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2017-2016" sheetId="1" r:id="rId1"/>
    <sheet name="hikaku" sheetId="2" r:id="rId2"/>
  </sheets>
  <definedNames>
    <definedName name="_xlnm._FilterDatabase" localSheetId="1" hidden="1">'hikaku'!$H$5:$J$5</definedName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<sst xmlns="http://schemas.openxmlformats.org/spreadsheetml/2006/main" count="217" uniqueCount="138">
  <si>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</si>
  <si>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</si>
  <si>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</si>
  <si>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</si>
  <si>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</si>
  <si>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</si>
  <si>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</si>
  <si>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</si>
  <si>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</si>
  <si>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</si>
  <si>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</si>
  <si>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</si>
  <si>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</si>
  <si>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</si>
  <si>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</si>
  <si>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</si>
  <si>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</si>
  <si>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</si>
  <si>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</si>
  <si>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</si>
  <si>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</si>
  <si>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</si>
  <si>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</si>
  <si>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</si>
  <si>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</si>
  <si>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</si>
  <si>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</si>
  <si>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</si>
  <si>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</si>
  <si>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</si>
  <si>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</si>
  <si>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</si>
  <si>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</si>
  <si>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</si>
  <si>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</si>
  <si>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</si>
  <si>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</si>
  <si>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</si>
  <si>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</si>
  <si>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</si>
  <si>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</si>
  <si>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</si>
  <si>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</si>
  <si>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</si>
  <si>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</si>
  <si>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</si>
  <si>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</si>
  <si>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</si>
  <si>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</si>
  <si>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</si>
  <si>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</si>
  <si>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</si>
  <si>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</si>
  <si>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</si>
  <si>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</si>
  <si>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</si>
  <si>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</si>
  <si>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</si>
  <si>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</si>
  <si>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</si>
  <si>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</si>
  <si>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</si>
  <si>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</si>
  <si>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</si>
  <si>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</si>
  <si>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</si>
  <si>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</si>
  <si>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</si>
  <si>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</si>
  <si>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</si>
  <si>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</si>
  <si>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</si>
  <si>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</si>
  <si>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</si>
  <si>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</si>
  <si>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</si>
  <si>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</si>
  <si>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</si>
  <si>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</si>
  <si>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</si>
  <si>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</si>
  <si>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</si>
  <si>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</si>
  <si>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</si>
  <si>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</si>
  <si>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</si>
  <si>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</si>
  <si>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</si>
  <si>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</si>
  <si>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</si>
  <si>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</si>
  <si>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</si>
  <si>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</si>
  <si>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</si>
  <si>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</si>
  <si>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</si>
  <si>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</si>
  <si>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</si>
  <si>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</si>
  <si>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</si>
  <si>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</si>
  <si>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</si>
  <si>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</si>
  <si>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</si>
  <si>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</si>
  <si>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</si>
  <si>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</si>
  <si>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</si>
  <si>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</si>
  <si>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</si>
  <si>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</si>
  <si>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2015年末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</si>
  <si>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</si>
  <si>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</si>
  <si>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</si>
  <si>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</si>
  <si>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</si>
  <si>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</si>
  <si>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</si>
  <si>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t>※四捨五入の関係で合計は100パーセントになりません。</t>
  </si>
  <si>
    <t xml:space="preserve">   </t>
  </si>
  <si>
    <t xml:space="preserve">　 </t>
  </si>
  <si>
    <t>　　　　</t>
  </si>
  <si>
    <t>2016年末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</si>
  <si>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</si>
  <si>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</si>
  <si>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</si>
  <si>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</si>
  <si>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</si>
  <si>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2017年末</t>
  </si>
  <si>
    <t>2017年末-2016年末</t>
  </si>
  <si>
    <t>フィリピン Philippines</t>
  </si>
  <si>
    <t>韓国 Korea</t>
  </si>
  <si>
    <t>平成29年(2017年）12月末現在外国人住民数　法務省調べ</t>
  </si>
  <si>
    <t>平成29年(2017年）12月末現在外国人住民数</t>
  </si>
  <si>
    <t>平成29年12月末
現在外国人住民数</t>
  </si>
  <si>
    <t>平成30年1月1日
現在総人口</t>
  </si>
  <si>
    <t>※平成30年1月1日現在総人口については、愛知県統計課「あいちの人口」による。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</si>
</sst>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6" fillId="0" borderId="0" xfId="68" applyFont="1">
      <alignment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38" fontId="8" fillId="0" borderId="0" xfId="51" applyFont="1" applyFill="1" applyBorder="1" applyAlignment="1">
      <alignment horizontal="center" vertical="center" shrinkToFit="1"/>
    </xf>
    <xf numFmtId="0" fontId="6" fillId="0" borderId="10" xfId="68" applyFont="1" applyBorder="1">
      <alignment vertical="center"/>
      <protection/>
    </xf>
    <xf numFmtId="176" fontId="8" fillId="0" borderId="11" xfId="51" applyNumberFormat="1" applyFont="1" applyFill="1" applyBorder="1" applyAlignment="1">
      <alignment horizontal="center" vertical="distributed" wrapText="1" shrinkToFit="1"/>
    </xf>
    <xf numFmtId="0" fontId="4" fillId="0" borderId="10" xfId="68" applyFont="1" applyBorder="1" applyAlignment="1">
      <alignment horizontal="center" vertical="center" wrapText="1"/>
      <protection/>
    </xf>
    <xf numFmtId="38" fontId="9" fillId="0" borderId="10" xfId="51" applyFont="1" applyFill="1" applyBorder="1" applyAlignment="1">
      <alignment horizontal="center" vertical="center" wrapText="1" shrinkToFit="1"/>
    </xf>
    <xf numFmtId="0" fontId="6" fillId="0" borderId="0" xfId="68" applyFont="1" applyBorder="1" applyAlignment="1">
      <alignment vertical="center" wrapText="1"/>
      <protection/>
    </xf>
    <xf numFmtId="176" fontId="6" fillId="0" borderId="10" xfId="68" applyNumberFormat="1" applyFont="1" applyBorder="1" applyAlignment="1">
      <alignment horizontal="center" vertical="center"/>
      <protection/>
    </xf>
    <xf numFmtId="177" fontId="6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2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0" fontId="6" fillId="33" borderId="0" xfId="68" applyFont="1" applyFill="1">
      <alignment vertical="center"/>
      <protection/>
    </xf>
    <xf numFmtId="38" fontId="8" fillId="33" borderId="0" xfId="51" applyFont="1" applyFill="1" applyBorder="1" applyAlignment="1">
      <alignment horizontal="center" vertical="center" shrinkToFit="1"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6" fillId="33" borderId="10" xfId="68" applyFont="1" applyFill="1" applyBorder="1">
      <alignment vertical="center"/>
      <protection/>
    </xf>
    <xf numFmtId="176" fontId="8" fillId="33" borderId="11" xfId="51" applyNumberFormat="1" applyFont="1" applyFill="1" applyBorder="1" applyAlignment="1">
      <alignment horizontal="center" vertical="distributed" wrapText="1" shrinkToFit="1"/>
    </xf>
    <xf numFmtId="0" fontId="4" fillId="33" borderId="10" xfId="68" applyFont="1" applyFill="1" applyBorder="1" applyAlignment="1">
      <alignment horizontal="center" vertical="center" wrapTex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left" vertical="center"/>
      <protection/>
    </xf>
    <xf numFmtId="10" fontId="6" fillId="0" borderId="10" xfId="68" applyNumberFormat="1" applyFont="1" applyBorder="1" applyAlignment="1">
      <alignment horizontal="right" vertical="center"/>
      <protection/>
    </xf>
    <xf numFmtId="10" fontId="6" fillId="33" borderId="10" xfId="68" applyNumberFormat="1" applyFont="1" applyFill="1" applyBorder="1" applyAlignment="1">
      <alignment horizontal="right" vertical="center"/>
      <protection/>
    </xf>
    <xf numFmtId="0" fontId="46" fillId="0" borderId="10" xfId="68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8" fillId="0" borderId="1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  <protection/>
    </xf>
    <xf numFmtId="176" fontId="6" fillId="0" borderId="13" xfId="68" applyNumberFormat="1" applyFont="1" applyFill="1" applyBorder="1" applyAlignment="1">
      <alignment horizontal="center" vertical="center"/>
      <protection/>
    </xf>
    <xf numFmtId="41" fontId="6" fillId="0" borderId="14" xfId="68" applyNumberFormat="1" applyFont="1" applyFill="1" applyBorder="1">
      <alignment vertical="center"/>
      <protection/>
    </xf>
    <xf numFmtId="38" fontId="8" fillId="0" borderId="15" xfId="51" applyFont="1" applyFill="1" applyBorder="1" applyAlignment="1">
      <alignment horizontal="center" vertical="center" shrinkToFit="1"/>
    </xf>
    <xf numFmtId="38" fontId="8" fillId="0" borderId="16" xfId="51" applyFont="1" applyFill="1" applyBorder="1" applyAlignment="1">
      <alignment horizontal="center" vertical="center"/>
    </xf>
    <xf numFmtId="178" fontId="6" fillId="34" borderId="17" xfId="51" applyNumberFormat="1" applyFont="1" applyFill="1" applyBorder="1" applyAlignment="1">
      <alignment horizontal="right" vertical="center"/>
    </xf>
    <xf numFmtId="178" fontId="6" fillId="34" borderId="18" xfId="51" applyNumberFormat="1" applyFont="1" applyFill="1" applyBorder="1" applyAlignment="1">
      <alignment horizontal="right" vertical="center"/>
    </xf>
    <xf numFmtId="178" fontId="6" fillId="34" borderId="19" xfId="51" applyNumberFormat="1" applyFont="1" applyFill="1" applyBorder="1" applyAlignment="1">
      <alignment horizontal="right" vertical="center"/>
    </xf>
    <xf numFmtId="178" fontId="6" fillId="34" borderId="20" xfId="51" applyNumberFormat="1" applyFont="1" applyFill="1" applyBorder="1" applyAlignment="1">
      <alignment horizontal="right" vertical="center"/>
    </xf>
    <xf numFmtId="41" fontId="46" fillId="0" borderId="10" xfId="71" applyNumberFormat="1" applyFont="1" applyFill="1" applyBorder="1" applyAlignment="1">
      <alignment horizontal="lef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10" fontId="6" fillId="0" borderId="10" xfId="68" applyNumberFormat="1" applyFont="1" applyFill="1" applyBorder="1" applyAlignment="1">
      <alignment horizontal="center" vertical="center"/>
      <protection/>
    </xf>
    <xf numFmtId="0" fontId="47" fillId="0" borderId="10" xfId="68" applyFont="1" applyFill="1" applyBorder="1" applyAlignment="1">
      <alignment horizontal="center" vertical="center"/>
      <protection/>
    </xf>
    <xf numFmtId="41" fontId="47" fillId="0" borderId="10" xfId="71" applyNumberFormat="1" applyFont="1" applyFill="1" applyBorder="1" applyAlignment="1">
      <alignment horizontal="center" vertical="center"/>
      <protection/>
    </xf>
    <xf numFmtId="10" fontId="6" fillId="0" borderId="11" xfId="68" applyNumberFormat="1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vertical="center" wrapText="1"/>
      <protection/>
    </xf>
    <xf numFmtId="0" fontId="6" fillId="0" borderId="0" xfId="68" applyFont="1" applyFill="1" applyBorder="1" applyAlignment="1">
      <alignment vertical="center" wrapText="1"/>
      <protection/>
    </xf>
    <xf numFmtId="0" fontId="6" fillId="0" borderId="0" xfId="68" applyFont="1" applyFill="1" applyAlignment="1">
      <alignment vertical="center"/>
      <protection/>
    </xf>
    <xf numFmtId="0" fontId="48" fillId="0" borderId="0" xfId="68" applyFont="1" applyFill="1">
      <alignment vertical="center"/>
      <protection/>
    </xf>
    <xf numFmtId="0" fontId="48" fillId="0" borderId="0" xfId="68" applyFont="1" applyFill="1" applyBorder="1" applyAlignment="1">
      <alignment vertical="center" wrapText="1"/>
      <protection/>
    </xf>
    <xf numFmtId="0" fontId="48" fillId="0" borderId="0" xfId="68" applyFont="1" applyFill="1" applyAlignment="1">
      <alignment vertical="center"/>
      <protection/>
    </xf>
    <xf numFmtId="0" fontId="48" fillId="0" borderId="0" xfId="68" applyFont="1" applyFill="1" applyAlignment="1">
      <alignment vertical="center" wrapText="1"/>
      <protection/>
    </xf>
    <xf numFmtId="0" fontId="6" fillId="34" borderId="21" xfId="51" applyNumberFormat="1" applyFont="1" applyFill="1" applyBorder="1" applyAlignment="1">
      <alignment horizontal="center" vertical="center" wrapText="1" shrinkToFit="1"/>
    </xf>
    <xf numFmtId="38" fontId="6" fillId="34" borderId="21" xfId="51" applyFont="1" applyFill="1" applyBorder="1" applyAlignment="1">
      <alignment horizontal="center" vertical="center" wrapText="1" shrinkToFit="1"/>
    </xf>
    <xf numFmtId="0" fontId="4" fillId="0" borderId="22" xfId="51" applyNumberFormat="1" applyFont="1" applyFill="1" applyBorder="1" applyAlignment="1">
      <alignment horizontal="center" vertical="center" wrapText="1" shrinkToFit="1"/>
    </xf>
    <xf numFmtId="0" fontId="4" fillId="34" borderId="23" xfId="51" applyNumberFormat="1" applyFont="1" applyFill="1" applyBorder="1" applyAlignment="1">
      <alignment horizontal="center" vertical="center" wrapText="1" shrinkToFit="1"/>
    </xf>
    <xf numFmtId="41" fontId="6" fillId="0" borderId="24" xfId="71" applyNumberFormat="1" applyFont="1" applyFill="1" applyBorder="1" applyAlignment="1">
      <alignment horizontal="left" vertical="center"/>
      <protection/>
    </xf>
    <xf numFmtId="41" fontId="6" fillId="0" borderId="25" xfId="71" applyNumberFormat="1" applyFont="1" applyFill="1" applyBorder="1" applyAlignment="1">
      <alignment horizontal="left" vertical="center"/>
      <protection/>
    </xf>
    <xf numFmtId="41" fontId="6" fillId="0" borderId="26" xfId="71" applyNumberFormat="1" applyFont="1" applyFill="1" applyBorder="1" applyAlignment="1">
      <alignment horizontal="left" vertical="center"/>
      <protection/>
    </xf>
    <xf numFmtId="176" fontId="6" fillId="0" borderId="10" xfId="68" applyNumberFormat="1" applyFont="1" applyFill="1" applyBorder="1" applyAlignment="1">
      <alignment horizontal="center" vertical="center"/>
      <protection/>
    </xf>
    <xf numFmtId="10" fontId="6" fillId="0" borderId="10" xfId="68" applyNumberFormat="1" applyFont="1" applyFill="1" applyBorder="1" applyAlignment="1">
      <alignment horizontal="right" vertical="center"/>
      <protection/>
    </xf>
    <xf numFmtId="0" fontId="2" fillId="0" borderId="0" xfId="68" applyFill="1">
      <alignment vertical="center"/>
      <protection/>
    </xf>
    <xf numFmtId="41" fontId="6" fillId="0" borderId="27" xfId="68" applyNumberFormat="1" applyFont="1" applyFill="1" applyBorder="1">
      <alignment vertical="center"/>
      <protection/>
    </xf>
    <xf numFmtId="41" fontId="6" fillId="0" borderId="28" xfId="68" applyNumberFormat="1" applyFont="1" applyFill="1" applyBorder="1">
      <alignment vertical="center"/>
      <protection/>
    </xf>
    <xf numFmtId="41" fontId="6" fillId="0" borderId="29" xfId="68" applyNumberFormat="1" applyFont="1" applyFill="1" applyBorder="1">
      <alignment vertical="center"/>
      <protection/>
    </xf>
    <xf numFmtId="41" fontId="6" fillId="0" borderId="30" xfId="68" applyNumberFormat="1" applyFont="1" applyFill="1" applyBorder="1">
      <alignment vertical="center"/>
      <protection/>
    </xf>
    <xf numFmtId="41" fontId="6" fillId="0" borderId="24" xfId="73" applyNumberFormat="1" applyFont="1" applyFill="1" applyBorder="1" applyAlignment="1">
      <alignment horizontal="center" vertical="center"/>
      <protection/>
    </xf>
    <xf numFmtId="41" fontId="6" fillId="0" borderId="25" xfId="73" applyNumberFormat="1" applyFont="1" applyFill="1" applyBorder="1" applyAlignment="1">
      <alignment horizontal="center" vertical="center"/>
      <protection/>
    </xf>
    <xf numFmtId="41" fontId="6" fillId="0" borderId="22" xfId="73" applyNumberFormat="1" applyFont="1" applyFill="1" applyBorder="1" applyAlignment="1">
      <alignment horizontal="center" vertical="center"/>
      <protection/>
    </xf>
    <xf numFmtId="41" fontId="6" fillId="0" borderId="31" xfId="73" applyNumberFormat="1" applyFont="1" applyFill="1" applyBorder="1" applyAlignment="1">
      <alignment horizontal="center" vertical="center"/>
      <protection/>
    </xf>
    <xf numFmtId="178" fontId="6" fillId="34" borderId="17" xfId="73" applyNumberFormat="1" applyFont="1" applyFill="1" applyBorder="1" applyAlignment="1">
      <alignment horizontal="right" vertical="center"/>
      <protection/>
    </xf>
    <xf numFmtId="178" fontId="6" fillId="34" borderId="18" xfId="73" applyNumberFormat="1" applyFont="1" applyFill="1" applyBorder="1" applyAlignment="1">
      <alignment horizontal="right" vertical="center"/>
      <protection/>
    </xf>
    <xf numFmtId="178" fontId="6" fillId="34" borderId="23" xfId="73" applyNumberFormat="1" applyFont="1" applyFill="1" applyBorder="1" applyAlignment="1">
      <alignment horizontal="right" vertical="center"/>
      <protection/>
    </xf>
    <xf numFmtId="178" fontId="6" fillId="34" borderId="32" xfId="73" applyNumberFormat="1" applyFont="1" applyFill="1" applyBorder="1" applyAlignment="1">
      <alignment horizontal="right" vertical="center"/>
      <protection/>
    </xf>
    <xf numFmtId="178" fontId="6" fillId="34" borderId="19" xfId="73" applyNumberFormat="1" applyFont="1" applyFill="1" applyBorder="1" applyAlignment="1">
      <alignment horizontal="right" vertical="center"/>
      <protection/>
    </xf>
    <xf numFmtId="0" fontId="6" fillId="0" borderId="33" xfId="51" applyNumberFormat="1" applyFont="1" applyFill="1" applyBorder="1" applyAlignment="1">
      <alignment horizontal="center" vertical="center" wrapText="1" shrinkToFit="1"/>
    </xf>
    <xf numFmtId="0" fontId="6" fillId="0" borderId="34" xfId="51" applyNumberFormat="1" applyFont="1" applyFill="1" applyBorder="1" applyAlignment="1">
      <alignment horizontal="center" vertical="center" wrapText="1" shrinkToFit="1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35" xfId="51" applyNumberFormat="1" applyFont="1" applyFill="1" applyBorder="1" applyAlignment="1">
      <alignment horizontal="center" vertical="center" wrapText="1" shrinkToFit="1"/>
    </xf>
    <xf numFmtId="0" fontId="6" fillId="0" borderId="36" xfId="51" applyNumberFormat="1" applyFont="1" applyFill="1" applyBorder="1" applyAlignment="1">
      <alignment horizontal="center" vertical="center" wrapText="1" shrinkToFit="1"/>
    </xf>
    <xf numFmtId="38" fontId="8" fillId="0" borderId="33" xfId="51" applyFont="1" applyFill="1" applyBorder="1" applyAlignment="1">
      <alignment horizontal="center" vertical="center" wrapText="1" shrinkToFit="1"/>
    </xf>
    <xf numFmtId="38" fontId="8" fillId="0" borderId="37" xfId="51" applyFont="1" applyFill="1" applyBorder="1" applyAlignment="1">
      <alignment horizontal="center" vertical="center" wrapText="1" shrinkToFit="1"/>
    </xf>
    <xf numFmtId="0" fontId="5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38" xfId="68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90" zoomScaleNormal="9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X10" sqref="X10"/>
    </sheetView>
  </sheetViews>
  <sheetFormatPr defaultColWidth="9.140625" defaultRowHeight="15"/>
  <cols>
    <col min="1" max="1" width="22.00390625" style="16" customWidth="1"/>
    <col min="2" max="2" width="9.421875" style="16" customWidth="1"/>
    <col min="3" max="3" width="8.28125" style="16" customWidth="1"/>
    <col min="4" max="4" width="9.7109375" style="16" customWidth="1"/>
    <col min="5" max="5" width="9.421875" style="58" customWidth="1"/>
    <col min="6" max="6" width="8.28125" style="58" customWidth="1"/>
    <col min="7" max="7" width="9.7109375" style="16" customWidth="1"/>
    <col min="8" max="8" width="9.421875" style="16" customWidth="1"/>
    <col min="9" max="9" width="8.140625" style="16" customWidth="1"/>
    <col min="10" max="10" width="9.7109375" style="16" customWidth="1"/>
    <col min="11" max="11" width="9.421875" style="16" customWidth="1"/>
    <col min="12" max="12" width="7.7109375" style="16" customWidth="1"/>
    <col min="13" max="13" width="9.7109375" style="16" customWidth="1"/>
    <col min="14" max="14" width="9.421875" style="16" customWidth="1"/>
    <col min="15" max="15" width="8.140625" style="16" customWidth="1"/>
    <col min="16" max="16" width="9.7109375" style="16" customWidth="1"/>
    <col min="17" max="17" width="9.421875" style="16" customWidth="1"/>
    <col min="18" max="18" width="7.7109375" style="16" customWidth="1"/>
    <col min="19" max="19" width="9.7109375" style="16" customWidth="1"/>
    <col min="20" max="20" width="9.421875" style="16" customWidth="1"/>
    <col min="21" max="21" width="8.28125" style="16" customWidth="1"/>
    <col min="22" max="22" width="10.7109375" style="16" customWidth="1"/>
    <col min="23" max="23" width="9.00390625" style="34" customWidth="1"/>
    <col min="24" max="16384" width="9.00390625" style="3" customWidth="1"/>
  </cols>
  <sheetData>
    <row r="1" ht="13.5">
      <c r="A1" s="16" t="s">
        <v>133</v>
      </c>
    </row>
    <row r="2" ht="13.5" customHeight="1" thickBot="1"/>
    <row r="3" spans="1:23" s="2" customFormat="1" ht="24.75" customHeight="1">
      <c r="A3" s="91" t="s">
        <v>53</v>
      </c>
      <c r="B3" s="89" t="s">
        <v>124</v>
      </c>
      <c r="C3" s="90"/>
      <c r="D3" s="62" t="s">
        <v>54</v>
      </c>
      <c r="E3" s="89" t="s">
        <v>125</v>
      </c>
      <c r="F3" s="90"/>
      <c r="G3" s="63" t="s">
        <v>55</v>
      </c>
      <c r="H3" s="89" t="s">
        <v>126</v>
      </c>
      <c r="I3" s="90"/>
      <c r="J3" s="63" t="s">
        <v>55</v>
      </c>
      <c r="K3" s="89" t="s">
        <v>131</v>
      </c>
      <c r="L3" s="90"/>
      <c r="M3" s="63" t="s">
        <v>55</v>
      </c>
      <c r="N3" s="85" t="s">
        <v>132</v>
      </c>
      <c r="O3" s="86"/>
      <c r="P3" s="63" t="s">
        <v>55</v>
      </c>
      <c r="Q3" s="89" t="s">
        <v>127</v>
      </c>
      <c r="R3" s="90"/>
      <c r="S3" s="63" t="s">
        <v>55</v>
      </c>
      <c r="T3" s="86" t="s">
        <v>128</v>
      </c>
      <c r="U3" s="90"/>
      <c r="V3" s="63" t="s">
        <v>55</v>
      </c>
      <c r="W3" s="34"/>
    </row>
    <row r="4" spans="1:23" ht="35.25" customHeight="1" thickBot="1">
      <c r="A4" s="92"/>
      <c r="B4" s="64" t="s">
        <v>129</v>
      </c>
      <c r="C4" s="64" t="s">
        <v>123</v>
      </c>
      <c r="D4" s="65" t="s">
        <v>130</v>
      </c>
      <c r="E4" s="64" t="s">
        <v>129</v>
      </c>
      <c r="F4" s="64" t="s">
        <v>123</v>
      </c>
      <c r="G4" s="65" t="s">
        <v>130</v>
      </c>
      <c r="H4" s="64" t="s">
        <v>129</v>
      </c>
      <c r="I4" s="64" t="s">
        <v>123</v>
      </c>
      <c r="J4" s="65" t="s">
        <v>130</v>
      </c>
      <c r="K4" s="64" t="s">
        <v>129</v>
      </c>
      <c r="L4" s="64" t="s">
        <v>123</v>
      </c>
      <c r="M4" s="65" t="s">
        <v>130</v>
      </c>
      <c r="N4" s="64" t="s">
        <v>129</v>
      </c>
      <c r="O4" s="64" t="s">
        <v>123</v>
      </c>
      <c r="P4" s="65" t="s">
        <v>130</v>
      </c>
      <c r="Q4" s="64" t="s">
        <v>129</v>
      </c>
      <c r="R4" s="64" t="s">
        <v>123</v>
      </c>
      <c r="S4" s="65" t="s">
        <v>130</v>
      </c>
      <c r="T4" s="64" t="s">
        <v>129</v>
      </c>
      <c r="U4" s="64" t="s">
        <v>111</v>
      </c>
      <c r="V4" s="65" t="s">
        <v>130</v>
      </c>
      <c r="W4" s="35"/>
    </row>
    <row r="5" spans="1:22" ht="13.5" customHeight="1" thickTop="1">
      <c r="A5" s="41" t="s">
        <v>56</v>
      </c>
      <c r="B5" s="66">
        <v>80312</v>
      </c>
      <c r="C5" s="66">
        <v>74180</v>
      </c>
      <c r="D5" s="43">
        <f>B5-C5</f>
        <v>6132</v>
      </c>
      <c r="E5" s="66">
        <v>4361</v>
      </c>
      <c r="F5" s="66">
        <v>4047</v>
      </c>
      <c r="G5" s="43">
        <f>E5-F5</f>
        <v>314</v>
      </c>
      <c r="H5" s="66">
        <v>23332</v>
      </c>
      <c r="I5" s="66">
        <v>22478</v>
      </c>
      <c r="J5" s="43">
        <f>H5-I5</f>
        <v>854</v>
      </c>
      <c r="K5" s="66">
        <v>9241</v>
      </c>
      <c r="L5" s="66">
        <v>8568</v>
      </c>
      <c r="M5" s="80">
        <f>K5-L5</f>
        <v>673</v>
      </c>
      <c r="N5" s="66">
        <v>15918</v>
      </c>
      <c r="O5" s="66">
        <v>16165</v>
      </c>
      <c r="P5" s="43">
        <f>N5-O5</f>
        <v>-247</v>
      </c>
      <c r="Q5" s="66">
        <v>7377</v>
      </c>
      <c r="R5" s="66">
        <v>5530</v>
      </c>
      <c r="S5" s="43">
        <f>Q5-R5</f>
        <v>1847</v>
      </c>
      <c r="T5" s="72">
        <f aca="true" t="shared" si="0" ref="T5:T36">B5-E5-H5-K5-N5-Q5</f>
        <v>20083</v>
      </c>
      <c r="U5" s="76">
        <f aca="true" t="shared" si="1" ref="U5:U36">C5-F5-I5-L5-O5-R5</f>
        <v>17392</v>
      </c>
      <c r="V5" s="80">
        <f>T5-U5</f>
        <v>2691</v>
      </c>
    </row>
    <row r="6" spans="1:22" ht="13.5" customHeight="1">
      <c r="A6" s="36" t="s">
        <v>57</v>
      </c>
      <c r="B6" s="67">
        <v>16347</v>
      </c>
      <c r="C6" s="67">
        <v>15249</v>
      </c>
      <c r="D6" s="44">
        <f aca="true" t="shared" si="2" ref="D6:D59">B6-C6</f>
        <v>1098</v>
      </c>
      <c r="E6" s="67">
        <v>7363</v>
      </c>
      <c r="F6" s="67">
        <v>6937</v>
      </c>
      <c r="G6" s="44">
        <f aca="true" t="shared" si="3" ref="G6:G59">E6-F6</f>
        <v>426</v>
      </c>
      <c r="H6" s="67">
        <v>1391</v>
      </c>
      <c r="I6" s="67">
        <v>1392</v>
      </c>
      <c r="J6" s="44">
        <f aca="true" t="shared" si="4" ref="J6:J59">H6-I6</f>
        <v>-1</v>
      </c>
      <c r="K6" s="67">
        <v>3296</v>
      </c>
      <c r="L6" s="67">
        <v>2996</v>
      </c>
      <c r="M6" s="81">
        <f aca="true" t="shared" si="5" ref="M6:M59">K6-L6</f>
        <v>300</v>
      </c>
      <c r="N6" s="67">
        <v>1256</v>
      </c>
      <c r="O6" s="67">
        <v>1283</v>
      </c>
      <c r="P6" s="44">
        <f aca="true" t="shared" si="6" ref="P6:P59">N6-O6</f>
        <v>-27</v>
      </c>
      <c r="Q6" s="67">
        <v>733</v>
      </c>
      <c r="R6" s="67">
        <v>458</v>
      </c>
      <c r="S6" s="44">
        <f aca="true" t="shared" si="7" ref="S6:S59">Q6-R6</f>
        <v>275</v>
      </c>
      <c r="T6" s="73">
        <f t="shared" si="0"/>
        <v>2308</v>
      </c>
      <c r="U6" s="77">
        <f t="shared" si="1"/>
        <v>2183</v>
      </c>
      <c r="V6" s="81">
        <f>T6-U6</f>
        <v>125</v>
      </c>
    </row>
    <row r="7" spans="1:22" ht="13.5" customHeight="1">
      <c r="A7" s="36" t="s">
        <v>58</v>
      </c>
      <c r="B7" s="67">
        <v>11186</v>
      </c>
      <c r="C7" s="67">
        <v>10135</v>
      </c>
      <c r="D7" s="44">
        <f t="shared" si="2"/>
        <v>1051</v>
      </c>
      <c r="E7" s="67">
        <v>3737</v>
      </c>
      <c r="F7" s="67">
        <v>3438</v>
      </c>
      <c r="G7" s="44">
        <f t="shared" si="3"/>
        <v>299</v>
      </c>
      <c r="H7" s="67">
        <v>1796</v>
      </c>
      <c r="I7" s="67">
        <v>1632</v>
      </c>
      <c r="J7" s="44">
        <f t="shared" si="4"/>
        <v>164</v>
      </c>
      <c r="K7" s="67">
        <v>1818</v>
      </c>
      <c r="L7" s="67">
        <v>1696</v>
      </c>
      <c r="M7" s="81">
        <f t="shared" si="5"/>
        <v>122</v>
      </c>
      <c r="N7" s="67">
        <v>1293</v>
      </c>
      <c r="O7" s="67">
        <v>1300</v>
      </c>
      <c r="P7" s="44">
        <f t="shared" si="6"/>
        <v>-7</v>
      </c>
      <c r="Q7" s="67">
        <v>989</v>
      </c>
      <c r="R7" s="67">
        <v>745</v>
      </c>
      <c r="S7" s="44">
        <f t="shared" si="7"/>
        <v>244</v>
      </c>
      <c r="T7" s="73">
        <f t="shared" si="0"/>
        <v>1553</v>
      </c>
      <c r="U7" s="77">
        <f t="shared" si="1"/>
        <v>1324</v>
      </c>
      <c r="V7" s="81">
        <f aca="true" t="shared" si="8" ref="V7:V59">T7-U7</f>
        <v>229</v>
      </c>
    </row>
    <row r="8" spans="1:22" ht="13.5" customHeight="1">
      <c r="A8" s="36" t="s">
        <v>59</v>
      </c>
      <c r="B8" s="67">
        <v>5998</v>
      </c>
      <c r="C8" s="67">
        <v>5543</v>
      </c>
      <c r="D8" s="44">
        <f t="shared" si="2"/>
        <v>455</v>
      </c>
      <c r="E8" s="67">
        <v>275</v>
      </c>
      <c r="F8" s="67">
        <v>252</v>
      </c>
      <c r="G8" s="44">
        <f t="shared" si="3"/>
        <v>23</v>
      </c>
      <c r="H8" s="67">
        <v>1488</v>
      </c>
      <c r="I8" s="67">
        <v>1468</v>
      </c>
      <c r="J8" s="44">
        <f t="shared" si="4"/>
        <v>20</v>
      </c>
      <c r="K8" s="67">
        <v>1601</v>
      </c>
      <c r="L8" s="67">
        <v>1437</v>
      </c>
      <c r="M8" s="81">
        <f t="shared" si="5"/>
        <v>164</v>
      </c>
      <c r="N8" s="67">
        <v>968</v>
      </c>
      <c r="O8" s="67">
        <v>998</v>
      </c>
      <c r="P8" s="44">
        <f t="shared" si="6"/>
        <v>-30</v>
      </c>
      <c r="Q8" s="67">
        <v>690</v>
      </c>
      <c r="R8" s="67">
        <v>509</v>
      </c>
      <c r="S8" s="44">
        <f t="shared" si="7"/>
        <v>181</v>
      </c>
      <c r="T8" s="73">
        <f t="shared" si="0"/>
        <v>976</v>
      </c>
      <c r="U8" s="77">
        <f t="shared" si="1"/>
        <v>879</v>
      </c>
      <c r="V8" s="81">
        <f t="shared" si="8"/>
        <v>97</v>
      </c>
    </row>
    <row r="9" spans="1:22" ht="13.5" customHeight="1">
      <c r="A9" s="36" t="s">
        <v>60</v>
      </c>
      <c r="B9" s="67">
        <v>3785</v>
      </c>
      <c r="C9" s="67">
        <v>3639</v>
      </c>
      <c r="D9" s="44">
        <f t="shared" si="2"/>
        <v>146</v>
      </c>
      <c r="E9" s="67">
        <v>657</v>
      </c>
      <c r="F9" s="67">
        <v>562</v>
      </c>
      <c r="G9" s="44">
        <f t="shared" si="3"/>
        <v>95</v>
      </c>
      <c r="H9" s="67">
        <v>448</v>
      </c>
      <c r="I9" s="67">
        <v>476</v>
      </c>
      <c r="J9" s="44">
        <f t="shared" si="4"/>
        <v>-28</v>
      </c>
      <c r="K9" s="67">
        <v>646</v>
      </c>
      <c r="L9" s="67">
        <v>625</v>
      </c>
      <c r="M9" s="81">
        <f t="shared" si="5"/>
        <v>21</v>
      </c>
      <c r="N9" s="67">
        <v>772</v>
      </c>
      <c r="O9" s="67">
        <v>829</v>
      </c>
      <c r="P9" s="44">
        <f t="shared" si="6"/>
        <v>-57</v>
      </c>
      <c r="Q9" s="67">
        <v>265</v>
      </c>
      <c r="R9" s="67">
        <v>173</v>
      </c>
      <c r="S9" s="44">
        <f t="shared" si="7"/>
        <v>92</v>
      </c>
      <c r="T9" s="73">
        <f t="shared" si="0"/>
        <v>997</v>
      </c>
      <c r="U9" s="77">
        <f t="shared" si="1"/>
        <v>974</v>
      </c>
      <c r="V9" s="81">
        <f t="shared" si="8"/>
        <v>23</v>
      </c>
    </row>
    <row r="10" spans="1:22" ht="13.5" customHeight="1">
      <c r="A10" s="36" t="s">
        <v>61</v>
      </c>
      <c r="B10" s="67">
        <v>3688</v>
      </c>
      <c r="C10" s="67">
        <v>3253</v>
      </c>
      <c r="D10" s="44">
        <f t="shared" si="2"/>
        <v>435</v>
      </c>
      <c r="E10" s="67">
        <v>1700</v>
      </c>
      <c r="F10" s="67">
        <v>1462</v>
      </c>
      <c r="G10" s="44">
        <f t="shared" si="3"/>
        <v>238</v>
      </c>
      <c r="H10" s="67">
        <v>526</v>
      </c>
      <c r="I10" s="67">
        <v>497</v>
      </c>
      <c r="J10" s="44">
        <f t="shared" si="4"/>
        <v>29</v>
      </c>
      <c r="K10" s="67">
        <v>268</v>
      </c>
      <c r="L10" s="67">
        <v>243</v>
      </c>
      <c r="M10" s="81">
        <f t="shared" si="5"/>
        <v>25</v>
      </c>
      <c r="N10" s="67">
        <v>295</v>
      </c>
      <c r="O10" s="67">
        <v>316</v>
      </c>
      <c r="P10" s="44">
        <f t="shared" si="6"/>
        <v>-21</v>
      </c>
      <c r="Q10" s="67">
        <v>392</v>
      </c>
      <c r="R10" s="67">
        <v>252</v>
      </c>
      <c r="S10" s="44">
        <f t="shared" si="7"/>
        <v>140</v>
      </c>
      <c r="T10" s="73">
        <f t="shared" si="0"/>
        <v>507</v>
      </c>
      <c r="U10" s="77">
        <f t="shared" si="1"/>
        <v>483</v>
      </c>
      <c r="V10" s="81">
        <f t="shared" si="8"/>
        <v>24</v>
      </c>
    </row>
    <row r="11" spans="1:22" ht="13.5" customHeight="1">
      <c r="A11" s="36" t="s">
        <v>62</v>
      </c>
      <c r="B11" s="67">
        <v>7097</v>
      </c>
      <c r="C11" s="67">
        <v>6631</v>
      </c>
      <c r="D11" s="44">
        <f t="shared" si="2"/>
        <v>466</v>
      </c>
      <c r="E11" s="67">
        <v>392</v>
      </c>
      <c r="F11" s="67">
        <v>381</v>
      </c>
      <c r="G11" s="44">
        <f t="shared" si="3"/>
        <v>11</v>
      </c>
      <c r="H11" s="67">
        <v>1376</v>
      </c>
      <c r="I11" s="67">
        <v>1258</v>
      </c>
      <c r="J11" s="44">
        <f t="shared" si="4"/>
        <v>118</v>
      </c>
      <c r="K11" s="67">
        <v>1184</v>
      </c>
      <c r="L11" s="67">
        <v>1157</v>
      </c>
      <c r="M11" s="81">
        <f t="shared" si="5"/>
        <v>27</v>
      </c>
      <c r="N11" s="67">
        <v>1744</v>
      </c>
      <c r="O11" s="67">
        <v>1779</v>
      </c>
      <c r="P11" s="44">
        <f t="shared" si="6"/>
        <v>-35</v>
      </c>
      <c r="Q11" s="67">
        <v>764</v>
      </c>
      <c r="R11" s="67">
        <v>558</v>
      </c>
      <c r="S11" s="44">
        <f t="shared" si="7"/>
        <v>206</v>
      </c>
      <c r="T11" s="73">
        <f t="shared" si="0"/>
        <v>1637</v>
      </c>
      <c r="U11" s="77">
        <f t="shared" si="1"/>
        <v>1498</v>
      </c>
      <c r="V11" s="81">
        <f t="shared" si="8"/>
        <v>139</v>
      </c>
    </row>
    <row r="12" spans="1:22" ht="13.5" customHeight="1">
      <c r="A12" s="36" t="s">
        <v>63</v>
      </c>
      <c r="B12" s="67">
        <v>5882</v>
      </c>
      <c r="C12" s="67">
        <v>5495</v>
      </c>
      <c r="D12" s="44">
        <f t="shared" si="2"/>
        <v>387</v>
      </c>
      <c r="E12" s="67">
        <v>2630</v>
      </c>
      <c r="F12" s="67">
        <v>2415</v>
      </c>
      <c r="G12" s="44">
        <f t="shared" si="3"/>
        <v>215</v>
      </c>
      <c r="H12" s="67">
        <v>749</v>
      </c>
      <c r="I12" s="67">
        <v>718</v>
      </c>
      <c r="J12" s="44">
        <f t="shared" si="4"/>
        <v>31</v>
      </c>
      <c r="K12" s="67">
        <v>575</v>
      </c>
      <c r="L12" s="67">
        <v>542</v>
      </c>
      <c r="M12" s="81">
        <f t="shared" si="5"/>
        <v>33</v>
      </c>
      <c r="N12" s="67">
        <v>519</v>
      </c>
      <c r="O12" s="67">
        <v>540</v>
      </c>
      <c r="P12" s="44">
        <f t="shared" si="6"/>
        <v>-21</v>
      </c>
      <c r="Q12" s="67">
        <v>294</v>
      </c>
      <c r="R12" s="67">
        <v>223</v>
      </c>
      <c r="S12" s="44">
        <f t="shared" si="7"/>
        <v>71</v>
      </c>
      <c r="T12" s="73">
        <f t="shared" si="0"/>
        <v>1115</v>
      </c>
      <c r="U12" s="77">
        <f t="shared" si="1"/>
        <v>1057</v>
      </c>
      <c r="V12" s="81">
        <f t="shared" si="8"/>
        <v>58</v>
      </c>
    </row>
    <row r="13" spans="1:22" ht="13.5" customHeight="1">
      <c r="A13" s="36" t="s">
        <v>64</v>
      </c>
      <c r="B13" s="67">
        <v>1253</v>
      </c>
      <c r="C13" s="67">
        <v>1117</v>
      </c>
      <c r="D13" s="44">
        <f t="shared" si="2"/>
        <v>136</v>
      </c>
      <c r="E13" s="67">
        <v>197</v>
      </c>
      <c r="F13" s="67">
        <v>204</v>
      </c>
      <c r="G13" s="44">
        <f t="shared" si="3"/>
        <v>-7</v>
      </c>
      <c r="H13" s="67">
        <v>201</v>
      </c>
      <c r="I13" s="67">
        <v>179</v>
      </c>
      <c r="J13" s="44">
        <f t="shared" si="4"/>
        <v>22</v>
      </c>
      <c r="K13" s="67">
        <v>245</v>
      </c>
      <c r="L13" s="67">
        <v>206</v>
      </c>
      <c r="M13" s="81">
        <f t="shared" si="5"/>
        <v>39</v>
      </c>
      <c r="N13" s="67">
        <v>154</v>
      </c>
      <c r="O13" s="67">
        <v>156</v>
      </c>
      <c r="P13" s="44">
        <f t="shared" si="6"/>
        <v>-2</v>
      </c>
      <c r="Q13" s="67">
        <v>220</v>
      </c>
      <c r="R13" s="67">
        <v>152</v>
      </c>
      <c r="S13" s="44">
        <f t="shared" si="7"/>
        <v>68</v>
      </c>
      <c r="T13" s="73">
        <f t="shared" si="0"/>
        <v>236</v>
      </c>
      <c r="U13" s="77">
        <f t="shared" si="1"/>
        <v>220</v>
      </c>
      <c r="V13" s="81">
        <f t="shared" si="8"/>
        <v>16</v>
      </c>
    </row>
    <row r="14" spans="1:22" ht="13.5" customHeight="1">
      <c r="A14" s="36" t="s">
        <v>65</v>
      </c>
      <c r="B14" s="67">
        <v>4451</v>
      </c>
      <c r="C14" s="67">
        <v>4045</v>
      </c>
      <c r="D14" s="44">
        <f t="shared" si="2"/>
        <v>406</v>
      </c>
      <c r="E14" s="67">
        <v>2381</v>
      </c>
      <c r="F14" s="67">
        <v>2147</v>
      </c>
      <c r="G14" s="44">
        <f t="shared" si="3"/>
        <v>234</v>
      </c>
      <c r="H14" s="67">
        <v>317</v>
      </c>
      <c r="I14" s="67">
        <v>337</v>
      </c>
      <c r="J14" s="44">
        <f t="shared" si="4"/>
        <v>-20</v>
      </c>
      <c r="K14" s="67">
        <v>437</v>
      </c>
      <c r="L14" s="67">
        <v>415</v>
      </c>
      <c r="M14" s="81">
        <f t="shared" si="5"/>
        <v>22</v>
      </c>
      <c r="N14" s="67">
        <v>83</v>
      </c>
      <c r="O14" s="67">
        <v>80</v>
      </c>
      <c r="P14" s="44">
        <f t="shared" si="6"/>
        <v>3</v>
      </c>
      <c r="Q14" s="67">
        <v>433</v>
      </c>
      <c r="R14" s="67">
        <v>333</v>
      </c>
      <c r="S14" s="44">
        <f t="shared" si="7"/>
        <v>100</v>
      </c>
      <c r="T14" s="73">
        <f t="shared" si="0"/>
        <v>800</v>
      </c>
      <c r="U14" s="77">
        <f t="shared" si="1"/>
        <v>733</v>
      </c>
      <c r="V14" s="81">
        <f t="shared" si="8"/>
        <v>67</v>
      </c>
    </row>
    <row r="15" spans="1:22" ht="13.5" customHeight="1">
      <c r="A15" s="36" t="s">
        <v>66</v>
      </c>
      <c r="B15" s="67">
        <v>4629</v>
      </c>
      <c r="C15" s="67">
        <v>4290</v>
      </c>
      <c r="D15" s="44">
        <f t="shared" si="2"/>
        <v>339</v>
      </c>
      <c r="E15" s="67">
        <v>863</v>
      </c>
      <c r="F15" s="67">
        <v>800</v>
      </c>
      <c r="G15" s="44">
        <f t="shared" si="3"/>
        <v>63</v>
      </c>
      <c r="H15" s="67">
        <v>1023</v>
      </c>
      <c r="I15" s="67">
        <v>984</v>
      </c>
      <c r="J15" s="44">
        <f t="shared" si="4"/>
        <v>39</v>
      </c>
      <c r="K15" s="67">
        <v>1179</v>
      </c>
      <c r="L15" s="67">
        <v>1124</v>
      </c>
      <c r="M15" s="81">
        <f t="shared" si="5"/>
        <v>55</v>
      </c>
      <c r="N15" s="67">
        <v>301</v>
      </c>
      <c r="O15" s="67">
        <v>299</v>
      </c>
      <c r="P15" s="44">
        <f t="shared" si="6"/>
        <v>2</v>
      </c>
      <c r="Q15" s="67">
        <v>508</v>
      </c>
      <c r="R15" s="67">
        <v>389</v>
      </c>
      <c r="S15" s="44">
        <f t="shared" si="7"/>
        <v>119</v>
      </c>
      <c r="T15" s="73">
        <f t="shared" si="0"/>
        <v>755</v>
      </c>
      <c r="U15" s="77">
        <f t="shared" si="1"/>
        <v>694</v>
      </c>
      <c r="V15" s="81">
        <f t="shared" si="8"/>
        <v>61</v>
      </c>
    </row>
    <row r="16" spans="1:22" ht="13.5" customHeight="1">
      <c r="A16" s="36" t="s">
        <v>67</v>
      </c>
      <c r="B16" s="67">
        <v>16821</v>
      </c>
      <c r="C16" s="67">
        <v>15672</v>
      </c>
      <c r="D16" s="44">
        <f t="shared" si="2"/>
        <v>1149</v>
      </c>
      <c r="E16" s="67">
        <v>6262</v>
      </c>
      <c r="F16" s="67">
        <v>5984</v>
      </c>
      <c r="G16" s="44">
        <f t="shared" si="3"/>
        <v>278</v>
      </c>
      <c r="H16" s="67">
        <v>2784</v>
      </c>
      <c r="I16" s="67">
        <v>2746</v>
      </c>
      <c r="J16" s="44">
        <f t="shared" si="4"/>
        <v>38</v>
      </c>
      <c r="K16" s="67">
        <v>1812</v>
      </c>
      <c r="L16" s="67">
        <v>1678</v>
      </c>
      <c r="M16" s="81">
        <f t="shared" si="5"/>
        <v>134</v>
      </c>
      <c r="N16" s="67">
        <v>1146</v>
      </c>
      <c r="O16" s="67">
        <v>1192</v>
      </c>
      <c r="P16" s="44">
        <f t="shared" si="6"/>
        <v>-46</v>
      </c>
      <c r="Q16" s="67">
        <v>1253</v>
      </c>
      <c r="R16" s="67">
        <v>891</v>
      </c>
      <c r="S16" s="44">
        <f t="shared" si="7"/>
        <v>362</v>
      </c>
      <c r="T16" s="73">
        <f t="shared" si="0"/>
        <v>3564</v>
      </c>
      <c r="U16" s="77">
        <f t="shared" si="1"/>
        <v>3181</v>
      </c>
      <c r="V16" s="81">
        <f t="shared" si="8"/>
        <v>383</v>
      </c>
    </row>
    <row r="17" spans="1:22" ht="13.5" customHeight="1">
      <c r="A17" s="36" t="s">
        <v>68</v>
      </c>
      <c r="B17" s="67">
        <v>7072</v>
      </c>
      <c r="C17" s="67">
        <v>6552</v>
      </c>
      <c r="D17" s="44">
        <f t="shared" si="2"/>
        <v>520</v>
      </c>
      <c r="E17" s="67">
        <v>2225</v>
      </c>
      <c r="F17" s="67">
        <v>2117</v>
      </c>
      <c r="G17" s="44">
        <f t="shared" si="3"/>
        <v>108</v>
      </c>
      <c r="H17" s="67">
        <v>1041</v>
      </c>
      <c r="I17" s="67">
        <v>1015</v>
      </c>
      <c r="J17" s="44">
        <f t="shared" si="4"/>
        <v>26</v>
      </c>
      <c r="K17" s="67">
        <v>1856</v>
      </c>
      <c r="L17" s="67">
        <v>1729</v>
      </c>
      <c r="M17" s="81">
        <f t="shared" si="5"/>
        <v>127</v>
      </c>
      <c r="N17" s="67">
        <v>313</v>
      </c>
      <c r="O17" s="67">
        <v>322</v>
      </c>
      <c r="P17" s="44">
        <f t="shared" si="6"/>
        <v>-9</v>
      </c>
      <c r="Q17" s="67">
        <v>599</v>
      </c>
      <c r="R17" s="67">
        <v>393</v>
      </c>
      <c r="S17" s="44">
        <f t="shared" si="7"/>
        <v>206</v>
      </c>
      <c r="T17" s="73">
        <f t="shared" si="0"/>
        <v>1038</v>
      </c>
      <c r="U17" s="77">
        <f t="shared" si="1"/>
        <v>976</v>
      </c>
      <c r="V17" s="81">
        <f t="shared" si="8"/>
        <v>62</v>
      </c>
    </row>
    <row r="18" spans="1:22" ht="13.5" customHeight="1">
      <c r="A18" s="36" t="s">
        <v>69</v>
      </c>
      <c r="B18" s="67">
        <v>8790</v>
      </c>
      <c r="C18" s="67">
        <v>7754</v>
      </c>
      <c r="D18" s="44">
        <f t="shared" si="2"/>
        <v>1036</v>
      </c>
      <c r="E18" s="67">
        <v>3479</v>
      </c>
      <c r="F18" s="67">
        <v>3076</v>
      </c>
      <c r="G18" s="44">
        <f t="shared" si="3"/>
        <v>403</v>
      </c>
      <c r="H18" s="67">
        <v>730</v>
      </c>
      <c r="I18" s="67">
        <v>750</v>
      </c>
      <c r="J18" s="44">
        <f t="shared" si="4"/>
        <v>-20</v>
      </c>
      <c r="K18" s="67">
        <v>1244</v>
      </c>
      <c r="L18" s="67">
        <v>1119</v>
      </c>
      <c r="M18" s="81">
        <f t="shared" si="5"/>
        <v>125</v>
      </c>
      <c r="N18" s="67">
        <v>261</v>
      </c>
      <c r="O18" s="67">
        <v>273</v>
      </c>
      <c r="P18" s="44">
        <f t="shared" si="6"/>
        <v>-12</v>
      </c>
      <c r="Q18" s="67">
        <v>1410</v>
      </c>
      <c r="R18" s="67">
        <v>1008</v>
      </c>
      <c r="S18" s="44">
        <f t="shared" si="7"/>
        <v>402</v>
      </c>
      <c r="T18" s="73">
        <f t="shared" si="0"/>
        <v>1666</v>
      </c>
      <c r="U18" s="77">
        <f t="shared" si="1"/>
        <v>1528</v>
      </c>
      <c r="V18" s="81">
        <f t="shared" si="8"/>
        <v>138</v>
      </c>
    </row>
    <row r="19" spans="1:22" ht="13.5" customHeight="1">
      <c r="A19" s="36" t="s">
        <v>70</v>
      </c>
      <c r="B19" s="67">
        <v>2757</v>
      </c>
      <c r="C19" s="67">
        <v>2571</v>
      </c>
      <c r="D19" s="44">
        <f t="shared" si="2"/>
        <v>186</v>
      </c>
      <c r="E19" s="67">
        <v>374</v>
      </c>
      <c r="F19" s="67">
        <v>376</v>
      </c>
      <c r="G19" s="44">
        <f t="shared" si="3"/>
        <v>-2</v>
      </c>
      <c r="H19" s="67">
        <v>366</v>
      </c>
      <c r="I19" s="67">
        <v>349</v>
      </c>
      <c r="J19" s="44">
        <f t="shared" si="4"/>
        <v>17</v>
      </c>
      <c r="K19" s="67">
        <v>1263</v>
      </c>
      <c r="L19" s="67">
        <v>1176</v>
      </c>
      <c r="M19" s="81">
        <f t="shared" si="5"/>
        <v>87</v>
      </c>
      <c r="N19" s="67">
        <v>52</v>
      </c>
      <c r="O19" s="67">
        <v>50</v>
      </c>
      <c r="P19" s="44">
        <f t="shared" si="6"/>
        <v>2</v>
      </c>
      <c r="Q19" s="67">
        <v>199</v>
      </c>
      <c r="R19" s="67">
        <v>155</v>
      </c>
      <c r="S19" s="44">
        <f t="shared" si="7"/>
        <v>44</v>
      </c>
      <c r="T19" s="73">
        <f t="shared" si="0"/>
        <v>503</v>
      </c>
      <c r="U19" s="77">
        <f t="shared" si="1"/>
        <v>465</v>
      </c>
      <c r="V19" s="81">
        <f t="shared" si="8"/>
        <v>38</v>
      </c>
    </row>
    <row r="20" spans="1:22" ht="13.5" customHeight="1">
      <c r="A20" s="36" t="s">
        <v>71</v>
      </c>
      <c r="B20" s="67">
        <v>2211</v>
      </c>
      <c r="C20" s="67">
        <v>2028</v>
      </c>
      <c r="D20" s="44">
        <f t="shared" si="2"/>
        <v>183</v>
      </c>
      <c r="E20" s="67">
        <v>232</v>
      </c>
      <c r="F20" s="67">
        <v>214</v>
      </c>
      <c r="G20" s="44">
        <f t="shared" si="3"/>
        <v>18</v>
      </c>
      <c r="H20" s="67">
        <v>358</v>
      </c>
      <c r="I20" s="67">
        <v>337</v>
      </c>
      <c r="J20" s="44">
        <f t="shared" si="4"/>
        <v>21</v>
      </c>
      <c r="K20" s="67">
        <v>296</v>
      </c>
      <c r="L20" s="67">
        <v>284</v>
      </c>
      <c r="M20" s="81">
        <f t="shared" si="5"/>
        <v>12</v>
      </c>
      <c r="N20" s="67">
        <v>165</v>
      </c>
      <c r="O20" s="67">
        <v>161</v>
      </c>
      <c r="P20" s="44">
        <f t="shared" si="6"/>
        <v>4</v>
      </c>
      <c r="Q20" s="67">
        <v>607</v>
      </c>
      <c r="R20" s="67">
        <v>477</v>
      </c>
      <c r="S20" s="44">
        <f t="shared" si="7"/>
        <v>130</v>
      </c>
      <c r="T20" s="73">
        <f t="shared" si="0"/>
        <v>553</v>
      </c>
      <c r="U20" s="77">
        <f t="shared" si="1"/>
        <v>555</v>
      </c>
      <c r="V20" s="81">
        <f t="shared" si="8"/>
        <v>-2</v>
      </c>
    </row>
    <row r="21" spans="1:22" ht="13.5" customHeight="1">
      <c r="A21" s="36" t="s">
        <v>72</v>
      </c>
      <c r="B21" s="67">
        <v>1226</v>
      </c>
      <c r="C21" s="67">
        <v>1048</v>
      </c>
      <c r="D21" s="44">
        <f t="shared" si="2"/>
        <v>178</v>
      </c>
      <c r="E21" s="67">
        <v>330</v>
      </c>
      <c r="F21" s="67">
        <v>276</v>
      </c>
      <c r="G21" s="44">
        <f t="shared" si="3"/>
        <v>54</v>
      </c>
      <c r="H21" s="67">
        <v>309</v>
      </c>
      <c r="I21" s="67">
        <v>263</v>
      </c>
      <c r="J21" s="44">
        <f t="shared" si="4"/>
        <v>46</v>
      </c>
      <c r="K21" s="67">
        <v>131</v>
      </c>
      <c r="L21" s="67">
        <v>91</v>
      </c>
      <c r="M21" s="81">
        <f t="shared" si="5"/>
        <v>40</v>
      </c>
      <c r="N21" s="67">
        <v>108</v>
      </c>
      <c r="O21" s="67">
        <v>112</v>
      </c>
      <c r="P21" s="44">
        <f t="shared" si="6"/>
        <v>-4</v>
      </c>
      <c r="Q21" s="67">
        <v>166</v>
      </c>
      <c r="R21" s="67">
        <v>138</v>
      </c>
      <c r="S21" s="44">
        <f t="shared" si="7"/>
        <v>28</v>
      </c>
      <c r="T21" s="73">
        <f t="shared" si="0"/>
        <v>182</v>
      </c>
      <c r="U21" s="77">
        <f t="shared" si="1"/>
        <v>168</v>
      </c>
      <c r="V21" s="81">
        <f t="shared" si="8"/>
        <v>14</v>
      </c>
    </row>
    <row r="22" spans="1:22" ht="13.5" customHeight="1">
      <c r="A22" s="36" t="s">
        <v>73</v>
      </c>
      <c r="B22" s="67">
        <v>1746</v>
      </c>
      <c r="C22" s="67">
        <v>1684</v>
      </c>
      <c r="D22" s="44">
        <f t="shared" si="2"/>
        <v>62</v>
      </c>
      <c r="E22" s="67">
        <v>393</v>
      </c>
      <c r="F22" s="67">
        <v>402</v>
      </c>
      <c r="G22" s="44">
        <f t="shared" si="3"/>
        <v>-9</v>
      </c>
      <c r="H22" s="67">
        <v>319</v>
      </c>
      <c r="I22" s="67">
        <v>327</v>
      </c>
      <c r="J22" s="44">
        <f t="shared" si="4"/>
        <v>-8</v>
      </c>
      <c r="K22" s="67">
        <v>377</v>
      </c>
      <c r="L22" s="67">
        <v>354</v>
      </c>
      <c r="M22" s="81">
        <f t="shared" si="5"/>
        <v>23</v>
      </c>
      <c r="N22" s="67">
        <v>153</v>
      </c>
      <c r="O22" s="67">
        <v>154</v>
      </c>
      <c r="P22" s="44">
        <f t="shared" si="6"/>
        <v>-1</v>
      </c>
      <c r="Q22" s="67">
        <v>171</v>
      </c>
      <c r="R22" s="67">
        <v>117</v>
      </c>
      <c r="S22" s="44">
        <f t="shared" si="7"/>
        <v>54</v>
      </c>
      <c r="T22" s="73">
        <f t="shared" si="0"/>
        <v>333</v>
      </c>
      <c r="U22" s="77">
        <f t="shared" si="1"/>
        <v>330</v>
      </c>
      <c r="V22" s="81">
        <f t="shared" si="8"/>
        <v>3</v>
      </c>
    </row>
    <row r="23" spans="1:22" ht="13.5" customHeight="1">
      <c r="A23" s="36" t="s">
        <v>74</v>
      </c>
      <c r="B23" s="67">
        <v>8898</v>
      </c>
      <c r="C23" s="67">
        <v>8383</v>
      </c>
      <c r="D23" s="44">
        <f t="shared" si="2"/>
        <v>515</v>
      </c>
      <c r="E23" s="67">
        <v>3164</v>
      </c>
      <c r="F23" s="67">
        <v>3112</v>
      </c>
      <c r="G23" s="44">
        <f t="shared" si="3"/>
        <v>52</v>
      </c>
      <c r="H23" s="67">
        <v>970</v>
      </c>
      <c r="I23" s="67">
        <v>986</v>
      </c>
      <c r="J23" s="44">
        <f t="shared" si="4"/>
        <v>-16</v>
      </c>
      <c r="K23" s="67">
        <v>1324</v>
      </c>
      <c r="L23" s="67">
        <v>1209</v>
      </c>
      <c r="M23" s="81">
        <f t="shared" si="5"/>
        <v>115</v>
      </c>
      <c r="N23" s="67">
        <v>427</v>
      </c>
      <c r="O23" s="67">
        <v>445</v>
      </c>
      <c r="P23" s="44">
        <f t="shared" si="6"/>
        <v>-18</v>
      </c>
      <c r="Q23" s="67">
        <v>913</v>
      </c>
      <c r="R23" s="67">
        <v>622</v>
      </c>
      <c r="S23" s="44">
        <f t="shared" si="7"/>
        <v>291</v>
      </c>
      <c r="T23" s="73">
        <f t="shared" si="0"/>
        <v>2100</v>
      </c>
      <c r="U23" s="77">
        <f t="shared" si="1"/>
        <v>2009</v>
      </c>
      <c r="V23" s="81">
        <f t="shared" si="8"/>
        <v>91</v>
      </c>
    </row>
    <row r="24" spans="1:22" ht="13.5" customHeight="1">
      <c r="A24" s="36" t="s">
        <v>75</v>
      </c>
      <c r="B24" s="67">
        <v>3074</v>
      </c>
      <c r="C24" s="67">
        <v>2846</v>
      </c>
      <c r="D24" s="44">
        <f t="shared" si="2"/>
        <v>228</v>
      </c>
      <c r="E24" s="67">
        <v>1064</v>
      </c>
      <c r="F24" s="67">
        <v>982</v>
      </c>
      <c r="G24" s="44">
        <f t="shared" si="3"/>
        <v>82</v>
      </c>
      <c r="H24" s="67">
        <v>474</v>
      </c>
      <c r="I24" s="67">
        <v>488</v>
      </c>
      <c r="J24" s="44">
        <f t="shared" si="4"/>
        <v>-14</v>
      </c>
      <c r="K24" s="67">
        <v>518</v>
      </c>
      <c r="L24" s="67">
        <v>516</v>
      </c>
      <c r="M24" s="81">
        <f t="shared" si="5"/>
        <v>2</v>
      </c>
      <c r="N24" s="67">
        <v>224</v>
      </c>
      <c r="O24" s="67">
        <v>223</v>
      </c>
      <c r="P24" s="44">
        <f t="shared" si="6"/>
        <v>1</v>
      </c>
      <c r="Q24" s="67">
        <v>386</v>
      </c>
      <c r="R24" s="67">
        <v>275</v>
      </c>
      <c r="S24" s="44">
        <f t="shared" si="7"/>
        <v>111</v>
      </c>
      <c r="T24" s="73">
        <f t="shared" si="0"/>
        <v>408</v>
      </c>
      <c r="U24" s="77">
        <f t="shared" si="1"/>
        <v>362</v>
      </c>
      <c r="V24" s="81">
        <f t="shared" si="8"/>
        <v>46</v>
      </c>
    </row>
    <row r="25" spans="1:22" ht="13.5" customHeight="1">
      <c r="A25" s="36" t="s">
        <v>76</v>
      </c>
      <c r="B25" s="67">
        <v>822</v>
      </c>
      <c r="C25" s="67">
        <v>767</v>
      </c>
      <c r="D25" s="44">
        <f t="shared" si="2"/>
        <v>55</v>
      </c>
      <c r="E25" s="67">
        <v>309</v>
      </c>
      <c r="F25" s="67">
        <v>301</v>
      </c>
      <c r="G25" s="44">
        <f t="shared" si="3"/>
        <v>8</v>
      </c>
      <c r="H25" s="67">
        <v>127</v>
      </c>
      <c r="I25" s="67">
        <v>114</v>
      </c>
      <c r="J25" s="44">
        <f t="shared" si="4"/>
        <v>13</v>
      </c>
      <c r="K25" s="67">
        <v>105</v>
      </c>
      <c r="L25" s="67">
        <v>107</v>
      </c>
      <c r="M25" s="81">
        <f t="shared" si="5"/>
        <v>-2</v>
      </c>
      <c r="N25" s="67">
        <v>20</v>
      </c>
      <c r="O25" s="67">
        <v>21</v>
      </c>
      <c r="P25" s="44">
        <f t="shared" si="6"/>
        <v>-1</v>
      </c>
      <c r="Q25" s="67">
        <v>130</v>
      </c>
      <c r="R25" s="67">
        <v>112</v>
      </c>
      <c r="S25" s="44">
        <f t="shared" si="7"/>
        <v>18</v>
      </c>
      <c r="T25" s="73">
        <f t="shared" si="0"/>
        <v>131</v>
      </c>
      <c r="U25" s="77">
        <f t="shared" si="1"/>
        <v>112</v>
      </c>
      <c r="V25" s="81">
        <f t="shared" si="8"/>
        <v>19</v>
      </c>
    </row>
    <row r="26" spans="1:22" ht="13.5" customHeight="1">
      <c r="A26" s="36" t="s">
        <v>77</v>
      </c>
      <c r="B26" s="67">
        <v>1726</v>
      </c>
      <c r="C26" s="67">
        <v>1592</v>
      </c>
      <c r="D26" s="44">
        <f t="shared" si="2"/>
        <v>134</v>
      </c>
      <c r="E26" s="67">
        <v>115</v>
      </c>
      <c r="F26" s="67">
        <v>116</v>
      </c>
      <c r="G26" s="44">
        <f t="shared" si="3"/>
        <v>-1</v>
      </c>
      <c r="H26" s="67">
        <v>307</v>
      </c>
      <c r="I26" s="67">
        <v>322</v>
      </c>
      <c r="J26" s="44">
        <f t="shared" si="4"/>
        <v>-15</v>
      </c>
      <c r="K26" s="67">
        <v>287</v>
      </c>
      <c r="L26" s="67">
        <v>263</v>
      </c>
      <c r="M26" s="81">
        <f t="shared" si="5"/>
        <v>24</v>
      </c>
      <c r="N26" s="67">
        <v>410</v>
      </c>
      <c r="O26" s="67">
        <v>415</v>
      </c>
      <c r="P26" s="44">
        <f t="shared" si="6"/>
        <v>-5</v>
      </c>
      <c r="Q26" s="67">
        <v>320</v>
      </c>
      <c r="R26" s="67">
        <v>220</v>
      </c>
      <c r="S26" s="44">
        <f t="shared" si="7"/>
        <v>100</v>
      </c>
      <c r="T26" s="73">
        <f t="shared" si="0"/>
        <v>287</v>
      </c>
      <c r="U26" s="77">
        <f t="shared" si="1"/>
        <v>256</v>
      </c>
      <c r="V26" s="81">
        <f t="shared" si="8"/>
        <v>31</v>
      </c>
    </row>
    <row r="27" spans="1:22" ht="13.5" customHeight="1">
      <c r="A27" s="36" t="s">
        <v>78</v>
      </c>
      <c r="B27" s="67">
        <v>2547</v>
      </c>
      <c r="C27" s="67">
        <v>2275</v>
      </c>
      <c r="D27" s="44">
        <f t="shared" si="2"/>
        <v>272</v>
      </c>
      <c r="E27" s="67">
        <v>385</v>
      </c>
      <c r="F27" s="67">
        <v>385</v>
      </c>
      <c r="G27" s="44">
        <f t="shared" si="3"/>
        <v>0</v>
      </c>
      <c r="H27" s="67">
        <v>489</v>
      </c>
      <c r="I27" s="67">
        <v>501</v>
      </c>
      <c r="J27" s="44">
        <f t="shared" si="4"/>
        <v>-12</v>
      </c>
      <c r="K27" s="67">
        <v>373</v>
      </c>
      <c r="L27" s="67">
        <v>326</v>
      </c>
      <c r="M27" s="81">
        <f t="shared" si="5"/>
        <v>47</v>
      </c>
      <c r="N27" s="67">
        <v>218</v>
      </c>
      <c r="O27" s="67">
        <v>213</v>
      </c>
      <c r="P27" s="44">
        <f t="shared" si="6"/>
        <v>5</v>
      </c>
      <c r="Q27" s="67">
        <v>563</v>
      </c>
      <c r="R27" s="67">
        <v>420</v>
      </c>
      <c r="S27" s="44">
        <f t="shared" si="7"/>
        <v>143</v>
      </c>
      <c r="T27" s="73">
        <f t="shared" si="0"/>
        <v>519</v>
      </c>
      <c r="U27" s="77">
        <f t="shared" si="1"/>
        <v>430</v>
      </c>
      <c r="V27" s="81">
        <f t="shared" si="8"/>
        <v>89</v>
      </c>
    </row>
    <row r="28" spans="1:22" ht="13.5" customHeight="1">
      <c r="A28" s="36" t="s">
        <v>79</v>
      </c>
      <c r="B28" s="67">
        <v>2066</v>
      </c>
      <c r="C28" s="67">
        <v>2059</v>
      </c>
      <c r="D28" s="44">
        <f t="shared" si="2"/>
        <v>7</v>
      </c>
      <c r="E28" s="67">
        <v>547</v>
      </c>
      <c r="F28" s="67">
        <v>547</v>
      </c>
      <c r="G28" s="44">
        <f t="shared" si="3"/>
        <v>0</v>
      </c>
      <c r="H28" s="67">
        <v>253</v>
      </c>
      <c r="I28" s="67">
        <v>224</v>
      </c>
      <c r="J28" s="44">
        <f t="shared" si="4"/>
        <v>29</v>
      </c>
      <c r="K28" s="67">
        <v>273</v>
      </c>
      <c r="L28" s="67">
        <v>289</v>
      </c>
      <c r="M28" s="81">
        <f t="shared" si="5"/>
        <v>-16</v>
      </c>
      <c r="N28" s="67">
        <v>99</v>
      </c>
      <c r="O28" s="67">
        <v>105</v>
      </c>
      <c r="P28" s="44">
        <f t="shared" si="6"/>
        <v>-6</v>
      </c>
      <c r="Q28" s="67">
        <v>310</v>
      </c>
      <c r="R28" s="67">
        <v>351</v>
      </c>
      <c r="S28" s="44">
        <f t="shared" si="7"/>
        <v>-41</v>
      </c>
      <c r="T28" s="73">
        <f t="shared" si="0"/>
        <v>584</v>
      </c>
      <c r="U28" s="77">
        <f t="shared" si="1"/>
        <v>543</v>
      </c>
      <c r="V28" s="81">
        <f t="shared" si="8"/>
        <v>41</v>
      </c>
    </row>
    <row r="29" spans="1:22" ht="13.5" customHeight="1">
      <c r="A29" s="36" t="s">
        <v>80</v>
      </c>
      <c r="B29" s="67">
        <v>4920</v>
      </c>
      <c r="C29" s="67">
        <v>4740</v>
      </c>
      <c r="D29" s="44">
        <f t="shared" si="2"/>
        <v>180</v>
      </c>
      <c r="E29" s="67">
        <v>2514</v>
      </c>
      <c r="F29" s="67">
        <v>2469</v>
      </c>
      <c r="G29" s="44">
        <f t="shared" si="3"/>
        <v>45</v>
      </c>
      <c r="H29" s="67">
        <v>478</v>
      </c>
      <c r="I29" s="67">
        <v>498</v>
      </c>
      <c r="J29" s="44">
        <f t="shared" si="4"/>
        <v>-20</v>
      </c>
      <c r="K29" s="67">
        <v>661</v>
      </c>
      <c r="L29" s="67">
        <v>643</v>
      </c>
      <c r="M29" s="81">
        <f t="shared" si="5"/>
        <v>18</v>
      </c>
      <c r="N29" s="67">
        <v>122</v>
      </c>
      <c r="O29" s="67">
        <v>126</v>
      </c>
      <c r="P29" s="44">
        <f t="shared" si="6"/>
        <v>-4</v>
      </c>
      <c r="Q29" s="67">
        <v>367</v>
      </c>
      <c r="R29" s="67">
        <v>278</v>
      </c>
      <c r="S29" s="44">
        <f t="shared" si="7"/>
        <v>89</v>
      </c>
      <c r="T29" s="73">
        <f t="shared" si="0"/>
        <v>778</v>
      </c>
      <c r="U29" s="77">
        <f t="shared" si="1"/>
        <v>726</v>
      </c>
      <c r="V29" s="81">
        <f t="shared" si="8"/>
        <v>52</v>
      </c>
    </row>
    <row r="30" spans="1:22" ht="13.5" customHeight="1">
      <c r="A30" s="36" t="s">
        <v>81</v>
      </c>
      <c r="B30" s="67">
        <v>1363</v>
      </c>
      <c r="C30" s="67">
        <v>1196</v>
      </c>
      <c r="D30" s="44">
        <f t="shared" si="2"/>
        <v>167</v>
      </c>
      <c r="E30" s="67">
        <v>32</v>
      </c>
      <c r="F30" s="67">
        <v>36</v>
      </c>
      <c r="G30" s="44">
        <f t="shared" si="3"/>
        <v>-4</v>
      </c>
      <c r="H30" s="67">
        <v>300</v>
      </c>
      <c r="I30" s="67">
        <v>253</v>
      </c>
      <c r="J30" s="44">
        <f t="shared" si="4"/>
        <v>47</v>
      </c>
      <c r="K30" s="67">
        <v>231</v>
      </c>
      <c r="L30" s="67">
        <v>205</v>
      </c>
      <c r="M30" s="81">
        <f t="shared" si="5"/>
        <v>26</v>
      </c>
      <c r="N30" s="67">
        <v>352</v>
      </c>
      <c r="O30" s="67">
        <v>367</v>
      </c>
      <c r="P30" s="44">
        <f t="shared" si="6"/>
        <v>-15</v>
      </c>
      <c r="Q30" s="67">
        <v>116</v>
      </c>
      <c r="R30" s="67">
        <v>50</v>
      </c>
      <c r="S30" s="44">
        <f t="shared" si="7"/>
        <v>66</v>
      </c>
      <c r="T30" s="73">
        <f t="shared" si="0"/>
        <v>332</v>
      </c>
      <c r="U30" s="77">
        <f t="shared" si="1"/>
        <v>285</v>
      </c>
      <c r="V30" s="81">
        <f t="shared" si="8"/>
        <v>47</v>
      </c>
    </row>
    <row r="31" spans="1:22" ht="13.5" customHeight="1">
      <c r="A31" s="36" t="s">
        <v>82</v>
      </c>
      <c r="B31" s="67">
        <v>3528</v>
      </c>
      <c r="C31" s="67">
        <v>3052</v>
      </c>
      <c r="D31" s="44">
        <f t="shared" si="2"/>
        <v>476</v>
      </c>
      <c r="E31" s="67">
        <v>1906</v>
      </c>
      <c r="F31" s="67">
        <v>1694</v>
      </c>
      <c r="G31" s="44">
        <f t="shared" si="3"/>
        <v>212</v>
      </c>
      <c r="H31" s="67">
        <v>225</v>
      </c>
      <c r="I31" s="67">
        <v>216</v>
      </c>
      <c r="J31" s="44">
        <f t="shared" si="4"/>
        <v>9</v>
      </c>
      <c r="K31" s="67">
        <v>406</v>
      </c>
      <c r="L31" s="67">
        <v>336</v>
      </c>
      <c r="M31" s="81">
        <f t="shared" si="5"/>
        <v>70</v>
      </c>
      <c r="N31" s="67">
        <v>122</v>
      </c>
      <c r="O31" s="67">
        <v>129</v>
      </c>
      <c r="P31" s="44">
        <f t="shared" si="6"/>
        <v>-7</v>
      </c>
      <c r="Q31" s="67">
        <v>481</v>
      </c>
      <c r="R31" s="67">
        <v>321</v>
      </c>
      <c r="S31" s="44">
        <f t="shared" si="7"/>
        <v>160</v>
      </c>
      <c r="T31" s="73">
        <f t="shared" si="0"/>
        <v>388</v>
      </c>
      <c r="U31" s="77">
        <f t="shared" si="1"/>
        <v>356</v>
      </c>
      <c r="V31" s="81">
        <f t="shared" si="8"/>
        <v>32</v>
      </c>
    </row>
    <row r="32" spans="1:22" ht="13.5" customHeight="1">
      <c r="A32" s="36" t="s">
        <v>83</v>
      </c>
      <c r="B32" s="67">
        <v>2494</v>
      </c>
      <c r="C32" s="67">
        <v>2335</v>
      </c>
      <c r="D32" s="44">
        <f t="shared" si="2"/>
        <v>159</v>
      </c>
      <c r="E32" s="67">
        <v>1296</v>
      </c>
      <c r="F32" s="67">
        <v>1262</v>
      </c>
      <c r="G32" s="44">
        <f t="shared" si="3"/>
        <v>34</v>
      </c>
      <c r="H32" s="67">
        <v>131</v>
      </c>
      <c r="I32" s="67">
        <v>117</v>
      </c>
      <c r="J32" s="44">
        <f t="shared" si="4"/>
        <v>14</v>
      </c>
      <c r="K32" s="67">
        <v>362</v>
      </c>
      <c r="L32" s="67">
        <v>331</v>
      </c>
      <c r="M32" s="81">
        <f t="shared" si="5"/>
        <v>31</v>
      </c>
      <c r="N32" s="67">
        <v>140</v>
      </c>
      <c r="O32" s="67">
        <v>140</v>
      </c>
      <c r="P32" s="44">
        <f t="shared" si="6"/>
        <v>0</v>
      </c>
      <c r="Q32" s="67">
        <v>84</v>
      </c>
      <c r="R32" s="67">
        <v>73</v>
      </c>
      <c r="S32" s="44">
        <f t="shared" si="7"/>
        <v>11</v>
      </c>
      <c r="T32" s="73">
        <f t="shared" si="0"/>
        <v>481</v>
      </c>
      <c r="U32" s="77">
        <f t="shared" si="1"/>
        <v>412</v>
      </c>
      <c r="V32" s="81">
        <f t="shared" si="8"/>
        <v>69</v>
      </c>
    </row>
    <row r="33" spans="1:22" ht="13.5" customHeight="1">
      <c r="A33" s="36" t="s">
        <v>84</v>
      </c>
      <c r="B33" s="67">
        <v>2838</v>
      </c>
      <c r="C33" s="67">
        <v>2748</v>
      </c>
      <c r="D33" s="44">
        <f t="shared" si="2"/>
        <v>90</v>
      </c>
      <c r="E33" s="67">
        <v>973</v>
      </c>
      <c r="F33" s="67">
        <v>977</v>
      </c>
      <c r="G33" s="44">
        <f t="shared" si="3"/>
        <v>-4</v>
      </c>
      <c r="H33" s="67">
        <v>427</v>
      </c>
      <c r="I33" s="67">
        <v>426</v>
      </c>
      <c r="J33" s="44">
        <f t="shared" si="4"/>
        <v>1</v>
      </c>
      <c r="K33" s="67">
        <v>367</v>
      </c>
      <c r="L33" s="67">
        <v>361</v>
      </c>
      <c r="M33" s="81">
        <f t="shared" si="5"/>
        <v>6</v>
      </c>
      <c r="N33" s="67">
        <v>144</v>
      </c>
      <c r="O33" s="67">
        <v>147</v>
      </c>
      <c r="P33" s="44">
        <f t="shared" si="6"/>
        <v>-3</v>
      </c>
      <c r="Q33" s="67">
        <v>417</v>
      </c>
      <c r="R33" s="67">
        <v>349</v>
      </c>
      <c r="S33" s="44">
        <f t="shared" si="7"/>
        <v>68</v>
      </c>
      <c r="T33" s="73">
        <f t="shared" si="0"/>
        <v>510</v>
      </c>
      <c r="U33" s="77">
        <f t="shared" si="1"/>
        <v>488</v>
      </c>
      <c r="V33" s="81">
        <f t="shared" si="8"/>
        <v>22</v>
      </c>
    </row>
    <row r="34" spans="1:22" ht="13.5" customHeight="1">
      <c r="A34" s="36" t="s">
        <v>85</v>
      </c>
      <c r="B34" s="67">
        <v>1407</v>
      </c>
      <c r="C34" s="67">
        <v>1326</v>
      </c>
      <c r="D34" s="44">
        <f t="shared" si="2"/>
        <v>81</v>
      </c>
      <c r="E34" s="67">
        <v>99</v>
      </c>
      <c r="F34" s="67">
        <v>96</v>
      </c>
      <c r="G34" s="44">
        <f t="shared" si="3"/>
        <v>3</v>
      </c>
      <c r="H34" s="67">
        <v>393</v>
      </c>
      <c r="I34" s="67">
        <v>387</v>
      </c>
      <c r="J34" s="44">
        <f t="shared" si="4"/>
        <v>6</v>
      </c>
      <c r="K34" s="67">
        <v>120</v>
      </c>
      <c r="L34" s="67">
        <v>111</v>
      </c>
      <c r="M34" s="81">
        <f t="shared" si="5"/>
        <v>9</v>
      </c>
      <c r="N34" s="67">
        <v>268</v>
      </c>
      <c r="O34" s="67">
        <v>281</v>
      </c>
      <c r="P34" s="44">
        <f t="shared" si="6"/>
        <v>-13</v>
      </c>
      <c r="Q34" s="67">
        <v>100</v>
      </c>
      <c r="R34" s="67">
        <v>74</v>
      </c>
      <c r="S34" s="44">
        <f t="shared" si="7"/>
        <v>26</v>
      </c>
      <c r="T34" s="73">
        <f t="shared" si="0"/>
        <v>427</v>
      </c>
      <c r="U34" s="77">
        <f t="shared" si="1"/>
        <v>377</v>
      </c>
      <c r="V34" s="81">
        <f t="shared" si="8"/>
        <v>50</v>
      </c>
    </row>
    <row r="35" spans="1:22" ht="13.5" customHeight="1">
      <c r="A35" s="36" t="s">
        <v>86</v>
      </c>
      <c r="B35" s="67">
        <v>1549</v>
      </c>
      <c r="C35" s="67">
        <v>1426</v>
      </c>
      <c r="D35" s="44">
        <f t="shared" si="2"/>
        <v>123</v>
      </c>
      <c r="E35" s="67">
        <v>42</v>
      </c>
      <c r="F35" s="67">
        <v>30</v>
      </c>
      <c r="G35" s="44">
        <f t="shared" si="3"/>
        <v>12</v>
      </c>
      <c r="H35" s="67">
        <v>654</v>
      </c>
      <c r="I35" s="67">
        <v>689</v>
      </c>
      <c r="J35" s="44">
        <f t="shared" si="4"/>
        <v>-35</v>
      </c>
      <c r="K35" s="67">
        <v>313</v>
      </c>
      <c r="L35" s="67">
        <v>284</v>
      </c>
      <c r="M35" s="81">
        <f t="shared" si="5"/>
        <v>29</v>
      </c>
      <c r="N35" s="67">
        <v>44</v>
      </c>
      <c r="O35" s="67">
        <v>48</v>
      </c>
      <c r="P35" s="44">
        <f t="shared" si="6"/>
        <v>-4</v>
      </c>
      <c r="Q35" s="67">
        <v>231</v>
      </c>
      <c r="R35" s="67">
        <v>186</v>
      </c>
      <c r="S35" s="44">
        <f t="shared" si="7"/>
        <v>45</v>
      </c>
      <c r="T35" s="73">
        <f t="shared" si="0"/>
        <v>265</v>
      </c>
      <c r="U35" s="77">
        <f t="shared" si="1"/>
        <v>189</v>
      </c>
      <c r="V35" s="81">
        <f t="shared" si="8"/>
        <v>76</v>
      </c>
    </row>
    <row r="36" spans="1:22" ht="13.5" customHeight="1">
      <c r="A36" s="36" t="s">
        <v>87</v>
      </c>
      <c r="B36" s="67">
        <v>790</v>
      </c>
      <c r="C36" s="67">
        <v>746</v>
      </c>
      <c r="D36" s="44">
        <f t="shared" si="2"/>
        <v>44</v>
      </c>
      <c r="E36" s="67">
        <v>101</v>
      </c>
      <c r="F36" s="67">
        <v>107</v>
      </c>
      <c r="G36" s="44">
        <f t="shared" si="3"/>
        <v>-6</v>
      </c>
      <c r="H36" s="67">
        <v>205</v>
      </c>
      <c r="I36" s="67">
        <v>226</v>
      </c>
      <c r="J36" s="44">
        <f t="shared" si="4"/>
        <v>-21</v>
      </c>
      <c r="K36" s="67">
        <v>97</v>
      </c>
      <c r="L36" s="67">
        <v>91</v>
      </c>
      <c r="M36" s="81">
        <f t="shared" si="5"/>
        <v>6</v>
      </c>
      <c r="N36" s="67">
        <v>82</v>
      </c>
      <c r="O36" s="67">
        <v>92</v>
      </c>
      <c r="P36" s="44">
        <f t="shared" si="6"/>
        <v>-10</v>
      </c>
      <c r="Q36" s="67">
        <v>147</v>
      </c>
      <c r="R36" s="67">
        <v>105</v>
      </c>
      <c r="S36" s="44">
        <f t="shared" si="7"/>
        <v>42</v>
      </c>
      <c r="T36" s="73">
        <f t="shared" si="0"/>
        <v>158</v>
      </c>
      <c r="U36" s="77">
        <f t="shared" si="1"/>
        <v>125</v>
      </c>
      <c r="V36" s="81">
        <f t="shared" si="8"/>
        <v>33</v>
      </c>
    </row>
    <row r="37" spans="1:22" ht="13.5" customHeight="1">
      <c r="A37" s="37" t="s">
        <v>88</v>
      </c>
      <c r="B37" s="67">
        <v>1676</v>
      </c>
      <c r="C37" s="67">
        <v>1577</v>
      </c>
      <c r="D37" s="44">
        <f t="shared" si="2"/>
        <v>99</v>
      </c>
      <c r="E37" s="67">
        <v>270</v>
      </c>
      <c r="F37" s="67">
        <v>267</v>
      </c>
      <c r="G37" s="44">
        <f t="shared" si="3"/>
        <v>3</v>
      </c>
      <c r="H37" s="67">
        <v>312</v>
      </c>
      <c r="I37" s="67">
        <v>298</v>
      </c>
      <c r="J37" s="44">
        <f t="shared" si="4"/>
        <v>14</v>
      </c>
      <c r="K37" s="67">
        <v>189</v>
      </c>
      <c r="L37" s="67">
        <v>177</v>
      </c>
      <c r="M37" s="81">
        <f t="shared" si="5"/>
        <v>12</v>
      </c>
      <c r="N37" s="67">
        <v>386</v>
      </c>
      <c r="O37" s="67">
        <v>401</v>
      </c>
      <c r="P37" s="44">
        <f t="shared" si="6"/>
        <v>-15</v>
      </c>
      <c r="Q37" s="67">
        <v>212</v>
      </c>
      <c r="R37" s="67">
        <v>160</v>
      </c>
      <c r="S37" s="44">
        <f t="shared" si="7"/>
        <v>52</v>
      </c>
      <c r="T37" s="73">
        <f aca="true" t="shared" si="9" ref="T37:T59">B37-E37-H37-K37-N37-Q37</f>
        <v>307</v>
      </c>
      <c r="U37" s="77">
        <f aca="true" t="shared" si="10" ref="U37:U59">C37-F37-I37-L37-O37-R37</f>
        <v>274</v>
      </c>
      <c r="V37" s="81">
        <f t="shared" si="8"/>
        <v>33</v>
      </c>
    </row>
    <row r="38" spans="1:22" ht="13.5" customHeight="1">
      <c r="A38" s="38" t="s">
        <v>89</v>
      </c>
      <c r="B38" s="67">
        <v>1768</v>
      </c>
      <c r="C38" s="67">
        <v>1686</v>
      </c>
      <c r="D38" s="44">
        <f t="shared" si="2"/>
        <v>82</v>
      </c>
      <c r="E38" s="67">
        <v>230</v>
      </c>
      <c r="F38" s="67">
        <v>207</v>
      </c>
      <c r="G38" s="44">
        <f t="shared" si="3"/>
        <v>23</v>
      </c>
      <c r="H38" s="67">
        <v>311</v>
      </c>
      <c r="I38" s="67">
        <v>332</v>
      </c>
      <c r="J38" s="44">
        <f t="shared" si="4"/>
        <v>-21</v>
      </c>
      <c r="K38" s="67">
        <v>394</v>
      </c>
      <c r="L38" s="67">
        <v>378</v>
      </c>
      <c r="M38" s="81">
        <f t="shared" si="5"/>
        <v>16</v>
      </c>
      <c r="N38" s="67">
        <v>272</v>
      </c>
      <c r="O38" s="67">
        <v>276</v>
      </c>
      <c r="P38" s="44">
        <f t="shared" si="6"/>
        <v>-4</v>
      </c>
      <c r="Q38" s="67">
        <v>233</v>
      </c>
      <c r="R38" s="67">
        <v>193</v>
      </c>
      <c r="S38" s="44">
        <f t="shared" si="7"/>
        <v>40</v>
      </c>
      <c r="T38" s="73">
        <f t="shared" si="9"/>
        <v>328</v>
      </c>
      <c r="U38" s="77">
        <f t="shared" si="10"/>
        <v>300</v>
      </c>
      <c r="V38" s="81">
        <f t="shared" si="8"/>
        <v>28</v>
      </c>
    </row>
    <row r="39" spans="1:22" ht="13.5" customHeight="1">
      <c r="A39" s="36" t="s">
        <v>90</v>
      </c>
      <c r="B39" s="67">
        <v>1679</v>
      </c>
      <c r="C39" s="67">
        <v>1503</v>
      </c>
      <c r="D39" s="44">
        <f t="shared" si="2"/>
        <v>176</v>
      </c>
      <c r="E39" s="67">
        <v>473</v>
      </c>
      <c r="F39" s="67">
        <v>436</v>
      </c>
      <c r="G39" s="44">
        <f t="shared" si="3"/>
        <v>37</v>
      </c>
      <c r="H39" s="67">
        <v>227</v>
      </c>
      <c r="I39" s="67">
        <v>233</v>
      </c>
      <c r="J39" s="44">
        <f t="shared" si="4"/>
        <v>-6</v>
      </c>
      <c r="K39" s="67">
        <v>240</v>
      </c>
      <c r="L39" s="67">
        <v>210</v>
      </c>
      <c r="M39" s="81">
        <f t="shared" si="5"/>
        <v>30</v>
      </c>
      <c r="N39" s="67">
        <v>90</v>
      </c>
      <c r="O39" s="67">
        <v>95</v>
      </c>
      <c r="P39" s="44">
        <f t="shared" si="6"/>
        <v>-5</v>
      </c>
      <c r="Q39" s="67">
        <v>344</v>
      </c>
      <c r="R39" s="67">
        <v>240</v>
      </c>
      <c r="S39" s="44">
        <f t="shared" si="7"/>
        <v>104</v>
      </c>
      <c r="T39" s="73">
        <f t="shared" si="9"/>
        <v>305</v>
      </c>
      <c r="U39" s="77">
        <f t="shared" si="10"/>
        <v>289</v>
      </c>
      <c r="V39" s="81">
        <f t="shared" si="8"/>
        <v>16</v>
      </c>
    </row>
    <row r="40" spans="1:22" ht="13.5" customHeight="1">
      <c r="A40" s="36" t="s">
        <v>91</v>
      </c>
      <c r="B40" s="67">
        <v>1937</v>
      </c>
      <c r="C40" s="67">
        <v>1802</v>
      </c>
      <c r="D40" s="44">
        <f t="shared" si="2"/>
        <v>135</v>
      </c>
      <c r="E40" s="67">
        <v>666</v>
      </c>
      <c r="F40" s="67">
        <v>636</v>
      </c>
      <c r="G40" s="44">
        <f t="shared" si="3"/>
        <v>30</v>
      </c>
      <c r="H40" s="67">
        <v>367</v>
      </c>
      <c r="I40" s="67">
        <v>320</v>
      </c>
      <c r="J40" s="44">
        <f t="shared" si="4"/>
        <v>47</v>
      </c>
      <c r="K40" s="67">
        <v>285</v>
      </c>
      <c r="L40" s="67">
        <v>275</v>
      </c>
      <c r="M40" s="81">
        <f t="shared" si="5"/>
        <v>10</v>
      </c>
      <c r="N40" s="67">
        <v>126</v>
      </c>
      <c r="O40" s="67">
        <v>122</v>
      </c>
      <c r="P40" s="44">
        <f t="shared" si="6"/>
        <v>4</v>
      </c>
      <c r="Q40" s="67">
        <v>153</v>
      </c>
      <c r="R40" s="67">
        <v>127</v>
      </c>
      <c r="S40" s="44">
        <f t="shared" si="7"/>
        <v>26</v>
      </c>
      <c r="T40" s="73">
        <f t="shared" si="9"/>
        <v>340</v>
      </c>
      <c r="U40" s="77">
        <f t="shared" si="10"/>
        <v>322</v>
      </c>
      <c r="V40" s="81">
        <f t="shared" si="8"/>
        <v>18</v>
      </c>
    </row>
    <row r="41" spans="1:22" ht="13.5" customHeight="1">
      <c r="A41" s="36" t="s">
        <v>92</v>
      </c>
      <c r="B41" s="67">
        <v>2112</v>
      </c>
      <c r="C41" s="67">
        <v>1919</v>
      </c>
      <c r="D41" s="44">
        <f t="shared" si="2"/>
        <v>193</v>
      </c>
      <c r="E41" s="67">
        <v>267</v>
      </c>
      <c r="F41" s="67">
        <v>237</v>
      </c>
      <c r="G41" s="44">
        <f t="shared" si="3"/>
        <v>30</v>
      </c>
      <c r="H41" s="67">
        <v>377</v>
      </c>
      <c r="I41" s="67">
        <v>392</v>
      </c>
      <c r="J41" s="44">
        <f t="shared" si="4"/>
        <v>-15</v>
      </c>
      <c r="K41" s="67">
        <v>343</v>
      </c>
      <c r="L41" s="67">
        <v>319</v>
      </c>
      <c r="M41" s="81">
        <f t="shared" si="5"/>
        <v>24</v>
      </c>
      <c r="N41" s="67">
        <v>316</v>
      </c>
      <c r="O41" s="67">
        <v>327</v>
      </c>
      <c r="P41" s="44">
        <f t="shared" si="6"/>
        <v>-11</v>
      </c>
      <c r="Q41" s="67">
        <v>293</v>
      </c>
      <c r="R41" s="67">
        <v>231</v>
      </c>
      <c r="S41" s="44">
        <f t="shared" si="7"/>
        <v>62</v>
      </c>
      <c r="T41" s="73">
        <f t="shared" si="9"/>
        <v>516</v>
      </c>
      <c r="U41" s="77">
        <f t="shared" si="10"/>
        <v>413</v>
      </c>
      <c r="V41" s="81">
        <f t="shared" si="8"/>
        <v>103</v>
      </c>
    </row>
    <row r="42" spans="1:22" ht="13.5" customHeight="1">
      <c r="A42" s="36" t="s">
        <v>93</v>
      </c>
      <c r="B42" s="67">
        <v>981</v>
      </c>
      <c r="C42" s="67">
        <v>933</v>
      </c>
      <c r="D42" s="44">
        <f t="shared" si="2"/>
        <v>48</v>
      </c>
      <c r="E42" s="67">
        <v>43</v>
      </c>
      <c r="F42" s="67">
        <v>42</v>
      </c>
      <c r="G42" s="44">
        <f t="shared" si="3"/>
        <v>1</v>
      </c>
      <c r="H42" s="67">
        <v>300</v>
      </c>
      <c r="I42" s="67">
        <v>276</v>
      </c>
      <c r="J42" s="44">
        <f t="shared" si="4"/>
        <v>24</v>
      </c>
      <c r="K42" s="67">
        <v>81</v>
      </c>
      <c r="L42" s="67">
        <v>68</v>
      </c>
      <c r="M42" s="81">
        <f t="shared" si="5"/>
        <v>13</v>
      </c>
      <c r="N42" s="67">
        <v>178</v>
      </c>
      <c r="O42" s="67">
        <v>181</v>
      </c>
      <c r="P42" s="44">
        <f t="shared" si="6"/>
        <v>-3</v>
      </c>
      <c r="Q42" s="67">
        <v>65</v>
      </c>
      <c r="R42" s="67">
        <v>62</v>
      </c>
      <c r="S42" s="44">
        <f t="shared" si="7"/>
        <v>3</v>
      </c>
      <c r="T42" s="73">
        <f t="shared" si="9"/>
        <v>314</v>
      </c>
      <c r="U42" s="77">
        <f t="shared" si="10"/>
        <v>304</v>
      </c>
      <c r="V42" s="81">
        <f t="shared" si="8"/>
        <v>10</v>
      </c>
    </row>
    <row r="43" spans="1:22" ht="13.5" customHeight="1">
      <c r="A43" s="36" t="s">
        <v>94</v>
      </c>
      <c r="B43" s="67">
        <v>1055</v>
      </c>
      <c r="C43" s="67">
        <v>1038</v>
      </c>
      <c r="D43" s="44">
        <f t="shared" si="2"/>
        <v>17</v>
      </c>
      <c r="E43" s="67">
        <v>197</v>
      </c>
      <c r="F43" s="67">
        <v>184</v>
      </c>
      <c r="G43" s="44">
        <f t="shared" si="3"/>
        <v>13</v>
      </c>
      <c r="H43" s="67">
        <v>195</v>
      </c>
      <c r="I43" s="67">
        <v>208</v>
      </c>
      <c r="J43" s="44">
        <f t="shared" si="4"/>
        <v>-13</v>
      </c>
      <c r="K43" s="67">
        <v>188</v>
      </c>
      <c r="L43" s="67">
        <v>173</v>
      </c>
      <c r="M43" s="81">
        <f t="shared" si="5"/>
        <v>15</v>
      </c>
      <c r="N43" s="67">
        <v>114</v>
      </c>
      <c r="O43" s="67">
        <v>116</v>
      </c>
      <c r="P43" s="44">
        <f t="shared" si="6"/>
        <v>-2</v>
      </c>
      <c r="Q43" s="67">
        <v>137</v>
      </c>
      <c r="R43" s="67">
        <v>118</v>
      </c>
      <c r="S43" s="44">
        <f t="shared" si="7"/>
        <v>19</v>
      </c>
      <c r="T43" s="73">
        <f t="shared" si="9"/>
        <v>224</v>
      </c>
      <c r="U43" s="77">
        <f t="shared" si="10"/>
        <v>239</v>
      </c>
      <c r="V43" s="81">
        <f t="shared" si="8"/>
        <v>-15</v>
      </c>
    </row>
    <row r="44" spans="1:22" ht="13.5" customHeight="1">
      <c r="A44" s="36" t="s">
        <v>95</v>
      </c>
      <c r="B44" s="67">
        <v>464</v>
      </c>
      <c r="C44" s="67">
        <v>450</v>
      </c>
      <c r="D44" s="44">
        <f t="shared" si="2"/>
        <v>14</v>
      </c>
      <c r="E44" s="67">
        <v>3</v>
      </c>
      <c r="F44" s="67">
        <v>2</v>
      </c>
      <c r="G44" s="44">
        <f t="shared" si="3"/>
        <v>1</v>
      </c>
      <c r="H44" s="67">
        <v>53</v>
      </c>
      <c r="I44" s="67">
        <v>60</v>
      </c>
      <c r="J44" s="44">
        <f t="shared" si="4"/>
        <v>-7</v>
      </c>
      <c r="K44" s="67">
        <v>186</v>
      </c>
      <c r="L44" s="67">
        <v>193</v>
      </c>
      <c r="M44" s="81">
        <f t="shared" si="5"/>
        <v>-7</v>
      </c>
      <c r="N44" s="67">
        <v>70</v>
      </c>
      <c r="O44" s="67">
        <v>75</v>
      </c>
      <c r="P44" s="44">
        <f t="shared" si="6"/>
        <v>-5</v>
      </c>
      <c r="Q44" s="67">
        <v>57</v>
      </c>
      <c r="R44" s="67">
        <v>35</v>
      </c>
      <c r="S44" s="44">
        <f t="shared" si="7"/>
        <v>22</v>
      </c>
      <c r="T44" s="73">
        <f t="shared" si="9"/>
        <v>95</v>
      </c>
      <c r="U44" s="77">
        <f t="shared" si="10"/>
        <v>85</v>
      </c>
      <c r="V44" s="81">
        <f t="shared" si="8"/>
        <v>10</v>
      </c>
    </row>
    <row r="45" spans="1:22" ht="13.5" customHeight="1">
      <c r="A45" s="36" t="s">
        <v>96</v>
      </c>
      <c r="B45" s="67">
        <v>550</v>
      </c>
      <c r="C45" s="67">
        <v>483</v>
      </c>
      <c r="D45" s="44">
        <f t="shared" si="2"/>
        <v>67</v>
      </c>
      <c r="E45" s="67">
        <v>104</v>
      </c>
      <c r="F45" s="67">
        <v>93</v>
      </c>
      <c r="G45" s="44">
        <f t="shared" si="3"/>
        <v>11</v>
      </c>
      <c r="H45" s="67">
        <v>167</v>
      </c>
      <c r="I45" s="67">
        <v>155</v>
      </c>
      <c r="J45" s="44">
        <f t="shared" si="4"/>
        <v>12</v>
      </c>
      <c r="K45" s="67">
        <v>38</v>
      </c>
      <c r="L45" s="67">
        <v>44</v>
      </c>
      <c r="M45" s="81">
        <f t="shared" si="5"/>
        <v>-6</v>
      </c>
      <c r="N45" s="67">
        <v>41</v>
      </c>
      <c r="O45" s="67">
        <v>35</v>
      </c>
      <c r="P45" s="44">
        <f t="shared" si="6"/>
        <v>6</v>
      </c>
      <c r="Q45" s="67">
        <v>117</v>
      </c>
      <c r="R45" s="67">
        <v>76</v>
      </c>
      <c r="S45" s="44">
        <f t="shared" si="7"/>
        <v>41</v>
      </c>
      <c r="T45" s="73">
        <f t="shared" si="9"/>
        <v>83</v>
      </c>
      <c r="U45" s="77">
        <f t="shared" si="10"/>
        <v>80</v>
      </c>
      <c r="V45" s="81">
        <f t="shared" si="8"/>
        <v>3</v>
      </c>
    </row>
    <row r="46" spans="1:22" ht="13.5" customHeight="1">
      <c r="A46" s="36" t="s">
        <v>97</v>
      </c>
      <c r="B46" s="67">
        <v>410</v>
      </c>
      <c r="C46" s="67">
        <v>368</v>
      </c>
      <c r="D46" s="44">
        <f t="shared" si="2"/>
        <v>42</v>
      </c>
      <c r="E46" s="67">
        <v>61</v>
      </c>
      <c r="F46" s="67">
        <v>69</v>
      </c>
      <c r="G46" s="44">
        <f t="shared" si="3"/>
        <v>-8</v>
      </c>
      <c r="H46" s="67">
        <v>79</v>
      </c>
      <c r="I46" s="67">
        <v>74</v>
      </c>
      <c r="J46" s="44">
        <f t="shared" si="4"/>
        <v>5</v>
      </c>
      <c r="K46" s="67">
        <v>54</v>
      </c>
      <c r="L46" s="67">
        <v>52</v>
      </c>
      <c r="M46" s="81">
        <f t="shared" si="5"/>
        <v>2</v>
      </c>
      <c r="N46" s="67">
        <v>34</v>
      </c>
      <c r="O46" s="67">
        <v>34</v>
      </c>
      <c r="P46" s="44">
        <f t="shared" si="6"/>
        <v>0</v>
      </c>
      <c r="Q46" s="67">
        <v>92</v>
      </c>
      <c r="R46" s="67">
        <v>61</v>
      </c>
      <c r="S46" s="44">
        <f t="shared" si="7"/>
        <v>31</v>
      </c>
      <c r="T46" s="73">
        <f t="shared" si="9"/>
        <v>90</v>
      </c>
      <c r="U46" s="77">
        <f t="shared" si="10"/>
        <v>78</v>
      </c>
      <c r="V46" s="81">
        <f t="shared" si="8"/>
        <v>12</v>
      </c>
    </row>
    <row r="47" spans="1:22" ht="13.5" customHeight="1">
      <c r="A47" s="36" t="s">
        <v>98</v>
      </c>
      <c r="B47" s="67">
        <v>726</v>
      </c>
      <c r="C47" s="67">
        <v>657</v>
      </c>
      <c r="D47" s="44">
        <f t="shared" si="2"/>
        <v>69</v>
      </c>
      <c r="E47" s="67">
        <v>62</v>
      </c>
      <c r="F47" s="67">
        <v>57</v>
      </c>
      <c r="G47" s="44">
        <f t="shared" si="3"/>
        <v>5</v>
      </c>
      <c r="H47" s="67">
        <v>153</v>
      </c>
      <c r="I47" s="67">
        <v>144</v>
      </c>
      <c r="J47" s="44">
        <f t="shared" si="4"/>
        <v>9</v>
      </c>
      <c r="K47" s="67">
        <v>115</v>
      </c>
      <c r="L47" s="67">
        <v>98</v>
      </c>
      <c r="M47" s="81">
        <f t="shared" si="5"/>
        <v>17</v>
      </c>
      <c r="N47" s="67">
        <v>183</v>
      </c>
      <c r="O47" s="67">
        <v>185</v>
      </c>
      <c r="P47" s="44">
        <f t="shared" si="6"/>
        <v>-2</v>
      </c>
      <c r="Q47" s="67">
        <v>41</v>
      </c>
      <c r="R47" s="67">
        <v>30</v>
      </c>
      <c r="S47" s="44">
        <f t="shared" si="7"/>
        <v>11</v>
      </c>
      <c r="T47" s="73">
        <f t="shared" si="9"/>
        <v>172</v>
      </c>
      <c r="U47" s="77">
        <f t="shared" si="10"/>
        <v>143</v>
      </c>
      <c r="V47" s="81">
        <f t="shared" si="8"/>
        <v>29</v>
      </c>
    </row>
    <row r="48" spans="1:22" ht="13.5" customHeight="1">
      <c r="A48" s="36" t="s">
        <v>99</v>
      </c>
      <c r="B48" s="67">
        <v>1398</v>
      </c>
      <c r="C48" s="67">
        <v>1186</v>
      </c>
      <c r="D48" s="44">
        <f t="shared" si="2"/>
        <v>212</v>
      </c>
      <c r="E48" s="67">
        <v>166</v>
      </c>
      <c r="F48" s="67">
        <v>173</v>
      </c>
      <c r="G48" s="44">
        <f t="shared" si="3"/>
        <v>-7</v>
      </c>
      <c r="H48" s="67">
        <v>187</v>
      </c>
      <c r="I48" s="67">
        <v>159</v>
      </c>
      <c r="J48" s="44">
        <f t="shared" si="4"/>
        <v>28</v>
      </c>
      <c r="K48" s="67">
        <v>358</v>
      </c>
      <c r="L48" s="67">
        <v>299</v>
      </c>
      <c r="M48" s="81">
        <f t="shared" si="5"/>
        <v>59</v>
      </c>
      <c r="N48" s="67">
        <v>171</v>
      </c>
      <c r="O48" s="67">
        <v>173</v>
      </c>
      <c r="P48" s="44">
        <f t="shared" si="6"/>
        <v>-2</v>
      </c>
      <c r="Q48" s="67">
        <v>297</v>
      </c>
      <c r="R48" s="67">
        <v>193</v>
      </c>
      <c r="S48" s="44">
        <f t="shared" si="7"/>
        <v>104</v>
      </c>
      <c r="T48" s="73">
        <f t="shared" si="9"/>
        <v>219</v>
      </c>
      <c r="U48" s="77">
        <f t="shared" si="10"/>
        <v>189</v>
      </c>
      <c r="V48" s="81">
        <f t="shared" si="8"/>
        <v>30</v>
      </c>
    </row>
    <row r="49" spans="1:22" ht="13.5" customHeight="1">
      <c r="A49" s="36" t="s">
        <v>100</v>
      </c>
      <c r="B49" s="67">
        <v>303</v>
      </c>
      <c r="C49" s="67">
        <v>242</v>
      </c>
      <c r="D49" s="44">
        <f t="shared" si="2"/>
        <v>61</v>
      </c>
      <c r="E49" s="67">
        <v>8</v>
      </c>
      <c r="F49" s="67">
        <v>8</v>
      </c>
      <c r="G49" s="44">
        <f t="shared" si="3"/>
        <v>0</v>
      </c>
      <c r="H49" s="67">
        <v>93</v>
      </c>
      <c r="I49" s="67">
        <v>70</v>
      </c>
      <c r="J49" s="44">
        <f t="shared" si="4"/>
        <v>23</v>
      </c>
      <c r="K49" s="67">
        <v>6</v>
      </c>
      <c r="L49" s="67">
        <v>6</v>
      </c>
      <c r="M49" s="81">
        <f t="shared" si="5"/>
        <v>0</v>
      </c>
      <c r="N49" s="67">
        <v>11</v>
      </c>
      <c r="O49" s="67">
        <v>11</v>
      </c>
      <c r="P49" s="44">
        <f t="shared" si="6"/>
        <v>0</v>
      </c>
      <c r="Q49" s="67">
        <v>108</v>
      </c>
      <c r="R49" s="67">
        <v>73</v>
      </c>
      <c r="S49" s="44">
        <f t="shared" si="7"/>
        <v>35</v>
      </c>
      <c r="T49" s="73">
        <f t="shared" si="9"/>
        <v>77</v>
      </c>
      <c r="U49" s="77">
        <f t="shared" si="10"/>
        <v>74</v>
      </c>
      <c r="V49" s="81">
        <f t="shared" si="8"/>
        <v>3</v>
      </c>
    </row>
    <row r="50" spans="1:22" ht="13.5" customHeight="1">
      <c r="A50" s="36" t="s">
        <v>101</v>
      </c>
      <c r="B50" s="67">
        <v>336</v>
      </c>
      <c r="C50" s="67">
        <v>305</v>
      </c>
      <c r="D50" s="44">
        <f t="shared" si="2"/>
        <v>31</v>
      </c>
      <c r="E50" s="67">
        <v>54</v>
      </c>
      <c r="F50" s="67">
        <v>57</v>
      </c>
      <c r="G50" s="44">
        <f t="shared" si="3"/>
        <v>-3</v>
      </c>
      <c r="H50" s="67">
        <v>114</v>
      </c>
      <c r="I50" s="67">
        <v>106</v>
      </c>
      <c r="J50" s="44">
        <f t="shared" si="4"/>
        <v>8</v>
      </c>
      <c r="K50" s="67">
        <v>31</v>
      </c>
      <c r="L50" s="67">
        <v>32</v>
      </c>
      <c r="M50" s="81">
        <f t="shared" si="5"/>
        <v>-1</v>
      </c>
      <c r="N50" s="67">
        <v>35</v>
      </c>
      <c r="O50" s="67">
        <v>31</v>
      </c>
      <c r="P50" s="44">
        <f t="shared" si="6"/>
        <v>4</v>
      </c>
      <c r="Q50" s="67">
        <v>61</v>
      </c>
      <c r="R50" s="67">
        <v>37</v>
      </c>
      <c r="S50" s="44">
        <f t="shared" si="7"/>
        <v>24</v>
      </c>
      <c r="T50" s="73">
        <f t="shared" si="9"/>
        <v>41</v>
      </c>
      <c r="U50" s="77">
        <f t="shared" si="10"/>
        <v>42</v>
      </c>
      <c r="V50" s="81">
        <f t="shared" si="8"/>
        <v>-1</v>
      </c>
    </row>
    <row r="51" spans="1:22" ht="13.5" customHeight="1">
      <c r="A51" s="36" t="s">
        <v>102</v>
      </c>
      <c r="B51" s="67">
        <v>1525</v>
      </c>
      <c r="C51" s="67">
        <v>1474</v>
      </c>
      <c r="D51" s="44">
        <f t="shared" si="2"/>
        <v>51</v>
      </c>
      <c r="E51" s="67">
        <v>817</v>
      </c>
      <c r="F51" s="67">
        <v>841</v>
      </c>
      <c r="G51" s="44">
        <f t="shared" si="3"/>
        <v>-24</v>
      </c>
      <c r="H51" s="67">
        <v>163</v>
      </c>
      <c r="I51" s="67">
        <v>164</v>
      </c>
      <c r="J51" s="44">
        <f t="shared" si="4"/>
        <v>-1</v>
      </c>
      <c r="K51" s="67">
        <v>159</v>
      </c>
      <c r="L51" s="67">
        <v>157</v>
      </c>
      <c r="M51" s="81">
        <f t="shared" si="5"/>
        <v>2</v>
      </c>
      <c r="N51" s="67">
        <v>59</v>
      </c>
      <c r="O51" s="67">
        <v>59</v>
      </c>
      <c r="P51" s="44">
        <f t="shared" si="6"/>
        <v>0</v>
      </c>
      <c r="Q51" s="67">
        <v>122</v>
      </c>
      <c r="R51" s="67">
        <v>90</v>
      </c>
      <c r="S51" s="44">
        <f t="shared" si="7"/>
        <v>32</v>
      </c>
      <c r="T51" s="73">
        <f t="shared" si="9"/>
        <v>205</v>
      </c>
      <c r="U51" s="77">
        <f t="shared" si="10"/>
        <v>163</v>
      </c>
      <c r="V51" s="81">
        <f t="shared" si="8"/>
        <v>42</v>
      </c>
    </row>
    <row r="52" spans="1:22" ht="13.5" customHeight="1">
      <c r="A52" s="36" t="s">
        <v>103</v>
      </c>
      <c r="B52" s="67">
        <v>533</v>
      </c>
      <c r="C52" s="67">
        <v>417</v>
      </c>
      <c r="D52" s="44">
        <f t="shared" si="2"/>
        <v>116</v>
      </c>
      <c r="E52" s="67">
        <v>5</v>
      </c>
      <c r="F52" s="67">
        <v>3</v>
      </c>
      <c r="G52" s="44">
        <f t="shared" si="3"/>
        <v>2</v>
      </c>
      <c r="H52" s="67">
        <v>348</v>
      </c>
      <c r="I52" s="67">
        <v>327</v>
      </c>
      <c r="J52" s="44">
        <f t="shared" si="4"/>
        <v>21</v>
      </c>
      <c r="K52" s="67">
        <v>44</v>
      </c>
      <c r="L52" s="67">
        <v>29</v>
      </c>
      <c r="M52" s="81">
        <f t="shared" si="5"/>
        <v>15</v>
      </c>
      <c r="N52" s="67">
        <v>13</v>
      </c>
      <c r="O52" s="67">
        <v>8</v>
      </c>
      <c r="P52" s="44">
        <f t="shared" si="6"/>
        <v>5</v>
      </c>
      <c r="Q52" s="67">
        <v>71</v>
      </c>
      <c r="R52" s="67">
        <v>30</v>
      </c>
      <c r="S52" s="44">
        <f t="shared" si="7"/>
        <v>41</v>
      </c>
      <c r="T52" s="73">
        <f t="shared" si="9"/>
        <v>52</v>
      </c>
      <c r="U52" s="77">
        <f t="shared" si="10"/>
        <v>20</v>
      </c>
      <c r="V52" s="81">
        <f t="shared" si="8"/>
        <v>32</v>
      </c>
    </row>
    <row r="53" spans="1:22" ht="13.5" customHeight="1">
      <c r="A53" s="36" t="s">
        <v>104</v>
      </c>
      <c r="B53" s="67">
        <v>263</v>
      </c>
      <c r="C53" s="67">
        <v>246</v>
      </c>
      <c r="D53" s="44">
        <f t="shared" si="2"/>
        <v>17</v>
      </c>
      <c r="E53" s="67">
        <v>45</v>
      </c>
      <c r="F53" s="67">
        <v>40</v>
      </c>
      <c r="G53" s="44">
        <f t="shared" si="3"/>
        <v>5</v>
      </c>
      <c r="H53" s="67">
        <v>88</v>
      </c>
      <c r="I53" s="67">
        <v>89</v>
      </c>
      <c r="J53" s="44">
        <f t="shared" si="4"/>
        <v>-1</v>
      </c>
      <c r="K53" s="67">
        <v>19</v>
      </c>
      <c r="L53" s="67">
        <v>21</v>
      </c>
      <c r="M53" s="81">
        <f t="shared" si="5"/>
        <v>-2</v>
      </c>
      <c r="N53" s="67">
        <v>40</v>
      </c>
      <c r="O53" s="67">
        <v>41</v>
      </c>
      <c r="P53" s="44">
        <f t="shared" si="6"/>
        <v>-1</v>
      </c>
      <c r="Q53" s="67">
        <v>34</v>
      </c>
      <c r="R53" s="67">
        <v>21</v>
      </c>
      <c r="S53" s="44">
        <f t="shared" si="7"/>
        <v>13</v>
      </c>
      <c r="T53" s="73">
        <f t="shared" si="9"/>
        <v>37</v>
      </c>
      <c r="U53" s="77">
        <f t="shared" si="10"/>
        <v>34</v>
      </c>
      <c r="V53" s="81">
        <f t="shared" si="8"/>
        <v>3</v>
      </c>
    </row>
    <row r="54" spans="1:22" ht="13.5" customHeight="1">
      <c r="A54" s="36" t="s">
        <v>105</v>
      </c>
      <c r="B54" s="67">
        <v>935</v>
      </c>
      <c r="C54" s="67">
        <v>820</v>
      </c>
      <c r="D54" s="44">
        <f t="shared" si="2"/>
        <v>115</v>
      </c>
      <c r="E54" s="67">
        <v>399</v>
      </c>
      <c r="F54" s="67">
        <v>363</v>
      </c>
      <c r="G54" s="44">
        <f t="shared" si="3"/>
        <v>36</v>
      </c>
      <c r="H54" s="67">
        <v>102</v>
      </c>
      <c r="I54" s="67">
        <v>86</v>
      </c>
      <c r="J54" s="44">
        <f t="shared" si="4"/>
        <v>16</v>
      </c>
      <c r="K54" s="67">
        <v>113</v>
      </c>
      <c r="L54" s="67">
        <v>111</v>
      </c>
      <c r="M54" s="81">
        <f t="shared" si="5"/>
        <v>2</v>
      </c>
      <c r="N54" s="67">
        <v>48</v>
      </c>
      <c r="O54" s="67">
        <v>44</v>
      </c>
      <c r="P54" s="44">
        <f t="shared" si="6"/>
        <v>4</v>
      </c>
      <c r="Q54" s="67">
        <v>86</v>
      </c>
      <c r="R54" s="67">
        <v>58</v>
      </c>
      <c r="S54" s="44">
        <f t="shared" si="7"/>
        <v>28</v>
      </c>
      <c r="T54" s="73">
        <f t="shared" si="9"/>
        <v>187</v>
      </c>
      <c r="U54" s="77">
        <f t="shared" si="10"/>
        <v>158</v>
      </c>
      <c r="V54" s="81">
        <f t="shared" si="8"/>
        <v>29</v>
      </c>
    </row>
    <row r="55" spans="1:22" ht="13.5" customHeight="1">
      <c r="A55" s="36" t="s">
        <v>106</v>
      </c>
      <c r="B55" s="67">
        <v>982</v>
      </c>
      <c r="C55" s="67">
        <v>868</v>
      </c>
      <c r="D55" s="44">
        <f t="shared" si="2"/>
        <v>114</v>
      </c>
      <c r="E55" s="67">
        <v>278</v>
      </c>
      <c r="F55" s="67">
        <v>228</v>
      </c>
      <c r="G55" s="44">
        <f t="shared" si="3"/>
        <v>50</v>
      </c>
      <c r="H55" s="67">
        <v>117</v>
      </c>
      <c r="I55" s="67">
        <v>126</v>
      </c>
      <c r="J55" s="44">
        <f t="shared" si="4"/>
        <v>-9</v>
      </c>
      <c r="K55" s="67">
        <v>234</v>
      </c>
      <c r="L55" s="67">
        <v>230</v>
      </c>
      <c r="M55" s="81">
        <f t="shared" si="5"/>
        <v>4</v>
      </c>
      <c r="N55" s="67">
        <v>27</v>
      </c>
      <c r="O55" s="67">
        <v>29</v>
      </c>
      <c r="P55" s="44">
        <f t="shared" si="6"/>
        <v>-2</v>
      </c>
      <c r="Q55" s="67">
        <v>151</v>
      </c>
      <c r="R55" s="67">
        <v>107</v>
      </c>
      <c r="S55" s="44">
        <f t="shared" si="7"/>
        <v>44</v>
      </c>
      <c r="T55" s="73">
        <f t="shared" si="9"/>
        <v>175</v>
      </c>
      <c r="U55" s="77">
        <f t="shared" si="10"/>
        <v>148</v>
      </c>
      <c r="V55" s="81">
        <f t="shared" si="8"/>
        <v>27</v>
      </c>
    </row>
    <row r="56" spans="1:22" ht="13.5" customHeight="1">
      <c r="A56" s="36" t="s">
        <v>107</v>
      </c>
      <c r="B56" s="67">
        <v>36</v>
      </c>
      <c r="C56" s="67">
        <v>42</v>
      </c>
      <c r="D56" s="44">
        <f t="shared" si="2"/>
        <v>-6</v>
      </c>
      <c r="E56" s="67">
        <v>16</v>
      </c>
      <c r="F56" s="67">
        <v>20</v>
      </c>
      <c r="G56" s="44">
        <f t="shared" si="3"/>
        <v>-4</v>
      </c>
      <c r="H56" s="67">
        <v>8</v>
      </c>
      <c r="I56" s="67">
        <v>9</v>
      </c>
      <c r="J56" s="44">
        <f t="shared" si="4"/>
        <v>-1</v>
      </c>
      <c r="K56" s="67">
        <v>5</v>
      </c>
      <c r="L56" s="67">
        <v>5</v>
      </c>
      <c r="M56" s="81">
        <f t="shared" si="5"/>
        <v>0</v>
      </c>
      <c r="N56" s="67">
        <v>3</v>
      </c>
      <c r="O56" s="67">
        <v>3</v>
      </c>
      <c r="P56" s="44">
        <f t="shared" si="6"/>
        <v>0</v>
      </c>
      <c r="Q56" s="67">
        <v>0</v>
      </c>
      <c r="R56" s="67">
        <v>0</v>
      </c>
      <c r="S56" s="44">
        <f t="shared" si="7"/>
        <v>0</v>
      </c>
      <c r="T56" s="73">
        <f t="shared" si="9"/>
        <v>4</v>
      </c>
      <c r="U56" s="77">
        <f t="shared" si="10"/>
        <v>5</v>
      </c>
      <c r="V56" s="81">
        <f t="shared" si="8"/>
        <v>-1</v>
      </c>
    </row>
    <row r="57" spans="1:22" ht="13.5" customHeight="1">
      <c r="A57" s="36" t="s">
        <v>108</v>
      </c>
      <c r="B57" s="67">
        <v>23</v>
      </c>
      <c r="C57" s="67">
        <v>20</v>
      </c>
      <c r="D57" s="44">
        <f t="shared" si="2"/>
        <v>3</v>
      </c>
      <c r="E57" s="67">
        <v>0</v>
      </c>
      <c r="F57" s="67">
        <v>0</v>
      </c>
      <c r="G57" s="44">
        <f t="shared" si="3"/>
        <v>0</v>
      </c>
      <c r="H57" s="67">
        <v>1</v>
      </c>
      <c r="I57" s="67">
        <v>2</v>
      </c>
      <c r="J57" s="44">
        <f t="shared" si="4"/>
        <v>-1</v>
      </c>
      <c r="K57" s="67">
        <v>1</v>
      </c>
      <c r="L57" s="67">
        <v>1</v>
      </c>
      <c r="M57" s="81">
        <f t="shared" si="5"/>
        <v>0</v>
      </c>
      <c r="N57" s="67">
        <v>6</v>
      </c>
      <c r="O57" s="67">
        <v>7</v>
      </c>
      <c r="P57" s="44">
        <f t="shared" si="6"/>
        <v>-1</v>
      </c>
      <c r="Q57" s="67">
        <v>5</v>
      </c>
      <c r="R57" s="67">
        <v>3</v>
      </c>
      <c r="S57" s="44">
        <f t="shared" si="7"/>
        <v>2</v>
      </c>
      <c r="T57" s="73">
        <f t="shared" si="9"/>
        <v>10</v>
      </c>
      <c r="U57" s="77">
        <f t="shared" si="10"/>
        <v>7</v>
      </c>
      <c r="V57" s="81">
        <f t="shared" si="8"/>
        <v>3</v>
      </c>
    </row>
    <row r="58" spans="1:22" ht="13.5" customHeight="1" thickBot="1">
      <c r="A58" s="42" t="s">
        <v>109</v>
      </c>
      <c r="B58" s="68">
        <v>13</v>
      </c>
      <c r="C58" s="68">
        <v>11</v>
      </c>
      <c r="D58" s="45">
        <f t="shared" si="2"/>
        <v>2</v>
      </c>
      <c r="E58" s="68">
        <v>4</v>
      </c>
      <c r="F58" s="68">
        <v>4</v>
      </c>
      <c r="G58" s="45">
        <f t="shared" si="3"/>
        <v>0</v>
      </c>
      <c r="H58" s="68">
        <v>0</v>
      </c>
      <c r="I58" s="68">
        <v>0</v>
      </c>
      <c r="J58" s="45">
        <f t="shared" si="4"/>
        <v>0</v>
      </c>
      <c r="K58" s="68">
        <v>0</v>
      </c>
      <c r="L58" s="68">
        <v>0</v>
      </c>
      <c r="M58" s="84">
        <f t="shared" si="5"/>
        <v>0</v>
      </c>
      <c r="N58" s="68">
        <v>1</v>
      </c>
      <c r="O58" s="68">
        <v>1</v>
      </c>
      <c r="P58" s="45">
        <f t="shared" si="6"/>
        <v>0</v>
      </c>
      <c r="Q58" s="68">
        <v>0</v>
      </c>
      <c r="R58" s="68">
        <v>0</v>
      </c>
      <c r="S58" s="45">
        <f t="shared" si="7"/>
        <v>0</v>
      </c>
      <c r="T58" s="74">
        <f t="shared" si="9"/>
        <v>8</v>
      </c>
      <c r="U58" s="78">
        <f t="shared" si="10"/>
        <v>6</v>
      </c>
      <c r="V58" s="82">
        <f t="shared" si="8"/>
        <v>2</v>
      </c>
    </row>
    <row r="59" spans="1:22" ht="13.5" customHeight="1" thickBot="1" thickTop="1">
      <c r="A59" s="39" t="s">
        <v>110</v>
      </c>
      <c r="B59" s="40">
        <f>SUM(B5:B58)</f>
        <v>242978</v>
      </c>
      <c r="C59" s="40">
        <f>SUM(C5:C58)</f>
        <v>224424</v>
      </c>
      <c r="D59" s="46">
        <f t="shared" si="2"/>
        <v>18554</v>
      </c>
      <c r="E59" s="40">
        <f>SUM(E5:E58)</f>
        <v>54566</v>
      </c>
      <c r="F59" s="40">
        <f>SUM(F5:F58)</f>
        <v>51171</v>
      </c>
      <c r="G59" s="46">
        <f t="shared" si="3"/>
        <v>3395</v>
      </c>
      <c r="H59" s="40">
        <f>SUM(H5:H58)</f>
        <v>47749</v>
      </c>
      <c r="I59" s="40">
        <f>SUM(I5:I58)</f>
        <v>46283</v>
      </c>
      <c r="J59" s="46">
        <f t="shared" si="4"/>
        <v>1466</v>
      </c>
      <c r="K59" s="40">
        <v>35989</v>
      </c>
      <c r="L59" s="40">
        <v>33390</v>
      </c>
      <c r="M59" s="83">
        <f t="shared" si="5"/>
        <v>2599</v>
      </c>
      <c r="N59" s="40">
        <v>30397</v>
      </c>
      <c r="O59" s="40">
        <v>31015</v>
      </c>
      <c r="P59" s="46">
        <f t="shared" si="6"/>
        <v>-618</v>
      </c>
      <c r="Q59" s="40">
        <f>SUM(Q5:Q58)</f>
        <v>24314</v>
      </c>
      <c r="R59" s="40">
        <f>SUM(R5:R58)</f>
        <v>17882</v>
      </c>
      <c r="S59" s="46">
        <f t="shared" si="7"/>
        <v>6432</v>
      </c>
      <c r="T59" s="75">
        <f t="shared" si="9"/>
        <v>49963</v>
      </c>
      <c r="U59" s="79">
        <f t="shared" si="10"/>
        <v>44683</v>
      </c>
      <c r="V59" s="83">
        <f t="shared" si="8"/>
        <v>5280</v>
      </c>
    </row>
    <row r="60" spans="3:22" ht="10.5" customHeight="1">
      <c r="C60" s="56"/>
      <c r="D60" s="56"/>
      <c r="E60" s="59"/>
      <c r="F60" s="5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6:22" ht="13.5">
      <c r="F61" s="60" t="s">
        <v>122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3:22" ht="7.5" customHeight="1">
      <c r="C62" s="55" t="s">
        <v>121</v>
      </c>
      <c r="D62" s="55"/>
      <c r="E62" s="61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ht="13.5">
      <c r="J63" s="54"/>
    </row>
    <row r="68" spans="4:20" ht="13.5">
      <c r="D68" s="87" t="s">
        <v>120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</sheetData>
  <sheetProtection/>
  <mergeCells count="10">
    <mergeCell ref="N3:O3"/>
    <mergeCell ref="D68:T68"/>
    <mergeCell ref="F62:V62"/>
    <mergeCell ref="Q3:R3"/>
    <mergeCell ref="T3:U3"/>
    <mergeCell ref="A3:A4"/>
    <mergeCell ref="B3:C3"/>
    <mergeCell ref="E3:F3"/>
    <mergeCell ref="H3:I3"/>
    <mergeCell ref="K3:L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82" zoomScaleNormal="82" zoomScalePageLayoutView="0" workbookViewId="0" topLeftCell="A1">
      <selection activeCell="H13" sqref="H13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5" width="13.421875" style="2" customWidth="1"/>
    <col min="6" max="6" width="6.421875" style="1" customWidth="1"/>
    <col min="7" max="7" width="4.57421875" style="18" customWidth="1"/>
    <col min="8" max="8" width="21.57421875" style="18" customWidth="1"/>
    <col min="9" max="10" width="13.421875" style="19" customWidth="1"/>
    <col min="11" max="16384" width="9.00390625" style="1" customWidth="1"/>
  </cols>
  <sheetData>
    <row r="1" ht="15.75" customHeight="1">
      <c r="A1" s="1" t="s">
        <v>134</v>
      </c>
    </row>
    <row r="2" spans="3:9" ht="13.5">
      <c r="C2" s="1"/>
      <c r="D2" s="1"/>
      <c r="E2" s="1"/>
      <c r="I2" s="18"/>
    </row>
    <row r="3" spans="1:10" ht="13.5" customHeight="1">
      <c r="A3" s="3"/>
      <c r="B3" s="93" t="s">
        <v>0</v>
      </c>
      <c r="C3" s="93"/>
      <c r="D3" s="93"/>
      <c r="E3" s="3"/>
      <c r="F3" s="3"/>
      <c r="G3" s="20"/>
      <c r="H3" s="94" t="s">
        <v>1</v>
      </c>
      <c r="I3" s="94"/>
      <c r="J3" s="21"/>
    </row>
    <row r="4" spans="1:10" ht="13.5">
      <c r="A4" s="4"/>
      <c r="B4" s="5"/>
      <c r="D4" s="6"/>
      <c r="F4" s="4"/>
      <c r="G4" s="22"/>
      <c r="H4" s="23"/>
      <c r="I4" s="24"/>
      <c r="J4" s="25"/>
    </row>
    <row r="5" spans="1:10" ht="62.25" customHeight="1">
      <c r="A5" s="8"/>
      <c r="B5" s="9" t="s">
        <v>2</v>
      </c>
      <c r="C5" s="10" t="s">
        <v>3</v>
      </c>
      <c r="D5" s="11" t="s">
        <v>135</v>
      </c>
      <c r="E5" s="10" t="s">
        <v>136</v>
      </c>
      <c r="F5" s="12"/>
      <c r="G5" s="26"/>
      <c r="H5" s="27" t="s">
        <v>2</v>
      </c>
      <c r="I5" s="11" t="s">
        <v>135</v>
      </c>
      <c r="J5" s="28" t="s">
        <v>4</v>
      </c>
    </row>
    <row r="6" spans="1:10" ht="18.75" customHeight="1">
      <c r="A6" s="69">
        <v>1</v>
      </c>
      <c r="B6" s="33" t="s">
        <v>6</v>
      </c>
      <c r="C6" s="31">
        <v>0.07387398705948867</v>
      </c>
      <c r="D6" s="47">
        <v>3528</v>
      </c>
      <c r="E6" s="48">
        <v>47757</v>
      </c>
      <c r="F6" s="14"/>
      <c r="G6" s="29">
        <v>1</v>
      </c>
      <c r="H6" s="51" t="s">
        <v>113</v>
      </c>
      <c r="I6" s="52">
        <v>80312</v>
      </c>
      <c r="J6" s="50">
        <f aca="true" t="shared" si="0" ref="J6:J13">I6/$I$60</f>
        <v>0.33053198231938696</v>
      </c>
    </row>
    <row r="7" spans="1:10" ht="18.75" customHeight="1">
      <c r="A7" s="69">
        <v>2</v>
      </c>
      <c r="B7" s="33" t="s">
        <v>5</v>
      </c>
      <c r="C7" s="31">
        <v>0.0689771197846568</v>
      </c>
      <c r="D7" s="47">
        <v>4920</v>
      </c>
      <c r="E7" s="48">
        <v>71328</v>
      </c>
      <c r="F7" s="14"/>
      <c r="G7" s="29">
        <v>2</v>
      </c>
      <c r="H7" s="51" t="s">
        <v>9</v>
      </c>
      <c r="I7" s="52">
        <v>16821</v>
      </c>
      <c r="J7" s="50">
        <f t="shared" si="0"/>
        <v>0.06922848982212382</v>
      </c>
    </row>
    <row r="8" spans="1:10" ht="18.75" customHeight="1">
      <c r="A8" s="69">
        <v>3</v>
      </c>
      <c r="B8" s="33" t="s">
        <v>14</v>
      </c>
      <c r="C8" s="31">
        <v>0.06716914209709599</v>
      </c>
      <c r="D8" s="47">
        <v>303</v>
      </c>
      <c r="E8" s="48">
        <v>4511</v>
      </c>
      <c r="F8" s="14"/>
      <c r="G8" s="29">
        <v>3</v>
      </c>
      <c r="H8" s="51" t="s">
        <v>7</v>
      </c>
      <c r="I8" s="52">
        <v>16347</v>
      </c>
      <c r="J8" s="50">
        <f t="shared" si="0"/>
        <v>0.06727769592308769</v>
      </c>
    </row>
    <row r="9" spans="1:10" ht="18.75" customHeight="1">
      <c r="A9" s="69">
        <v>4</v>
      </c>
      <c r="B9" s="33" t="s">
        <v>12</v>
      </c>
      <c r="C9" s="31">
        <v>0.06164563799288118</v>
      </c>
      <c r="D9" s="47">
        <v>4451</v>
      </c>
      <c r="E9" s="48">
        <v>72203</v>
      </c>
      <c r="F9" s="14"/>
      <c r="G9" s="29">
        <v>4</v>
      </c>
      <c r="H9" s="51" t="s">
        <v>11</v>
      </c>
      <c r="I9" s="52">
        <v>11186</v>
      </c>
      <c r="J9" s="50">
        <f t="shared" si="0"/>
        <v>0.046037089777675344</v>
      </c>
    </row>
    <row r="10" spans="1:10" ht="18.75" customHeight="1">
      <c r="A10" s="69">
        <v>5</v>
      </c>
      <c r="B10" s="33" t="s">
        <v>8</v>
      </c>
      <c r="C10" s="31">
        <v>0.05978633340052409</v>
      </c>
      <c r="D10" s="47">
        <v>8898</v>
      </c>
      <c r="E10" s="48">
        <v>148830</v>
      </c>
      <c r="F10" s="14"/>
      <c r="G10" s="29">
        <v>5</v>
      </c>
      <c r="H10" s="51" t="s">
        <v>8</v>
      </c>
      <c r="I10" s="52">
        <v>8898</v>
      </c>
      <c r="J10" s="50">
        <f t="shared" si="0"/>
        <v>0.036620599395830074</v>
      </c>
    </row>
    <row r="11" spans="1:10" ht="18.75" customHeight="1">
      <c r="A11" s="69">
        <v>6</v>
      </c>
      <c r="B11" s="33" t="s">
        <v>10</v>
      </c>
      <c r="C11" s="32">
        <v>0.052038559445812295</v>
      </c>
      <c r="D11" s="47">
        <v>2494</v>
      </c>
      <c r="E11" s="48">
        <v>47926</v>
      </c>
      <c r="F11" s="7"/>
      <c r="G11" s="29">
        <v>6</v>
      </c>
      <c r="H11" s="51" t="s">
        <v>13</v>
      </c>
      <c r="I11" s="52">
        <v>8790</v>
      </c>
      <c r="J11" s="50">
        <f t="shared" si="0"/>
        <v>0.03617611470997374</v>
      </c>
    </row>
    <row r="12" spans="1:10" ht="18.75" customHeight="1">
      <c r="A12" s="69">
        <v>7</v>
      </c>
      <c r="B12" s="33" t="s">
        <v>13</v>
      </c>
      <c r="C12" s="32">
        <v>0.051870341848566925</v>
      </c>
      <c r="D12" s="47">
        <v>8790</v>
      </c>
      <c r="E12" s="48">
        <v>169461</v>
      </c>
      <c r="F12" s="14"/>
      <c r="G12" s="29">
        <v>7</v>
      </c>
      <c r="H12" s="51" t="s">
        <v>15</v>
      </c>
      <c r="I12" s="52">
        <v>7097</v>
      </c>
      <c r="J12" s="50">
        <f t="shared" si="0"/>
        <v>0.029208405699281417</v>
      </c>
    </row>
    <row r="13" spans="1:10" ht="18.75" customHeight="1">
      <c r="A13" s="69">
        <v>8</v>
      </c>
      <c r="B13" s="33" t="s">
        <v>7</v>
      </c>
      <c r="C13" s="31">
        <v>0.04371837525005616</v>
      </c>
      <c r="D13" s="47">
        <v>16347</v>
      </c>
      <c r="E13" s="48">
        <v>373916</v>
      </c>
      <c r="F13" s="14"/>
      <c r="G13" s="29">
        <v>8</v>
      </c>
      <c r="H13" s="51" t="s">
        <v>16</v>
      </c>
      <c r="I13" s="52">
        <v>7072</v>
      </c>
      <c r="J13" s="50">
        <f t="shared" si="0"/>
        <v>0.02910551572570356</v>
      </c>
    </row>
    <row r="14" spans="1:10" ht="18.75" customHeight="1">
      <c r="A14" s="69">
        <v>9</v>
      </c>
      <c r="B14" s="33" t="s">
        <v>17</v>
      </c>
      <c r="C14" s="31">
        <v>0.04095829123971713</v>
      </c>
      <c r="D14" s="47">
        <v>2838</v>
      </c>
      <c r="E14" s="48">
        <v>69290</v>
      </c>
      <c r="F14" s="14"/>
      <c r="G14" s="29">
        <v>9</v>
      </c>
      <c r="H14" s="51" t="s">
        <v>19</v>
      </c>
      <c r="I14" s="52">
        <v>5998</v>
      </c>
      <c r="J14" s="50">
        <f aca="true" t="shared" si="1" ref="J14:J57">I14/$I$60</f>
        <v>0.02468536246079892</v>
      </c>
    </row>
    <row r="15" spans="1:10" ht="18.75" customHeight="1">
      <c r="A15" s="69">
        <v>10</v>
      </c>
      <c r="B15" s="33" t="s">
        <v>9</v>
      </c>
      <c r="C15" s="31">
        <v>0.03957975481776042</v>
      </c>
      <c r="D15" s="47">
        <v>16821</v>
      </c>
      <c r="E15" s="48">
        <v>424990</v>
      </c>
      <c r="F15" s="14"/>
      <c r="G15" s="29">
        <v>10</v>
      </c>
      <c r="H15" s="51" t="s">
        <v>18</v>
      </c>
      <c r="I15" s="52">
        <v>5882</v>
      </c>
      <c r="J15" s="50">
        <f t="shared" si="1"/>
        <v>0.024207952983397674</v>
      </c>
    </row>
    <row r="16" spans="1:10" ht="18.75" customHeight="1">
      <c r="A16" s="69">
        <v>11</v>
      </c>
      <c r="B16" s="33" t="s">
        <v>112</v>
      </c>
      <c r="C16" s="31">
        <v>0.038870239611066094</v>
      </c>
      <c r="D16" s="47">
        <v>1679</v>
      </c>
      <c r="E16" s="48">
        <v>43195</v>
      </c>
      <c r="F16" s="14"/>
      <c r="G16" s="29">
        <v>11</v>
      </c>
      <c r="H16" s="51" t="s">
        <v>5</v>
      </c>
      <c r="I16" s="52">
        <v>4920</v>
      </c>
      <c r="J16" s="50">
        <f t="shared" si="1"/>
        <v>0.02024874680012182</v>
      </c>
    </row>
    <row r="17" spans="1:10" ht="18.75" customHeight="1">
      <c r="A17" s="69">
        <v>12</v>
      </c>
      <c r="B17" s="33" t="s">
        <v>16</v>
      </c>
      <c r="C17" s="31">
        <v>0.037882805427440394</v>
      </c>
      <c r="D17" s="47">
        <v>7072</v>
      </c>
      <c r="E17" s="48">
        <v>186681</v>
      </c>
      <c r="F17" s="14"/>
      <c r="G17" s="29">
        <v>12</v>
      </c>
      <c r="H17" s="51" t="s">
        <v>20</v>
      </c>
      <c r="I17" s="52">
        <v>4629</v>
      </c>
      <c r="J17" s="50">
        <f t="shared" si="1"/>
        <v>0.019051107507675594</v>
      </c>
    </row>
    <row r="18" spans="1:10" ht="18.75" customHeight="1">
      <c r="A18" s="69">
        <v>13</v>
      </c>
      <c r="B18" s="33" t="s">
        <v>26</v>
      </c>
      <c r="C18" s="31">
        <v>0.03764946676720888</v>
      </c>
      <c r="D18" s="47">
        <v>1398</v>
      </c>
      <c r="E18" s="48">
        <v>37132</v>
      </c>
      <c r="F18" s="7"/>
      <c r="G18" s="29">
        <v>13</v>
      </c>
      <c r="H18" s="51" t="s">
        <v>12</v>
      </c>
      <c r="I18" s="52">
        <v>4451</v>
      </c>
      <c r="J18" s="50">
        <f t="shared" si="1"/>
        <v>0.018318530895801266</v>
      </c>
    </row>
    <row r="19" spans="1:10" ht="18.75" customHeight="1">
      <c r="A19" s="69">
        <v>14</v>
      </c>
      <c r="B19" s="33" t="s">
        <v>113</v>
      </c>
      <c r="C19" s="31">
        <v>0.03467632565314953</v>
      </c>
      <c r="D19" s="47">
        <v>80312</v>
      </c>
      <c r="E19" s="48">
        <v>2316047</v>
      </c>
      <c r="F19" s="14"/>
      <c r="G19" s="29">
        <v>14</v>
      </c>
      <c r="H19" s="51" t="s">
        <v>21</v>
      </c>
      <c r="I19" s="52">
        <v>3785</v>
      </c>
      <c r="J19" s="50">
        <f t="shared" si="1"/>
        <v>0.015577541999687215</v>
      </c>
    </row>
    <row r="20" spans="1:10" ht="18.75" customHeight="1">
      <c r="A20" s="69">
        <v>15</v>
      </c>
      <c r="B20" s="33" t="s">
        <v>24</v>
      </c>
      <c r="C20" s="32">
        <v>0.03438556230434403</v>
      </c>
      <c r="D20" s="47">
        <v>2757</v>
      </c>
      <c r="E20" s="48">
        <v>80179</v>
      </c>
      <c r="F20" s="14"/>
      <c r="G20" s="29">
        <v>15</v>
      </c>
      <c r="H20" s="51" t="s">
        <v>23</v>
      </c>
      <c r="I20" s="52">
        <v>3688</v>
      </c>
      <c r="J20" s="50">
        <f t="shared" si="1"/>
        <v>0.015178328902205138</v>
      </c>
    </row>
    <row r="21" spans="1:10" ht="18.75" customHeight="1">
      <c r="A21" s="69">
        <v>16</v>
      </c>
      <c r="B21" s="33" t="s">
        <v>18</v>
      </c>
      <c r="C21" s="32">
        <v>0.032098226466575716</v>
      </c>
      <c r="D21" s="47">
        <v>5882</v>
      </c>
      <c r="E21" s="48">
        <v>183250</v>
      </c>
      <c r="F21" s="14"/>
      <c r="G21" s="29">
        <v>16</v>
      </c>
      <c r="H21" s="51" t="s">
        <v>6</v>
      </c>
      <c r="I21" s="52">
        <v>3528</v>
      </c>
      <c r="J21" s="50">
        <f t="shared" si="1"/>
        <v>0.014519833071306868</v>
      </c>
    </row>
    <row r="22" spans="1:10" ht="18.75" customHeight="1">
      <c r="A22" s="69">
        <v>17</v>
      </c>
      <c r="B22" s="33" t="s">
        <v>23</v>
      </c>
      <c r="C22" s="31">
        <v>0.031378421379527455</v>
      </c>
      <c r="D22" s="47">
        <v>3688</v>
      </c>
      <c r="E22" s="48">
        <v>117533</v>
      </c>
      <c r="F22" s="14"/>
      <c r="G22" s="29">
        <v>17</v>
      </c>
      <c r="H22" s="51" t="s">
        <v>25</v>
      </c>
      <c r="I22" s="52">
        <v>3074</v>
      </c>
      <c r="J22" s="50">
        <f t="shared" si="1"/>
        <v>0.012651351151133024</v>
      </c>
    </row>
    <row r="23" spans="1:10" ht="18.75" customHeight="1">
      <c r="A23" s="69">
        <v>18</v>
      </c>
      <c r="B23" s="33" t="s">
        <v>27</v>
      </c>
      <c r="C23" s="31">
        <v>0.030928671385401667</v>
      </c>
      <c r="D23" s="47">
        <v>1525</v>
      </c>
      <c r="E23" s="48">
        <v>49307</v>
      </c>
      <c r="F23" s="14"/>
      <c r="G23" s="29">
        <v>18</v>
      </c>
      <c r="H23" s="51" t="s">
        <v>17</v>
      </c>
      <c r="I23" s="52">
        <v>2838</v>
      </c>
      <c r="J23" s="50">
        <f t="shared" si="1"/>
        <v>0.011680069800558076</v>
      </c>
    </row>
    <row r="24" spans="1:10" ht="18.75" customHeight="1">
      <c r="A24" s="69">
        <v>19</v>
      </c>
      <c r="B24" s="33" t="s">
        <v>114</v>
      </c>
      <c r="C24" s="31">
        <v>0.03087393806085529</v>
      </c>
      <c r="D24" s="47">
        <v>1937</v>
      </c>
      <c r="E24" s="48">
        <v>62739</v>
      </c>
      <c r="F24" s="14"/>
      <c r="G24" s="29">
        <v>19</v>
      </c>
      <c r="H24" s="51" t="s">
        <v>24</v>
      </c>
      <c r="I24" s="52">
        <v>2757</v>
      </c>
      <c r="J24" s="50">
        <f t="shared" si="1"/>
        <v>0.011346706286165825</v>
      </c>
    </row>
    <row r="25" spans="1:10" ht="18.75" customHeight="1">
      <c r="A25" s="69">
        <v>20</v>
      </c>
      <c r="B25" s="33" t="s">
        <v>20</v>
      </c>
      <c r="C25" s="31">
        <v>0.03057120402596802</v>
      </c>
      <c r="D25" s="47">
        <v>4629</v>
      </c>
      <c r="E25" s="48">
        <v>151417</v>
      </c>
      <c r="F25" s="14"/>
      <c r="G25" s="29">
        <v>20</v>
      </c>
      <c r="H25" s="51" t="s">
        <v>28</v>
      </c>
      <c r="I25" s="52">
        <v>2547</v>
      </c>
      <c r="J25" s="50">
        <f t="shared" si="1"/>
        <v>0.010482430508111845</v>
      </c>
    </row>
    <row r="26" spans="1:10" ht="18.75" customHeight="1">
      <c r="A26" s="69">
        <v>21</v>
      </c>
      <c r="B26" s="33" t="s">
        <v>29</v>
      </c>
      <c r="C26" s="31">
        <v>0.02988241654277605</v>
      </c>
      <c r="D26" s="47">
        <v>2211</v>
      </c>
      <c r="E26" s="48">
        <v>73990</v>
      </c>
      <c r="F26" s="14"/>
      <c r="G26" s="29">
        <v>21</v>
      </c>
      <c r="H26" s="51" t="s">
        <v>10</v>
      </c>
      <c r="I26" s="52">
        <v>2494</v>
      </c>
      <c r="J26" s="50">
        <f t="shared" si="1"/>
        <v>0.010264303764126794</v>
      </c>
    </row>
    <row r="27" spans="1:10" ht="18.75" customHeight="1">
      <c r="A27" s="69">
        <v>22</v>
      </c>
      <c r="B27" s="33" t="s">
        <v>22</v>
      </c>
      <c r="C27" s="32">
        <v>0.029785595069970472</v>
      </c>
      <c r="D27" s="47">
        <v>464</v>
      </c>
      <c r="E27" s="48">
        <v>15578</v>
      </c>
      <c r="F27" s="14"/>
      <c r="G27" s="29">
        <v>22</v>
      </c>
      <c r="H27" s="51" t="s">
        <v>29</v>
      </c>
      <c r="I27" s="52">
        <v>2211</v>
      </c>
      <c r="J27" s="50">
        <f t="shared" si="1"/>
        <v>0.009099589263225478</v>
      </c>
    </row>
    <row r="28" spans="1:10" ht="18.75" customHeight="1">
      <c r="A28" s="69">
        <v>23</v>
      </c>
      <c r="B28" s="33" t="s">
        <v>31</v>
      </c>
      <c r="C28" s="32">
        <v>0.029728373026939595</v>
      </c>
      <c r="D28" s="47">
        <v>533</v>
      </c>
      <c r="E28" s="48">
        <v>17929</v>
      </c>
      <c r="F28" s="14"/>
      <c r="G28" s="29">
        <v>23</v>
      </c>
      <c r="H28" s="51" t="s">
        <v>116</v>
      </c>
      <c r="I28" s="52">
        <v>2112</v>
      </c>
      <c r="J28" s="50">
        <f t="shared" si="1"/>
        <v>0.008692144967857172</v>
      </c>
    </row>
    <row r="29" spans="1:10" ht="18.75" customHeight="1">
      <c r="A29" s="69">
        <v>24</v>
      </c>
      <c r="B29" s="33" t="s">
        <v>21</v>
      </c>
      <c r="C29" s="31">
        <v>0.029522108432325344</v>
      </c>
      <c r="D29" s="47">
        <v>3785</v>
      </c>
      <c r="E29" s="48">
        <v>128209</v>
      </c>
      <c r="F29" s="14"/>
      <c r="G29" s="29">
        <v>24</v>
      </c>
      <c r="H29" s="51" t="s">
        <v>30</v>
      </c>
      <c r="I29" s="52">
        <v>2066</v>
      </c>
      <c r="J29" s="50">
        <f t="shared" si="1"/>
        <v>0.008502827416473919</v>
      </c>
    </row>
    <row r="30" spans="1:10" ht="18.75" customHeight="1">
      <c r="A30" s="69">
        <v>25</v>
      </c>
      <c r="B30" s="33" t="s">
        <v>11</v>
      </c>
      <c r="C30" s="31">
        <v>0.028988061148068196</v>
      </c>
      <c r="D30" s="47">
        <v>11186</v>
      </c>
      <c r="E30" s="48">
        <v>385883</v>
      </c>
      <c r="F30" s="14"/>
      <c r="G30" s="29">
        <v>25</v>
      </c>
      <c r="H30" s="51" t="s">
        <v>114</v>
      </c>
      <c r="I30" s="52">
        <v>1937</v>
      </c>
      <c r="J30" s="50">
        <f t="shared" si="1"/>
        <v>0.00797191515281219</v>
      </c>
    </row>
    <row r="31" spans="1:10" ht="18.75" customHeight="1">
      <c r="A31" s="69">
        <v>26</v>
      </c>
      <c r="B31" s="33" t="s">
        <v>28</v>
      </c>
      <c r="C31" s="32">
        <v>0.0278646915957377</v>
      </c>
      <c r="D31" s="47">
        <v>2547</v>
      </c>
      <c r="E31" s="48">
        <v>91406</v>
      </c>
      <c r="F31" s="14"/>
      <c r="G31" s="29">
        <v>26</v>
      </c>
      <c r="H31" s="51" t="s">
        <v>117</v>
      </c>
      <c r="I31" s="52">
        <v>1768</v>
      </c>
      <c r="J31" s="50">
        <f t="shared" si="1"/>
        <v>0.00727637893142589</v>
      </c>
    </row>
    <row r="32" spans="1:10" ht="18.75" customHeight="1">
      <c r="A32" s="69">
        <v>27</v>
      </c>
      <c r="B32" s="33" t="s">
        <v>33</v>
      </c>
      <c r="C32" s="32">
        <v>0.025256395623746555</v>
      </c>
      <c r="D32" s="47">
        <v>1549</v>
      </c>
      <c r="E32" s="48">
        <v>61331</v>
      </c>
      <c r="F32" s="14"/>
      <c r="G32" s="29">
        <v>27</v>
      </c>
      <c r="H32" s="51" t="s">
        <v>32</v>
      </c>
      <c r="I32" s="52">
        <v>1746</v>
      </c>
      <c r="J32" s="50">
        <f t="shared" si="1"/>
        <v>0.0071858357546773785</v>
      </c>
    </row>
    <row r="33" spans="1:10" ht="18.75" customHeight="1">
      <c r="A33" s="69">
        <v>28</v>
      </c>
      <c r="B33" s="33" t="s">
        <v>30</v>
      </c>
      <c r="C33" s="31">
        <v>0.024473743440302308</v>
      </c>
      <c r="D33" s="47">
        <v>2066</v>
      </c>
      <c r="E33" s="48">
        <v>84417</v>
      </c>
      <c r="F33" s="14"/>
      <c r="G33" s="29">
        <v>28</v>
      </c>
      <c r="H33" s="51" t="s">
        <v>35</v>
      </c>
      <c r="I33" s="52">
        <v>1726</v>
      </c>
      <c r="J33" s="50">
        <f t="shared" si="1"/>
        <v>0.007103523775815094</v>
      </c>
    </row>
    <row r="34" spans="1:10" ht="18.75" customHeight="1">
      <c r="A34" s="69">
        <v>29</v>
      </c>
      <c r="B34" s="33" t="s">
        <v>34</v>
      </c>
      <c r="C34" s="32">
        <v>0.024275195582144502</v>
      </c>
      <c r="D34" s="47">
        <v>1055</v>
      </c>
      <c r="E34" s="48">
        <v>43460</v>
      </c>
      <c r="F34" s="14"/>
      <c r="G34" s="29">
        <v>29</v>
      </c>
      <c r="H34" s="51" t="s">
        <v>112</v>
      </c>
      <c r="I34" s="52">
        <v>1679</v>
      </c>
      <c r="J34" s="50">
        <f t="shared" si="1"/>
        <v>0.0069100906254887275</v>
      </c>
    </row>
    <row r="35" spans="1:10" ht="18.75" customHeight="1">
      <c r="A35" s="69">
        <v>30</v>
      </c>
      <c r="B35" s="33" t="s">
        <v>115</v>
      </c>
      <c r="C35" s="32">
        <v>0.02420216606498195</v>
      </c>
      <c r="D35" s="47">
        <v>1676</v>
      </c>
      <c r="E35" s="48">
        <v>69250</v>
      </c>
      <c r="F35" s="14"/>
      <c r="G35" s="29">
        <v>30</v>
      </c>
      <c r="H35" s="51" t="s">
        <v>115</v>
      </c>
      <c r="I35" s="52">
        <v>1676</v>
      </c>
      <c r="J35" s="50">
        <f t="shared" si="1"/>
        <v>0.006897743828659385</v>
      </c>
    </row>
    <row r="36" spans="1:10" ht="18.75" customHeight="1">
      <c r="A36" s="69">
        <v>31</v>
      </c>
      <c r="B36" s="33" t="s">
        <v>116</v>
      </c>
      <c r="C36" s="32">
        <v>0.024149838772383195</v>
      </c>
      <c r="D36" s="47">
        <v>2112</v>
      </c>
      <c r="E36" s="48">
        <v>87454</v>
      </c>
      <c r="F36" s="14"/>
      <c r="G36" s="29">
        <v>31</v>
      </c>
      <c r="H36" s="51" t="s">
        <v>33</v>
      </c>
      <c r="I36" s="52">
        <v>1549</v>
      </c>
      <c r="J36" s="50">
        <f t="shared" si="1"/>
        <v>0.006375062762883883</v>
      </c>
    </row>
    <row r="37" spans="1:10" ht="18.75" customHeight="1">
      <c r="A37" s="69">
        <v>32</v>
      </c>
      <c r="B37" s="33" t="s">
        <v>39</v>
      </c>
      <c r="C37" s="32">
        <v>0.023899922118380063</v>
      </c>
      <c r="D37" s="47">
        <v>982</v>
      </c>
      <c r="E37" s="48">
        <v>41088</v>
      </c>
      <c r="F37" s="7"/>
      <c r="G37" s="29">
        <v>32</v>
      </c>
      <c r="H37" s="51" t="s">
        <v>27</v>
      </c>
      <c r="I37" s="52">
        <v>1525</v>
      </c>
      <c r="J37" s="50">
        <f t="shared" si="1"/>
        <v>0.006276288388249142</v>
      </c>
    </row>
    <row r="38" spans="1:10" ht="18.75" customHeight="1">
      <c r="A38" s="69">
        <v>33</v>
      </c>
      <c r="B38" s="33" t="s">
        <v>15</v>
      </c>
      <c r="C38" s="32">
        <v>0.023116962645437843</v>
      </c>
      <c r="D38" s="47">
        <v>7097</v>
      </c>
      <c r="E38" s="48">
        <v>307004</v>
      </c>
      <c r="F38" s="7"/>
      <c r="G38" s="29">
        <v>33</v>
      </c>
      <c r="H38" s="51" t="s">
        <v>37</v>
      </c>
      <c r="I38" s="52">
        <v>1407</v>
      </c>
      <c r="J38" s="50">
        <f t="shared" si="1"/>
        <v>0.0057906477129616675</v>
      </c>
    </row>
    <row r="39" spans="1:10" s="71" customFormat="1" ht="18.75" customHeight="1">
      <c r="A39" s="69">
        <v>34</v>
      </c>
      <c r="B39" s="33" t="s">
        <v>36</v>
      </c>
      <c r="C39" s="70">
        <v>0.02301736765013601</v>
      </c>
      <c r="D39" s="47">
        <v>550</v>
      </c>
      <c r="E39" s="48">
        <v>23895</v>
      </c>
      <c r="F39" s="7"/>
      <c r="G39" s="69">
        <v>34</v>
      </c>
      <c r="H39" s="51" t="s">
        <v>26</v>
      </c>
      <c r="I39" s="52">
        <v>1398</v>
      </c>
      <c r="J39" s="50">
        <f t="shared" si="1"/>
        <v>0.00575360732247364</v>
      </c>
    </row>
    <row r="40" spans="1:10" s="71" customFormat="1" ht="18.75" customHeight="1">
      <c r="A40" s="69">
        <v>35</v>
      </c>
      <c r="B40" s="33" t="s">
        <v>42</v>
      </c>
      <c r="C40" s="70">
        <v>0.022703818369453045</v>
      </c>
      <c r="D40" s="47">
        <v>726</v>
      </c>
      <c r="E40" s="48">
        <v>31977</v>
      </c>
      <c r="F40" s="7"/>
      <c r="G40" s="69">
        <v>35</v>
      </c>
      <c r="H40" s="51" t="s">
        <v>38</v>
      </c>
      <c r="I40" s="52">
        <v>1363</v>
      </c>
      <c r="J40" s="50">
        <f t="shared" si="1"/>
        <v>0.005609561359464643</v>
      </c>
    </row>
    <row r="41" spans="1:10" ht="18.75" customHeight="1">
      <c r="A41" s="69">
        <v>36</v>
      </c>
      <c r="B41" s="33" t="s">
        <v>25</v>
      </c>
      <c r="C41" s="32">
        <v>0.0225821854912764</v>
      </c>
      <c r="D41" s="47">
        <v>3074</v>
      </c>
      <c r="E41" s="48">
        <v>136125</v>
      </c>
      <c r="F41" s="7"/>
      <c r="G41" s="29">
        <v>36</v>
      </c>
      <c r="H41" s="51" t="s">
        <v>41</v>
      </c>
      <c r="I41" s="52">
        <v>1253</v>
      </c>
      <c r="J41" s="50">
        <f t="shared" si="1"/>
        <v>0.005156845475722082</v>
      </c>
    </row>
    <row r="42" spans="1:10" ht="18.75" customHeight="1">
      <c r="A42" s="69">
        <v>37</v>
      </c>
      <c r="B42" s="33" t="s">
        <v>40</v>
      </c>
      <c r="C42" s="32">
        <v>0.02186520742715495</v>
      </c>
      <c r="D42" s="47">
        <v>935</v>
      </c>
      <c r="E42" s="48">
        <v>42762</v>
      </c>
      <c r="F42" s="7"/>
      <c r="G42" s="29">
        <v>37</v>
      </c>
      <c r="H42" s="51" t="s">
        <v>43</v>
      </c>
      <c r="I42" s="52">
        <v>1226</v>
      </c>
      <c r="J42" s="50">
        <f t="shared" si="1"/>
        <v>0.005045724304257999</v>
      </c>
    </row>
    <row r="43" spans="1:10" ht="18.75" customHeight="1">
      <c r="A43" s="69">
        <v>38</v>
      </c>
      <c r="B43" s="33" t="s">
        <v>43</v>
      </c>
      <c r="C43" s="32">
        <v>0.021317290304632076</v>
      </c>
      <c r="D43" s="47">
        <v>1226</v>
      </c>
      <c r="E43" s="48">
        <v>57512</v>
      </c>
      <c r="F43" s="7"/>
      <c r="G43" s="29">
        <v>38</v>
      </c>
      <c r="H43" s="51" t="s">
        <v>34</v>
      </c>
      <c r="I43" s="52">
        <v>1055</v>
      </c>
      <c r="J43" s="50">
        <f t="shared" si="1"/>
        <v>0.004341956884985472</v>
      </c>
    </row>
    <row r="44" spans="1:10" ht="18.75" customHeight="1">
      <c r="A44" s="69">
        <v>39</v>
      </c>
      <c r="B44" s="33" t="s">
        <v>117</v>
      </c>
      <c r="C44" s="32">
        <v>0.02068078137793894</v>
      </c>
      <c r="D44" s="47">
        <v>1768</v>
      </c>
      <c r="E44" s="48">
        <v>85490</v>
      </c>
      <c r="F44" s="7"/>
      <c r="G44" s="29">
        <v>39</v>
      </c>
      <c r="H44" s="51" t="s">
        <v>39</v>
      </c>
      <c r="I44" s="52">
        <v>982</v>
      </c>
      <c r="J44" s="50">
        <f t="shared" si="1"/>
        <v>0.004041518162138136</v>
      </c>
    </row>
    <row r="45" spans="1:10" ht="18.75" customHeight="1">
      <c r="A45" s="69">
        <v>40</v>
      </c>
      <c r="B45" s="33" t="s">
        <v>41</v>
      </c>
      <c r="C45" s="32">
        <v>0.02005666447905495</v>
      </c>
      <c r="D45" s="47">
        <v>1253</v>
      </c>
      <c r="E45" s="48">
        <v>62473</v>
      </c>
      <c r="F45" s="7"/>
      <c r="G45" s="29">
        <v>40</v>
      </c>
      <c r="H45" s="51" t="s">
        <v>118</v>
      </c>
      <c r="I45" s="52">
        <v>981</v>
      </c>
      <c r="J45" s="50">
        <f t="shared" si="1"/>
        <v>0.004037402563195022</v>
      </c>
    </row>
    <row r="46" spans="1:10" ht="18.75" customHeight="1">
      <c r="A46" s="69">
        <v>41</v>
      </c>
      <c r="B46" s="33" t="s">
        <v>44</v>
      </c>
      <c r="C46" s="32">
        <v>0.017963286713286713</v>
      </c>
      <c r="D46" s="47">
        <v>822</v>
      </c>
      <c r="E46" s="48">
        <v>45760</v>
      </c>
      <c r="F46" s="14"/>
      <c r="G46" s="29">
        <v>41</v>
      </c>
      <c r="H46" s="51" t="s">
        <v>40</v>
      </c>
      <c r="I46" s="52">
        <v>935</v>
      </c>
      <c r="J46" s="50">
        <f t="shared" si="1"/>
        <v>0.003848085011811769</v>
      </c>
    </row>
    <row r="47" spans="1:10" ht="18.75" customHeight="1">
      <c r="A47" s="69">
        <v>42</v>
      </c>
      <c r="B47" s="33" t="s">
        <v>32</v>
      </c>
      <c r="C47" s="32">
        <v>0.017786198887598557</v>
      </c>
      <c r="D47" s="47">
        <v>1746</v>
      </c>
      <c r="E47" s="48">
        <v>98166</v>
      </c>
      <c r="F47" s="14"/>
      <c r="G47" s="29">
        <v>42</v>
      </c>
      <c r="H47" s="51" t="s">
        <v>44</v>
      </c>
      <c r="I47" s="52">
        <v>822</v>
      </c>
      <c r="J47" s="50">
        <f t="shared" si="1"/>
        <v>0.0033830223312398652</v>
      </c>
    </row>
    <row r="48" spans="1:10" ht="18.75" customHeight="1">
      <c r="A48" s="29">
        <v>43</v>
      </c>
      <c r="B48" s="33" t="s">
        <v>38</v>
      </c>
      <c r="C48" s="32">
        <v>0.016682578149861692</v>
      </c>
      <c r="D48" s="47">
        <v>1363</v>
      </c>
      <c r="E48" s="48">
        <v>81702</v>
      </c>
      <c r="F48" s="14"/>
      <c r="G48" s="29">
        <v>43</v>
      </c>
      <c r="H48" s="51" t="s">
        <v>45</v>
      </c>
      <c r="I48" s="52">
        <v>790</v>
      </c>
      <c r="J48" s="50">
        <f t="shared" si="1"/>
        <v>0.003251323165060211</v>
      </c>
    </row>
    <row r="49" spans="1:10" ht="18.75" customHeight="1">
      <c r="A49" s="29">
        <v>44</v>
      </c>
      <c r="B49" s="33" t="s">
        <v>118</v>
      </c>
      <c r="C49" s="32">
        <v>0.01643023431088482</v>
      </c>
      <c r="D49" s="47">
        <v>981</v>
      </c>
      <c r="E49" s="48">
        <v>59707</v>
      </c>
      <c r="F49" s="14"/>
      <c r="G49" s="29">
        <v>44</v>
      </c>
      <c r="H49" s="51" t="s">
        <v>42</v>
      </c>
      <c r="I49" s="52">
        <v>726</v>
      </c>
      <c r="J49" s="50">
        <f t="shared" si="1"/>
        <v>0.002987924832700903</v>
      </c>
    </row>
    <row r="50" spans="1:10" ht="18.75" customHeight="1">
      <c r="A50" s="29">
        <v>45</v>
      </c>
      <c r="B50" s="33" t="s">
        <v>19</v>
      </c>
      <c r="C50" s="32">
        <v>0.01575572583250807</v>
      </c>
      <c r="D50" s="47">
        <v>5998</v>
      </c>
      <c r="E50" s="48">
        <v>380687</v>
      </c>
      <c r="F50" s="14"/>
      <c r="G50" s="29">
        <v>45</v>
      </c>
      <c r="H50" s="51" t="s">
        <v>36</v>
      </c>
      <c r="I50" s="52">
        <v>550</v>
      </c>
      <c r="J50" s="50">
        <f t="shared" si="1"/>
        <v>0.0022635794187128053</v>
      </c>
    </row>
    <row r="51" spans="1:10" ht="18.75" customHeight="1">
      <c r="A51" s="29">
        <v>46</v>
      </c>
      <c r="B51" s="33" t="s">
        <v>37</v>
      </c>
      <c r="C51" s="32">
        <v>0.01560437854203866</v>
      </c>
      <c r="D51" s="47">
        <v>1407</v>
      </c>
      <c r="E51" s="48">
        <v>90167</v>
      </c>
      <c r="F51" s="14"/>
      <c r="G51" s="29">
        <v>46</v>
      </c>
      <c r="H51" s="51" t="s">
        <v>31</v>
      </c>
      <c r="I51" s="52">
        <v>533</v>
      </c>
      <c r="J51" s="50">
        <f t="shared" si="1"/>
        <v>0.002193614236679864</v>
      </c>
    </row>
    <row r="52" spans="1:10" ht="18.75" customHeight="1">
      <c r="A52" s="29">
        <v>47</v>
      </c>
      <c r="B52" s="33" t="s">
        <v>35</v>
      </c>
      <c r="C52" s="32">
        <v>0.015280286129112221</v>
      </c>
      <c r="D52" s="47">
        <v>1726</v>
      </c>
      <c r="E52" s="48">
        <v>112956</v>
      </c>
      <c r="F52" s="14"/>
      <c r="G52" s="29">
        <v>47</v>
      </c>
      <c r="H52" s="51" t="s">
        <v>22</v>
      </c>
      <c r="I52" s="52">
        <v>464</v>
      </c>
      <c r="J52" s="50">
        <f t="shared" si="1"/>
        <v>0.001909637909604985</v>
      </c>
    </row>
    <row r="53" spans="1:10" ht="18.75" customHeight="1">
      <c r="A53" s="29">
        <v>48</v>
      </c>
      <c r="B53" s="33" t="s">
        <v>45</v>
      </c>
      <c r="C53" s="32">
        <v>0.012723465936543726</v>
      </c>
      <c r="D53" s="47">
        <v>790</v>
      </c>
      <c r="E53" s="48">
        <v>62090</v>
      </c>
      <c r="F53" s="14"/>
      <c r="G53" s="29">
        <v>48</v>
      </c>
      <c r="H53" s="51" t="s">
        <v>47</v>
      </c>
      <c r="I53" s="52">
        <v>410</v>
      </c>
      <c r="J53" s="50">
        <f t="shared" si="1"/>
        <v>0.0016873955666768185</v>
      </c>
    </row>
    <row r="54" spans="1:10" s="71" customFormat="1" ht="18.75" customHeight="1">
      <c r="A54" s="69">
        <v>49</v>
      </c>
      <c r="B54" s="33" t="s">
        <v>47</v>
      </c>
      <c r="C54" s="70">
        <v>0.01206556605161708</v>
      </c>
      <c r="D54" s="47">
        <v>410</v>
      </c>
      <c r="E54" s="48">
        <v>33981</v>
      </c>
      <c r="F54" s="14"/>
      <c r="G54" s="69">
        <v>49</v>
      </c>
      <c r="H54" s="51" t="s">
        <v>49</v>
      </c>
      <c r="I54" s="52">
        <v>336</v>
      </c>
      <c r="J54" s="50">
        <f t="shared" si="1"/>
        <v>0.0013828412448863682</v>
      </c>
    </row>
    <row r="55" spans="1:10" s="71" customFormat="1" ht="18.75" customHeight="1">
      <c r="A55" s="69">
        <v>50</v>
      </c>
      <c r="B55" s="33" t="s">
        <v>51</v>
      </c>
      <c r="C55" s="70">
        <v>0.011926605504587157</v>
      </c>
      <c r="D55" s="47">
        <v>13</v>
      </c>
      <c r="E55" s="48">
        <v>1090</v>
      </c>
      <c r="F55" s="14"/>
      <c r="G55" s="69">
        <v>50</v>
      </c>
      <c r="H55" s="51" t="s">
        <v>14</v>
      </c>
      <c r="I55" s="52">
        <v>303</v>
      </c>
      <c r="J55" s="50">
        <f t="shared" si="1"/>
        <v>0.0012470264797636</v>
      </c>
    </row>
    <row r="56" spans="1:10" ht="18.75" customHeight="1">
      <c r="A56" s="13">
        <v>51</v>
      </c>
      <c r="B56" s="33" t="s">
        <v>49</v>
      </c>
      <c r="C56" s="31">
        <v>0.011872372000989364</v>
      </c>
      <c r="D56" s="47">
        <v>336</v>
      </c>
      <c r="E56" s="48">
        <v>28301</v>
      </c>
      <c r="F56" s="14"/>
      <c r="G56" s="29">
        <v>51</v>
      </c>
      <c r="H56" s="51" t="s">
        <v>50</v>
      </c>
      <c r="I56" s="52">
        <v>263</v>
      </c>
      <c r="J56" s="50">
        <f t="shared" si="1"/>
        <v>0.0010824025220390323</v>
      </c>
    </row>
    <row r="57" spans="1:10" ht="18.75" customHeight="1">
      <c r="A57" s="13">
        <v>52</v>
      </c>
      <c r="B57" s="33" t="s">
        <v>50</v>
      </c>
      <c r="C57" s="31">
        <v>0.011393172760353492</v>
      </c>
      <c r="D57" s="47">
        <v>263</v>
      </c>
      <c r="E57" s="48">
        <v>23084</v>
      </c>
      <c r="F57" s="14"/>
      <c r="G57" s="29">
        <v>52</v>
      </c>
      <c r="H57" s="51" t="s">
        <v>46</v>
      </c>
      <c r="I57" s="52">
        <v>36</v>
      </c>
      <c r="J57" s="50">
        <f t="shared" si="1"/>
        <v>0.00014816156195211088</v>
      </c>
    </row>
    <row r="58" spans="1:10" ht="18.75" customHeight="1">
      <c r="A58" s="13">
        <v>53</v>
      </c>
      <c r="B58" s="33" t="s">
        <v>46</v>
      </c>
      <c r="C58" s="31">
        <v>0.00761743546339399</v>
      </c>
      <c r="D58" s="47">
        <v>36</v>
      </c>
      <c r="E58" s="48">
        <v>4726</v>
      </c>
      <c r="F58" s="14"/>
      <c r="G58" s="29">
        <v>53</v>
      </c>
      <c r="H58" s="51" t="s">
        <v>48</v>
      </c>
      <c r="I58" s="52">
        <v>23</v>
      </c>
      <c r="J58" s="50">
        <v>0.0001</v>
      </c>
    </row>
    <row r="59" spans="1:10" ht="18.75" customHeight="1">
      <c r="A59" s="29">
        <v>54</v>
      </c>
      <c r="B59" s="33" t="s">
        <v>48</v>
      </c>
      <c r="C59" s="32">
        <v>0.007269279393173199</v>
      </c>
      <c r="D59" s="47">
        <v>23</v>
      </c>
      <c r="E59" s="48">
        <v>3164</v>
      </c>
      <c r="F59" s="14"/>
      <c r="G59" s="29">
        <v>54</v>
      </c>
      <c r="H59" s="51" t="s">
        <v>51</v>
      </c>
      <c r="I59" s="52">
        <v>13</v>
      </c>
      <c r="J59" s="50">
        <f>I59/$I$60</f>
        <v>5.3502786260484485E-05</v>
      </c>
    </row>
    <row r="60" spans="1:10" ht="18.75" customHeight="1">
      <c r="A60" s="13"/>
      <c r="B60" s="13" t="s">
        <v>52</v>
      </c>
      <c r="C60" s="31">
        <f>D60/E60</f>
        <v>0.032265826492934205</v>
      </c>
      <c r="D60" s="49">
        <f>SUM(D6:D59)</f>
        <v>242978</v>
      </c>
      <c r="E60" s="49">
        <f>SUM(E6:E59)</f>
        <v>7530506</v>
      </c>
      <c r="G60" s="26"/>
      <c r="H60" s="29" t="s">
        <v>52</v>
      </c>
      <c r="I60" s="49">
        <f>SUM(I6:I59)</f>
        <v>242978</v>
      </c>
      <c r="J60" s="53"/>
    </row>
    <row r="61" spans="1:10" ht="18" customHeight="1">
      <c r="A61" s="30" t="s">
        <v>137</v>
      </c>
      <c r="B61" s="17"/>
      <c r="C61" s="17"/>
      <c r="D61" s="17"/>
      <c r="E61" s="17"/>
      <c r="F61" s="17"/>
      <c r="G61" s="95" t="s">
        <v>119</v>
      </c>
      <c r="H61" s="95"/>
      <c r="I61" s="95"/>
      <c r="J61" s="95"/>
    </row>
    <row r="63" ht="13.5">
      <c r="A63" s="14"/>
    </row>
    <row r="64" ht="13.5">
      <c r="F64" s="15"/>
    </row>
  </sheetData>
  <sheetProtection/>
  <autoFilter ref="H5:J5">
    <sortState ref="H6:J64">
      <sortCondition descending="1" sortBy="value" ref="J6:J64"/>
    </sortState>
  </autoFilter>
  <mergeCells count="3">
    <mergeCell ref="B3:D3"/>
    <mergeCell ref="H3:I3"/>
    <mergeCell ref="G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2018-07-03T10:07:23Z</cp:lastPrinted>
  <dcterms:created xsi:type="dcterms:W3CDTF">2014-12-02T01:54:57Z</dcterms:created>
  <dcterms:modified xsi:type="dcterms:W3CDTF">2018-07-03T10:19:22Z</dcterms:modified>
  <cp:category/>
  <cp:version/>
  <cp:contentType/>
  <cp:contentStatus/>
</cp:coreProperties>
</file>