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前年比" sheetId="1" r:id="rId1"/>
    <sheet name="総人口数・住民数順" sheetId="2" r:id="rId2"/>
  </sheets>
  <definedNames>
    <definedName name="AccessDatabase" hidden="1">"N:\共通DCR\勤怠\勤怠.mdb"</definedName>
    <definedName name="_xlnm.Print_Area" localSheetId="1">'総人口数・住民数順'!$A$1:$J$62</definedName>
  </definedNames>
  <calcPr fullCalcOnLoad="1"/>
</workbook>
</file>

<file path=xl/sharedStrings.xml><?xml version="1.0" encoding="utf-8"?>
<sst xmlns="http://schemas.openxmlformats.org/spreadsheetml/2006/main" count="217" uniqueCount="154">
  <si>
    <t>市町村別外国人住民数（総人口比順）</t>
  </si>
  <si>
    <t>市町村別外国人住民数（住民数順）</t>
  </si>
  <si>
    <t xml:space="preserve">　　　
</t>
  </si>
  <si>
    <t>市町村総人口
に占める割合</t>
  </si>
  <si>
    <t>全体比
(市町村外国人住民数/県内外国人住民数）</t>
  </si>
  <si>
    <t>知立市</t>
  </si>
  <si>
    <t>高浜市</t>
  </si>
  <si>
    <t>豊橋市</t>
  </si>
  <si>
    <t>小牧市</t>
  </si>
  <si>
    <t>豊田市</t>
  </si>
  <si>
    <t>岩倉市</t>
  </si>
  <si>
    <t>岡崎市</t>
  </si>
  <si>
    <t>碧南市</t>
  </si>
  <si>
    <t>西尾市</t>
  </si>
  <si>
    <t>飛島村</t>
  </si>
  <si>
    <t>春日井市</t>
  </si>
  <si>
    <t>安城市</t>
  </si>
  <si>
    <t>豊明市</t>
  </si>
  <si>
    <t>豊川市</t>
  </si>
  <si>
    <t>一宮市</t>
  </si>
  <si>
    <t>刈谷市</t>
  </si>
  <si>
    <t>瀬戸市</t>
  </si>
  <si>
    <t>豊山町</t>
  </si>
  <si>
    <t>半田市</t>
  </si>
  <si>
    <t>蒲郡市</t>
  </si>
  <si>
    <t>稲沢市</t>
  </si>
  <si>
    <t>蟹江町</t>
  </si>
  <si>
    <t>東浦町</t>
  </si>
  <si>
    <t>大府市</t>
  </si>
  <si>
    <t>犬山市</t>
  </si>
  <si>
    <t>知多市</t>
  </si>
  <si>
    <t>南知多町</t>
  </si>
  <si>
    <t>江南市</t>
  </si>
  <si>
    <t>田原市</t>
  </si>
  <si>
    <t>東郷町</t>
  </si>
  <si>
    <t>東海市</t>
  </si>
  <si>
    <t>大口町</t>
  </si>
  <si>
    <t>日進市</t>
  </si>
  <si>
    <t>尾張旭市</t>
  </si>
  <si>
    <t>幸田町</t>
  </si>
  <si>
    <t>武豊町</t>
  </si>
  <si>
    <t>津島市</t>
  </si>
  <si>
    <t>大治町</t>
  </si>
  <si>
    <t>常滑市</t>
  </si>
  <si>
    <t>新城市</t>
  </si>
  <si>
    <t>愛西市</t>
  </si>
  <si>
    <t>設楽町</t>
  </si>
  <si>
    <t>扶桑町</t>
  </si>
  <si>
    <t>東栄町</t>
  </si>
  <si>
    <t>阿久比町</t>
  </si>
  <si>
    <t>美浜町</t>
  </si>
  <si>
    <t>豊根村</t>
  </si>
  <si>
    <t>合計　</t>
  </si>
  <si>
    <t>市町村</t>
  </si>
  <si>
    <t>増減</t>
  </si>
  <si>
    <t>増減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</si>
  <si>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</si>
  <si>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</si>
  <si>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</si>
  <si>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</si>
  <si>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</si>
  <si>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</si>
  <si>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</si>
  <si>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</si>
  <si>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</si>
  <si>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</si>
  <si>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</si>
  <si>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</si>
  <si>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</si>
  <si>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</si>
  <si>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</si>
  <si>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</si>
  <si>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</si>
  <si>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</si>
  <si>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</si>
  <si>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</si>
  <si>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</si>
  <si>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</si>
  <si>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</si>
  <si>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</si>
  <si>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</si>
  <si>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</si>
  <si>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</si>
  <si>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</si>
  <si>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</si>
  <si>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</si>
  <si>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</si>
  <si>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</si>
  <si>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</si>
  <si>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</si>
  <si>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</si>
  <si>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</si>
  <si>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</si>
  <si>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</si>
  <si>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</si>
  <si>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</si>
  <si>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</si>
  <si>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</si>
  <si>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</si>
  <si>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</si>
  <si>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</si>
  <si>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</si>
  <si>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</si>
  <si>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</si>
  <si>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</si>
  <si>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</si>
  <si>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幸田町</t>
  </si>
  <si>
    <t>設楽町</t>
  </si>
  <si>
    <t>東栄町</t>
  </si>
  <si>
    <t>豊根村</t>
  </si>
  <si>
    <t>合計　</t>
  </si>
  <si>
    <t>弥富市</t>
  </si>
  <si>
    <t>名古屋市</t>
  </si>
  <si>
    <t>みよし市</t>
  </si>
  <si>
    <t>清須市</t>
  </si>
  <si>
    <t>あま市</t>
  </si>
  <si>
    <t>北名古屋市</t>
  </si>
  <si>
    <t>長久手市</t>
  </si>
  <si>
    <r>
      <t>合計</t>
    </r>
    <r>
      <rPr>
        <sz val="9"/>
        <rFont val="ＭＳ Ｐゴシック"/>
        <family val="3"/>
      </rPr>
      <t xml:space="preserve"> Total</t>
    </r>
  </si>
  <si>
    <r>
      <t xml:space="preserve">ブラジル </t>
    </r>
    <r>
      <rPr>
        <sz val="9"/>
        <rFont val="ＭＳ Ｐゴシック"/>
        <family val="3"/>
      </rPr>
      <t>Brazil</t>
    </r>
  </si>
  <si>
    <r>
      <t>中国</t>
    </r>
    <r>
      <rPr>
        <sz val="9"/>
        <rFont val="ＭＳ Ｐゴシック"/>
        <family val="3"/>
      </rPr>
      <t xml:space="preserve"> China</t>
    </r>
  </si>
  <si>
    <r>
      <t xml:space="preserve">ベトナム </t>
    </r>
    <r>
      <rPr>
        <sz val="9"/>
        <rFont val="ＭＳ Ｐゴシック"/>
        <family val="3"/>
      </rPr>
      <t>VietNam</t>
    </r>
  </si>
  <si>
    <r>
      <t xml:space="preserve">その他 </t>
    </r>
    <r>
      <rPr>
        <sz val="9"/>
        <rFont val="ＭＳ Ｐゴシック"/>
        <family val="3"/>
      </rPr>
      <t xml:space="preserve">Others </t>
    </r>
  </si>
  <si>
    <t>フィリピン Philippines</t>
  </si>
  <si>
    <t>韓国 Korea</t>
  </si>
  <si>
    <t>　　　　</t>
  </si>
  <si>
    <t xml:space="preserve">　 </t>
  </si>
  <si>
    <t xml:space="preserve">   </t>
  </si>
  <si>
    <t>2019年末</t>
  </si>
  <si>
    <t>蟹江町</t>
  </si>
  <si>
    <t>東浦町</t>
  </si>
  <si>
    <t>東郷町</t>
  </si>
  <si>
    <t>幸田町</t>
  </si>
  <si>
    <t>武豊町</t>
  </si>
  <si>
    <t>大治町</t>
  </si>
  <si>
    <t>大口町</t>
  </si>
  <si>
    <t>扶桑町</t>
  </si>
  <si>
    <t>豊山町</t>
  </si>
  <si>
    <t>南知多町</t>
  </si>
  <si>
    <t>阿久比町</t>
  </si>
  <si>
    <t>飛島村</t>
  </si>
  <si>
    <t>美浜町</t>
  </si>
  <si>
    <t>設楽町</t>
  </si>
  <si>
    <t>東栄町</t>
  </si>
  <si>
    <t>豊根村</t>
  </si>
  <si>
    <t>合計</t>
  </si>
  <si>
    <t>※四捨五入の関係で合計は100パーセントになりません。</t>
  </si>
  <si>
    <t>2020年末現在外国人住民数　法務省調べ</t>
  </si>
  <si>
    <t>2020年末</t>
  </si>
  <si>
    <t>2020年末-2019年末</t>
  </si>
  <si>
    <t>2020年末現在外国人住民数</t>
  </si>
  <si>
    <t>2020年末
現在外国人住民数</t>
  </si>
  <si>
    <t>2021年1月1日
現在総人口</t>
  </si>
  <si>
    <t>※2021年1月1日現在総人口については、愛知県統計課「あいちの人口」による。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</si>
</sst>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&quot;Δ&quot;#,##0;\-"/>
    <numFmt numFmtId="178" formatCode="#,##0;&quot;△ &quot;#,##0"/>
    <numFmt numFmtId="179" formatCode="0.000%"/>
    <numFmt numFmtId="180" formatCode="0.000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 "/>
    <numFmt numFmtId="186" formatCode="0;&quot;△ &quot;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0"/>
      <color indexed="8"/>
      <name val="Tahoma"/>
      <family val="2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0"/>
      <color theme="1"/>
      <name val="Tahoma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double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double"/>
      <bottom style="medium"/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 vertical="center"/>
      <protection/>
    </xf>
    <xf numFmtId="0" fontId="3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0" fillId="0" borderId="0">
      <alignment/>
      <protection/>
    </xf>
    <xf numFmtId="0" fontId="42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2" fillId="0" borderId="0" xfId="68">
      <alignment vertical="center"/>
      <protection/>
    </xf>
    <xf numFmtId="0" fontId="4" fillId="0" borderId="0" xfId="68" applyFont="1">
      <alignment vertical="center"/>
      <protection/>
    </xf>
    <xf numFmtId="0" fontId="2" fillId="0" borderId="0" xfId="68" applyFont="1">
      <alignment vertical="center"/>
      <protection/>
    </xf>
    <xf numFmtId="0" fontId="5" fillId="0" borderId="0" xfId="68" applyFont="1">
      <alignment vertical="center"/>
      <protection/>
    </xf>
    <xf numFmtId="0" fontId="6" fillId="0" borderId="0" xfId="68" applyFont="1" applyBorder="1" applyAlignment="1">
      <alignment horizontal="center" vertical="center" wrapText="1"/>
      <protection/>
    </xf>
    <xf numFmtId="0" fontId="4" fillId="0" borderId="0" xfId="68" applyFont="1" applyBorder="1" applyAlignment="1">
      <alignment horizontal="center" vertical="center" wrapText="1"/>
      <protection/>
    </xf>
    <xf numFmtId="0" fontId="5" fillId="0" borderId="10" xfId="68" applyFont="1" applyBorder="1">
      <alignment vertical="center"/>
      <protection/>
    </xf>
    <xf numFmtId="0" fontId="4" fillId="0" borderId="10" xfId="68" applyFont="1" applyBorder="1" applyAlignment="1">
      <alignment horizontal="center" vertical="center" wrapText="1"/>
      <protection/>
    </xf>
    <xf numFmtId="177" fontId="5" fillId="0" borderId="0" xfId="51" applyNumberFormat="1" applyFont="1" applyFill="1" applyBorder="1" applyAlignment="1">
      <alignment horizontal="right" vertical="center"/>
    </xf>
    <xf numFmtId="0" fontId="2" fillId="0" borderId="0" xfId="68" applyAlignment="1">
      <alignment horizontal="left" vertical="center" wrapText="1"/>
      <protection/>
    </xf>
    <xf numFmtId="0" fontId="5" fillId="0" borderId="0" xfId="68" applyFont="1" applyFill="1">
      <alignment vertical="center"/>
      <protection/>
    </xf>
    <xf numFmtId="0" fontId="4" fillId="0" borderId="0" xfId="68" applyFont="1" applyAlignment="1">
      <alignment horizontal="left" vertical="center" wrapText="1"/>
      <protection/>
    </xf>
    <xf numFmtId="0" fontId="2" fillId="33" borderId="0" xfId="68" applyFill="1">
      <alignment vertical="center"/>
      <protection/>
    </xf>
    <xf numFmtId="0" fontId="4" fillId="33" borderId="0" xfId="68" applyFont="1" applyFill="1">
      <alignment vertical="center"/>
      <protection/>
    </xf>
    <xf numFmtId="0" fontId="4" fillId="33" borderId="0" xfId="68" applyFont="1" applyFill="1" applyBorder="1">
      <alignment vertical="center"/>
      <protection/>
    </xf>
    <xf numFmtId="176" fontId="4" fillId="33" borderId="0" xfId="68" applyNumberFormat="1" applyFont="1" applyFill="1" applyBorder="1" applyAlignment="1">
      <alignment horizontal="center" vertical="center" shrinkToFit="1"/>
      <protection/>
    </xf>
    <xf numFmtId="10" fontId="4" fillId="33" borderId="0" xfId="68" applyNumberFormat="1" applyFont="1" applyFill="1" applyBorder="1" applyAlignment="1">
      <alignment horizontal="center" vertical="center"/>
      <protection/>
    </xf>
    <xf numFmtId="0" fontId="4" fillId="33" borderId="10" xfId="68" applyFont="1" applyFill="1" applyBorder="1" applyAlignment="1">
      <alignment horizontal="center" vertical="center" wrapText="1"/>
      <protection/>
    </xf>
    <xf numFmtId="0" fontId="2" fillId="0" borderId="0" xfId="68" applyFont="1" applyFill="1">
      <alignment vertical="center"/>
      <protection/>
    </xf>
    <xf numFmtId="0" fontId="4" fillId="0" borderId="0" xfId="68" applyFont="1" applyFill="1">
      <alignment vertical="center"/>
      <protection/>
    </xf>
    <xf numFmtId="38" fontId="5" fillId="0" borderId="11" xfId="51" applyFont="1" applyFill="1" applyBorder="1" applyAlignment="1">
      <alignment horizontal="center" vertical="center"/>
    </xf>
    <xf numFmtId="176" fontId="5" fillId="0" borderId="11" xfId="68" applyNumberFormat="1" applyFont="1" applyFill="1" applyBorder="1" applyAlignment="1">
      <alignment horizontal="center" vertical="center"/>
      <protection/>
    </xf>
    <xf numFmtId="176" fontId="5" fillId="0" borderId="12" xfId="68" applyNumberFormat="1" applyFont="1" applyFill="1" applyBorder="1" applyAlignment="1">
      <alignment horizontal="center" vertical="center"/>
      <protection/>
    </xf>
    <xf numFmtId="41" fontId="5" fillId="0" borderId="13" xfId="68" applyNumberFormat="1" applyFont="1" applyFill="1" applyBorder="1">
      <alignment vertical="center"/>
      <protection/>
    </xf>
    <xf numFmtId="178" fontId="5" fillId="34" borderId="14" xfId="51" applyNumberFormat="1" applyFont="1" applyFill="1" applyBorder="1" applyAlignment="1">
      <alignment horizontal="right" vertical="center"/>
    </xf>
    <xf numFmtId="178" fontId="5" fillId="34" borderId="15" xfId="51" applyNumberFormat="1" applyFont="1" applyFill="1" applyBorder="1" applyAlignment="1">
      <alignment horizontal="right" vertical="center"/>
    </xf>
    <xf numFmtId="178" fontId="5" fillId="34" borderId="16" xfId="51" applyNumberFormat="1" applyFont="1" applyFill="1" applyBorder="1" applyAlignment="1">
      <alignment horizontal="right" vertical="center"/>
    </xf>
    <xf numFmtId="178" fontId="5" fillId="34" borderId="17" xfId="51" applyNumberFormat="1" applyFont="1" applyFill="1" applyBorder="1" applyAlignment="1">
      <alignment horizontal="right" vertical="center"/>
    </xf>
    <xf numFmtId="0" fontId="5" fillId="0" borderId="0" xfId="68" applyFont="1" applyFill="1" applyAlignment="1">
      <alignment horizontal="left" vertical="center"/>
      <protection/>
    </xf>
    <xf numFmtId="0" fontId="5" fillId="0" borderId="0" xfId="68" applyFont="1" applyFill="1" applyAlignment="1">
      <alignment vertical="center" wrapText="1"/>
      <protection/>
    </xf>
    <xf numFmtId="0" fontId="5" fillId="0" borderId="0" xfId="68" applyFont="1" applyFill="1" applyBorder="1" applyAlignment="1">
      <alignment vertical="center" wrapText="1"/>
      <protection/>
    </xf>
    <xf numFmtId="0" fontId="5" fillId="0" borderId="0" xfId="68" applyFont="1" applyFill="1" applyAlignment="1">
      <alignment vertical="center"/>
      <protection/>
    </xf>
    <xf numFmtId="0" fontId="43" fillId="0" borderId="0" xfId="68" applyFont="1" applyFill="1">
      <alignment vertical="center"/>
      <protection/>
    </xf>
    <xf numFmtId="0" fontId="43" fillId="0" borderId="0" xfId="68" applyFont="1" applyFill="1" applyBorder="1" applyAlignment="1">
      <alignment vertical="center" wrapText="1"/>
      <protection/>
    </xf>
    <xf numFmtId="0" fontId="43" fillId="0" borderId="0" xfId="68" applyFont="1" applyFill="1" applyAlignment="1">
      <alignment vertical="center"/>
      <protection/>
    </xf>
    <xf numFmtId="0" fontId="43" fillId="0" borderId="0" xfId="68" applyFont="1" applyFill="1" applyAlignment="1">
      <alignment vertical="center" wrapText="1"/>
      <protection/>
    </xf>
    <xf numFmtId="0" fontId="5" fillId="34" borderId="18" xfId="51" applyNumberFormat="1" applyFont="1" applyFill="1" applyBorder="1" applyAlignment="1">
      <alignment horizontal="center" vertical="center" wrapText="1" shrinkToFit="1"/>
    </xf>
    <xf numFmtId="38" fontId="5" fillId="34" borderId="18" xfId="51" applyFont="1" applyFill="1" applyBorder="1" applyAlignment="1">
      <alignment horizontal="center" vertical="center" wrapText="1" shrinkToFit="1"/>
    </xf>
    <xf numFmtId="0" fontId="4" fillId="0" borderId="19" xfId="51" applyNumberFormat="1" applyFont="1" applyFill="1" applyBorder="1" applyAlignment="1">
      <alignment horizontal="center" vertical="center" wrapText="1" shrinkToFit="1"/>
    </xf>
    <xf numFmtId="41" fontId="5" fillId="0" borderId="20" xfId="72" applyNumberFormat="1" applyFont="1" applyFill="1" applyBorder="1" applyAlignment="1">
      <alignment horizontal="left" vertical="center"/>
      <protection/>
    </xf>
    <xf numFmtId="41" fontId="5" fillId="0" borderId="21" xfId="72" applyNumberFormat="1" applyFont="1" applyFill="1" applyBorder="1" applyAlignment="1">
      <alignment horizontal="left" vertical="center"/>
      <protection/>
    </xf>
    <xf numFmtId="41" fontId="5" fillId="0" borderId="22" xfId="72" applyNumberFormat="1" applyFont="1" applyFill="1" applyBorder="1" applyAlignment="1">
      <alignment horizontal="left" vertical="center"/>
      <protection/>
    </xf>
    <xf numFmtId="0" fontId="2" fillId="0" borderId="0" xfId="68" applyFill="1">
      <alignment vertical="center"/>
      <protection/>
    </xf>
    <xf numFmtId="178" fontId="5" fillId="34" borderId="14" xfId="74" applyNumberFormat="1" applyFont="1" applyFill="1" applyBorder="1" applyAlignment="1">
      <alignment horizontal="right" vertical="center"/>
      <protection/>
    </xf>
    <xf numFmtId="178" fontId="5" fillId="34" borderId="15" xfId="74" applyNumberFormat="1" applyFont="1" applyFill="1" applyBorder="1" applyAlignment="1">
      <alignment horizontal="right" vertical="center"/>
      <protection/>
    </xf>
    <xf numFmtId="178" fontId="5" fillId="34" borderId="23" xfId="74" applyNumberFormat="1" applyFont="1" applyFill="1" applyBorder="1" applyAlignment="1">
      <alignment horizontal="right" vertical="center"/>
      <protection/>
    </xf>
    <xf numFmtId="178" fontId="5" fillId="34" borderId="24" xfId="74" applyNumberFormat="1" applyFont="1" applyFill="1" applyBorder="1" applyAlignment="1">
      <alignment horizontal="right" vertical="center"/>
      <protection/>
    </xf>
    <xf numFmtId="178" fontId="5" fillId="34" borderId="16" xfId="74" applyNumberFormat="1" applyFont="1" applyFill="1" applyBorder="1" applyAlignment="1">
      <alignment horizontal="right" vertical="center"/>
      <protection/>
    </xf>
    <xf numFmtId="41" fontId="5" fillId="0" borderId="25" xfId="68" applyNumberFormat="1" applyFont="1" applyFill="1" applyBorder="1">
      <alignment vertical="center"/>
      <protection/>
    </xf>
    <xf numFmtId="41" fontId="5" fillId="0" borderId="21" xfId="68" applyNumberFormat="1" applyFont="1" applyFill="1" applyBorder="1">
      <alignment vertical="center"/>
      <protection/>
    </xf>
    <xf numFmtId="41" fontId="5" fillId="0" borderId="26" xfId="68" applyNumberFormat="1" applyFont="1" applyFill="1" applyBorder="1">
      <alignment vertical="center"/>
      <protection/>
    </xf>
    <xf numFmtId="0" fontId="4" fillId="34" borderId="23" xfId="51" applyNumberFormat="1" applyFont="1" applyFill="1" applyBorder="1" applyAlignment="1">
      <alignment horizontal="center" vertical="center" wrapText="1" shrinkToFit="1"/>
    </xf>
    <xf numFmtId="38" fontId="5" fillId="0" borderId="27" xfId="51" applyFont="1" applyFill="1" applyBorder="1" applyAlignment="1">
      <alignment horizontal="center" vertical="center" shrinkToFit="1"/>
    </xf>
    <xf numFmtId="41" fontId="5" fillId="0" borderId="28" xfId="68" applyNumberFormat="1" applyFont="1" applyFill="1" applyBorder="1">
      <alignment vertical="center"/>
      <protection/>
    </xf>
    <xf numFmtId="41" fontId="5" fillId="0" borderId="29" xfId="68" applyNumberFormat="1" applyFont="1" applyFill="1" applyBorder="1">
      <alignment vertical="center"/>
      <protection/>
    </xf>
    <xf numFmtId="41" fontId="5" fillId="0" borderId="21" xfId="72" applyNumberFormat="1" applyFont="1" applyFill="1" applyBorder="1" applyAlignment="1">
      <alignment horizontal="right" vertical="center"/>
      <protection/>
    </xf>
    <xf numFmtId="38" fontId="5" fillId="0" borderId="30" xfId="51" applyFont="1" applyFill="1" applyBorder="1" applyAlignment="1">
      <alignment horizontal="center" vertical="center"/>
    </xf>
    <xf numFmtId="41" fontId="5" fillId="0" borderId="22" xfId="72" applyNumberFormat="1" applyFont="1" applyFill="1" applyBorder="1" applyAlignment="1">
      <alignment horizontal="right" vertical="center"/>
      <protection/>
    </xf>
    <xf numFmtId="41" fontId="5" fillId="0" borderId="31" xfId="68" applyNumberFormat="1" applyFont="1" applyFill="1" applyBorder="1">
      <alignment vertical="center"/>
      <protection/>
    </xf>
    <xf numFmtId="0" fontId="2" fillId="33" borderId="0" xfId="68" applyFont="1" applyFill="1">
      <alignment vertical="center"/>
      <protection/>
    </xf>
    <xf numFmtId="38" fontId="5" fillId="33" borderId="0" xfId="51" applyFont="1" applyFill="1" applyBorder="1" applyAlignment="1">
      <alignment horizontal="center" vertical="center" shrinkToFit="1"/>
    </xf>
    <xf numFmtId="176" fontId="5" fillId="0" borderId="32" xfId="51" applyNumberFormat="1" applyFont="1" applyFill="1" applyBorder="1" applyAlignment="1">
      <alignment horizontal="center" vertical="distributed" wrapText="1" shrinkToFit="1"/>
    </xf>
    <xf numFmtId="38" fontId="4" fillId="0" borderId="10" xfId="51" applyFont="1" applyFill="1" applyBorder="1" applyAlignment="1">
      <alignment horizontal="center" vertical="center" wrapText="1" shrinkToFit="1"/>
    </xf>
    <xf numFmtId="176" fontId="5" fillId="33" borderId="32" xfId="51" applyNumberFormat="1" applyFont="1" applyFill="1" applyBorder="1" applyAlignment="1">
      <alignment horizontal="center" vertical="distributed" wrapText="1" shrinkToFit="1"/>
    </xf>
    <xf numFmtId="0" fontId="2" fillId="0" borderId="10" xfId="68" applyFont="1" applyFill="1" applyBorder="1" applyAlignment="1">
      <alignment horizontal="center" vertical="center"/>
      <protection/>
    </xf>
    <xf numFmtId="41" fontId="2" fillId="0" borderId="10" xfId="72" applyNumberFormat="1" applyFont="1" applyFill="1" applyBorder="1" applyAlignment="1">
      <alignment horizontal="center" vertical="center"/>
      <protection/>
    </xf>
    <xf numFmtId="176" fontId="2" fillId="33" borderId="10" xfId="68" applyNumberFormat="1" applyFont="1" applyFill="1" applyBorder="1" applyAlignment="1">
      <alignment horizontal="center" vertical="center"/>
      <protection/>
    </xf>
    <xf numFmtId="10" fontId="2" fillId="0" borderId="10" xfId="68" applyNumberFormat="1" applyFont="1" applyBorder="1" applyAlignment="1">
      <alignment horizontal="right" vertical="center"/>
      <protection/>
    </xf>
    <xf numFmtId="41" fontId="2" fillId="0" borderId="10" xfId="72" applyNumberFormat="1" applyFont="1" applyFill="1" applyBorder="1" applyAlignment="1">
      <alignment horizontal="left" vertical="center"/>
      <protection/>
    </xf>
    <xf numFmtId="38" fontId="2" fillId="0" borderId="10" xfId="49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176" fontId="2" fillId="0" borderId="10" xfId="68" applyNumberFormat="1" applyFont="1" applyFill="1" applyBorder="1" applyAlignment="1">
      <alignment horizontal="center" vertical="center"/>
      <protection/>
    </xf>
    <xf numFmtId="10" fontId="2" fillId="0" borderId="10" xfId="68" applyNumberFormat="1" applyFont="1" applyFill="1" applyBorder="1" applyAlignment="1">
      <alignment horizontal="center" vertical="center"/>
      <protection/>
    </xf>
    <xf numFmtId="176" fontId="2" fillId="0" borderId="10" xfId="68" applyNumberFormat="1" applyFont="1" applyBorder="1" applyAlignment="1">
      <alignment horizontal="center" vertical="center"/>
      <protection/>
    </xf>
    <xf numFmtId="38" fontId="2" fillId="0" borderId="10" xfId="51" applyFont="1" applyFill="1" applyBorder="1" applyAlignment="1">
      <alignment horizontal="right" vertical="center"/>
    </xf>
    <xf numFmtId="0" fontId="2" fillId="0" borderId="10" xfId="68" applyFont="1" applyBorder="1" applyAlignment="1">
      <alignment horizontal="left" vertical="center"/>
      <protection/>
    </xf>
    <xf numFmtId="38" fontId="2" fillId="0" borderId="0" xfId="51" applyFont="1" applyFill="1" applyBorder="1" applyAlignment="1">
      <alignment horizontal="right" vertical="center"/>
    </xf>
    <xf numFmtId="10" fontId="2" fillId="0" borderId="32" xfId="68" applyNumberFormat="1" applyFont="1" applyFill="1" applyBorder="1" applyAlignment="1">
      <alignment horizontal="center" vertical="center"/>
      <protection/>
    </xf>
    <xf numFmtId="41" fontId="4" fillId="0" borderId="0" xfId="68" applyNumberFormat="1" applyFont="1">
      <alignment vertical="center"/>
      <protection/>
    </xf>
    <xf numFmtId="38" fontId="4" fillId="0" borderId="0" xfId="68" applyNumberFormat="1" applyFont="1">
      <alignment vertical="center"/>
      <protection/>
    </xf>
    <xf numFmtId="41" fontId="4" fillId="33" borderId="0" xfId="68" applyNumberFormat="1" applyFont="1" applyFill="1">
      <alignment vertical="center"/>
      <protection/>
    </xf>
    <xf numFmtId="0" fontId="5" fillId="0" borderId="33" xfId="51" applyNumberFormat="1" applyFont="1" applyFill="1" applyBorder="1" applyAlignment="1">
      <alignment horizontal="center" vertical="center" wrapText="1" shrinkToFit="1"/>
    </xf>
    <xf numFmtId="0" fontId="5" fillId="0" borderId="34" xfId="51" applyNumberFormat="1" applyFont="1" applyFill="1" applyBorder="1" applyAlignment="1">
      <alignment horizontal="center" vertical="center" wrapText="1" shrinkToFit="1"/>
    </xf>
    <xf numFmtId="0" fontId="5" fillId="0" borderId="35" xfId="51" applyNumberFormat="1" applyFont="1" applyFill="1" applyBorder="1" applyAlignment="1">
      <alignment horizontal="center" vertical="center" wrapText="1" shrinkToFit="1"/>
    </xf>
    <xf numFmtId="0" fontId="5" fillId="0" borderId="0" xfId="68" applyFont="1" applyFill="1" applyAlignment="1">
      <alignment horizontal="center" vertical="center" wrapText="1"/>
      <protection/>
    </xf>
    <xf numFmtId="0" fontId="5" fillId="0" borderId="0" xfId="68" applyFont="1" applyFill="1" applyAlignment="1">
      <alignment horizontal="left" vertical="center"/>
      <protection/>
    </xf>
    <xf numFmtId="38" fontId="5" fillId="0" borderId="33" xfId="51" applyFont="1" applyFill="1" applyBorder="1" applyAlignment="1">
      <alignment horizontal="center" vertical="center" wrapText="1" shrinkToFit="1"/>
    </xf>
    <xf numFmtId="38" fontId="5" fillId="0" borderId="36" xfId="51" applyFont="1" applyFill="1" applyBorder="1" applyAlignment="1">
      <alignment horizontal="center" vertical="center" wrapText="1" shrinkToFit="1"/>
    </xf>
    <xf numFmtId="0" fontId="5" fillId="0" borderId="37" xfId="51" applyNumberFormat="1" applyFont="1" applyFill="1" applyBorder="1" applyAlignment="1">
      <alignment horizontal="center" vertical="center" wrapText="1" shrinkToFit="1"/>
    </xf>
    <xf numFmtId="0" fontId="8" fillId="0" borderId="0" xfId="68" applyFont="1" applyBorder="1" applyAlignment="1">
      <alignment horizontal="center" vertical="center" wrapText="1"/>
      <protection/>
    </xf>
    <xf numFmtId="0" fontId="2" fillId="33" borderId="0" xfId="68" applyFont="1" applyFill="1" applyBorder="1" applyAlignment="1">
      <alignment horizontal="center" vertical="center"/>
      <protection/>
    </xf>
    <xf numFmtId="0" fontId="4" fillId="0" borderId="38" xfId="68" applyFont="1" applyBorder="1" applyAlignment="1">
      <alignment horizontal="right" vertical="center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2 2" xfId="53"/>
    <cellStyle name="桁区切り 2 3" xfId="54"/>
    <cellStyle name="桁区切り 3" xfId="55"/>
    <cellStyle name="桁区切り 4" xfId="56"/>
    <cellStyle name="桁区切り 5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 2 2" xfId="69"/>
    <cellStyle name="標準 2 2 2" xfId="70"/>
    <cellStyle name="標準 2 3" xfId="71"/>
    <cellStyle name="標準 3" xfId="72"/>
    <cellStyle name="標準 3 2" xfId="73"/>
    <cellStyle name="標準 4" xfId="74"/>
    <cellStyle name="標準 5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8"/>
  <sheetViews>
    <sheetView tabSelected="1" view="pageBreakPreview" zoomScale="90" zoomScaleNormal="90" zoomScaleSheetLayoutView="90" zoomScalePageLayoutView="0" workbookViewId="0" topLeftCell="A1">
      <pane xSplit="1" ySplit="3" topLeftCell="B4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T6" sqref="T6"/>
    </sheetView>
  </sheetViews>
  <sheetFormatPr defaultColWidth="9.140625" defaultRowHeight="15"/>
  <cols>
    <col min="1" max="1" width="22.00390625" style="11" customWidth="1"/>
    <col min="2" max="2" width="9.421875" style="11" customWidth="1"/>
    <col min="3" max="3" width="8.28125" style="11" customWidth="1"/>
    <col min="4" max="4" width="9.7109375" style="11" customWidth="1"/>
    <col min="5" max="5" width="9.421875" style="33" customWidth="1"/>
    <col min="6" max="6" width="8.28125" style="33" customWidth="1"/>
    <col min="7" max="7" width="9.7109375" style="11" customWidth="1"/>
    <col min="8" max="8" width="9.421875" style="11" customWidth="1"/>
    <col min="9" max="9" width="8.140625" style="11" customWidth="1"/>
    <col min="10" max="10" width="9.7109375" style="11" customWidth="1"/>
    <col min="11" max="11" width="9.421875" style="11" customWidth="1"/>
    <col min="12" max="12" width="7.7109375" style="11" customWidth="1"/>
    <col min="13" max="13" width="9.7109375" style="11" customWidth="1"/>
    <col min="14" max="14" width="9.421875" style="11" customWidth="1"/>
    <col min="15" max="15" width="8.8515625" style="11" customWidth="1"/>
    <col min="16" max="16" width="9.7109375" style="11" customWidth="1"/>
    <col min="17" max="17" width="9.421875" style="11" customWidth="1"/>
    <col min="18" max="18" width="8.140625" style="11" customWidth="1"/>
    <col min="19" max="19" width="9.7109375" style="11" customWidth="1"/>
    <col min="20" max="20" width="9.421875" style="11" customWidth="1"/>
    <col min="21" max="21" width="8.28125" style="11" customWidth="1"/>
    <col min="22" max="22" width="10.7109375" style="11" customWidth="1"/>
    <col min="23" max="23" width="9.00390625" style="19" customWidth="1"/>
    <col min="24" max="16384" width="9.00390625" style="3" customWidth="1"/>
  </cols>
  <sheetData>
    <row r="1" spans="1:6" ht="13.5">
      <c r="A1" s="11" t="s">
        <v>147</v>
      </c>
      <c r="E1" s="11"/>
      <c r="F1" s="11"/>
    </row>
    <row r="2" spans="5:6" ht="13.5" customHeight="1" thickBot="1">
      <c r="E2" s="11"/>
      <c r="F2" s="11"/>
    </row>
    <row r="3" spans="1:23" s="2" customFormat="1" ht="24.75" customHeight="1">
      <c r="A3" s="87" t="s">
        <v>53</v>
      </c>
      <c r="B3" s="89" t="s">
        <v>118</v>
      </c>
      <c r="C3" s="84"/>
      <c r="D3" s="37" t="s">
        <v>54</v>
      </c>
      <c r="E3" s="89" t="s">
        <v>119</v>
      </c>
      <c r="F3" s="84"/>
      <c r="G3" s="38" t="s">
        <v>55</v>
      </c>
      <c r="H3" s="89" t="s">
        <v>120</v>
      </c>
      <c r="I3" s="84"/>
      <c r="J3" s="38" t="s">
        <v>55</v>
      </c>
      <c r="K3" s="82" t="s">
        <v>121</v>
      </c>
      <c r="L3" s="83"/>
      <c r="M3" s="38" t="s">
        <v>55</v>
      </c>
      <c r="N3" s="82" t="s">
        <v>123</v>
      </c>
      <c r="O3" s="83"/>
      <c r="P3" s="38" t="s">
        <v>55</v>
      </c>
      <c r="Q3" s="82" t="s">
        <v>124</v>
      </c>
      <c r="R3" s="83"/>
      <c r="S3" s="38" t="s">
        <v>55</v>
      </c>
      <c r="T3" s="83" t="s">
        <v>122</v>
      </c>
      <c r="U3" s="84"/>
      <c r="V3" s="38" t="s">
        <v>55</v>
      </c>
      <c r="W3" s="19"/>
    </row>
    <row r="4" spans="1:23" ht="35.25" customHeight="1" thickBot="1">
      <c r="A4" s="88"/>
      <c r="B4" s="39" t="s">
        <v>148</v>
      </c>
      <c r="C4" s="39" t="s">
        <v>128</v>
      </c>
      <c r="D4" s="52" t="s">
        <v>149</v>
      </c>
      <c r="E4" s="39" t="s">
        <v>148</v>
      </c>
      <c r="F4" s="39" t="s">
        <v>128</v>
      </c>
      <c r="G4" s="52" t="s">
        <v>149</v>
      </c>
      <c r="H4" s="39" t="s">
        <v>148</v>
      </c>
      <c r="I4" s="39" t="s">
        <v>128</v>
      </c>
      <c r="J4" s="52" t="s">
        <v>149</v>
      </c>
      <c r="K4" s="39" t="s">
        <v>148</v>
      </c>
      <c r="L4" s="39" t="s">
        <v>128</v>
      </c>
      <c r="M4" s="52" t="s">
        <v>149</v>
      </c>
      <c r="N4" s="39" t="s">
        <v>148</v>
      </c>
      <c r="O4" s="39" t="s">
        <v>128</v>
      </c>
      <c r="P4" s="52" t="s">
        <v>149</v>
      </c>
      <c r="Q4" s="39" t="s">
        <v>148</v>
      </c>
      <c r="R4" s="39" t="s">
        <v>128</v>
      </c>
      <c r="S4" s="52" t="s">
        <v>149</v>
      </c>
      <c r="T4" s="39" t="s">
        <v>148</v>
      </c>
      <c r="U4" s="39" t="s">
        <v>128</v>
      </c>
      <c r="V4" s="52" t="s">
        <v>149</v>
      </c>
      <c r="W4" s="20"/>
    </row>
    <row r="5" spans="1:22" ht="13.5" customHeight="1" thickTop="1">
      <c r="A5" s="53" t="s">
        <v>56</v>
      </c>
      <c r="B5" s="40">
        <v>85762</v>
      </c>
      <c r="C5" s="40">
        <v>89698</v>
      </c>
      <c r="D5" s="25">
        <f>B5-C5</f>
        <v>-3936</v>
      </c>
      <c r="E5" s="40">
        <v>4876</v>
      </c>
      <c r="F5" s="40">
        <v>5028</v>
      </c>
      <c r="G5" s="25">
        <f>E5-F5</f>
        <v>-152</v>
      </c>
      <c r="H5" s="40">
        <v>23898</v>
      </c>
      <c r="I5" s="40">
        <v>24812</v>
      </c>
      <c r="J5" s="25">
        <f>H5-I5</f>
        <v>-914</v>
      </c>
      <c r="K5" s="40">
        <v>10880</v>
      </c>
      <c r="L5" s="40">
        <v>10705</v>
      </c>
      <c r="M5" s="25">
        <f>K5-L5</f>
        <v>175</v>
      </c>
      <c r="N5" s="40">
        <v>9602</v>
      </c>
      <c r="O5" s="40">
        <v>9592</v>
      </c>
      <c r="P5" s="44">
        <f>N5-O5</f>
        <v>10</v>
      </c>
      <c r="Q5" s="40">
        <v>14978</v>
      </c>
      <c r="R5" s="40">
        <v>15554</v>
      </c>
      <c r="S5" s="25">
        <f>Q5-R5</f>
        <v>-576</v>
      </c>
      <c r="T5" s="54">
        <f>B5-E5-H5-N5-K5-Q5</f>
        <v>21528</v>
      </c>
      <c r="U5" s="49">
        <f>C5-F5-I5-O5-R5-L5</f>
        <v>24007</v>
      </c>
      <c r="V5" s="44">
        <f>T5-U5</f>
        <v>-2479</v>
      </c>
    </row>
    <row r="6" spans="1:22" ht="13.5" customHeight="1">
      <c r="A6" s="21" t="s">
        <v>57</v>
      </c>
      <c r="B6" s="41">
        <v>19368</v>
      </c>
      <c r="C6" s="41">
        <v>19564</v>
      </c>
      <c r="D6" s="26">
        <f aca="true" t="shared" si="0" ref="D6:D59">B6-C6</f>
        <v>-196</v>
      </c>
      <c r="E6" s="41">
        <v>8821</v>
      </c>
      <c r="F6" s="41">
        <v>9041</v>
      </c>
      <c r="G6" s="26">
        <f aca="true" t="shared" si="1" ref="G6:G59">E6-F6</f>
        <v>-220</v>
      </c>
      <c r="H6" s="41">
        <v>1400</v>
      </c>
      <c r="I6" s="41">
        <v>1500</v>
      </c>
      <c r="J6" s="26">
        <f aca="true" t="shared" si="2" ref="J6:J56">H6-I6</f>
        <v>-100</v>
      </c>
      <c r="K6" s="41">
        <v>1278</v>
      </c>
      <c r="L6" s="41">
        <v>1115</v>
      </c>
      <c r="M6" s="26">
        <f aca="true" t="shared" si="3" ref="M6:M55">K6-L6</f>
        <v>163</v>
      </c>
      <c r="N6" s="41">
        <v>3937</v>
      </c>
      <c r="O6" s="41">
        <v>3988</v>
      </c>
      <c r="P6" s="45">
        <f aca="true" t="shared" si="4" ref="P6:P59">N6-O6</f>
        <v>-51</v>
      </c>
      <c r="Q6" s="41">
        <v>1148</v>
      </c>
      <c r="R6" s="41">
        <v>1191</v>
      </c>
      <c r="S6" s="26">
        <f aca="true" t="shared" si="5" ref="S6:S59">Q6-R6</f>
        <v>-43</v>
      </c>
      <c r="T6" s="55">
        <f>B6-E6-H6-N6-Q6-K6</f>
        <v>2784</v>
      </c>
      <c r="U6" s="50">
        <f>C6-F6-I6-O6-R6-L6</f>
        <v>2729</v>
      </c>
      <c r="V6" s="45">
        <f>T6-U6</f>
        <v>55</v>
      </c>
    </row>
    <row r="7" spans="1:22" ht="13.5" customHeight="1">
      <c r="A7" s="21" t="s">
        <v>58</v>
      </c>
      <c r="B7" s="41">
        <v>12303</v>
      </c>
      <c r="C7" s="41">
        <v>12895</v>
      </c>
      <c r="D7" s="26">
        <f t="shared" si="0"/>
        <v>-592</v>
      </c>
      <c r="E7" s="41">
        <v>4136</v>
      </c>
      <c r="F7" s="41">
        <v>4450</v>
      </c>
      <c r="G7" s="26">
        <f t="shared" si="1"/>
        <v>-314</v>
      </c>
      <c r="H7" s="41">
        <v>1675</v>
      </c>
      <c r="I7" s="41">
        <v>1834</v>
      </c>
      <c r="J7" s="26">
        <f t="shared" si="2"/>
        <v>-159</v>
      </c>
      <c r="K7" s="41">
        <v>1883</v>
      </c>
      <c r="L7" s="41">
        <v>1869</v>
      </c>
      <c r="M7" s="26">
        <f t="shared" si="3"/>
        <v>14</v>
      </c>
      <c r="N7" s="41">
        <v>1841</v>
      </c>
      <c r="O7" s="41">
        <v>1880</v>
      </c>
      <c r="P7" s="45">
        <f t="shared" si="4"/>
        <v>-39</v>
      </c>
      <c r="Q7" s="41">
        <v>1191</v>
      </c>
      <c r="R7" s="41">
        <v>1246</v>
      </c>
      <c r="S7" s="26">
        <f t="shared" si="5"/>
        <v>-55</v>
      </c>
      <c r="T7" s="55">
        <f aca="true" t="shared" si="6" ref="T7:T58">B7-E7-H7-N7-Q7-K7</f>
        <v>1577</v>
      </c>
      <c r="U7" s="50">
        <f aca="true" t="shared" si="7" ref="U7:U58">C7-F7-I7-O7-R7-L7</f>
        <v>1616</v>
      </c>
      <c r="V7" s="45">
        <f aca="true" t="shared" si="8" ref="V7:V58">T7-U7</f>
        <v>-39</v>
      </c>
    </row>
    <row r="8" spans="1:22" ht="13.5" customHeight="1">
      <c r="A8" s="21" t="s">
        <v>59</v>
      </c>
      <c r="B8" s="41">
        <v>7042</v>
      </c>
      <c r="C8" s="41">
        <v>6965</v>
      </c>
      <c r="D8" s="26">
        <f t="shared" si="0"/>
        <v>77</v>
      </c>
      <c r="E8" s="41">
        <v>341</v>
      </c>
      <c r="F8" s="41">
        <v>324</v>
      </c>
      <c r="G8" s="26">
        <f t="shared" si="1"/>
        <v>17</v>
      </c>
      <c r="H8" s="41">
        <v>1543</v>
      </c>
      <c r="I8" s="41">
        <v>1616</v>
      </c>
      <c r="J8" s="26">
        <f t="shared" si="2"/>
        <v>-73</v>
      </c>
      <c r="K8" s="41">
        <v>1251</v>
      </c>
      <c r="L8" s="41">
        <v>1163</v>
      </c>
      <c r="M8" s="26">
        <f t="shared" si="3"/>
        <v>88</v>
      </c>
      <c r="N8" s="41">
        <v>1734</v>
      </c>
      <c r="O8" s="41">
        <v>1742</v>
      </c>
      <c r="P8" s="45">
        <f t="shared" si="4"/>
        <v>-8</v>
      </c>
      <c r="Q8" s="41">
        <v>897</v>
      </c>
      <c r="R8" s="41">
        <v>916</v>
      </c>
      <c r="S8" s="26">
        <f t="shared" si="5"/>
        <v>-19</v>
      </c>
      <c r="T8" s="55">
        <f t="shared" si="6"/>
        <v>1276</v>
      </c>
      <c r="U8" s="50">
        <f t="shared" si="7"/>
        <v>1204</v>
      </c>
      <c r="V8" s="45">
        <f t="shared" si="8"/>
        <v>72</v>
      </c>
    </row>
    <row r="9" spans="1:22" ht="13.5" customHeight="1">
      <c r="A9" s="21" t="s">
        <v>60</v>
      </c>
      <c r="B9" s="41">
        <v>4445</v>
      </c>
      <c r="C9" s="41">
        <v>4344</v>
      </c>
      <c r="D9" s="26">
        <f t="shared" si="0"/>
        <v>101</v>
      </c>
      <c r="E9" s="41">
        <v>937</v>
      </c>
      <c r="F9" s="41">
        <v>895</v>
      </c>
      <c r="G9" s="26">
        <f t="shared" si="1"/>
        <v>42</v>
      </c>
      <c r="H9" s="41">
        <v>499</v>
      </c>
      <c r="I9" s="41">
        <v>465</v>
      </c>
      <c r="J9" s="26">
        <f t="shared" si="2"/>
        <v>34</v>
      </c>
      <c r="K9" s="41">
        <v>517</v>
      </c>
      <c r="L9" s="41">
        <v>478</v>
      </c>
      <c r="M9" s="26">
        <f t="shared" si="3"/>
        <v>39</v>
      </c>
      <c r="N9" s="41">
        <v>726</v>
      </c>
      <c r="O9" s="41">
        <v>700</v>
      </c>
      <c r="P9" s="45">
        <f t="shared" si="4"/>
        <v>26</v>
      </c>
      <c r="Q9" s="41">
        <v>688</v>
      </c>
      <c r="R9" s="41">
        <v>731</v>
      </c>
      <c r="S9" s="26">
        <f t="shared" si="5"/>
        <v>-43</v>
      </c>
      <c r="T9" s="55">
        <f t="shared" si="6"/>
        <v>1078</v>
      </c>
      <c r="U9" s="50">
        <f t="shared" si="7"/>
        <v>1075</v>
      </c>
      <c r="V9" s="45">
        <f t="shared" si="8"/>
        <v>3</v>
      </c>
    </row>
    <row r="10" spans="1:22" ht="13.5" customHeight="1">
      <c r="A10" s="21" t="s">
        <v>61</v>
      </c>
      <c r="B10" s="41">
        <v>4415</v>
      </c>
      <c r="C10" s="41">
        <v>4660</v>
      </c>
      <c r="D10" s="26">
        <f t="shared" si="0"/>
        <v>-245</v>
      </c>
      <c r="E10" s="41">
        <v>1970</v>
      </c>
      <c r="F10" s="41">
        <v>2155</v>
      </c>
      <c r="G10" s="26">
        <f t="shared" si="1"/>
        <v>-185</v>
      </c>
      <c r="H10" s="41">
        <v>493</v>
      </c>
      <c r="I10" s="41">
        <v>539</v>
      </c>
      <c r="J10" s="26">
        <f t="shared" si="2"/>
        <v>-46</v>
      </c>
      <c r="K10" s="41">
        <v>792</v>
      </c>
      <c r="L10" s="41">
        <v>781</v>
      </c>
      <c r="M10" s="26">
        <f t="shared" si="3"/>
        <v>11</v>
      </c>
      <c r="N10" s="41">
        <v>314</v>
      </c>
      <c r="O10" s="41">
        <v>293</v>
      </c>
      <c r="P10" s="45">
        <f t="shared" si="4"/>
        <v>21</v>
      </c>
      <c r="Q10" s="41">
        <v>281</v>
      </c>
      <c r="R10" s="41">
        <v>283</v>
      </c>
      <c r="S10" s="26">
        <f t="shared" si="5"/>
        <v>-2</v>
      </c>
      <c r="T10" s="55">
        <f t="shared" si="6"/>
        <v>565</v>
      </c>
      <c r="U10" s="50">
        <f t="shared" si="7"/>
        <v>609</v>
      </c>
      <c r="V10" s="45">
        <f t="shared" si="8"/>
        <v>-44</v>
      </c>
    </row>
    <row r="11" spans="1:22" ht="13.5" customHeight="1">
      <c r="A11" s="21" t="s">
        <v>62</v>
      </c>
      <c r="B11" s="41">
        <v>7934</v>
      </c>
      <c r="C11" s="41">
        <v>8034</v>
      </c>
      <c r="D11" s="26">
        <f t="shared" si="0"/>
        <v>-100</v>
      </c>
      <c r="E11" s="41">
        <v>446</v>
      </c>
      <c r="F11" s="41">
        <v>463</v>
      </c>
      <c r="G11" s="26">
        <f t="shared" si="1"/>
        <v>-17</v>
      </c>
      <c r="H11" s="41">
        <v>1387</v>
      </c>
      <c r="I11" s="41">
        <v>1503</v>
      </c>
      <c r="J11" s="26">
        <f t="shared" si="2"/>
        <v>-116</v>
      </c>
      <c r="K11" s="41">
        <v>1372</v>
      </c>
      <c r="L11" s="41">
        <v>1274</v>
      </c>
      <c r="M11" s="26">
        <f t="shared" si="3"/>
        <v>98</v>
      </c>
      <c r="N11" s="41">
        <v>1317</v>
      </c>
      <c r="O11" s="41">
        <v>1268</v>
      </c>
      <c r="P11" s="45">
        <f t="shared" si="4"/>
        <v>49</v>
      </c>
      <c r="Q11" s="41">
        <v>1636</v>
      </c>
      <c r="R11" s="41">
        <v>1708</v>
      </c>
      <c r="S11" s="26">
        <f t="shared" si="5"/>
        <v>-72</v>
      </c>
      <c r="T11" s="55">
        <f t="shared" si="6"/>
        <v>1776</v>
      </c>
      <c r="U11" s="50">
        <f t="shared" si="7"/>
        <v>1818</v>
      </c>
      <c r="V11" s="45">
        <f t="shared" si="8"/>
        <v>-42</v>
      </c>
    </row>
    <row r="12" spans="1:22" ht="13.5" customHeight="1">
      <c r="A12" s="21" t="s">
        <v>63</v>
      </c>
      <c r="B12" s="41">
        <v>6984</v>
      </c>
      <c r="C12" s="41">
        <v>7075</v>
      </c>
      <c r="D12" s="26">
        <f t="shared" si="0"/>
        <v>-91</v>
      </c>
      <c r="E12" s="41">
        <v>2916</v>
      </c>
      <c r="F12" s="41">
        <v>2990</v>
      </c>
      <c r="G12" s="26">
        <f t="shared" si="1"/>
        <v>-74</v>
      </c>
      <c r="H12" s="41">
        <v>702</v>
      </c>
      <c r="I12" s="41">
        <v>810</v>
      </c>
      <c r="J12" s="26">
        <f t="shared" si="2"/>
        <v>-108</v>
      </c>
      <c r="K12" s="41">
        <v>899</v>
      </c>
      <c r="L12" s="41">
        <v>782</v>
      </c>
      <c r="M12" s="26">
        <f t="shared" si="3"/>
        <v>117</v>
      </c>
      <c r="N12" s="41">
        <v>744</v>
      </c>
      <c r="O12" s="41">
        <v>725</v>
      </c>
      <c r="P12" s="45">
        <f t="shared" si="4"/>
        <v>19</v>
      </c>
      <c r="Q12" s="41">
        <v>469</v>
      </c>
      <c r="R12" s="41">
        <v>487</v>
      </c>
      <c r="S12" s="26">
        <f t="shared" si="5"/>
        <v>-18</v>
      </c>
      <c r="T12" s="55">
        <f t="shared" si="6"/>
        <v>1254</v>
      </c>
      <c r="U12" s="50">
        <f t="shared" si="7"/>
        <v>1281</v>
      </c>
      <c r="V12" s="45">
        <f t="shared" si="8"/>
        <v>-27</v>
      </c>
    </row>
    <row r="13" spans="1:22" ht="13.5" customHeight="1">
      <c r="A13" s="21" t="s">
        <v>64</v>
      </c>
      <c r="B13" s="41">
        <v>1785</v>
      </c>
      <c r="C13" s="41">
        <v>1651</v>
      </c>
      <c r="D13" s="26">
        <f t="shared" si="0"/>
        <v>134</v>
      </c>
      <c r="E13" s="41">
        <v>305</v>
      </c>
      <c r="F13" s="41">
        <v>286</v>
      </c>
      <c r="G13" s="26">
        <f t="shared" si="1"/>
        <v>19</v>
      </c>
      <c r="H13" s="41">
        <v>255</v>
      </c>
      <c r="I13" s="41">
        <v>232</v>
      </c>
      <c r="J13" s="26">
        <f t="shared" si="2"/>
        <v>23</v>
      </c>
      <c r="K13" s="41">
        <v>431</v>
      </c>
      <c r="L13" s="41">
        <v>374</v>
      </c>
      <c r="M13" s="26">
        <f t="shared" si="3"/>
        <v>57</v>
      </c>
      <c r="N13" s="41">
        <v>313</v>
      </c>
      <c r="O13" s="41">
        <v>313</v>
      </c>
      <c r="P13" s="45">
        <f t="shared" si="4"/>
        <v>0</v>
      </c>
      <c r="Q13" s="41">
        <v>133</v>
      </c>
      <c r="R13" s="41">
        <v>143</v>
      </c>
      <c r="S13" s="26">
        <f t="shared" si="5"/>
        <v>-10</v>
      </c>
      <c r="T13" s="55">
        <f t="shared" si="6"/>
        <v>348</v>
      </c>
      <c r="U13" s="50">
        <f t="shared" si="7"/>
        <v>303</v>
      </c>
      <c r="V13" s="45">
        <f t="shared" si="8"/>
        <v>45</v>
      </c>
    </row>
    <row r="14" spans="1:22" ht="13.5" customHeight="1">
      <c r="A14" s="21" t="s">
        <v>65</v>
      </c>
      <c r="B14" s="41">
        <v>5603</v>
      </c>
      <c r="C14" s="41">
        <v>5636</v>
      </c>
      <c r="D14" s="26">
        <f t="shared" si="0"/>
        <v>-33</v>
      </c>
      <c r="E14" s="41">
        <v>2800</v>
      </c>
      <c r="F14" s="41">
        <v>2816</v>
      </c>
      <c r="G14" s="26">
        <f t="shared" si="1"/>
        <v>-16</v>
      </c>
      <c r="H14" s="41">
        <v>284</v>
      </c>
      <c r="I14" s="41">
        <v>317</v>
      </c>
      <c r="J14" s="26">
        <f t="shared" si="2"/>
        <v>-33</v>
      </c>
      <c r="K14" s="41">
        <v>996</v>
      </c>
      <c r="L14" s="41">
        <v>917</v>
      </c>
      <c r="M14" s="26">
        <f t="shared" si="3"/>
        <v>79</v>
      </c>
      <c r="N14" s="41">
        <v>534</v>
      </c>
      <c r="O14" s="41">
        <v>551</v>
      </c>
      <c r="P14" s="45">
        <f t="shared" si="4"/>
        <v>-17</v>
      </c>
      <c r="Q14" s="41">
        <v>80</v>
      </c>
      <c r="R14" s="41">
        <v>79</v>
      </c>
      <c r="S14" s="26">
        <f t="shared" si="5"/>
        <v>1</v>
      </c>
      <c r="T14" s="55">
        <f t="shared" si="6"/>
        <v>909</v>
      </c>
      <c r="U14" s="50">
        <f t="shared" si="7"/>
        <v>956</v>
      </c>
      <c r="V14" s="45">
        <f t="shared" si="8"/>
        <v>-47</v>
      </c>
    </row>
    <row r="15" spans="1:22" ht="13.5" customHeight="1">
      <c r="A15" s="21" t="s">
        <v>66</v>
      </c>
      <c r="B15" s="41">
        <v>5189</v>
      </c>
      <c r="C15" s="41">
        <v>5440</v>
      </c>
      <c r="D15" s="26">
        <f t="shared" si="0"/>
        <v>-251</v>
      </c>
      <c r="E15" s="41">
        <v>856</v>
      </c>
      <c r="F15" s="41">
        <v>947</v>
      </c>
      <c r="G15" s="26">
        <f t="shared" si="1"/>
        <v>-91</v>
      </c>
      <c r="H15" s="41">
        <v>977</v>
      </c>
      <c r="I15" s="41">
        <v>1063</v>
      </c>
      <c r="J15" s="26">
        <f t="shared" si="2"/>
        <v>-86</v>
      </c>
      <c r="K15" s="41">
        <v>965</v>
      </c>
      <c r="L15" s="41">
        <v>955</v>
      </c>
      <c r="M15" s="26">
        <f t="shared" si="3"/>
        <v>10</v>
      </c>
      <c r="N15" s="41">
        <v>1273</v>
      </c>
      <c r="O15" s="41">
        <v>1248</v>
      </c>
      <c r="P15" s="45">
        <f t="shared" si="4"/>
        <v>25</v>
      </c>
      <c r="Q15" s="41">
        <v>286</v>
      </c>
      <c r="R15" s="41">
        <v>309</v>
      </c>
      <c r="S15" s="26">
        <f t="shared" si="5"/>
        <v>-23</v>
      </c>
      <c r="T15" s="55">
        <f t="shared" si="6"/>
        <v>832</v>
      </c>
      <c r="U15" s="50">
        <f t="shared" si="7"/>
        <v>918</v>
      </c>
      <c r="V15" s="45">
        <f t="shared" si="8"/>
        <v>-86</v>
      </c>
    </row>
    <row r="16" spans="1:22" ht="13.5" customHeight="1">
      <c r="A16" s="21" t="s">
        <v>67</v>
      </c>
      <c r="B16" s="41">
        <v>18243</v>
      </c>
      <c r="C16" s="41">
        <v>19274</v>
      </c>
      <c r="D16" s="26">
        <f t="shared" si="0"/>
        <v>-1031</v>
      </c>
      <c r="E16" s="41">
        <v>6930</v>
      </c>
      <c r="F16" s="41">
        <v>7157</v>
      </c>
      <c r="G16" s="26">
        <f t="shared" si="1"/>
        <v>-227</v>
      </c>
      <c r="H16" s="41">
        <v>2500</v>
      </c>
      <c r="I16" s="41">
        <v>2794</v>
      </c>
      <c r="J16" s="26">
        <f t="shared" si="2"/>
        <v>-294</v>
      </c>
      <c r="K16" s="41">
        <v>2553</v>
      </c>
      <c r="L16" s="41">
        <v>2497</v>
      </c>
      <c r="M16" s="26">
        <f t="shared" si="3"/>
        <v>56</v>
      </c>
      <c r="N16" s="41">
        <v>2001</v>
      </c>
      <c r="O16" s="41">
        <v>2028</v>
      </c>
      <c r="P16" s="45">
        <f t="shared" si="4"/>
        <v>-27</v>
      </c>
      <c r="Q16" s="41">
        <v>1064</v>
      </c>
      <c r="R16" s="41">
        <v>1103</v>
      </c>
      <c r="S16" s="26">
        <f t="shared" si="5"/>
        <v>-39</v>
      </c>
      <c r="T16" s="55">
        <f t="shared" si="6"/>
        <v>3195</v>
      </c>
      <c r="U16" s="50">
        <f t="shared" si="7"/>
        <v>3695</v>
      </c>
      <c r="V16" s="45">
        <f t="shared" si="8"/>
        <v>-500</v>
      </c>
    </row>
    <row r="17" spans="1:22" ht="13.5" customHeight="1">
      <c r="A17" s="21" t="s">
        <v>68</v>
      </c>
      <c r="B17" s="41">
        <v>7923</v>
      </c>
      <c r="C17" s="41">
        <v>8090</v>
      </c>
      <c r="D17" s="26">
        <f t="shared" si="0"/>
        <v>-167</v>
      </c>
      <c r="E17" s="41">
        <v>2251</v>
      </c>
      <c r="F17" s="41">
        <v>2339</v>
      </c>
      <c r="G17" s="26">
        <f t="shared" si="1"/>
        <v>-88</v>
      </c>
      <c r="H17" s="41">
        <v>1147</v>
      </c>
      <c r="I17" s="41">
        <v>1219</v>
      </c>
      <c r="J17" s="26">
        <f t="shared" si="2"/>
        <v>-72</v>
      </c>
      <c r="K17" s="41">
        <v>1227</v>
      </c>
      <c r="L17" s="41">
        <v>1114</v>
      </c>
      <c r="M17" s="26">
        <f t="shared" si="3"/>
        <v>113</v>
      </c>
      <c r="N17" s="41">
        <v>1853</v>
      </c>
      <c r="O17" s="41">
        <v>1963</v>
      </c>
      <c r="P17" s="45">
        <f t="shared" si="4"/>
        <v>-110</v>
      </c>
      <c r="Q17" s="41">
        <v>277</v>
      </c>
      <c r="R17" s="41">
        <v>287</v>
      </c>
      <c r="S17" s="26">
        <f t="shared" si="5"/>
        <v>-10</v>
      </c>
      <c r="T17" s="55">
        <f t="shared" si="6"/>
        <v>1168</v>
      </c>
      <c r="U17" s="50">
        <f t="shared" si="7"/>
        <v>1168</v>
      </c>
      <c r="V17" s="45">
        <f t="shared" si="8"/>
        <v>0</v>
      </c>
    </row>
    <row r="18" spans="1:22" ht="13.5" customHeight="1">
      <c r="A18" s="21" t="s">
        <v>69</v>
      </c>
      <c r="B18" s="41">
        <v>10126</v>
      </c>
      <c r="C18" s="41">
        <v>10470</v>
      </c>
      <c r="D18" s="26">
        <f t="shared" si="0"/>
        <v>-344</v>
      </c>
      <c r="E18" s="41">
        <v>3654</v>
      </c>
      <c r="F18" s="41">
        <v>3875</v>
      </c>
      <c r="G18" s="26">
        <f t="shared" si="1"/>
        <v>-221</v>
      </c>
      <c r="H18" s="41">
        <v>633</v>
      </c>
      <c r="I18" s="41">
        <v>705</v>
      </c>
      <c r="J18" s="26">
        <f t="shared" si="2"/>
        <v>-72</v>
      </c>
      <c r="K18" s="41">
        <v>2666</v>
      </c>
      <c r="L18" s="41">
        <v>2554</v>
      </c>
      <c r="M18" s="26">
        <f t="shared" si="3"/>
        <v>112</v>
      </c>
      <c r="N18" s="41">
        <v>1378</v>
      </c>
      <c r="O18" s="41">
        <v>1435</v>
      </c>
      <c r="P18" s="45">
        <f t="shared" si="4"/>
        <v>-57</v>
      </c>
      <c r="Q18" s="41">
        <v>231</v>
      </c>
      <c r="R18" s="41">
        <v>240</v>
      </c>
      <c r="S18" s="26">
        <f t="shared" si="5"/>
        <v>-9</v>
      </c>
      <c r="T18" s="55">
        <f t="shared" si="6"/>
        <v>1564</v>
      </c>
      <c r="U18" s="50">
        <f t="shared" si="7"/>
        <v>1661</v>
      </c>
      <c r="V18" s="45">
        <f t="shared" si="8"/>
        <v>-97</v>
      </c>
    </row>
    <row r="19" spans="1:22" ht="13.5" customHeight="1">
      <c r="A19" s="21" t="s">
        <v>70</v>
      </c>
      <c r="B19" s="41">
        <v>3258</v>
      </c>
      <c r="C19" s="41">
        <v>3307</v>
      </c>
      <c r="D19" s="26">
        <f t="shared" si="0"/>
        <v>-49</v>
      </c>
      <c r="E19" s="41">
        <v>467</v>
      </c>
      <c r="F19" s="41">
        <v>471</v>
      </c>
      <c r="G19" s="26">
        <f t="shared" si="1"/>
        <v>-4</v>
      </c>
      <c r="H19" s="41">
        <v>341</v>
      </c>
      <c r="I19" s="41">
        <v>407</v>
      </c>
      <c r="J19" s="26">
        <f t="shared" si="2"/>
        <v>-66</v>
      </c>
      <c r="K19" s="41">
        <v>373</v>
      </c>
      <c r="L19" s="41">
        <v>352</v>
      </c>
      <c r="M19" s="26">
        <f t="shared" si="3"/>
        <v>21</v>
      </c>
      <c r="N19" s="41">
        <v>1476</v>
      </c>
      <c r="O19" s="41">
        <v>1484</v>
      </c>
      <c r="P19" s="45">
        <f t="shared" si="4"/>
        <v>-8</v>
      </c>
      <c r="Q19" s="41">
        <v>53</v>
      </c>
      <c r="R19" s="41">
        <v>59</v>
      </c>
      <c r="S19" s="26">
        <f t="shared" si="5"/>
        <v>-6</v>
      </c>
      <c r="T19" s="55">
        <f t="shared" si="6"/>
        <v>548</v>
      </c>
      <c r="U19" s="50">
        <f t="shared" si="7"/>
        <v>534</v>
      </c>
      <c r="V19" s="45">
        <f t="shared" si="8"/>
        <v>14</v>
      </c>
    </row>
    <row r="20" spans="1:22" ht="13.5" customHeight="1">
      <c r="A20" s="21" t="s">
        <v>71</v>
      </c>
      <c r="B20" s="41">
        <v>2506</v>
      </c>
      <c r="C20" s="41">
        <v>2580</v>
      </c>
      <c r="D20" s="26">
        <f t="shared" si="0"/>
        <v>-74</v>
      </c>
      <c r="E20" s="41">
        <v>358</v>
      </c>
      <c r="F20" s="41">
        <v>340</v>
      </c>
      <c r="G20" s="26">
        <f t="shared" si="1"/>
        <v>18</v>
      </c>
      <c r="H20" s="41">
        <v>354</v>
      </c>
      <c r="I20" s="41">
        <v>377</v>
      </c>
      <c r="J20" s="26">
        <f t="shared" si="2"/>
        <v>-23</v>
      </c>
      <c r="K20" s="41">
        <v>626</v>
      </c>
      <c r="L20" s="41">
        <v>679</v>
      </c>
      <c r="M20" s="26">
        <f t="shared" si="3"/>
        <v>-53</v>
      </c>
      <c r="N20" s="41">
        <v>388</v>
      </c>
      <c r="O20" s="41">
        <v>374</v>
      </c>
      <c r="P20" s="45">
        <f t="shared" si="4"/>
        <v>14</v>
      </c>
      <c r="Q20" s="41">
        <v>161</v>
      </c>
      <c r="R20" s="41">
        <v>159</v>
      </c>
      <c r="S20" s="26">
        <f t="shared" si="5"/>
        <v>2</v>
      </c>
      <c r="T20" s="55">
        <f t="shared" si="6"/>
        <v>619</v>
      </c>
      <c r="U20" s="50">
        <f t="shared" si="7"/>
        <v>651</v>
      </c>
      <c r="V20" s="45">
        <f t="shared" si="8"/>
        <v>-32</v>
      </c>
    </row>
    <row r="21" spans="1:22" ht="13.5" customHeight="1">
      <c r="A21" s="21" t="s">
        <v>72</v>
      </c>
      <c r="B21" s="41">
        <v>1516</v>
      </c>
      <c r="C21" s="41">
        <v>1481</v>
      </c>
      <c r="D21" s="26">
        <f t="shared" si="0"/>
        <v>35</v>
      </c>
      <c r="E21" s="41">
        <v>378</v>
      </c>
      <c r="F21" s="41">
        <v>402</v>
      </c>
      <c r="G21" s="26">
        <f t="shared" si="1"/>
        <v>-24</v>
      </c>
      <c r="H21" s="41">
        <v>326</v>
      </c>
      <c r="I21" s="41">
        <v>345</v>
      </c>
      <c r="J21" s="26">
        <f t="shared" si="2"/>
        <v>-19</v>
      </c>
      <c r="K21" s="41">
        <v>310</v>
      </c>
      <c r="L21" s="41">
        <v>275</v>
      </c>
      <c r="M21" s="26">
        <f t="shared" si="3"/>
        <v>35</v>
      </c>
      <c r="N21" s="41">
        <v>138</v>
      </c>
      <c r="O21" s="41">
        <v>110</v>
      </c>
      <c r="P21" s="45">
        <f t="shared" si="4"/>
        <v>28</v>
      </c>
      <c r="Q21" s="41">
        <v>104</v>
      </c>
      <c r="R21" s="41">
        <v>117</v>
      </c>
      <c r="S21" s="26">
        <f t="shared" si="5"/>
        <v>-13</v>
      </c>
      <c r="T21" s="55">
        <f t="shared" si="6"/>
        <v>260</v>
      </c>
      <c r="U21" s="50">
        <f t="shared" si="7"/>
        <v>232</v>
      </c>
      <c r="V21" s="45">
        <f t="shared" si="8"/>
        <v>28</v>
      </c>
    </row>
    <row r="22" spans="1:22" ht="13.5" customHeight="1">
      <c r="A22" s="21" t="s">
        <v>73</v>
      </c>
      <c r="B22" s="41">
        <v>2055</v>
      </c>
      <c r="C22" s="41">
        <v>2040</v>
      </c>
      <c r="D22" s="26">
        <f t="shared" si="0"/>
        <v>15</v>
      </c>
      <c r="E22" s="41">
        <v>471</v>
      </c>
      <c r="F22" s="41">
        <v>485</v>
      </c>
      <c r="G22" s="26">
        <f t="shared" si="1"/>
        <v>-14</v>
      </c>
      <c r="H22" s="41">
        <v>338</v>
      </c>
      <c r="I22" s="41">
        <v>356</v>
      </c>
      <c r="J22" s="26">
        <f t="shared" si="2"/>
        <v>-18</v>
      </c>
      <c r="K22" s="41">
        <v>303</v>
      </c>
      <c r="L22" s="41">
        <v>260</v>
      </c>
      <c r="M22" s="26">
        <f t="shared" si="3"/>
        <v>43</v>
      </c>
      <c r="N22" s="41">
        <v>399</v>
      </c>
      <c r="O22" s="41">
        <v>391</v>
      </c>
      <c r="P22" s="45">
        <f t="shared" si="4"/>
        <v>8</v>
      </c>
      <c r="Q22" s="41">
        <v>154</v>
      </c>
      <c r="R22" s="41">
        <v>160</v>
      </c>
      <c r="S22" s="26">
        <f t="shared" si="5"/>
        <v>-6</v>
      </c>
      <c r="T22" s="55">
        <f t="shared" si="6"/>
        <v>390</v>
      </c>
      <c r="U22" s="50">
        <f t="shared" si="7"/>
        <v>388</v>
      </c>
      <c r="V22" s="45">
        <f t="shared" si="8"/>
        <v>2</v>
      </c>
    </row>
    <row r="23" spans="1:22" ht="13.5" customHeight="1">
      <c r="A23" s="21" t="s">
        <v>74</v>
      </c>
      <c r="B23" s="41">
        <v>10181</v>
      </c>
      <c r="C23" s="41">
        <v>10288</v>
      </c>
      <c r="D23" s="26">
        <f t="shared" si="0"/>
        <v>-107</v>
      </c>
      <c r="E23" s="41">
        <v>3262</v>
      </c>
      <c r="F23" s="41">
        <v>3366</v>
      </c>
      <c r="G23" s="26">
        <f t="shared" si="1"/>
        <v>-104</v>
      </c>
      <c r="H23" s="41">
        <v>1044</v>
      </c>
      <c r="I23" s="41">
        <v>1143</v>
      </c>
      <c r="J23" s="26">
        <f t="shared" si="2"/>
        <v>-99</v>
      </c>
      <c r="K23" s="41">
        <v>1691</v>
      </c>
      <c r="L23" s="41">
        <v>1553</v>
      </c>
      <c r="M23" s="26">
        <f t="shared" si="3"/>
        <v>138</v>
      </c>
      <c r="N23" s="41">
        <v>1461</v>
      </c>
      <c r="O23" s="41">
        <v>1490</v>
      </c>
      <c r="P23" s="45">
        <f t="shared" si="4"/>
        <v>-29</v>
      </c>
      <c r="Q23" s="41">
        <v>421</v>
      </c>
      <c r="R23" s="41">
        <v>426</v>
      </c>
      <c r="S23" s="26">
        <f t="shared" si="5"/>
        <v>-5</v>
      </c>
      <c r="T23" s="55">
        <f t="shared" si="6"/>
        <v>2302</v>
      </c>
      <c r="U23" s="50">
        <f t="shared" si="7"/>
        <v>2310</v>
      </c>
      <c r="V23" s="45">
        <f t="shared" si="8"/>
        <v>-8</v>
      </c>
    </row>
    <row r="24" spans="1:22" ht="13.5" customHeight="1">
      <c r="A24" s="21" t="s">
        <v>75</v>
      </c>
      <c r="B24" s="41">
        <v>3541</v>
      </c>
      <c r="C24" s="41">
        <v>3613</v>
      </c>
      <c r="D24" s="26">
        <f t="shared" si="0"/>
        <v>-72</v>
      </c>
      <c r="E24" s="41">
        <v>1110</v>
      </c>
      <c r="F24" s="41">
        <v>1150</v>
      </c>
      <c r="G24" s="26">
        <f t="shared" si="1"/>
        <v>-40</v>
      </c>
      <c r="H24" s="41">
        <v>430</v>
      </c>
      <c r="I24" s="41">
        <v>504</v>
      </c>
      <c r="J24" s="26">
        <f t="shared" si="2"/>
        <v>-74</v>
      </c>
      <c r="K24" s="41">
        <v>705</v>
      </c>
      <c r="L24" s="41">
        <v>646</v>
      </c>
      <c r="M24" s="26">
        <f t="shared" si="3"/>
        <v>59</v>
      </c>
      <c r="N24" s="41">
        <v>557</v>
      </c>
      <c r="O24" s="41">
        <v>573</v>
      </c>
      <c r="P24" s="45">
        <f t="shared" si="4"/>
        <v>-16</v>
      </c>
      <c r="Q24" s="41">
        <v>204</v>
      </c>
      <c r="R24" s="41">
        <v>234</v>
      </c>
      <c r="S24" s="26">
        <f t="shared" si="5"/>
        <v>-30</v>
      </c>
      <c r="T24" s="55">
        <f t="shared" si="6"/>
        <v>535</v>
      </c>
      <c r="U24" s="50">
        <f t="shared" si="7"/>
        <v>506</v>
      </c>
      <c r="V24" s="45">
        <f t="shared" si="8"/>
        <v>29</v>
      </c>
    </row>
    <row r="25" spans="1:22" ht="13.5" customHeight="1">
      <c r="A25" s="21" t="s">
        <v>76</v>
      </c>
      <c r="B25" s="41">
        <v>1064</v>
      </c>
      <c r="C25" s="41">
        <v>1074</v>
      </c>
      <c r="D25" s="26">
        <f t="shared" si="0"/>
        <v>-10</v>
      </c>
      <c r="E25" s="41">
        <v>386</v>
      </c>
      <c r="F25" s="41">
        <v>377</v>
      </c>
      <c r="G25" s="26">
        <f t="shared" si="1"/>
        <v>9</v>
      </c>
      <c r="H25" s="41">
        <v>131</v>
      </c>
      <c r="I25" s="41">
        <v>126</v>
      </c>
      <c r="J25" s="26">
        <f t="shared" si="2"/>
        <v>5</v>
      </c>
      <c r="K25" s="41">
        <v>232</v>
      </c>
      <c r="L25" s="41">
        <v>231</v>
      </c>
      <c r="M25" s="26">
        <f t="shared" si="3"/>
        <v>1</v>
      </c>
      <c r="N25" s="41">
        <v>136</v>
      </c>
      <c r="O25" s="41">
        <v>153</v>
      </c>
      <c r="P25" s="45">
        <f t="shared" si="4"/>
        <v>-17</v>
      </c>
      <c r="Q25" s="41">
        <v>21</v>
      </c>
      <c r="R25" s="41">
        <v>18</v>
      </c>
      <c r="S25" s="26">
        <f t="shared" si="5"/>
        <v>3</v>
      </c>
      <c r="T25" s="55">
        <f t="shared" si="6"/>
        <v>158</v>
      </c>
      <c r="U25" s="50">
        <f t="shared" si="7"/>
        <v>169</v>
      </c>
      <c r="V25" s="45">
        <f t="shared" si="8"/>
        <v>-11</v>
      </c>
    </row>
    <row r="26" spans="1:22" ht="13.5" customHeight="1">
      <c r="A26" s="21" t="s">
        <v>77</v>
      </c>
      <c r="B26" s="41">
        <v>2150</v>
      </c>
      <c r="C26" s="41">
        <v>2187</v>
      </c>
      <c r="D26" s="26">
        <f t="shared" si="0"/>
        <v>-37</v>
      </c>
      <c r="E26" s="41">
        <v>154</v>
      </c>
      <c r="F26" s="41">
        <v>157</v>
      </c>
      <c r="G26" s="26">
        <f t="shared" si="1"/>
        <v>-3</v>
      </c>
      <c r="H26" s="41">
        <v>323</v>
      </c>
      <c r="I26" s="41">
        <v>346</v>
      </c>
      <c r="J26" s="26">
        <f t="shared" si="2"/>
        <v>-23</v>
      </c>
      <c r="K26" s="41">
        <v>646</v>
      </c>
      <c r="L26" s="41">
        <v>599</v>
      </c>
      <c r="M26" s="26">
        <f t="shared" si="3"/>
        <v>47</v>
      </c>
      <c r="N26" s="41">
        <v>295</v>
      </c>
      <c r="O26" s="41">
        <v>303</v>
      </c>
      <c r="P26" s="45">
        <f t="shared" si="4"/>
        <v>-8</v>
      </c>
      <c r="Q26" s="41">
        <v>380</v>
      </c>
      <c r="R26" s="41">
        <v>394</v>
      </c>
      <c r="S26" s="26">
        <f t="shared" si="5"/>
        <v>-14</v>
      </c>
      <c r="T26" s="55">
        <f t="shared" si="6"/>
        <v>352</v>
      </c>
      <c r="U26" s="50">
        <f t="shared" si="7"/>
        <v>388</v>
      </c>
      <c r="V26" s="45">
        <f t="shared" si="8"/>
        <v>-36</v>
      </c>
    </row>
    <row r="27" spans="1:22" ht="13.5" customHeight="1">
      <c r="A27" s="21" t="s">
        <v>78</v>
      </c>
      <c r="B27" s="41">
        <v>3116</v>
      </c>
      <c r="C27" s="41">
        <v>3132</v>
      </c>
      <c r="D27" s="26">
        <f t="shared" si="0"/>
        <v>-16</v>
      </c>
      <c r="E27" s="41">
        <v>414</v>
      </c>
      <c r="F27" s="41">
        <v>493</v>
      </c>
      <c r="G27" s="26">
        <f t="shared" si="1"/>
        <v>-79</v>
      </c>
      <c r="H27" s="41">
        <v>461</v>
      </c>
      <c r="I27" s="41">
        <v>488</v>
      </c>
      <c r="J27" s="26">
        <f t="shared" si="2"/>
        <v>-27</v>
      </c>
      <c r="K27" s="41">
        <v>1110</v>
      </c>
      <c r="L27" s="41">
        <v>999</v>
      </c>
      <c r="M27" s="26">
        <f t="shared" si="3"/>
        <v>111</v>
      </c>
      <c r="N27" s="41">
        <v>412</v>
      </c>
      <c r="O27" s="41">
        <v>437</v>
      </c>
      <c r="P27" s="45">
        <f t="shared" si="4"/>
        <v>-25</v>
      </c>
      <c r="Q27" s="41">
        <v>199</v>
      </c>
      <c r="R27" s="41">
        <v>203</v>
      </c>
      <c r="S27" s="26">
        <f t="shared" si="5"/>
        <v>-4</v>
      </c>
      <c r="T27" s="55">
        <f t="shared" si="6"/>
        <v>520</v>
      </c>
      <c r="U27" s="50">
        <f t="shared" si="7"/>
        <v>512</v>
      </c>
      <c r="V27" s="45">
        <f t="shared" si="8"/>
        <v>8</v>
      </c>
    </row>
    <row r="28" spans="1:22" ht="13.5" customHeight="1">
      <c r="A28" s="21" t="s">
        <v>79</v>
      </c>
      <c r="B28" s="41">
        <v>2234</v>
      </c>
      <c r="C28" s="41">
        <v>2169</v>
      </c>
      <c r="D28" s="26">
        <f t="shared" si="0"/>
        <v>65</v>
      </c>
      <c r="E28" s="41">
        <v>585</v>
      </c>
      <c r="F28" s="41">
        <v>575</v>
      </c>
      <c r="G28" s="26">
        <f t="shared" si="1"/>
        <v>10</v>
      </c>
      <c r="H28" s="41">
        <v>215</v>
      </c>
      <c r="I28" s="41">
        <v>245</v>
      </c>
      <c r="J28" s="26">
        <f t="shared" si="2"/>
        <v>-30</v>
      </c>
      <c r="K28" s="41">
        <v>437</v>
      </c>
      <c r="L28" s="41">
        <v>382</v>
      </c>
      <c r="M28" s="26">
        <f t="shared" si="3"/>
        <v>55</v>
      </c>
      <c r="N28" s="41">
        <v>279</v>
      </c>
      <c r="O28" s="41">
        <v>260</v>
      </c>
      <c r="P28" s="45">
        <f t="shared" si="4"/>
        <v>19</v>
      </c>
      <c r="Q28" s="41">
        <v>113</v>
      </c>
      <c r="R28" s="41">
        <v>116</v>
      </c>
      <c r="S28" s="26">
        <f t="shared" si="5"/>
        <v>-3</v>
      </c>
      <c r="T28" s="55">
        <f t="shared" si="6"/>
        <v>605</v>
      </c>
      <c r="U28" s="50">
        <f t="shared" si="7"/>
        <v>591</v>
      </c>
      <c r="V28" s="45">
        <f t="shared" si="8"/>
        <v>14</v>
      </c>
    </row>
    <row r="29" spans="1:22" ht="13.5" customHeight="1">
      <c r="A29" s="21" t="s">
        <v>80</v>
      </c>
      <c r="B29" s="41">
        <v>5550</v>
      </c>
      <c r="C29" s="41">
        <v>5506</v>
      </c>
      <c r="D29" s="26">
        <f t="shared" si="0"/>
        <v>44</v>
      </c>
      <c r="E29" s="41">
        <v>2658</v>
      </c>
      <c r="F29" s="41">
        <v>2738</v>
      </c>
      <c r="G29" s="26">
        <f t="shared" si="1"/>
        <v>-80</v>
      </c>
      <c r="H29" s="41">
        <v>494</v>
      </c>
      <c r="I29" s="41">
        <v>480</v>
      </c>
      <c r="J29" s="26">
        <f t="shared" si="2"/>
        <v>14</v>
      </c>
      <c r="K29" s="41">
        <v>672</v>
      </c>
      <c r="L29" s="41">
        <v>585</v>
      </c>
      <c r="M29" s="26">
        <f t="shared" si="3"/>
        <v>87</v>
      </c>
      <c r="N29" s="41">
        <v>704</v>
      </c>
      <c r="O29" s="41">
        <v>726</v>
      </c>
      <c r="P29" s="45">
        <f t="shared" si="4"/>
        <v>-22</v>
      </c>
      <c r="Q29" s="41">
        <v>112</v>
      </c>
      <c r="R29" s="41">
        <v>107</v>
      </c>
      <c r="S29" s="26">
        <f t="shared" si="5"/>
        <v>5</v>
      </c>
      <c r="T29" s="55">
        <f t="shared" si="6"/>
        <v>910</v>
      </c>
      <c r="U29" s="50">
        <f t="shared" si="7"/>
        <v>870</v>
      </c>
      <c r="V29" s="45">
        <f t="shared" si="8"/>
        <v>40</v>
      </c>
    </row>
    <row r="30" spans="1:22" ht="13.5" customHeight="1">
      <c r="A30" s="21" t="s">
        <v>81</v>
      </c>
      <c r="B30" s="41">
        <v>1538</v>
      </c>
      <c r="C30" s="41">
        <v>1510</v>
      </c>
      <c r="D30" s="26">
        <f t="shared" si="0"/>
        <v>28</v>
      </c>
      <c r="E30" s="41">
        <v>55</v>
      </c>
      <c r="F30" s="41">
        <v>52</v>
      </c>
      <c r="G30" s="26">
        <f t="shared" si="1"/>
        <v>3</v>
      </c>
      <c r="H30" s="41">
        <v>362</v>
      </c>
      <c r="I30" s="41">
        <v>360</v>
      </c>
      <c r="J30" s="26">
        <f t="shared" si="2"/>
        <v>2</v>
      </c>
      <c r="K30" s="41">
        <v>226</v>
      </c>
      <c r="L30" s="41">
        <v>201</v>
      </c>
      <c r="M30" s="26">
        <f t="shared" si="3"/>
        <v>25</v>
      </c>
      <c r="N30" s="41">
        <v>262</v>
      </c>
      <c r="O30" s="41">
        <v>256</v>
      </c>
      <c r="P30" s="45">
        <f t="shared" si="4"/>
        <v>6</v>
      </c>
      <c r="Q30" s="41">
        <v>331</v>
      </c>
      <c r="R30" s="41">
        <v>336</v>
      </c>
      <c r="S30" s="26">
        <f t="shared" si="5"/>
        <v>-5</v>
      </c>
      <c r="T30" s="55">
        <f t="shared" si="6"/>
        <v>302</v>
      </c>
      <c r="U30" s="50">
        <f t="shared" si="7"/>
        <v>305</v>
      </c>
      <c r="V30" s="45">
        <f t="shared" si="8"/>
        <v>-3</v>
      </c>
    </row>
    <row r="31" spans="1:22" ht="13.5" customHeight="1">
      <c r="A31" s="21" t="s">
        <v>82</v>
      </c>
      <c r="B31" s="41">
        <v>4031</v>
      </c>
      <c r="C31" s="41">
        <v>4178</v>
      </c>
      <c r="D31" s="26">
        <f t="shared" si="0"/>
        <v>-147</v>
      </c>
      <c r="E31" s="41">
        <v>1819</v>
      </c>
      <c r="F31" s="41">
        <v>1983</v>
      </c>
      <c r="G31" s="26">
        <f t="shared" si="1"/>
        <v>-164</v>
      </c>
      <c r="H31" s="41">
        <v>227</v>
      </c>
      <c r="I31" s="41">
        <v>244</v>
      </c>
      <c r="J31" s="26">
        <f t="shared" si="2"/>
        <v>-17</v>
      </c>
      <c r="K31" s="41">
        <v>1005</v>
      </c>
      <c r="L31" s="41">
        <v>922</v>
      </c>
      <c r="M31" s="26">
        <f t="shared" si="3"/>
        <v>83</v>
      </c>
      <c r="N31" s="41">
        <v>466</v>
      </c>
      <c r="O31" s="41">
        <v>473</v>
      </c>
      <c r="P31" s="45">
        <f t="shared" si="4"/>
        <v>-7</v>
      </c>
      <c r="Q31" s="41">
        <v>109</v>
      </c>
      <c r="R31" s="41">
        <v>115</v>
      </c>
      <c r="S31" s="26">
        <f t="shared" si="5"/>
        <v>-6</v>
      </c>
      <c r="T31" s="55">
        <f t="shared" si="6"/>
        <v>405</v>
      </c>
      <c r="U31" s="50">
        <f t="shared" si="7"/>
        <v>441</v>
      </c>
      <c r="V31" s="45">
        <f t="shared" si="8"/>
        <v>-36</v>
      </c>
    </row>
    <row r="32" spans="1:22" ht="13.5" customHeight="1">
      <c r="A32" s="21" t="s">
        <v>83</v>
      </c>
      <c r="B32" s="41">
        <v>2778</v>
      </c>
      <c r="C32" s="41">
        <v>2790</v>
      </c>
      <c r="D32" s="26">
        <f t="shared" si="0"/>
        <v>-12</v>
      </c>
      <c r="E32" s="41">
        <v>1202</v>
      </c>
      <c r="F32" s="41">
        <v>1292</v>
      </c>
      <c r="G32" s="26">
        <f t="shared" si="1"/>
        <v>-90</v>
      </c>
      <c r="H32" s="41">
        <v>155</v>
      </c>
      <c r="I32" s="41">
        <v>157</v>
      </c>
      <c r="J32" s="26">
        <f t="shared" si="2"/>
        <v>-2</v>
      </c>
      <c r="K32" s="41">
        <v>341</v>
      </c>
      <c r="L32" s="41">
        <v>284</v>
      </c>
      <c r="M32" s="26">
        <f t="shared" si="3"/>
        <v>57</v>
      </c>
      <c r="N32" s="41">
        <v>323</v>
      </c>
      <c r="O32" s="41">
        <v>344</v>
      </c>
      <c r="P32" s="45">
        <f t="shared" si="4"/>
        <v>-21</v>
      </c>
      <c r="Q32" s="41">
        <v>118</v>
      </c>
      <c r="R32" s="41">
        <v>131</v>
      </c>
      <c r="S32" s="26">
        <f t="shared" si="5"/>
        <v>-13</v>
      </c>
      <c r="T32" s="55">
        <f t="shared" si="6"/>
        <v>639</v>
      </c>
      <c r="U32" s="50">
        <f t="shared" si="7"/>
        <v>582</v>
      </c>
      <c r="V32" s="45">
        <f t="shared" si="8"/>
        <v>57</v>
      </c>
    </row>
    <row r="33" spans="1:22" ht="13.5" customHeight="1">
      <c r="A33" s="21" t="s">
        <v>84</v>
      </c>
      <c r="B33" s="41">
        <v>3349</v>
      </c>
      <c r="C33" s="41">
        <v>3435</v>
      </c>
      <c r="D33" s="26">
        <f t="shared" si="0"/>
        <v>-86</v>
      </c>
      <c r="E33" s="41">
        <v>985</v>
      </c>
      <c r="F33" s="41">
        <v>1048</v>
      </c>
      <c r="G33" s="26">
        <f t="shared" si="1"/>
        <v>-63</v>
      </c>
      <c r="H33" s="41">
        <v>428</v>
      </c>
      <c r="I33" s="41">
        <v>458</v>
      </c>
      <c r="J33" s="26">
        <f t="shared" si="2"/>
        <v>-30</v>
      </c>
      <c r="K33" s="41">
        <v>786</v>
      </c>
      <c r="L33" s="41">
        <v>724</v>
      </c>
      <c r="M33" s="26">
        <f t="shared" si="3"/>
        <v>62</v>
      </c>
      <c r="N33" s="41">
        <v>408</v>
      </c>
      <c r="O33" s="41">
        <v>416</v>
      </c>
      <c r="P33" s="45">
        <f t="shared" si="4"/>
        <v>-8</v>
      </c>
      <c r="Q33" s="41">
        <v>144</v>
      </c>
      <c r="R33" s="41">
        <v>152</v>
      </c>
      <c r="S33" s="26">
        <f t="shared" si="5"/>
        <v>-8</v>
      </c>
      <c r="T33" s="55">
        <f t="shared" si="6"/>
        <v>598</v>
      </c>
      <c r="U33" s="50">
        <f t="shared" si="7"/>
        <v>637</v>
      </c>
      <c r="V33" s="45">
        <f t="shared" si="8"/>
        <v>-39</v>
      </c>
    </row>
    <row r="34" spans="1:22" ht="13.5" customHeight="1">
      <c r="A34" s="21" t="s">
        <v>85</v>
      </c>
      <c r="B34" s="41">
        <v>1675</v>
      </c>
      <c r="C34" s="41">
        <v>1809</v>
      </c>
      <c r="D34" s="26">
        <f t="shared" si="0"/>
        <v>-134</v>
      </c>
      <c r="E34" s="41">
        <v>108</v>
      </c>
      <c r="F34" s="41">
        <v>112</v>
      </c>
      <c r="G34" s="26">
        <f t="shared" si="1"/>
        <v>-4</v>
      </c>
      <c r="H34" s="41">
        <v>391</v>
      </c>
      <c r="I34" s="41">
        <v>465</v>
      </c>
      <c r="J34" s="26">
        <f t="shared" si="2"/>
        <v>-74</v>
      </c>
      <c r="K34" s="41">
        <v>368</v>
      </c>
      <c r="L34" s="41">
        <v>331</v>
      </c>
      <c r="M34" s="26">
        <f t="shared" si="3"/>
        <v>37</v>
      </c>
      <c r="N34" s="41">
        <v>150</v>
      </c>
      <c r="O34" s="41">
        <v>143</v>
      </c>
      <c r="P34" s="45">
        <f t="shared" si="4"/>
        <v>7</v>
      </c>
      <c r="Q34" s="41">
        <v>268</v>
      </c>
      <c r="R34" s="41">
        <v>275</v>
      </c>
      <c r="S34" s="26">
        <f t="shared" si="5"/>
        <v>-7</v>
      </c>
      <c r="T34" s="55">
        <f t="shared" si="6"/>
        <v>390</v>
      </c>
      <c r="U34" s="50">
        <f t="shared" si="7"/>
        <v>483</v>
      </c>
      <c r="V34" s="45">
        <f t="shared" si="8"/>
        <v>-93</v>
      </c>
    </row>
    <row r="35" spans="1:22" ht="13.5" customHeight="1">
      <c r="A35" s="21" t="s">
        <v>86</v>
      </c>
      <c r="B35" s="41">
        <v>1581</v>
      </c>
      <c r="C35" s="41">
        <v>1705</v>
      </c>
      <c r="D35" s="26">
        <f t="shared" si="0"/>
        <v>-124</v>
      </c>
      <c r="E35" s="41">
        <v>39</v>
      </c>
      <c r="F35" s="41">
        <v>47</v>
      </c>
      <c r="G35" s="26">
        <f t="shared" si="1"/>
        <v>-8</v>
      </c>
      <c r="H35" s="41">
        <v>466</v>
      </c>
      <c r="I35" s="41">
        <v>577</v>
      </c>
      <c r="J35" s="26">
        <f t="shared" si="2"/>
        <v>-111</v>
      </c>
      <c r="K35" s="41">
        <v>303</v>
      </c>
      <c r="L35" s="41">
        <v>292</v>
      </c>
      <c r="M35" s="26">
        <f t="shared" si="3"/>
        <v>11</v>
      </c>
      <c r="N35" s="41">
        <v>366</v>
      </c>
      <c r="O35" s="41">
        <v>349</v>
      </c>
      <c r="P35" s="45">
        <f t="shared" si="4"/>
        <v>17</v>
      </c>
      <c r="Q35" s="41">
        <v>47</v>
      </c>
      <c r="R35" s="41">
        <v>46</v>
      </c>
      <c r="S35" s="26">
        <f t="shared" si="5"/>
        <v>1</v>
      </c>
      <c r="T35" s="55">
        <f t="shared" si="6"/>
        <v>360</v>
      </c>
      <c r="U35" s="50">
        <f t="shared" si="7"/>
        <v>394</v>
      </c>
      <c r="V35" s="45">
        <f t="shared" si="8"/>
        <v>-34</v>
      </c>
    </row>
    <row r="36" spans="1:22" ht="13.5" customHeight="1">
      <c r="A36" s="21" t="s">
        <v>87</v>
      </c>
      <c r="B36" s="41">
        <v>1073</v>
      </c>
      <c r="C36" s="41">
        <v>1022</v>
      </c>
      <c r="D36" s="26">
        <f t="shared" si="0"/>
        <v>51</v>
      </c>
      <c r="E36" s="41">
        <v>128</v>
      </c>
      <c r="F36" s="41">
        <v>121</v>
      </c>
      <c r="G36" s="26">
        <f t="shared" si="1"/>
        <v>7</v>
      </c>
      <c r="H36" s="41">
        <v>207</v>
      </c>
      <c r="I36" s="41">
        <v>219</v>
      </c>
      <c r="J36" s="26">
        <f t="shared" si="2"/>
        <v>-12</v>
      </c>
      <c r="K36" s="41">
        <v>319</v>
      </c>
      <c r="L36" s="41">
        <v>297</v>
      </c>
      <c r="M36" s="26">
        <f t="shared" si="3"/>
        <v>22</v>
      </c>
      <c r="N36" s="41">
        <v>107</v>
      </c>
      <c r="O36" s="41">
        <v>108</v>
      </c>
      <c r="P36" s="45">
        <f t="shared" si="4"/>
        <v>-1</v>
      </c>
      <c r="Q36" s="41">
        <v>88</v>
      </c>
      <c r="R36" s="41">
        <v>86</v>
      </c>
      <c r="S36" s="26">
        <f t="shared" si="5"/>
        <v>2</v>
      </c>
      <c r="T36" s="55">
        <f t="shared" si="6"/>
        <v>224</v>
      </c>
      <c r="U36" s="50">
        <f t="shared" si="7"/>
        <v>191</v>
      </c>
      <c r="V36" s="45">
        <f t="shared" si="8"/>
        <v>33</v>
      </c>
    </row>
    <row r="37" spans="1:22" ht="13.5" customHeight="1">
      <c r="A37" s="21" t="s">
        <v>88</v>
      </c>
      <c r="B37" s="41">
        <v>1835</v>
      </c>
      <c r="C37" s="41">
        <v>1868</v>
      </c>
      <c r="D37" s="26">
        <f t="shared" si="0"/>
        <v>-33</v>
      </c>
      <c r="E37" s="41">
        <v>266</v>
      </c>
      <c r="F37" s="41">
        <v>275</v>
      </c>
      <c r="G37" s="26">
        <f t="shared" si="1"/>
        <v>-9</v>
      </c>
      <c r="H37" s="41">
        <v>346</v>
      </c>
      <c r="I37" s="41">
        <v>358</v>
      </c>
      <c r="J37" s="26">
        <f t="shared" si="2"/>
        <v>-12</v>
      </c>
      <c r="K37" s="41">
        <v>340</v>
      </c>
      <c r="L37" s="41">
        <v>319</v>
      </c>
      <c r="M37" s="26">
        <f t="shared" si="3"/>
        <v>21</v>
      </c>
      <c r="N37" s="41">
        <v>192</v>
      </c>
      <c r="O37" s="41">
        <v>200</v>
      </c>
      <c r="P37" s="45">
        <f t="shared" si="4"/>
        <v>-8</v>
      </c>
      <c r="Q37" s="41">
        <v>358</v>
      </c>
      <c r="R37" s="41">
        <v>368</v>
      </c>
      <c r="S37" s="26">
        <f t="shared" si="5"/>
        <v>-10</v>
      </c>
      <c r="T37" s="55">
        <f t="shared" si="6"/>
        <v>333</v>
      </c>
      <c r="U37" s="50">
        <f t="shared" si="7"/>
        <v>348</v>
      </c>
      <c r="V37" s="45">
        <f t="shared" si="8"/>
        <v>-15</v>
      </c>
    </row>
    <row r="38" spans="1:22" ht="13.5" customHeight="1">
      <c r="A38" s="22" t="s">
        <v>89</v>
      </c>
      <c r="B38" s="41">
        <v>2067</v>
      </c>
      <c r="C38" s="41">
        <v>2051</v>
      </c>
      <c r="D38" s="26">
        <f t="shared" si="0"/>
        <v>16</v>
      </c>
      <c r="E38" s="41">
        <v>222</v>
      </c>
      <c r="F38" s="41">
        <v>237</v>
      </c>
      <c r="G38" s="26">
        <f t="shared" si="1"/>
        <v>-15</v>
      </c>
      <c r="H38" s="41">
        <v>413</v>
      </c>
      <c r="I38" s="41">
        <v>436</v>
      </c>
      <c r="J38" s="26">
        <f t="shared" si="2"/>
        <v>-23</v>
      </c>
      <c r="K38" s="41">
        <v>384</v>
      </c>
      <c r="L38" s="41">
        <v>360</v>
      </c>
      <c r="M38" s="26">
        <f t="shared" si="3"/>
        <v>24</v>
      </c>
      <c r="N38" s="41">
        <v>388</v>
      </c>
      <c r="O38" s="41">
        <v>375</v>
      </c>
      <c r="P38" s="45">
        <f t="shared" si="4"/>
        <v>13</v>
      </c>
      <c r="Q38" s="41">
        <v>258</v>
      </c>
      <c r="R38" s="41">
        <v>259</v>
      </c>
      <c r="S38" s="26">
        <f t="shared" si="5"/>
        <v>-1</v>
      </c>
      <c r="T38" s="55">
        <f t="shared" si="6"/>
        <v>402</v>
      </c>
      <c r="U38" s="50">
        <f t="shared" si="7"/>
        <v>384</v>
      </c>
      <c r="V38" s="45">
        <f t="shared" si="8"/>
        <v>18</v>
      </c>
    </row>
    <row r="39" spans="1:22" ht="13.5" customHeight="1">
      <c r="A39" s="21" t="s">
        <v>90</v>
      </c>
      <c r="B39" s="41">
        <v>2098</v>
      </c>
      <c r="C39" s="41">
        <v>2124</v>
      </c>
      <c r="D39" s="26">
        <f t="shared" si="0"/>
        <v>-26</v>
      </c>
      <c r="E39" s="41">
        <v>464</v>
      </c>
      <c r="F39" s="41">
        <v>483</v>
      </c>
      <c r="G39" s="26">
        <f t="shared" si="1"/>
        <v>-19</v>
      </c>
      <c r="H39" s="41">
        <v>223</v>
      </c>
      <c r="I39" s="41">
        <v>259</v>
      </c>
      <c r="J39" s="26">
        <f t="shared" si="2"/>
        <v>-36</v>
      </c>
      <c r="K39" s="41">
        <v>639</v>
      </c>
      <c r="L39" s="41">
        <v>620</v>
      </c>
      <c r="M39" s="26">
        <f t="shared" si="3"/>
        <v>19</v>
      </c>
      <c r="N39" s="41">
        <v>224</v>
      </c>
      <c r="O39" s="41">
        <v>245</v>
      </c>
      <c r="P39" s="45">
        <f t="shared" si="4"/>
        <v>-21</v>
      </c>
      <c r="Q39" s="41">
        <v>90</v>
      </c>
      <c r="R39" s="41">
        <v>94</v>
      </c>
      <c r="S39" s="26">
        <f t="shared" si="5"/>
        <v>-4</v>
      </c>
      <c r="T39" s="55">
        <f t="shared" si="6"/>
        <v>458</v>
      </c>
      <c r="U39" s="50">
        <f t="shared" si="7"/>
        <v>423</v>
      </c>
      <c r="V39" s="45">
        <f t="shared" si="8"/>
        <v>35</v>
      </c>
    </row>
    <row r="40" spans="1:22" ht="13.5" customHeight="1">
      <c r="A40" s="21" t="s">
        <v>91</v>
      </c>
      <c r="B40" s="41">
        <v>2311</v>
      </c>
      <c r="C40" s="41">
        <v>2260</v>
      </c>
      <c r="D40" s="26">
        <f t="shared" si="0"/>
        <v>51</v>
      </c>
      <c r="E40" s="41">
        <v>784</v>
      </c>
      <c r="F40" s="41">
        <v>791</v>
      </c>
      <c r="G40" s="26">
        <f t="shared" si="1"/>
        <v>-7</v>
      </c>
      <c r="H40" s="41">
        <v>395</v>
      </c>
      <c r="I40" s="41">
        <v>414</v>
      </c>
      <c r="J40" s="26">
        <f t="shared" si="2"/>
        <v>-19</v>
      </c>
      <c r="K40" s="41">
        <v>339</v>
      </c>
      <c r="L40" s="41">
        <v>303</v>
      </c>
      <c r="M40" s="26">
        <f t="shared" si="3"/>
        <v>36</v>
      </c>
      <c r="N40" s="41">
        <v>303</v>
      </c>
      <c r="O40" s="41">
        <v>295</v>
      </c>
      <c r="P40" s="45">
        <f t="shared" si="4"/>
        <v>8</v>
      </c>
      <c r="Q40" s="41">
        <v>122</v>
      </c>
      <c r="R40" s="41">
        <v>117</v>
      </c>
      <c r="S40" s="26">
        <f t="shared" si="5"/>
        <v>5</v>
      </c>
      <c r="T40" s="55">
        <f t="shared" si="6"/>
        <v>368</v>
      </c>
      <c r="U40" s="50">
        <f t="shared" si="7"/>
        <v>340</v>
      </c>
      <c r="V40" s="45">
        <f t="shared" si="8"/>
        <v>28</v>
      </c>
    </row>
    <row r="41" spans="1:22" ht="13.5" customHeight="1">
      <c r="A41" s="21" t="s">
        <v>92</v>
      </c>
      <c r="B41" s="41">
        <v>2559</v>
      </c>
      <c r="C41" s="41">
        <v>2519</v>
      </c>
      <c r="D41" s="26">
        <f t="shared" si="0"/>
        <v>40</v>
      </c>
      <c r="E41" s="41">
        <v>317</v>
      </c>
      <c r="F41" s="41">
        <v>347</v>
      </c>
      <c r="G41" s="26">
        <f t="shared" si="1"/>
        <v>-30</v>
      </c>
      <c r="H41" s="41">
        <v>410</v>
      </c>
      <c r="I41" s="41">
        <v>379</v>
      </c>
      <c r="J41" s="26">
        <f t="shared" si="2"/>
        <v>31</v>
      </c>
      <c r="K41" s="41">
        <v>653</v>
      </c>
      <c r="L41" s="41">
        <v>636</v>
      </c>
      <c r="M41" s="26">
        <f t="shared" si="3"/>
        <v>17</v>
      </c>
      <c r="N41" s="41">
        <v>363</v>
      </c>
      <c r="O41" s="41">
        <v>369</v>
      </c>
      <c r="P41" s="45">
        <f t="shared" si="4"/>
        <v>-6</v>
      </c>
      <c r="Q41" s="41">
        <v>312</v>
      </c>
      <c r="R41" s="41">
        <v>313</v>
      </c>
      <c r="S41" s="26">
        <f t="shared" si="5"/>
        <v>-1</v>
      </c>
      <c r="T41" s="55">
        <f t="shared" si="6"/>
        <v>504</v>
      </c>
      <c r="U41" s="50">
        <f t="shared" si="7"/>
        <v>475</v>
      </c>
      <c r="V41" s="45">
        <f t="shared" si="8"/>
        <v>29</v>
      </c>
    </row>
    <row r="42" spans="1:22" ht="13.5" customHeight="1">
      <c r="A42" s="21" t="s">
        <v>93</v>
      </c>
      <c r="B42" s="41">
        <v>1134</v>
      </c>
      <c r="C42" s="41">
        <v>1199</v>
      </c>
      <c r="D42" s="26">
        <f t="shared" si="0"/>
        <v>-65</v>
      </c>
      <c r="E42" s="41">
        <v>59</v>
      </c>
      <c r="F42" s="41">
        <v>61</v>
      </c>
      <c r="G42" s="26">
        <f t="shared" si="1"/>
        <v>-2</v>
      </c>
      <c r="H42" s="41">
        <v>325</v>
      </c>
      <c r="I42" s="41">
        <v>366</v>
      </c>
      <c r="J42" s="26">
        <f t="shared" si="2"/>
        <v>-41</v>
      </c>
      <c r="K42" s="41">
        <v>114</v>
      </c>
      <c r="L42" s="41">
        <v>110</v>
      </c>
      <c r="M42" s="26">
        <f t="shared" si="3"/>
        <v>4</v>
      </c>
      <c r="N42" s="41">
        <v>90</v>
      </c>
      <c r="O42" s="41">
        <v>88</v>
      </c>
      <c r="P42" s="45">
        <f t="shared" si="4"/>
        <v>2</v>
      </c>
      <c r="Q42" s="41">
        <v>180</v>
      </c>
      <c r="R42" s="41">
        <v>188</v>
      </c>
      <c r="S42" s="26">
        <f t="shared" si="5"/>
        <v>-8</v>
      </c>
      <c r="T42" s="55">
        <f t="shared" si="6"/>
        <v>366</v>
      </c>
      <c r="U42" s="50">
        <f t="shared" si="7"/>
        <v>386</v>
      </c>
      <c r="V42" s="45">
        <f t="shared" si="8"/>
        <v>-20</v>
      </c>
    </row>
    <row r="43" spans="1:22" ht="13.5" customHeight="1">
      <c r="A43" s="21" t="s">
        <v>94</v>
      </c>
      <c r="B43" s="41">
        <v>1408</v>
      </c>
      <c r="C43" s="41">
        <v>1425</v>
      </c>
      <c r="D43" s="26">
        <f t="shared" si="0"/>
        <v>-17</v>
      </c>
      <c r="E43" s="41">
        <v>197</v>
      </c>
      <c r="F43" s="41">
        <v>226</v>
      </c>
      <c r="G43" s="26">
        <f t="shared" si="1"/>
        <v>-29</v>
      </c>
      <c r="H43" s="41">
        <v>323</v>
      </c>
      <c r="I43" s="41">
        <v>353</v>
      </c>
      <c r="J43" s="26">
        <f t="shared" si="2"/>
        <v>-30</v>
      </c>
      <c r="K43" s="41">
        <v>311</v>
      </c>
      <c r="L43" s="41">
        <v>260</v>
      </c>
      <c r="M43" s="26">
        <f t="shared" si="3"/>
        <v>51</v>
      </c>
      <c r="N43" s="41">
        <v>189</v>
      </c>
      <c r="O43" s="41">
        <v>195</v>
      </c>
      <c r="P43" s="45">
        <f t="shared" si="4"/>
        <v>-6</v>
      </c>
      <c r="Q43" s="41">
        <v>111</v>
      </c>
      <c r="R43" s="41">
        <v>113</v>
      </c>
      <c r="S43" s="26">
        <f t="shared" si="5"/>
        <v>-2</v>
      </c>
      <c r="T43" s="55">
        <f t="shared" si="6"/>
        <v>277</v>
      </c>
      <c r="U43" s="50">
        <f t="shared" si="7"/>
        <v>278</v>
      </c>
      <c r="V43" s="45">
        <f t="shared" si="8"/>
        <v>-1</v>
      </c>
    </row>
    <row r="44" spans="1:22" ht="13.5" customHeight="1">
      <c r="A44" s="21" t="s">
        <v>95</v>
      </c>
      <c r="B44" s="41">
        <v>532</v>
      </c>
      <c r="C44" s="41">
        <v>527</v>
      </c>
      <c r="D44" s="26">
        <f t="shared" si="0"/>
        <v>5</v>
      </c>
      <c r="E44" s="41">
        <v>7</v>
      </c>
      <c r="F44" s="41">
        <v>5</v>
      </c>
      <c r="G44" s="26">
        <f t="shared" si="1"/>
        <v>2</v>
      </c>
      <c r="H44" s="41">
        <v>61</v>
      </c>
      <c r="I44" s="41">
        <v>60</v>
      </c>
      <c r="J44" s="26">
        <f t="shared" si="2"/>
        <v>1</v>
      </c>
      <c r="K44" s="41">
        <v>87</v>
      </c>
      <c r="L44" s="41">
        <v>117</v>
      </c>
      <c r="M44" s="26">
        <f t="shared" si="3"/>
        <v>-30</v>
      </c>
      <c r="N44" s="41">
        <v>190</v>
      </c>
      <c r="O44" s="41">
        <v>183</v>
      </c>
      <c r="P44" s="45">
        <f t="shared" si="4"/>
        <v>7</v>
      </c>
      <c r="Q44" s="41">
        <v>64</v>
      </c>
      <c r="R44" s="41">
        <v>64</v>
      </c>
      <c r="S44" s="26">
        <f t="shared" si="5"/>
        <v>0</v>
      </c>
      <c r="T44" s="55">
        <f t="shared" si="6"/>
        <v>123</v>
      </c>
      <c r="U44" s="50">
        <f t="shared" si="7"/>
        <v>98</v>
      </c>
      <c r="V44" s="45">
        <f t="shared" si="8"/>
        <v>25</v>
      </c>
    </row>
    <row r="45" spans="1:22" ht="13.5" customHeight="1">
      <c r="A45" s="21" t="s">
        <v>96</v>
      </c>
      <c r="B45" s="41">
        <v>656</v>
      </c>
      <c r="C45" s="41">
        <v>685</v>
      </c>
      <c r="D45" s="26">
        <f t="shared" si="0"/>
        <v>-29</v>
      </c>
      <c r="E45" s="41">
        <v>87</v>
      </c>
      <c r="F45" s="41">
        <v>92</v>
      </c>
      <c r="G45" s="26">
        <f t="shared" si="1"/>
        <v>-5</v>
      </c>
      <c r="H45" s="41">
        <v>138</v>
      </c>
      <c r="I45" s="41">
        <v>165</v>
      </c>
      <c r="J45" s="26">
        <f t="shared" si="2"/>
        <v>-27</v>
      </c>
      <c r="K45" s="41">
        <v>196</v>
      </c>
      <c r="L45" s="41">
        <v>197</v>
      </c>
      <c r="M45" s="26">
        <f t="shared" si="3"/>
        <v>-1</v>
      </c>
      <c r="N45" s="41">
        <v>77</v>
      </c>
      <c r="O45" s="41">
        <v>75</v>
      </c>
      <c r="P45" s="45">
        <f t="shared" si="4"/>
        <v>2</v>
      </c>
      <c r="Q45" s="41">
        <v>35</v>
      </c>
      <c r="R45" s="41">
        <v>37</v>
      </c>
      <c r="S45" s="26">
        <f t="shared" si="5"/>
        <v>-2</v>
      </c>
      <c r="T45" s="55">
        <f t="shared" si="6"/>
        <v>123</v>
      </c>
      <c r="U45" s="50">
        <f t="shared" si="7"/>
        <v>119</v>
      </c>
      <c r="V45" s="45">
        <f t="shared" si="8"/>
        <v>4</v>
      </c>
    </row>
    <row r="46" spans="1:22" ht="13.5" customHeight="1">
      <c r="A46" s="21" t="s">
        <v>97</v>
      </c>
      <c r="B46" s="41">
        <v>542</v>
      </c>
      <c r="C46" s="41">
        <v>547</v>
      </c>
      <c r="D46" s="26">
        <f t="shared" si="0"/>
        <v>-5</v>
      </c>
      <c r="E46" s="41">
        <v>69</v>
      </c>
      <c r="F46" s="41">
        <v>63</v>
      </c>
      <c r="G46" s="26">
        <f t="shared" si="1"/>
        <v>6</v>
      </c>
      <c r="H46" s="41">
        <v>85</v>
      </c>
      <c r="I46" s="41">
        <v>91</v>
      </c>
      <c r="J46" s="26">
        <f t="shared" si="2"/>
        <v>-6</v>
      </c>
      <c r="K46" s="41">
        <v>187</v>
      </c>
      <c r="L46" s="41">
        <v>191</v>
      </c>
      <c r="M46" s="26">
        <f t="shared" si="3"/>
        <v>-4</v>
      </c>
      <c r="N46" s="41">
        <v>73</v>
      </c>
      <c r="O46" s="41">
        <v>62</v>
      </c>
      <c r="P46" s="45">
        <f t="shared" si="4"/>
        <v>11</v>
      </c>
      <c r="Q46" s="41">
        <v>34</v>
      </c>
      <c r="R46" s="41">
        <v>35</v>
      </c>
      <c r="S46" s="26">
        <f t="shared" si="5"/>
        <v>-1</v>
      </c>
      <c r="T46" s="55">
        <f t="shared" si="6"/>
        <v>94</v>
      </c>
      <c r="U46" s="50">
        <f t="shared" si="7"/>
        <v>105</v>
      </c>
      <c r="V46" s="45">
        <f t="shared" si="8"/>
        <v>-11</v>
      </c>
    </row>
    <row r="47" spans="1:22" ht="13.5" customHeight="1">
      <c r="A47" s="21" t="s">
        <v>98</v>
      </c>
      <c r="B47" s="41">
        <v>827</v>
      </c>
      <c r="C47" s="41">
        <v>799</v>
      </c>
      <c r="D47" s="26">
        <f t="shared" si="0"/>
        <v>28</v>
      </c>
      <c r="E47" s="41">
        <v>65</v>
      </c>
      <c r="F47" s="41">
        <v>77</v>
      </c>
      <c r="G47" s="26">
        <f t="shared" si="1"/>
        <v>-12</v>
      </c>
      <c r="H47" s="41">
        <v>160</v>
      </c>
      <c r="I47" s="41">
        <v>168</v>
      </c>
      <c r="J47" s="26">
        <f t="shared" si="2"/>
        <v>-8</v>
      </c>
      <c r="K47" s="41">
        <v>101</v>
      </c>
      <c r="L47" s="41">
        <v>91</v>
      </c>
      <c r="M47" s="26">
        <f t="shared" si="3"/>
        <v>10</v>
      </c>
      <c r="N47" s="41">
        <v>143</v>
      </c>
      <c r="O47" s="41">
        <v>132</v>
      </c>
      <c r="P47" s="45">
        <f t="shared" si="4"/>
        <v>11</v>
      </c>
      <c r="Q47" s="41">
        <v>171</v>
      </c>
      <c r="R47" s="41">
        <v>176</v>
      </c>
      <c r="S47" s="26">
        <f t="shared" si="5"/>
        <v>-5</v>
      </c>
      <c r="T47" s="55">
        <f t="shared" si="6"/>
        <v>187</v>
      </c>
      <c r="U47" s="50">
        <f t="shared" si="7"/>
        <v>155</v>
      </c>
      <c r="V47" s="45">
        <f t="shared" si="8"/>
        <v>32</v>
      </c>
    </row>
    <row r="48" spans="1:22" ht="13.5" customHeight="1">
      <c r="A48" s="21" t="s">
        <v>99</v>
      </c>
      <c r="B48" s="41">
        <v>1623</v>
      </c>
      <c r="C48" s="41">
        <v>1642</v>
      </c>
      <c r="D48" s="26">
        <f t="shared" si="0"/>
        <v>-19</v>
      </c>
      <c r="E48" s="41">
        <v>186</v>
      </c>
      <c r="F48" s="41">
        <v>178</v>
      </c>
      <c r="G48" s="26">
        <f t="shared" si="1"/>
        <v>8</v>
      </c>
      <c r="H48" s="41">
        <v>171</v>
      </c>
      <c r="I48" s="41">
        <v>178</v>
      </c>
      <c r="J48" s="26">
        <f t="shared" si="2"/>
        <v>-7</v>
      </c>
      <c r="K48" s="41">
        <v>464</v>
      </c>
      <c r="L48" s="41">
        <v>469</v>
      </c>
      <c r="M48" s="26">
        <f t="shared" si="3"/>
        <v>-5</v>
      </c>
      <c r="N48" s="41">
        <v>344</v>
      </c>
      <c r="O48" s="41">
        <v>365</v>
      </c>
      <c r="P48" s="45">
        <f t="shared" si="4"/>
        <v>-21</v>
      </c>
      <c r="Q48" s="41">
        <v>159</v>
      </c>
      <c r="R48" s="41">
        <v>161</v>
      </c>
      <c r="S48" s="26">
        <f t="shared" si="5"/>
        <v>-2</v>
      </c>
      <c r="T48" s="55">
        <f t="shared" si="6"/>
        <v>299</v>
      </c>
      <c r="U48" s="50">
        <f t="shared" si="7"/>
        <v>291</v>
      </c>
      <c r="V48" s="45">
        <f t="shared" si="8"/>
        <v>8</v>
      </c>
    </row>
    <row r="49" spans="1:22" ht="13.5" customHeight="1">
      <c r="A49" s="21" t="s">
        <v>100</v>
      </c>
      <c r="B49" s="41">
        <v>379</v>
      </c>
      <c r="C49" s="41">
        <v>397</v>
      </c>
      <c r="D49" s="26">
        <f t="shared" si="0"/>
        <v>-18</v>
      </c>
      <c r="E49" s="41">
        <v>9</v>
      </c>
      <c r="F49" s="41">
        <v>10</v>
      </c>
      <c r="G49" s="26">
        <f t="shared" si="1"/>
        <v>-1</v>
      </c>
      <c r="H49" s="41">
        <v>98</v>
      </c>
      <c r="I49" s="41">
        <v>112</v>
      </c>
      <c r="J49" s="26">
        <f t="shared" si="2"/>
        <v>-14</v>
      </c>
      <c r="K49" s="41">
        <v>169</v>
      </c>
      <c r="L49" s="41">
        <v>176</v>
      </c>
      <c r="M49" s="26">
        <f t="shared" si="3"/>
        <v>-7</v>
      </c>
      <c r="N49" s="41">
        <v>24</v>
      </c>
      <c r="O49" s="41">
        <v>15</v>
      </c>
      <c r="P49" s="45">
        <f t="shared" si="4"/>
        <v>9</v>
      </c>
      <c r="Q49" s="41">
        <v>7</v>
      </c>
      <c r="R49" s="41">
        <v>11</v>
      </c>
      <c r="S49" s="26">
        <f t="shared" si="5"/>
        <v>-4</v>
      </c>
      <c r="T49" s="55">
        <f t="shared" si="6"/>
        <v>72</v>
      </c>
      <c r="U49" s="50">
        <f t="shared" si="7"/>
        <v>73</v>
      </c>
      <c r="V49" s="45">
        <f t="shared" si="8"/>
        <v>-1</v>
      </c>
    </row>
    <row r="50" spans="1:22" ht="13.5" customHeight="1">
      <c r="A50" s="21" t="s">
        <v>101</v>
      </c>
      <c r="B50" s="41">
        <v>446</v>
      </c>
      <c r="C50" s="41">
        <v>450</v>
      </c>
      <c r="D50" s="26">
        <f t="shared" si="0"/>
        <v>-4</v>
      </c>
      <c r="E50" s="41">
        <v>62</v>
      </c>
      <c r="F50" s="41">
        <v>62</v>
      </c>
      <c r="G50" s="26">
        <f t="shared" si="1"/>
        <v>0</v>
      </c>
      <c r="H50" s="41">
        <v>121</v>
      </c>
      <c r="I50" s="41">
        <v>127</v>
      </c>
      <c r="J50" s="26">
        <f t="shared" si="2"/>
        <v>-6</v>
      </c>
      <c r="K50" s="41">
        <v>134</v>
      </c>
      <c r="L50" s="41">
        <v>134</v>
      </c>
      <c r="M50" s="26">
        <f t="shared" si="3"/>
        <v>0</v>
      </c>
      <c r="N50" s="41">
        <v>32</v>
      </c>
      <c r="O50" s="41">
        <v>30</v>
      </c>
      <c r="P50" s="45">
        <f t="shared" si="4"/>
        <v>2</v>
      </c>
      <c r="Q50" s="41">
        <v>32</v>
      </c>
      <c r="R50" s="41">
        <v>33</v>
      </c>
      <c r="S50" s="26">
        <f t="shared" si="5"/>
        <v>-1</v>
      </c>
      <c r="T50" s="55">
        <f t="shared" si="6"/>
        <v>65</v>
      </c>
      <c r="U50" s="50">
        <f t="shared" si="7"/>
        <v>64</v>
      </c>
      <c r="V50" s="45">
        <f t="shared" si="8"/>
        <v>1</v>
      </c>
    </row>
    <row r="51" spans="1:22" ht="13.5" customHeight="1">
      <c r="A51" s="21" t="s">
        <v>102</v>
      </c>
      <c r="B51" s="41">
        <v>1582</v>
      </c>
      <c r="C51" s="41">
        <v>1599</v>
      </c>
      <c r="D51" s="26">
        <f t="shared" si="0"/>
        <v>-17</v>
      </c>
      <c r="E51" s="41">
        <v>702</v>
      </c>
      <c r="F51" s="41">
        <v>723</v>
      </c>
      <c r="G51" s="26">
        <f t="shared" si="1"/>
        <v>-21</v>
      </c>
      <c r="H51" s="41">
        <v>159</v>
      </c>
      <c r="I51" s="41">
        <v>179</v>
      </c>
      <c r="J51" s="26">
        <f t="shared" si="2"/>
        <v>-20</v>
      </c>
      <c r="K51" s="41">
        <v>293</v>
      </c>
      <c r="L51" s="41">
        <v>246</v>
      </c>
      <c r="M51" s="26">
        <f t="shared" si="3"/>
        <v>47</v>
      </c>
      <c r="N51" s="41">
        <v>173</v>
      </c>
      <c r="O51" s="41">
        <v>175</v>
      </c>
      <c r="P51" s="45">
        <f t="shared" si="4"/>
        <v>-2</v>
      </c>
      <c r="Q51" s="41">
        <v>58</v>
      </c>
      <c r="R51" s="41">
        <v>55</v>
      </c>
      <c r="S51" s="26">
        <f t="shared" si="5"/>
        <v>3</v>
      </c>
      <c r="T51" s="55">
        <f t="shared" si="6"/>
        <v>197</v>
      </c>
      <c r="U51" s="50">
        <f t="shared" si="7"/>
        <v>221</v>
      </c>
      <c r="V51" s="45">
        <f t="shared" si="8"/>
        <v>-24</v>
      </c>
    </row>
    <row r="52" spans="1:22" ht="13.5" customHeight="1">
      <c r="A52" s="21" t="s">
        <v>103</v>
      </c>
      <c r="B52" s="41">
        <v>453</v>
      </c>
      <c r="C52" s="41">
        <v>504</v>
      </c>
      <c r="D52" s="26">
        <f t="shared" si="0"/>
        <v>-51</v>
      </c>
      <c r="E52" s="41">
        <v>4</v>
      </c>
      <c r="F52" s="41">
        <v>3</v>
      </c>
      <c r="G52" s="26">
        <f t="shared" si="1"/>
        <v>1</v>
      </c>
      <c r="H52" s="41">
        <v>262</v>
      </c>
      <c r="I52" s="41">
        <v>308</v>
      </c>
      <c r="J52" s="26">
        <f t="shared" si="2"/>
        <v>-46</v>
      </c>
      <c r="K52" s="41">
        <v>75</v>
      </c>
      <c r="L52" s="41">
        <v>73</v>
      </c>
      <c r="M52" s="26">
        <f t="shared" si="3"/>
        <v>2</v>
      </c>
      <c r="N52" s="41">
        <v>40</v>
      </c>
      <c r="O52" s="41">
        <v>38</v>
      </c>
      <c r="P52" s="45">
        <f t="shared" si="4"/>
        <v>2</v>
      </c>
      <c r="Q52" s="41">
        <v>8</v>
      </c>
      <c r="R52" s="41">
        <v>14</v>
      </c>
      <c r="S52" s="26">
        <f t="shared" si="5"/>
        <v>-6</v>
      </c>
      <c r="T52" s="55">
        <f t="shared" si="6"/>
        <v>64</v>
      </c>
      <c r="U52" s="50">
        <f t="shared" si="7"/>
        <v>68</v>
      </c>
      <c r="V52" s="45">
        <f t="shared" si="8"/>
        <v>-4</v>
      </c>
    </row>
    <row r="53" spans="1:22" ht="13.5" customHeight="1">
      <c r="A53" s="21" t="s">
        <v>104</v>
      </c>
      <c r="B53" s="41">
        <v>337</v>
      </c>
      <c r="C53" s="41">
        <v>322</v>
      </c>
      <c r="D53" s="26">
        <f t="shared" si="0"/>
        <v>15</v>
      </c>
      <c r="E53" s="41">
        <v>60</v>
      </c>
      <c r="F53" s="41">
        <v>55</v>
      </c>
      <c r="G53" s="26">
        <f t="shared" si="1"/>
        <v>5</v>
      </c>
      <c r="H53" s="41">
        <v>91</v>
      </c>
      <c r="I53" s="41">
        <v>90</v>
      </c>
      <c r="J53" s="26">
        <f t="shared" si="2"/>
        <v>1</v>
      </c>
      <c r="K53" s="41">
        <v>83</v>
      </c>
      <c r="L53" s="41">
        <v>80</v>
      </c>
      <c r="M53" s="26">
        <f t="shared" si="3"/>
        <v>3</v>
      </c>
      <c r="N53" s="41">
        <v>23</v>
      </c>
      <c r="O53" s="41">
        <v>20</v>
      </c>
      <c r="P53" s="45">
        <f t="shared" si="4"/>
        <v>3</v>
      </c>
      <c r="Q53" s="41">
        <v>35</v>
      </c>
      <c r="R53" s="41">
        <v>39</v>
      </c>
      <c r="S53" s="26">
        <f t="shared" si="5"/>
        <v>-4</v>
      </c>
      <c r="T53" s="55">
        <f t="shared" si="6"/>
        <v>45</v>
      </c>
      <c r="U53" s="50">
        <f t="shared" si="7"/>
        <v>38</v>
      </c>
      <c r="V53" s="45">
        <f t="shared" si="8"/>
        <v>7</v>
      </c>
    </row>
    <row r="54" spans="1:22" ht="13.5" customHeight="1">
      <c r="A54" s="21" t="s">
        <v>105</v>
      </c>
      <c r="B54" s="41">
        <v>1231</v>
      </c>
      <c r="C54" s="41">
        <v>1167</v>
      </c>
      <c r="D54" s="26">
        <f t="shared" si="0"/>
        <v>64</v>
      </c>
      <c r="E54" s="41">
        <v>421</v>
      </c>
      <c r="F54" s="41">
        <v>414</v>
      </c>
      <c r="G54" s="26">
        <f t="shared" si="1"/>
        <v>7</v>
      </c>
      <c r="H54" s="41">
        <v>138</v>
      </c>
      <c r="I54" s="41">
        <v>116</v>
      </c>
      <c r="J54" s="26">
        <f t="shared" si="2"/>
        <v>22</v>
      </c>
      <c r="K54" s="41">
        <v>264</v>
      </c>
      <c r="L54" s="41">
        <v>236</v>
      </c>
      <c r="M54" s="26">
        <f t="shared" si="3"/>
        <v>28</v>
      </c>
      <c r="N54" s="41">
        <v>130</v>
      </c>
      <c r="O54" s="41">
        <v>110</v>
      </c>
      <c r="P54" s="45">
        <f t="shared" si="4"/>
        <v>20</v>
      </c>
      <c r="Q54" s="41">
        <v>54</v>
      </c>
      <c r="R54" s="41">
        <v>52</v>
      </c>
      <c r="S54" s="26">
        <f t="shared" si="5"/>
        <v>2</v>
      </c>
      <c r="T54" s="55">
        <f t="shared" si="6"/>
        <v>224</v>
      </c>
      <c r="U54" s="50">
        <f t="shared" si="7"/>
        <v>239</v>
      </c>
      <c r="V54" s="45">
        <f t="shared" si="8"/>
        <v>-15</v>
      </c>
    </row>
    <row r="55" spans="1:22" ht="13.5" customHeight="1">
      <c r="A55" s="21" t="s">
        <v>106</v>
      </c>
      <c r="B55" s="41">
        <v>1382</v>
      </c>
      <c r="C55" s="41">
        <v>1386</v>
      </c>
      <c r="D55" s="26">
        <f t="shared" si="0"/>
        <v>-4</v>
      </c>
      <c r="E55" s="41">
        <v>360</v>
      </c>
      <c r="F55" s="41">
        <v>417</v>
      </c>
      <c r="G55" s="26">
        <f t="shared" si="1"/>
        <v>-57</v>
      </c>
      <c r="H55" s="41">
        <v>83</v>
      </c>
      <c r="I55" s="41">
        <v>94</v>
      </c>
      <c r="J55" s="26">
        <f t="shared" si="2"/>
        <v>-11</v>
      </c>
      <c r="K55" s="41">
        <v>505</v>
      </c>
      <c r="L55" s="41">
        <v>427</v>
      </c>
      <c r="M55" s="26">
        <f t="shared" si="3"/>
        <v>78</v>
      </c>
      <c r="N55" s="41">
        <v>241</v>
      </c>
      <c r="O55" s="41">
        <v>242</v>
      </c>
      <c r="P55" s="45">
        <f t="shared" si="4"/>
        <v>-1</v>
      </c>
      <c r="Q55" s="41">
        <v>25</v>
      </c>
      <c r="R55" s="41">
        <v>27</v>
      </c>
      <c r="S55" s="26">
        <f t="shared" si="5"/>
        <v>-2</v>
      </c>
      <c r="T55" s="55">
        <f t="shared" si="6"/>
        <v>168</v>
      </c>
      <c r="U55" s="50">
        <f t="shared" si="7"/>
        <v>179</v>
      </c>
      <c r="V55" s="45">
        <f t="shared" si="8"/>
        <v>-11</v>
      </c>
    </row>
    <row r="56" spans="1:22" ht="13.5" customHeight="1">
      <c r="A56" s="21" t="s">
        <v>107</v>
      </c>
      <c r="B56" s="41">
        <v>28</v>
      </c>
      <c r="C56" s="41">
        <v>27</v>
      </c>
      <c r="D56" s="26">
        <f t="shared" si="0"/>
        <v>1</v>
      </c>
      <c r="E56" s="41">
        <v>13</v>
      </c>
      <c r="F56" s="41">
        <v>9</v>
      </c>
      <c r="G56" s="26">
        <f t="shared" si="1"/>
        <v>4</v>
      </c>
      <c r="H56" s="41">
        <v>2</v>
      </c>
      <c r="I56" s="41">
        <v>4</v>
      </c>
      <c r="J56" s="26">
        <f t="shared" si="2"/>
        <v>-2</v>
      </c>
      <c r="K56" s="56">
        <v>0</v>
      </c>
      <c r="L56" s="56">
        <v>0</v>
      </c>
      <c r="M56" s="26">
        <v>0</v>
      </c>
      <c r="N56" s="41">
        <v>7</v>
      </c>
      <c r="O56" s="41">
        <v>7</v>
      </c>
      <c r="P56" s="45">
        <f t="shared" si="4"/>
        <v>0</v>
      </c>
      <c r="Q56" s="41">
        <v>3</v>
      </c>
      <c r="R56" s="41">
        <v>3</v>
      </c>
      <c r="S56" s="26">
        <f t="shared" si="5"/>
        <v>0</v>
      </c>
      <c r="T56" s="55">
        <f t="shared" si="6"/>
        <v>3</v>
      </c>
      <c r="U56" s="50">
        <f t="shared" si="7"/>
        <v>4</v>
      </c>
      <c r="V56" s="45">
        <f t="shared" si="8"/>
        <v>-1</v>
      </c>
    </row>
    <row r="57" spans="1:22" ht="13.5" customHeight="1">
      <c r="A57" s="21" t="s">
        <v>108</v>
      </c>
      <c r="B57" s="41">
        <v>17</v>
      </c>
      <c r="C57" s="41">
        <v>22</v>
      </c>
      <c r="D57" s="26">
        <f t="shared" si="0"/>
        <v>-5</v>
      </c>
      <c r="E57" s="41">
        <v>2</v>
      </c>
      <c r="F57" s="41">
        <v>2</v>
      </c>
      <c r="G57" s="26">
        <f t="shared" si="1"/>
        <v>0</v>
      </c>
      <c r="H57" s="56">
        <v>0</v>
      </c>
      <c r="I57" s="56">
        <v>0</v>
      </c>
      <c r="J57" s="26">
        <v>0</v>
      </c>
      <c r="K57" s="41">
        <v>3</v>
      </c>
      <c r="L57" s="41">
        <v>3</v>
      </c>
      <c r="M57" s="26">
        <f>K57-L57</f>
        <v>0</v>
      </c>
      <c r="N57" s="41">
        <v>2</v>
      </c>
      <c r="O57" s="41">
        <v>2</v>
      </c>
      <c r="P57" s="45">
        <f t="shared" si="4"/>
        <v>0</v>
      </c>
      <c r="Q57" s="41">
        <v>3</v>
      </c>
      <c r="R57" s="41">
        <v>5</v>
      </c>
      <c r="S57" s="26">
        <f t="shared" si="5"/>
        <v>-2</v>
      </c>
      <c r="T57" s="55">
        <f t="shared" si="6"/>
        <v>7</v>
      </c>
      <c r="U57" s="50">
        <f t="shared" si="7"/>
        <v>10</v>
      </c>
      <c r="V57" s="45">
        <f t="shared" si="8"/>
        <v>-3</v>
      </c>
    </row>
    <row r="58" spans="1:22" ht="13.5" customHeight="1" thickBot="1">
      <c r="A58" s="57" t="s">
        <v>109</v>
      </c>
      <c r="B58" s="42">
        <v>19</v>
      </c>
      <c r="C58" s="42">
        <v>11</v>
      </c>
      <c r="D58" s="27">
        <f t="shared" si="0"/>
        <v>8</v>
      </c>
      <c r="E58" s="42">
        <v>7</v>
      </c>
      <c r="F58" s="42">
        <v>3</v>
      </c>
      <c r="G58" s="27">
        <f t="shared" si="1"/>
        <v>4</v>
      </c>
      <c r="H58" s="58">
        <v>0</v>
      </c>
      <c r="I58" s="58">
        <v>0</v>
      </c>
      <c r="J58" s="27">
        <v>0</v>
      </c>
      <c r="K58" s="58">
        <v>0</v>
      </c>
      <c r="L58" s="58">
        <v>0</v>
      </c>
      <c r="M58" s="27">
        <v>0</v>
      </c>
      <c r="N58" s="58">
        <v>0</v>
      </c>
      <c r="O58" s="58">
        <v>0</v>
      </c>
      <c r="P58" s="48">
        <v>0</v>
      </c>
      <c r="Q58" s="42">
        <v>1</v>
      </c>
      <c r="R58" s="42">
        <v>2</v>
      </c>
      <c r="S58" s="27">
        <f t="shared" si="5"/>
        <v>-1</v>
      </c>
      <c r="T58" s="55">
        <f t="shared" si="6"/>
        <v>11</v>
      </c>
      <c r="U58" s="50">
        <f t="shared" si="7"/>
        <v>6</v>
      </c>
      <c r="V58" s="46">
        <f t="shared" si="8"/>
        <v>5</v>
      </c>
    </row>
    <row r="59" spans="1:22" ht="13.5" customHeight="1" thickBot="1" thickTop="1">
      <c r="A59" s="23" t="s">
        <v>110</v>
      </c>
      <c r="B59" s="24">
        <f>SUM(B5:B58)</f>
        <v>273784</v>
      </c>
      <c r="C59" s="24">
        <f>SUM(C5:C58)</f>
        <v>281153</v>
      </c>
      <c r="D59" s="28">
        <f t="shared" si="0"/>
        <v>-7369</v>
      </c>
      <c r="E59" s="24">
        <f>SUM(E5:E58)</f>
        <v>60181</v>
      </c>
      <c r="F59" s="24">
        <f>SUM(F5:F58)</f>
        <v>62508</v>
      </c>
      <c r="G59" s="28">
        <f t="shared" si="1"/>
        <v>-2327</v>
      </c>
      <c r="H59" s="24">
        <f>SUM(H5:H58)</f>
        <v>48090</v>
      </c>
      <c r="I59" s="24">
        <f>SUM(I5:I58)</f>
        <v>50963</v>
      </c>
      <c r="J59" s="28">
        <f>H59-I59</f>
        <v>-2873</v>
      </c>
      <c r="K59" s="24">
        <f>SUM(K5:K58)</f>
        <v>43504</v>
      </c>
      <c r="L59" s="24">
        <f>SUM(L5:L58)</f>
        <v>41238</v>
      </c>
      <c r="M59" s="28">
        <f>K59-L59</f>
        <v>2266</v>
      </c>
      <c r="N59" s="24">
        <f>SUM(N5:N58)</f>
        <v>39142</v>
      </c>
      <c r="O59" s="24">
        <f>SUM(O5:O58)</f>
        <v>39339</v>
      </c>
      <c r="P59" s="47">
        <f t="shared" si="4"/>
        <v>-197</v>
      </c>
      <c r="Q59" s="24">
        <f>SUM(Q5:Q58)</f>
        <v>28506</v>
      </c>
      <c r="R59" s="24">
        <f>SUM(R5:R58)</f>
        <v>29577</v>
      </c>
      <c r="S59" s="28">
        <f t="shared" si="5"/>
        <v>-1071</v>
      </c>
      <c r="T59" s="59">
        <f>B59-E59-H59-N59-Q59-K59</f>
        <v>54361</v>
      </c>
      <c r="U59" s="51">
        <f>C59-F59-I59-O59-R59-L59</f>
        <v>57528</v>
      </c>
      <c r="V59" s="47">
        <f>T59-U59</f>
        <v>-3167</v>
      </c>
    </row>
    <row r="60" spans="3:22" ht="10.5" customHeight="1">
      <c r="C60" s="31"/>
      <c r="D60" s="31"/>
      <c r="E60" s="34"/>
      <c r="F60" s="34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</row>
    <row r="61" spans="6:22" ht="13.5">
      <c r="F61" s="35" t="s">
        <v>125</v>
      </c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</row>
    <row r="62" spans="3:22" ht="7.5" customHeight="1">
      <c r="C62" s="30" t="s">
        <v>126</v>
      </c>
      <c r="D62" s="30"/>
      <c r="E62" s="36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</row>
    <row r="63" ht="13.5">
      <c r="J63" s="29"/>
    </row>
    <row r="68" spans="4:20" ht="13.5">
      <c r="D68" s="86" t="s">
        <v>127</v>
      </c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</row>
  </sheetData>
  <sheetProtection/>
  <mergeCells count="10">
    <mergeCell ref="N3:O3"/>
    <mergeCell ref="T3:U3"/>
    <mergeCell ref="F62:V62"/>
    <mergeCell ref="D68:T68"/>
    <mergeCell ref="A3:A4"/>
    <mergeCell ref="B3:C3"/>
    <mergeCell ref="E3:F3"/>
    <mergeCell ref="H3:I3"/>
    <mergeCell ref="K3:L3"/>
    <mergeCell ref="Q3:R3"/>
  </mergeCells>
  <printOptions horizontalCentered="1" verticalCentered="1"/>
  <pageMargins left="0.1968503937007874" right="0.1968503937007874" top="0.7874015748031497" bottom="0.3937007874015748" header="0.11811023622047245" footer="0.11811023622047245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view="pageBreakPreview" zoomScaleSheetLayoutView="100" zoomScalePageLayoutView="0" workbookViewId="0" topLeftCell="A1">
      <selection activeCell="B6" sqref="B6"/>
    </sheetView>
  </sheetViews>
  <sheetFormatPr defaultColWidth="9.140625" defaultRowHeight="15"/>
  <cols>
    <col min="1" max="1" width="4.7109375" style="1" customWidth="1"/>
    <col min="2" max="2" width="21.57421875" style="1" customWidth="1"/>
    <col min="3" max="6" width="13.421875" style="2" customWidth="1"/>
    <col min="7" max="7" width="4.57421875" style="1" customWidth="1"/>
    <col min="8" max="8" width="21.57421875" style="13" customWidth="1"/>
    <col min="9" max="10" width="16.140625" style="14" customWidth="1"/>
    <col min="11" max="16384" width="9.00390625" style="1" customWidth="1"/>
  </cols>
  <sheetData>
    <row r="1" spans="1:8" ht="15.75" customHeight="1">
      <c r="A1" s="3" t="s">
        <v>150</v>
      </c>
      <c r="B1" s="3"/>
      <c r="G1" s="3"/>
      <c r="H1" s="60"/>
    </row>
    <row r="2" spans="2:9" ht="13.5">
      <c r="B2" s="3"/>
      <c r="C2" s="3"/>
      <c r="D2" s="3"/>
      <c r="E2" s="3"/>
      <c r="F2" s="3"/>
      <c r="G2" s="3"/>
      <c r="H2" s="60"/>
      <c r="I2" s="60"/>
    </row>
    <row r="3" spans="1:10" ht="13.5" customHeight="1">
      <c r="A3" s="3"/>
      <c r="B3" s="90" t="s">
        <v>0</v>
      </c>
      <c r="C3" s="90"/>
      <c r="D3" s="90"/>
      <c r="E3" s="3"/>
      <c r="F3" s="3"/>
      <c r="G3" s="3"/>
      <c r="H3" s="91" t="s">
        <v>1</v>
      </c>
      <c r="I3" s="91"/>
      <c r="J3" s="15"/>
    </row>
    <row r="4" spans="1:10" ht="13.5">
      <c r="A4" s="4"/>
      <c r="B4" s="5"/>
      <c r="D4" s="6"/>
      <c r="G4" s="4"/>
      <c r="H4" s="61"/>
      <c r="I4" s="16"/>
      <c r="J4" s="17"/>
    </row>
    <row r="5" spans="1:10" ht="62.25" customHeight="1">
      <c r="A5" s="7"/>
      <c r="B5" s="62" t="s">
        <v>2</v>
      </c>
      <c r="C5" s="8" t="s">
        <v>3</v>
      </c>
      <c r="D5" s="63" t="s">
        <v>151</v>
      </c>
      <c r="E5" s="8" t="s">
        <v>152</v>
      </c>
      <c r="F5" s="6"/>
      <c r="G5" s="7"/>
      <c r="H5" s="64" t="s">
        <v>2</v>
      </c>
      <c r="I5" s="63" t="s">
        <v>151</v>
      </c>
      <c r="J5" s="18" t="s">
        <v>4</v>
      </c>
    </row>
    <row r="6" spans="1:10" ht="18.75" customHeight="1">
      <c r="A6" s="67">
        <v>1</v>
      </c>
      <c r="B6" s="65" t="s">
        <v>6</v>
      </c>
      <c r="C6" s="68">
        <f aca="true" t="shared" si="0" ref="C6:C37">SUM(D6/E6)</f>
        <v>0.08278737343656939</v>
      </c>
      <c r="D6" s="69">
        <v>4031</v>
      </c>
      <c r="E6" s="70">
        <v>48691</v>
      </c>
      <c r="F6" s="71"/>
      <c r="G6" s="72">
        <v>1</v>
      </c>
      <c r="H6" s="65" t="s">
        <v>112</v>
      </c>
      <c r="I6" s="66">
        <v>85762</v>
      </c>
      <c r="J6" s="73">
        <f aca="true" t="shared" si="1" ref="J6:J37">I6/$I$60</f>
        <v>0.31324693919294044</v>
      </c>
    </row>
    <row r="7" spans="1:10" ht="18.75" customHeight="1">
      <c r="A7" s="72">
        <v>2</v>
      </c>
      <c r="B7" s="65" t="s">
        <v>14</v>
      </c>
      <c r="C7" s="68">
        <f t="shared" si="0"/>
        <v>0.08244507287361323</v>
      </c>
      <c r="D7" s="69">
        <v>379</v>
      </c>
      <c r="E7" s="70">
        <v>4597</v>
      </c>
      <c r="F7" s="71"/>
      <c r="G7" s="67">
        <v>2</v>
      </c>
      <c r="H7" s="65" t="s">
        <v>7</v>
      </c>
      <c r="I7" s="66">
        <v>19368</v>
      </c>
      <c r="J7" s="73">
        <f t="shared" si="1"/>
        <v>0.07074189872308097</v>
      </c>
    </row>
    <row r="8" spans="1:10" ht="18.75" customHeight="1">
      <c r="A8" s="67">
        <v>3</v>
      </c>
      <c r="B8" s="65" t="s">
        <v>12</v>
      </c>
      <c r="C8" s="68">
        <f t="shared" si="0"/>
        <v>0.0773040838852097</v>
      </c>
      <c r="D8" s="69">
        <v>5603</v>
      </c>
      <c r="E8" s="70">
        <v>72480</v>
      </c>
      <c r="F8" s="71"/>
      <c r="G8" s="72">
        <v>3</v>
      </c>
      <c r="H8" s="65" t="s">
        <v>9</v>
      </c>
      <c r="I8" s="66">
        <v>18243</v>
      </c>
      <c r="J8" s="73">
        <f t="shared" si="1"/>
        <v>0.06663282003331093</v>
      </c>
    </row>
    <row r="9" spans="1:10" ht="18.75" customHeight="1">
      <c r="A9" s="72">
        <v>4</v>
      </c>
      <c r="B9" s="65" t="s">
        <v>5</v>
      </c>
      <c r="C9" s="68">
        <f t="shared" si="0"/>
        <v>0.07726791780364203</v>
      </c>
      <c r="D9" s="69">
        <v>5550</v>
      </c>
      <c r="E9" s="70">
        <v>71828</v>
      </c>
      <c r="F9" s="71"/>
      <c r="G9" s="72">
        <v>4</v>
      </c>
      <c r="H9" s="65" t="s">
        <v>11</v>
      </c>
      <c r="I9" s="66">
        <v>12303</v>
      </c>
      <c r="J9" s="73">
        <f t="shared" si="1"/>
        <v>0.044936884551325135</v>
      </c>
    </row>
    <row r="10" spans="1:10" ht="18.75" customHeight="1">
      <c r="A10" s="67">
        <v>5</v>
      </c>
      <c r="B10" s="65" t="s">
        <v>8</v>
      </c>
      <c r="C10" s="68">
        <f t="shared" si="0"/>
        <v>0.06879844306440605</v>
      </c>
      <c r="D10" s="69">
        <v>10181</v>
      </c>
      <c r="E10" s="70">
        <v>147983</v>
      </c>
      <c r="F10" s="71"/>
      <c r="G10" s="67">
        <v>5</v>
      </c>
      <c r="H10" s="65" t="s">
        <v>8</v>
      </c>
      <c r="I10" s="66">
        <v>10181</v>
      </c>
      <c r="J10" s="73">
        <f t="shared" si="1"/>
        <v>0.037186249013821115</v>
      </c>
    </row>
    <row r="11" spans="1:10" ht="18.75" customHeight="1">
      <c r="A11" s="72">
        <v>6</v>
      </c>
      <c r="B11" s="65" t="s">
        <v>13</v>
      </c>
      <c r="C11" s="68">
        <f t="shared" si="0"/>
        <v>0.05991609616397342</v>
      </c>
      <c r="D11" s="69">
        <v>10126</v>
      </c>
      <c r="E11" s="70">
        <v>169003</v>
      </c>
      <c r="F11" s="71"/>
      <c r="G11" s="72">
        <v>6</v>
      </c>
      <c r="H11" s="65" t="s">
        <v>13</v>
      </c>
      <c r="I11" s="66">
        <v>10126</v>
      </c>
      <c r="J11" s="73">
        <f t="shared" si="1"/>
        <v>0.036985360722321246</v>
      </c>
    </row>
    <row r="12" spans="1:10" ht="18.75" customHeight="1">
      <c r="A12" s="67">
        <v>7</v>
      </c>
      <c r="B12" s="65" t="s">
        <v>10</v>
      </c>
      <c r="C12" s="68">
        <f t="shared" si="0"/>
        <v>0.05794259969964959</v>
      </c>
      <c r="D12" s="69">
        <v>2778</v>
      </c>
      <c r="E12" s="70">
        <v>47944</v>
      </c>
      <c r="F12" s="71"/>
      <c r="G12" s="72">
        <v>7</v>
      </c>
      <c r="H12" s="65" t="s">
        <v>15</v>
      </c>
      <c r="I12" s="66">
        <v>7934</v>
      </c>
      <c r="J12" s="73">
        <f t="shared" si="1"/>
        <v>0.02897904917745376</v>
      </c>
    </row>
    <row r="13" spans="1:10" ht="18.75" customHeight="1">
      <c r="A13" s="72">
        <v>8</v>
      </c>
      <c r="B13" s="65" t="s">
        <v>7</v>
      </c>
      <c r="C13" s="68">
        <f t="shared" si="0"/>
        <v>0.05211074340140447</v>
      </c>
      <c r="D13" s="69">
        <v>19368</v>
      </c>
      <c r="E13" s="70">
        <v>371670</v>
      </c>
      <c r="F13" s="71"/>
      <c r="G13" s="67">
        <v>8</v>
      </c>
      <c r="H13" s="65" t="s">
        <v>16</v>
      </c>
      <c r="I13" s="66">
        <v>7923</v>
      </c>
      <c r="J13" s="73">
        <f t="shared" si="1"/>
        <v>0.028938871519153784</v>
      </c>
    </row>
    <row r="14" spans="1:10" ht="18.75" customHeight="1">
      <c r="A14" s="67">
        <v>9</v>
      </c>
      <c r="B14" s="65" t="s">
        <v>111</v>
      </c>
      <c r="C14" s="68">
        <f t="shared" si="0"/>
        <v>0.04871818688463682</v>
      </c>
      <c r="D14" s="69">
        <v>2098</v>
      </c>
      <c r="E14" s="70">
        <v>43064</v>
      </c>
      <c r="F14" s="71"/>
      <c r="G14" s="72">
        <v>9</v>
      </c>
      <c r="H14" s="65" t="s">
        <v>19</v>
      </c>
      <c r="I14" s="66">
        <v>7042</v>
      </c>
      <c r="J14" s="73">
        <f t="shared" si="1"/>
        <v>0.025721006340764983</v>
      </c>
    </row>
    <row r="15" spans="1:10" ht="18.75" customHeight="1">
      <c r="A15" s="72">
        <v>10</v>
      </c>
      <c r="B15" s="65" t="s">
        <v>17</v>
      </c>
      <c r="C15" s="68">
        <f t="shared" si="0"/>
        <v>0.048295454545454544</v>
      </c>
      <c r="D15" s="69">
        <v>3349</v>
      </c>
      <c r="E15" s="70">
        <v>69344</v>
      </c>
      <c r="F15" s="71"/>
      <c r="G15" s="72">
        <v>10</v>
      </c>
      <c r="H15" s="65" t="s">
        <v>18</v>
      </c>
      <c r="I15" s="66">
        <v>6984</v>
      </c>
      <c r="J15" s="73">
        <f t="shared" si="1"/>
        <v>0.025509160506092393</v>
      </c>
    </row>
    <row r="16" spans="1:10" ht="18.75" customHeight="1">
      <c r="A16" s="67">
        <v>11</v>
      </c>
      <c r="B16" s="65" t="s">
        <v>26</v>
      </c>
      <c r="C16" s="68">
        <f t="shared" si="0"/>
        <v>0.04411404963170341</v>
      </c>
      <c r="D16" s="69">
        <v>1623</v>
      </c>
      <c r="E16" s="70">
        <v>36791</v>
      </c>
      <c r="F16" s="71"/>
      <c r="G16" s="67">
        <v>11</v>
      </c>
      <c r="H16" s="65" t="s">
        <v>12</v>
      </c>
      <c r="I16" s="66">
        <v>5603</v>
      </c>
      <c r="J16" s="73">
        <f t="shared" si="1"/>
        <v>0.02046503813225024</v>
      </c>
    </row>
    <row r="17" spans="1:10" ht="18.75" customHeight="1">
      <c r="A17" s="72">
        <v>12</v>
      </c>
      <c r="B17" s="65" t="s">
        <v>9</v>
      </c>
      <c r="C17" s="68">
        <f t="shared" si="0"/>
        <v>0.04322514607412462</v>
      </c>
      <c r="D17" s="69">
        <v>18243</v>
      </c>
      <c r="E17" s="70">
        <v>422046</v>
      </c>
      <c r="F17" s="71"/>
      <c r="G17" s="72">
        <v>12</v>
      </c>
      <c r="H17" s="65" t="s">
        <v>5</v>
      </c>
      <c r="I17" s="66">
        <v>5550</v>
      </c>
      <c r="J17" s="73">
        <f t="shared" si="1"/>
        <v>0.020271454869532187</v>
      </c>
    </row>
    <row r="18" spans="1:10" ht="18.75" customHeight="1">
      <c r="A18" s="67">
        <v>13</v>
      </c>
      <c r="B18" s="65" t="s">
        <v>16</v>
      </c>
      <c r="C18" s="68">
        <f t="shared" si="0"/>
        <v>0.041957486469597634</v>
      </c>
      <c r="D18" s="69">
        <v>7923</v>
      </c>
      <c r="E18" s="70">
        <v>188834</v>
      </c>
      <c r="F18" s="71"/>
      <c r="G18" s="72">
        <v>13</v>
      </c>
      <c r="H18" s="65" t="s">
        <v>20</v>
      </c>
      <c r="I18" s="66">
        <v>5189</v>
      </c>
      <c r="J18" s="73">
        <f t="shared" si="1"/>
        <v>0.018952897174414868</v>
      </c>
    </row>
    <row r="19" spans="1:10" ht="18.75" customHeight="1">
      <c r="A19" s="72">
        <v>14</v>
      </c>
      <c r="B19" s="65" t="s">
        <v>24</v>
      </c>
      <c r="C19" s="68">
        <f t="shared" si="0"/>
        <v>0.041075683649154655</v>
      </c>
      <c r="D19" s="69">
        <v>3258</v>
      </c>
      <c r="E19" s="70">
        <v>79317</v>
      </c>
      <c r="F19" s="71"/>
      <c r="G19" s="67">
        <v>14</v>
      </c>
      <c r="H19" s="65" t="s">
        <v>21</v>
      </c>
      <c r="I19" s="66">
        <v>4445</v>
      </c>
      <c r="J19" s="73">
        <f t="shared" si="1"/>
        <v>0.01623542646758028</v>
      </c>
    </row>
    <row r="20" spans="1:10" ht="18.75" customHeight="1">
      <c r="A20" s="67">
        <v>15</v>
      </c>
      <c r="B20" s="65" t="s">
        <v>18</v>
      </c>
      <c r="C20" s="68">
        <f t="shared" si="0"/>
        <v>0.03795136530362722</v>
      </c>
      <c r="D20" s="69">
        <v>6984</v>
      </c>
      <c r="E20" s="70">
        <v>184025</v>
      </c>
      <c r="F20" s="71"/>
      <c r="G20" s="72">
        <v>15</v>
      </c>
      <c r="H20" s="65" t="s">
        <v>23</v>
      </c>
      <c r="I20" s="66">
        <v>4415</v>
      </c>
      <c r="J20" s="73">
        <f t="shared" si="1"/>
        <v>0.01612585103585308</v>
      </c>
    </row>
    <row r="21" spans="1:10" ht="18.75" customHeight="1">
      <c r="A21" s="72">
        <v>16</v>
      </c>
      <c r="B21" s="65" t="s">
        <v>23</v>
      </c>
      <c r="C21" s="68">
        <f t="shared" si="0"/>
        <v>0.0375342186251339</v>
      </c>
      <c r="D21" s="69">
        <v>4415</v>
      </c>
      <c r="E21" s="70">
        <v>117626</v>
      </c>
      <c r="F21" s="71"/>
      <c r="G21" s="72">
        <v>16</v>
      </c>
      <c r="H21" s="65" t="s">
        <v>6</v>
      </c>
      <c r="I21" s="66">
        <v>4031</v>
      </c>
      <c r="J21" s="73">
        <f t="shared" si="1"/>
        <v>0.014723285509744909</v>
      </c>
    </row>
    <row r="22" spans="1:10" ht="18.75" customHeight="1">
      <c r="A22" s="67">
        <v>17</v>
      </c>
      <c r="B22" s="65" t="s">
        <v>112</v>
      </c>
      <c r="C22" s="68">
        <f t="shared" si="0"/>
        <v>0.036843730976580974</v>
      </c>
      <c r="D22" s="69">
        <v>85762</v>
      </c>
      <c r="E22" s="70">
        <v>2327723</v>
      </c>
      <c r="F22" s="71"/>
      <c r="G22" s="67">
        <v>17</v>
      </c>
      <c r="H22" s="65" t="s">
        <v>25</v>
      </c>
      <c r="I22" s="66">
        <v>3541</v>
      </c>
      <c r="J22" s="73">
        <f t="shared" si="1"/>
        <v>0.012933553458200625</v>
      </c>
    </row>
    <row r="23" spans="1:10" ht="18.75" customHeight="1">
      <c r="A23" s="72">
        <v>18</v>
      </c>
      <c r="B23" s="65" t="s">
        <v>113</v>
      </c>
      <c r="C23" s="68">
        <f t="shared" si="0"/>
        <v>0.036716925374557126</v>
      </c>
      <c r="D23" s="69">
        <v>2311</v>
      </c>
      <c r="E23" s="70">
        <v>62941</v>
      </c>
      <c r="F23" s="71"/>
      <c r="G23" s="72">
        <v>18</v>
      </c>
      <c r="H23" s="65" t="s">
        <v>17</v>
      </c>
      <c r="I23" s="66">
        <v>3349</v>
      </c>
      <c r="J23" s="73">
        <f t="shared" si="1"/>
        <v>0.01223227069514654</v>
      </c>
    </row>
    <row r="24" spans="1:10" ht="18.75" customHeight="1">
      <c r="A24" s="67">
        <v>19</v>
      </c>
      <c r="B24" s="65" t="s">
        <v>21</v>
      </c>
      <c r="C24" s="68">
        <f t="shared" si="0"/>
        <v>0.03490929081913139</v>
      </c>
      <c r="D24" s="69">
        <v>4445</v>
      </c>
      <c r="E24" s="70">
        <v>127330</v>
      </c>
      <c r="F24" s="71"/>
      <c r="G24" s="72">
        <v>19</v>
      </c>
      <c r="H24" s="65" t="s">
        <v>24</v>
      </c>
      <c r="I24" s="66">
        <v>3258</v>
      </c>
      <c r="J24" s="73">
        <f t="shared" si="1"/>
        <v>0.01189989188557403</v>
      </c>
    </row>
    <row r="25" spans="1:10" ht="18.75" customHeight="1">
      <c r="A25" s="72">
        <v>20</v>
      </c>
      <c r="B25" s="65" t="s">
        <v>29</v>
      </c>
      <c r="C25" s="68">
        <f t="shared" si="0"/>
        <v>0.03437821524110021</v>
      </c>
      <c r="D25" s="69">
        <v>2506</v>
      </c>
      <c r="E25" s="70">
        <v>72895</v>
      </c>
      <c r="F25" s="71"/>
      <c r="G25" s="67">
        <v>20</v>
      </c>
      <c r="H25" s="65" t="s">
        <v>28</v>
      </c>
      <c r="I25" s="66">
        <v>3116</v>
      </c>
      <c r="J25" s="73">
        <f t="shared" si="1"/>
        <v>0.011381234842065277</v>
      </c>
    </row>
    <row r="26" spans="1:10" ht="18.75" customHeight="1">
      <c r="A26" s="67">
        <v>21</v>
      </c>
      <c r="B26" s="65" t="s">
        <v>20</v>
      </c>
      <c r="C26" s="68">
        <f t="shared" si="0"/>
        <v>0.03387429496553165</v>
      </c>
      <c r="D26" s="69">
        <v>5189</v>
      </c>
      <c r="E26" s="70">
        <v>153184</v>
      </c>
      <c r="F26" s="71"/>
      <c r="G26" s="72">
        <v>21</v>
      </c>
      <c r="H26" s="65" t="s">
        <v>10</v>
      </c>
      <c r="I26" s="66">
        <v>2778</v>
      </c>
      <c r="J26" s="73">
        <f t="shared" si="1"/>
        <v>0.010146684977938813</v>
      </c>
    </row>
    <row r="27" spans="1:10" ht="18.75" customHeight="1">
      <c r="A27" s="72">
        <v>22</v>
      </c>
      <c r="B27" s="65" t="s">
        <v>22</v>
      </c>
      <c r="C27" s="68">
        <f t="shared" si="0"/>
        <v>0.03382932722879308</v>
      </c>
      <c r="D27" s="69">
        <v>532</v>
      </c>
      <c r="E27" s="70">
        <v>15726</v>
      </c>
      <c r="F27" s="71"/>
      <c r="G27" s="72">
        <v>22</v>
      </c>
      <c r="H27" s="65" t="s">
        <v>115</v>
      </c>
      <c r="I27" s="66">
        <v>2559</v>
      </c>
      <c r="J27" s="73">
        <f t="shared" si="1"/>
        <v>0.009346784326330246</v>
      </c>
    </row>
    <row r="28" spans="1:10" ht="18.75" customHeight="1">
      <c r="A28" s="67">
        <v>23</v>
      </c>
      <c r="B28" s="65" t="s">
        <v>28</v>
      </c>
      <c r="C28" s="68">
        <f t="shared" si="0"/>
        <v>0.03369413596600309</v>
      </c>
      <c r="D28" s="69">
        <v>3116</v>
      </c>
      <c r="E28" s="70">
        <v>92479</v>
      </c>
      <c r="F28" s="71"/>
      <c r="G28" s="67">
        <v>23</v>
      </c>
      <c r="H28" s="65" t="s">
        <v>29</v>
      </c>
      <c r="I28" s="66">
        <v>2506</v>
      </c>
      <c r="J28" s="73">
        <f t="shared" si="1"/>
        <v>0.00915320106361219</v>
      </c>
    </row>
    <row r="29" spans="1:10" ht="18.75" customHeight="1">
      <c r="A29" s="72">
        <v>24</v>
      </c>
      <c r="B29" s="65" t="s">
        <v>39</v>
      </c>
      <c r="C29" s="68">
        <f t="shared" si="0"/>
        <v>0.032526065569912214</v>
      </c>
      <c r="D29" s="69">
        <v>1382</v>
      </c>
      <c r="E29" s="70">
        <v>42489</v>
      </c>
      <c r="F29" s="71"/>
      <c r="G29" s="72">
        <v>24</v>
      </c>
      <c r="H29" s="65" t="s">
        <v>113</v>
      </c>
      <c r="I29" s="66">
        <v>2311</v>
      </c>
      <c r="J29" s="73">
        <f t="shared" si="1"/>
        <v>0.008440960757385384</v>
      </c>
    </row>
    <row r="30" spans="1:10" ht="18.75" customHeight="1">
      <c r="A30" s="67">
        <v>25</v>
      </c>
      <c r="B30" s="65" t="s">
        <v>27</v>
      </c>
      <c r="C30" s="68">
        <f t="shared" si="0"/>
        <v>0.032124436502457054</v>
      </c>
      <c r="D30" s="69">
        <v>1582</v>
      </c>
      <c r="E30" s="70">
        <v>49246</v>
      </c>
      <c r="F30" s="71"/>
      <c r="G30" s="72">
        <v>25</v>
      </c>
      <c r="H30" s="65" t="s">
        <v>30</v>
      </c>
      <c r="I30" s="66">
        <v>2234</v>
      </c>
      <c r="J30" s="73">
        <f t="shared" si="1"/>
        <v>0.008159717149285569</v>
      </c>
    </row>
    <row r="31" spans="1:10" ht="18.75" customHeight="1">
      <c r="A31" s="72">
        <v>26</v>
      </c>
      <c r="B31" s="65" t="s">
        <v>34</v>
      </c>
      <c r="C31" s="68">
        <f t="shared" si="0"/>
        <v>0.03194699702765866</v>
      </c>
      <c r="D31" s="69">
        <v>1408</v>
      </c>
      <c r="E31" s="70">
        <v>44073</v>
      </c>
      <c r="F31" s="71"/>
      <c r="G31" s="67">
        <v>26</v>
      </c>
      <c r="H31" s="65" t="s">
        <v>35</v>
      </c>
      <c r="I31" s="66">
        <v>2150</v>
      </c>
      <c r="J31" s="73">
        <f t="shared" si="1"/>
        <v>0.007852905940449406</v>
      </c>
    </row>
    <row r="32" spans="1:10" ht="18.75" customHeight="1">
      <c r="A32" s="67">
        <v>27</v>
      </c>
      <c r="B32" s="65" t="s">
        <v>11</v>
      </c>
      <c r="C32" s="68">
        <f t="shared" si="0"/>
        <v>0.03192499714561515</v>
      </c>
      <c r="D32" s="69">
        <v>12303</v>
      </c>
      <c r="E32" s="70">
        <v>385372</v>
      </c>
      <c r="F32" s="71"/>
      <c r="G32" s="72">
        <v>27</v>
      </c>
      <c r="H32" s="65" t="s">
        <v>111</v>
      </c>
      <c r="I32" s="66">
        <v>2098</v>
      </c>
      <c r="J32" s="73">
        <f t="shared" si="1"/>
        <v>0.007662975192122257</v>
      </c>
    </row>
    <row r="33" spans="1:10" ht="18.75" customHeight="1">
      <c r="A33" s="72">
        <v>28</v>
      </c>
      <c r="B33" s="65" t="s">
        <v>41</v>
      </c>
      <c r="C33" s="68">
        <f t="shared" si="0"/>
        <v>0.02927957483104783</v>
      </c>
      <c r="D33" s="69">
        <v>1785</v>
      </c>
      <c r="E33" s="70">
        <v>60964</v>
      </c>
      <c r="F33" s="71"/>
      <c r="G33" s="72">
        <v>28</v>
      </c>
      <c r="H33" s="65" t="s">
        <v>116</v>
      </c>
      <c r="I33" s="66">
        <v>2067</v>
      </c>
      <c r="J33" s="73">
        <f t="shared" si="1"/>
        <v>0.007549747246004149</v>
      </c>
    </row>
    <row r="34" spans="1:10" ht="18.75" customHeight="1">
      <c r="A34" s="67">
        <v>29</v>
      </c>
      <c r="B34" s="65" t="s">
        <v>115</v>
      </c>
      <c r="C34" s="68">
        <f t="shared" si="0"/>
        <v>0.0291900030798362</v>
      </c>
      <c r="D34" s="69">
        <v>2559</v>
      </c>
      <c r="E34" s="70">
        <v>87667</v>
      </c>
      <c r="F34" s="71"/>
      <c r="G34" s="67">
        <v>29</v>
      </c>
      <c r="H34" s="65" t="s">
        <v>32</v>
      </c>
      <c r="I34" s="66">
        <v>2055</v>
      </c>
      <c r="J34" s="73">
        <f t="shared" si="1"/>
        <v>0.007505917073313269</v>
      </c>
    </row>
    <row r="35" spans="1:10" ht="18.75" customHeight="1">
      <c r="A35" s="72">
        <v>30</v>
      </c>
      <c r="B35" s="65" t="s">
        <v>40</v>
      </c>
      <c r="C35" s="68">
        <f t="shared" si="0"/>
        <v>0.028566124428561483</v>
      </c>
      <c r="D35" s="69">
        <v>1231</v>
      </c>
      <c r="E35" s="70">
        <v>43093</v>
      </c>
      <c r="F35" s="71"/>
      <c r="G35" s="72">
        <v>30</v>
      </c>
      <c r="H35" s="65" t="s">
        <v>114</v>
      </c>
      <c r="I35" s="66">
        <v>1835</v>
      </c>
      <c r="J35" s="73">
        <f t="shared" si="1"/>
        <v>0.006702363907313795</v>
      </c>
    </row>
    <row r="36" spans="1:10" ht="18.75" customHeight="1">
      <c r="A36" s="67">
        <v>31</v>
      </c>
      <c r="B36" s="65" t="s">
        <v>31</v>
      </c>
      <c r="C36" s="68">
        <f t="shared" si="0"/>
        <v>0.027098163546090806</v>
      </c>
      <c r="D36" s="69">
        <v>453</v>
      </c>
      <c r="E36" s="70">
        <v>16717</v>
      </c>
      <c r="F36" s="71"/>
      <c r="G36" s="72">
        <v>31</v>
      </c>
      <c r="H36" s="65" t="s">
        <v>41</v>
      </c>
      <c r="I36" s="66">
        <v>1785</v>
      </c>
      <c r="J36" s="73">
        <f t="shared" si="1"/>
        <v>0.006519738187768459</v>
      </c>
    </row>
    <row r="37" spans="1:10" ht="18.75" customHeight="1">
      <c r="A37" s="72">
        <v>32</v>
      </c>
      <c r="B37" s="65" t="s">
        <v>36</v>
      </c>
      <c r="C37" s="68">
        <f t="shared" si="0"/>
        <v>0.027048200222652866</v>
      </c>
      <c r="D37" s="69">
        <v>656</v>
      </c>
      <c r="E37" s="70">
        <v>24253</v>
      </c>
      <c r="F37" s="71"/>
      <c r="G37" s="67">
        <v>32</v>
      </c>
      <c r="H37" s="65" t="s">
        <v>37</v>
      </c>
      <c r="I37" s="66">
        <v>1675</v>
      </c>
      <c r="J37" s="73">
        <f t="shared" si="1"/>
        <v>0.006117961604768723</v>
      </c>
    </row>
    <row r="38" spans="1:10" ht="18.75" customHeight="1">
      <c r="A38" s="67">
        <v>33</v>
      </c>
      <c r="B38" s="65" t="s">
        <v>33</v>
      </c>
      <c r="C38" s="68">
        <f aca="true" t="shared" si="2" ref="C38:C60">SUM(D38/E38)</f>
        <v>0.026763949079089924</v>
      </c>
      <c r="D38" s="69">
        <v>1581</v>
      </c>
      <c r="E38" s="70">
        <v>59072</v>
      </c>
      <c r="F38" s="71"/>
      <c r="G38" s="72">
        <v>33</v>
      </c>
      <c r="H38" s="65" t="s">
        <v>129</v>
      </c>
      <c r="I38" s="66">
        <v>1623</v>
      </c>
      <c r="J38" s="73">
        <f aca="true" t="shared" si="3" ref="J38:J59">I38/$I$60</f>
        <v>0.005928030856441575</v>
      </c>
    </row>
    <row r="39" spans="1:10" s="43" customFormat="1" ht="18.75" customHeight="1">
      <c r="A39" s="72">
        <v>34</v>
      </c>
      <c r="B39" s="65" t="s">
        <v>30</v>
      </c>
      <c r="C39" s="68">
        <f t="shared" si="2"/>
        <v>0.026604422955544178</v>
      </c>
      <c r="D39" s="69">
        <v>2234</v>
      </c>
      <c r="E39" s="70">
        <v>83971</v>
      </c>
      <c r="F39" s="71"/>
      <c r="G39" s="72">
        <v>34</v>
      </c>
      <c r="H39" s="65" t="s">
        <v>130</v>
      </c>
      <c r="I39" s="66">
        <v>1582</v>
      </c>
      <c r="J39" s="73">
        <f t="shared" si="3"/>
        <v>0.0057782777664144</v>
      </c>
    </row>
    <row r="40" spans="1:10" s="43" customFormat="1" ht="18.75" customHeight="1">
      <c r="A40" s="67">
        <v>35</v>
      </c>
      <c r="B40" s="65" t="s">
        <v>43</v>
      </c>
      <c r="C40" s="68">
        <f t="shared" si="2"/>
        <v>0.026329043574914467</v>
      </c>
      <c r="D40" s="69">
        <v>1516</v>
      </c>
      <c r="E40" s="70">
        <v>57579</v>
      </c>
      <c r="F40" s="71"/>
      <c r="G40" s="67">
        <v>35</v>
      </c>
      <c r="H40" s="65" t="s">
        <v>33</v>
      </c>
      <c r="I40" s="66">
        <v>1581</v>
      </c>
      <c r="J40" s="73">
        <f t="shared" si="3"/>
        <v>0.005774625252023493</v>
      </c>
    </row>
    <row r="41" spans="1:10" ht="18.75" customHeight="1">
      <c r="A41" s="72">
        <v>36</v>
      </c>
      <c r="B41" s="65" t="s">
        <v>114</v>
      </c>
      <c r="C41" s="68">
        <f t="shared" si="2"/>
        <v>0.02627697506909341</v>
      </c>
      <c r="D41" s="69">
        <v>1835</v>
      </c>
      <c r="E41" s="70">
        <v>69833</v>
      </c>
      <c r="F41" s="71"/>
      <c r="G41" s="72">
        <v>36</v>
      </c>
      <c r="H41" s="65" t="s">
        <v>38</v>
      </c>
      <c r="I41" s="66">
        <v>1538</v>
      </c>
      <c r="J41" s="73">
        <f t="shared" si="3"/>
        <v>0.005617567133214505</v>
      </c>
    </row>
    <row r="42" spans="1:10" ht="18.75" customHeight="1">
      <c r="A42" s="67">
        <v>37</v>
      </c>
      <c r="B42" s="65" t="s">
        <v>25</v>
      </c>
      <c r="C42" s="68">
        <f t="shared" si="2"/>
        <v>0.026243237234121395</v>
      </c>
      <c r="D42" s="69">
        <v>3541</v>
      </c>
      <c r="E42" s="70">
        <v>134930</v>
      </c>
      <c r="F42" s="71"/>
      <c r="G42" s="72">
        <v>37</v>
      </c>
      <c r="H42" s="65" t="s">
        <v>43</v>
      </c>
      <c r="I42" s="66">
        <v>1516</v>
      </c>
      <c r="J42" s="73">
        <f t="shared" si="3"/>
        <v>0.0055372118166145574</v>
      </c>
    </row>
    <row r="43" spans="1:10" ht="18.75" customHeight="1">
      <c r="A43" s="72">
        <v>38</v>
      </c>
      <c r="B43" s="65" t="s">
        <v>15</v>
      </c>
      <c r="C43" s="68">
        <f t="shared" si="2"/>
        <v>0.02589543908664234</v>
      </c>
      <c r="D43" s="69">
        <v>7934</v>
      </c>
      <c r="E43" s="70">
        <v>306386</v>
      </c>
      <c r="F43" s="71"/>
      <c r="G43" s="67">
        <v>38</v>
      </c>
      <c r="H43" s="65" t="s">
        <v>131</v>
      </c>
      <c r="I43" s="66">
        <v>1408</v>
      </c>
      <c r="J43" s="73">
        <f t="shared" si="3"/>
        <v>0.005142740262396634</v>
      </c>
    </row>
    <row r="44" spans="1:10" ht="18.75" customHeight="1">
      <c r="A44" s="67">
        <v>39</v>
      </c>
      <c r="B44" s="65" t="s">
        <v>42</v>
      </c>
      <c r="C44" s="68">
        <f t="shared" si="2"/>
        <v>0.025404724602955182</v>
      </c>
      <c r="D44" s="69">
        <v>827</v>
      </c>
      <c r="E44" s="70">
        <v>32553</v>
      </c>
      <c r="F44" s="71"/>
      <c r="G44" s="72">
        <v>39</v>
      </c>
      <c r="H44" s="65" t="s">
        <v>132</v>
      </c>
      <c r="I44" s="66">
        <v>1382</v>
      </c>
      <c r="J44" s="73">
        <f t="shared" si="3"/>
        <v>0.00504777488823306</v>
      </c>
    </row>
    <row r="45" spans="1:10" ht="18.75" customHeight="1">
      <c r="A45" s="72">
        <v>40</v>
      </c>
      <c r="B45" s="65" t="s">
        <v>44</v>
      </c>
      <c r="C45" s="68">
        <f t="shared" si="2"/>
        <v>0.024375157499255458</v>
      </c>
      <c r="D45" s="69">
        <v>1064</v>
      </c>
      <c r="E45" s="70">
        <v>43651</v>
      </c>
      <c r="F45" s="71"/>
      <c r="G45" s="72">
        <v>40</v>
      </c>
      <c r="H45" s="65" t="s">
        <v>133</v>
      </c>
      <c r="I45" s="66">
        <v>1231</v>
      </c>
      <c r="J45" s="73">
        <f t="shared" si="3"/>
        <v>0.004496245215206148</v>
      </c>
    </row>
    <row r="46" spans="1:10" ht="18.75" customHeight="1">
      <c r="A46" s="67">
        <v>41</v>
      </c>
      <c r="B46" s="65" t="s">
        <v>116</v>
      </c>
      <c r="C46" s="68">
        <f t="shared" si="2"/>
        <v>0.024005295798202216</v>
      </c>
      <c r="D46" s="69">
        <v>2067</v>
      </c>
      <c r="E46" s="70">
        <v>86106</v>
      </c>
      <c r="F46" s="71"/>
      <c r="G46" s="67">
        <v>41</v>
      </c>
      <c r="H46" s="65" t="s">
        <v>117</v>
      </c>
      <c r="I46" s="66">
        <v>1134</v>
      </c>
      <c r="J46" s="73">
        <f t="shared" si="3"/>
        <v>0.004141951319288198</v>
      </c>
    </row>
    <row r="47" spans="1:10" ht="18.75" customHeight="1">
      <c r="A47" s="72">
        <v>42</v>
      </c>
      <c r="B47" s="65" t="s">
        <v>32</v>
      </c>
      <c r="C47" s="68">
        <f t="shared" si="2"/>
        <v>0.021071736188015257</v>
      </c>
      <c r="D47" s="69">
        <v>2055</v>
      </c>
      <c r="E47" s="70">
        <v>97524</v>
      </c>
      <c r="F47" s="71"/>
      <c r="G47" s="72">
        <v>42</v>
      </c>
      <c r="H47" s="65" t="s">
        <v>45</v>
      </c>
      <c r="I47" s="66">
        <v>1073</v>
      </c>
      <c r="J47" s="73">
        <f t="shared" si="3"/>
        <v>0.003919147941442889</v>
      </c>
    </row>
    <row r="48" spans="1:10" ht="18.75" customHeight="1">
      <c r="A48" s="67">
        <v>43</v>
      </c>
      <c r="B48" s="65" t="s">
        <v>51</v>
      </c>
      <c r="C48" s="68">
        <f t="shared" si="2"/>
        <v>0.01917255297679112</v>
      </c>
      <c r="D48" s="69">
        <v>19</v>
      </c>
      <c r="E48" s="70">
        <v>991</v>
      </c>
      <c r="F48" s="71"/>
      <c r="G48" s="72">
        <v>43</v>
      </c>
      <c r="H48" s="65" t="s">
        <v>44</v>
      </c>
      <c r="I48" s="66">
        <v>1064</v>
      </c>
      <c r="J48" s="73">
        <f t="shared" si="3"/>
        <v>0.003886275311924729</v>
      </c>
    </row>
    <row r="49" spans="1:10" ht="18.75" customHeight="1">
      <c r="A49" s="72">
        <v>44</v>
      </c>
      <c r="B49" s="65" t="s">
        <v>35</v>
      </c>
      <c r="C49" s="68">
        <f t="shared" si="2"/>
        <v>0.018990584203367075</v>
      </c>
      <c r="D49" s="69">
        <v>2150</v>
      </c>
      <c r="E49" s="70">
        <v>113214</v>
      </c>
      <c r="F49" s="71"/>
      <c r="G49" s="67">
        <v>44</v>
      </c>
      <c r="H49" s="65" t="s">
        <v>134</v>
      </c>
      <c r="I49" s="66">
        <v>827</v>
      </c>
      <c r="J49" s="73">
        <f t="shared" si="3"/>
        <v>0.003020629401279841</v>
      </c>
    </row>
    <row r="50" spans="1:10" ht="18.75" customHeight="1">
      <c r="A50" s="67">
        <v>45</v>
      </c>
      <c r="B50" s="65" t="s">
        <v>38</v>
      </c>
      <c r="C50" s="68">
        <f t="shared" si="2"/>
        <v>0.01868318756073858</v>
      </c>
      <c r="D50" s="69">
        <v>1538</v>
      </c>
      <c r="E50" s="70">
        <v>82320</v>
      </c>
      <c r="F50" s="71"/>
      <c r="G50" s="72">
        <v>45</v>
      </c>
      <c r="H50" s="65" t="s">
        <v>135</v>
      </c>
      <c r="I50" s="66">
        <v>656</v>
      </c>
      <c r="J50" s="73">
        <f t="shared" si="3"/>
        <v>0.0023960494404347953</v>
      </c>
    </row>
    <row r="51" spans="1:10" ht="18.75" customHeight="1">
      <c r="A51" s="72">
        <v>46</v>
      </c>
      <c r="B51" s="65" t="s">
        <v>19</v>
      </c>
      <c r="C51" s="68">
        <f t="shared" si="2"/>
        <v>0.01859229747675963</v>
      </c>
      <c r="D51" s="69">
        <v>7042</v>
      </c>
      <c r="E51" s="70">
        <v>378759</v>
      </c>
      <c r="F51" s="71"/>
      <c r="G51" s="72">
        <v>46</v>
      </c>
      <c r="H51" s="65" t="s">
        <v>136</v>
      </c>
      <c r="I51" s="66">
        <v>542</v>
      </c>
      <c r="J51" s="73">
        <f t="shared" si="3"/>
        <v>0.0019796627998714313</v>
      </c>
    </row>
    <row r="52" spans="1:10" ht="18.75" customHeight="1">
      <c r="A52" s="67">
        <v>47</v>
      </c>
      <c r="B52" s="65" t="s">
        <v>117</v>
      </c>
      <c r="C52" s="68">
        <f t="shared" si="2"/>
        <v>0.01814893651073092</v>
      </c>
      <c r="D52" s="69">
        <v>1134</v>
      </c>
      <c r="E52" s="70">
        <v>62483</v>
      </c>
      <c r="F52" s="71"/>
      <c r="G52" s="67">
        <v>47</v>
      </c>
      <c r="H52" s="65" t="s">
        <v>137</v>
      </c>
      <c r="I52" s="66">
        <v>532</v>
      </c>
      <c r="J52" s="73">
        <f t="shared" si="3"/>
        <v>0.0019431376559623645</v>
      </c>
    </row>
    <row r="53" spans="1:10" ht="18.75" customHeight="1">
      <c r="A53" s="72">
        <v>48</v>
      </c>
      <c r="B53" s="65" t="s">
        <v>37</v>
      </c>
      <c r="C53" s="68">
        <f t="shared" si="2"/>
        <v>0.018061051746261093</v>
      </c>
      <c r="D53" s="69">
        <v>1675</v>
      </c>
      <c r="E53" s="70">
        <v>92741</v>
      </c>
      <c r="F53" s="71"/>
      <c r="G53" s="72">
        <v>48</v>
      </c>
      <c r="H53" s="65" t="s">
        <v>138</v>
      </c>
      <c r="I53" s="66">
        <v>453</v>
      </c>
      <c r="J53" s="73">
        <f t="shared" si="3"/>
        <v>0.0016545890190807352</v>
      </c>
    </row>
    <row r="54" spans="1:10" s="43" customFormat="1" ht="18.75" customHeight="1">
      <c r="A54" s="67">
        <v>49</v>
      </c>
      <c r="B54" s="65" t="s">
        <v>45</v>
      </c>
      <c r="C54" s="68">
        <f t="shared" si="2"/>
        <v>0.01760979452504431</v>
      </c>
      <c r="D54" s="69">
        <v>1073</v>
      </c>
      <c r="E54" s="70">
        <v>60932</v>
      </c>
      <c r="F54" s="71"/>
      <c r="G54" s="72">
        <v>49</v>
      </c>
      <c r="H54" s="65" t="s">
        <v>139</v>
      </c>
      <c r="I54" s="66">
        <v>446</v>
      </c>
      <c r="J54" s="73">
        <f t="shared" si="3"/>
        <v>0.0016290214183443882</v>
      </c>
    </row>
    <row r="55" spans="1:10" s="43" customFormat="1" ht="18.75" customHeight="1">
      <c r="A55" s="72">
        <v>50</v>
      </c>
      <c r="B55" s="65" t="s">
        <v>49</v>
      </c>
      <c r="C55" s="68">
        <f t="shared" si="2"/>
        <v>0.015832445864394747</v>
      </c>
      <c r="D55" s="69">
        <v>446</v>
      </c>
      <c r="E55" s="70">
        <v>28170</v>
      </c>
      <c r="F55" s="71"/>
      <c r="G55" s="67">
        <v>50</v>
      </c>
      <c r="H55" s="65" t="s">
        <v>140</v>
      </c>
      <c r="I55" s="66">
        <v>379</v>
      </c>
      <c r="J55" s="73">
        <f t="shared" si="3"/>
        <v>0.0013843029541536394</v>
      </c>
    </row>
    <row r="56" spans="1:10" ht="18.75" customHeight="1">
      <c r="A56" s="67">
        <v>51</v>
      </c>
      <c r="B56" s="65" t="s">
        <v>47</v>
      </c>
      <c r="C56" s="68">
        <f t="shared" si="2"/>
        <v>0.015820660264456055</v>
      </c>
      <c r="D56" s="69">
        <v>542</v>
      </c>
      <c r="E56" s="70">
        <v>34259</v>
      </c>
      <c r="F56" s="71"/>
      <c r="G56" s="72">
        <v>51</v>
      </c>
      <c r="H56" s="65" t="s">
        <v>141</v>
      </c>
      <c r="I56" s="66">
        <v>337</v>
      </c>
      <c r="J56" s="73">
        <f t="shared" si="3"/>
        <v>0.001230897349735558</v>
      </c>
    </row>
    <row r="57" spans="1:10" ht="18.75" customHeight="1">
      <c r="A57" s="72">
        <v>52</v>
      </c>
      <c r="B57" s="65" t="s">
        <v>50</v>
      </c>
      <c r="C57" s="68">
        <f t="shared" si="2"/>
        <v>0.015010467239766602</v>
      </c>
      <c r="D57" s="69">
        <v>337</v>
      </c>
      <c r="E57" s="70">
        <v>22451</v>
      </c>
      <c r="F57" s="71"/>
      <c r="G57" s="72">
        <v>52</v>
      </c>
      <c r="H57" s="65" t="s">
        <v>142</v>
      </c>
      <c r="I57" s="66">
        <v>28</v>
      </c>
      <c r="J57" s="73">
        <f t="shared" si="3"/>
        <v>0.00010227040294538761</v>
      </c>
    </row>
    <row r="58" spans="1:10" ht="18.75" customHeight="1">
      <c r="A58" s="67">
        <v>53</v>
      </c>
      <c r="B58" s="65" t="s">
        <v>46</v>
      </c>
      <c r="C58" s="68">
        <f t="shared" si="2"/>
        <v>0.006370875995449375</v>
      </c>
      <c r="D58" s="69">
        <v>28</v>
      </c>
      <c r="E58" s="70">
        <v>4395</v>
      </c>
      <c r="F58" s="71"/>
      <c r="G58" s="67">
        <v>53</v>
      </c>
      <c r="H58" s="65" t="s">
        <v>144</v>
      </c>
      <c r="I58" s="66">
        <v>19</v>
      </c>
      <c r="J58" s="73">
        <f t="shared" si="3"/>
        <v>6.93977734272273E-05</v>
      </c>
    </row>
    <row r="59" spans="1:10" ht="18.75" customHeight="1">
      <c r="A59" s="72">
        <v>54</v>
      </c>
      <c r="B59" s="74" t="s">
        <v>48</v>
      </c>
      <c r="C59" s="68">
        <f t="shared" si="2"/>
        <v>0.005813953488372093</v>
      </c>
      <c r="D59" s="69">
        <v>17</v>
      </c>
      <c r="E59" s="75">
        <v>2924</v>
      </c>
      <c r="F59" s="71"/>
      <c r="G59" s="72">
        <v>54</v>
      </c>
      <c r="H59" s="65" t="s">
        <v>143</v>
      </c>
      <c r="I59" s="66">
        <v>17</v>
      </c>
      <c r="J59" s="73">
        <f t="shared" si="3"/>
        <v>6.209274464541391E-05</v>
      </c>
    </row>
    <row r="60" spans="1:10" ht="18.75" customHeight="1">
      <c r="A60" s="76"/>
      <c r="B60" s="65" t="s">
        <v>145</v>
      </c>
      <c r="C60" s="68">
        <f t="shared" si="2"/>
        <v>0.036327068339083245</v>
      </c>
      <c r="D60" s="69">
        <v>273784</v>
      </c>
      <c r="E60" s="70">
        <v>7536639</v>
      </c>
      <c r="F60" s="77"/>
      <c r="G60" s="76"/>
      <c r="H60" s="67" t="s">
        <v>52</v>
      </c>
      <c r="I60" s="66">
        <v>273784</v>
      </c>
      <c r="J60" s="78"/>
    </row>
    <row r="61" spans="1:10" ht="18" customHeight="1">
      <c r="A61" s="1" t="s">
        <v>153</v>
      </c>
      <c r="G61" s="12"/>
      <c r="H61" s="92" t="s">
        <v>146</v>
      </c>
      <c r="I61" s="92"/>
      <c r="J61" s="92"/>
    </row>
    <row r="62" ht="13.5">
      <c r="A62" s="9"/>
    </row>
    <row r="63" ht="13.5">
      <c r="I63" s="81"/>
    </row>
    <row r="64" ht="13.5">
      <c r="G64" s="10"/>
    </row>
    <row r="65" ht="13.5">
      <c r="E65" s="80"/>
    </row>
    <row r="66" ht="13.5">
      <c r="E66" s="79"/>
    </row>
  </sheetData>
  <sheetProtection/>
  <mergeCells count="3">
    <mergeCell ref="B3:D3"/>
    <mergeCell ref="H3:I3"/>
    <mergeCell ref="H61:J61"/>
  </mergeCells>
  <printOptions/>
  <pageMargins left="0.7874015748031497" right="0.3937007874015748" top="0.5905511811023623" bottom="0.5905511811023623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oa</cp:lastModifiedBy>
  <cp:lastPrinted>2020-12-15T01:17:22Z</cp:lastPrinted>
  <dcterms:created xsi:type="dcterms:W3CDTF">2014-12-02T01:54:57Z</dcterms:created>
  <dcterms:modified xsi:type="dcterms:W3CDTF">2021-07-27T06:06:05Z</dcterms:modified>
  <cp:category/>
  <cp:version/>
  <cp:contentType/>
  <cp:contentStatus/>
</cp:coreProperties>
</file>