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tabRatio="652" activeTab="0"/>
  </bookViews>
  <sheets>
    <sheet name="1-1" sheetId="1" r:id="rId1"/>
    <sheet name="1-2" sheetId="2" r:id="rId2"/>
  </sheets>
  <definedNames/>
  <calcPr fullCalcOnLoad="1"/>
</workbook>
</file>

<file path=xl/sharedStrings.xml><?xml version="1.0" encoding="utf-8"?>
<sst xmlns="http://schemas.openxmlformats.org/spreadsheetml/2006/main" count="128" uniqueCount="61">
  <si>
    <t>基準額</t>
  </si>
  <si>
    <t>選定額</t>
  </si>
  <si>
    <t>合計</t>
  </si>
  <si>
    <t>事業費</t>
  </si>
  <si>
    <t>(D)</t>
  </si>
  <si>
    <t>(F)</t>
  </si>
  <si>
    <t>(G)</t>
  </si>
  <si>
    <t>学費</t>
  </si>
  <si>
    <t>居住費等生活費</t>
  </si>
  <si>
    <t>入学準備金</t>
  </si>
  <si>
    <t>計</t>
  </si>
  <si>
    <t>就職準備金</t>
  </si>
  <si>
    <t>受験対策費用</t>
  </si>
  <si>
    <t>単位：円</t>
  </si>
  <si>
    <t>送 出 し 国</t>
  </si>
  <si>
    <t>差引事業費</t>
  </si>
  <si>
    <t>対象経費</t>
  </si>
  <si>
    <t>寄付金その</t>
  </si>
  <si>
    <t>他の収入見</t>
  </si>
  <si>
    <t>注１）</t>
  </si>
  <si>
    <t>２）</t>
  </si>
  <si>
    <t>留学生名</t>
  </si>
  <si>
    <t>(A)</t>
  </si>
  <si>
    <t>補助基本額</t>
  </si>
  <si>
    <t>学校種別</t>
  </si>
  <si>
    <t>　　　</t>
  </si>
  <si>
    <t>対象経費の</t>
  </si>
  <si>
    <t>支出予定額</t>
  </si>
  <si>
    <t>込み額　(B)</t>
  </si>
  <si>
    <t>(A)-(B)=(C)</t>
  </si>
  <si>
    <t>(E)</t>
  </si>
  <si>
    <t>(H)</t>
  </si>
  <si>
    <t>黄色網掛部のみに入力すること。</t>
  </si>
  <si>
    <t>行が足りない場合は適宜追加し作成すること。</t>
  </si>
  <si>
    <t>F欄には、D欄とE欄のいずれか少ないほうの額を記入すること。</t>
  </si>
  <si>
    <t>５）</t>
  </si>
  <si>
    <t>４）</t>
  </si>
  <si>
    <t>G欄には、C欄とF欄のいずれか少ないほうの額を記入すること。</t>
  </si>
  <si>
    <t>H欄には、G欄に1/3を乗じた額（ただし、1,000円未満の端数が生じた場合は、これを切り捨てるものとする。）を記入すること。</t>
  </si>
  <si>
    <t>補助所要額</t>
  </si>
  <si>
    <t>学習目標</t>
  </si>
  <si>
    <t>サポート計画</t>
  </si>
  <si>
    <t>就労状況</t>
  </si>
  <si>
    <t>面談頻度】　　　　　　　</t>
  </si>
  <si>
    <t>相談体制】　　　　　　　</t>
  </si>
  <si>
    <t>学習面】</t>
  </si>
  <si>
    <t>生活面】</t>
  </si>
  <si>
    <t>就労条件・内容】</t>
  </si>
  <si>
    <t>就労先及び所在市町村】</t>
  </si>
  <si>
    <t>他助成の有無】</t>
  </si>
  <si>
    <t>奨学金等支給内容】</t>
  </si>
  <si>
    <t>他機関からの助成の有無
（有の場合はその内容）</t>
  </si>
  <si>
    <t>在籍月数</t>
  </si>
  <si>
    <t>3）</t>
  </si>
  <si>
    <t>学校名
学校所在市町村
送出し国</t>
  </si>
  <si>
    <t>別紙様式1-1（外国人介護留学生奨学金給付等支援事業費補助金）</t>
  </si>
  <si>
    <t>外国人介護留学生奨学金給付等支援事業費補助金所要額調書</t>
  </si>
  <si>
    <t>外国人介護留学生奨学金給付等支援事業計画書</t>
  </si>
  <si>
    <t>別紙様式1-2（外国人介護留学生奨学金給付等支援事業費補助金）</t>
  </si>
  <si>
    <t>補助事業者名</t>
  </si>
  <si>
    <t>補助事業者名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</si>
</sst>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#&quot;人&quot;"/>
    <numFmt numFmtId="179" formatCode="##&quot;床&quot;"/>
    <numFmt numFmtId="180" formatCode="h&quot;カ月&quot;"/>
    <numFmt numFmtId="181" formatCode="&quot;カ月&quot;"/>
    <numFmt numFmtId="182" formatCode="m&quot;カ月&quot;"/>
    <numFmt numFmtId="183" formatCode="mmm\-yyyy"/>
    <numFmt numFmtId="184" formatCode="0&quot;カ月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0"/>
      <name val="ＭＳ Ｐ明朝"/>
      <family val="1"/>
    </font>
    <font>
      <u val="single"/>
      <sz val="11"/>
      <color theme="10"/>
      <name val="ＭＳ Ｐゴシック"/>
      <family val="3"/>
    </font>
    <font>
      <sz val="11"/>
      <color rgb="FFFF000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38" fontId="19" fillId="0" borderId="0" xfId="49" applyFont="1" applyAlignment="1">
      <alignment vertical="center"/>
    </xf>
    <xf numFmtId="38" fontId="20" fillId="0" borderId="0" xfId="49" applyFont="1" applyAlignment="1">
      <alignment/>
    </xf>
    <xf numFmtId="38" fontId="20" fillId="0" borderId="10" xfId="49" applyFont="1" applyBorder="1" applyAlignment="1">
      <alignment horizontal="distributed" vertical="center"/>
    </xf>
    <xf numFmtId="38" fontId="20" fillId="0" borderId="10" xfId="49" applyFont="1" applyBorder="1" applyAlignment="1">
      <alignment horizontal="distributed" vertical="center"/>
    </xf>
    <xf numFmtId="38" fontId="20" fillId="0" borderId="11" xfId="49" applyFont="1" applyBorder="1" applyAlignment="1">
      <alignment horizontal="distributed" vertical="center"/>
    </xf>
    <xf numFmtId="38" fontId="20" fillId="0" borderId="10" xfId="49" applyFont="1" applyBorder="1" applyAlignment="1">
      <alignment horizontal="left" vertical="center"/>
    </xf>
    <xf numFmtId="38" fontId="20" fillId="0" borderId="10" xfId="49" applyFont="1" applyBorder="1" applyAlignment="1">
      <alignment horizontal="right" vertical="center"/>
    </xf>
    <xf numFmtId="38" fontId="20" fillId="0" borderId="11" xfId="49" applyFont="1" applyBorder="1" applyAlignment="1">
      <alignment horizontal="left" vertical="center"/>
    </xf>
    <xf numFmtId="38" fontId="20" fillId="0" borderId="11" xfId="49" applyFont="1" applyBorder="1" applyAlignment="1">
      <alignment horizontal="right" vertical="center"/>
    </xf>
    <xf numFmtId="38" fontId="20" fillId="0" borderId="12" xfId="49" applyFont="1" applyBorder="1" applyAlignment="1">
      <alignment horizontal="right" vertical="center"/>
    </xf>
    <xf numFmtId="38" fontId="20" fillId="0" borderId="13" xfId="49" applyFont="1" applyBorder="1" applyAlignment="1">
      <alignment horizontal="distributed" vertical="center"/>
    </xf>
    <xf numFmtId="38" fontId="20" fillId="0" borderId="14" xfId="49" applyFont="1" applyBorder="1" applyAlignment="1">
      <alignment horizontal="right" vertical="center"/>
    </xf>
    <xf numFmtId="38" fontId="20" fillId="0" borderId="15" xfId="49" applyFont="1" applyBorder="1" applyAlignment="1">
      <alignment horizontal="left" vertical="center"/>
    </xf>
    <xf numFmtId="38" fontId="20" fillId="0" borderId="15" xfId="49" applyFont="1" applyBorder="1" applyAlignment="1">
      <alignment horizontal="right" vertical="center"/>
    </xf>
    <xf numFmtId="38" fontId="20" fillId="0" borderId="15" xfId="49" applyFont="1" applyBorder="1" applyAlignment="1">
      <alignment horizontal="distributed" vertical="center"/>
    </xf>
    <xf numFmtId="38" fontId="20" fillId="0" borderId="15" xfId="49" applyFont="1" applyBorder="1" applyAlignment="1">
      <alignment horizontal="right" vertical="center"/>
    </xf>
    <xf numFmtId="38" fontId="20" fillId="0" borderId="15" xfId="49" applyFont="1" applyBorder="1" applyAlignment="1">
      <alignment horizontal="distributed" vertical="center"/>
    </xf>
    <xf numFmtId="38" fontId="20" fillId="0" borderId="0" xfId="49" applyFont="1" applyAlignment="1">
      <alignment horizontal="center" vertical="center"/>
    </xf>
    <xf numFmtId="38" fontId="20" fillId="0" borderId="0" xfId="49" applyFont="1" applyAlignment="1">
      <alignment horizontal="right" vertical="center"/>
    </xf>
    <xf numFmtId="38" fontId="20" fillId="0" borderId="0" xfId="49" applyFont="1" applyAlignment="1">
      <alignment vertical="center"/>
    </xf>
    <xf numFmtId="38" fontId="20" fillId="24" borderId="10" xfId="49" applyFont="1" applyFill="1" applyBorder="1" applyAlignment="1">
      <alignment horizontal="right" vertical="center"/>
    </xf>
    <xf numFmtId="38" fontId="20" fillId="24" borderId="11" xfId="49" applyFont="1" applyFill="1" applyBorder="1" applyAlignment="1">
      <alignment horizontal="right" vertical="center"/>
    </xf>
    <xf numFmtId="38" fontId="20" fillId="24" borderId="15" xfId="49" applyFont="1" applyFill="1" applyBorder="1" applyAlignment="1">
      <alignment horizontal="right" vertical="center"/>
    </xf>
    <xf numFmtId="38" fontId="20" fillId="0" borderId="16" xfId="49" applyFont="1" applyBorder="1" applyAlignment="1">
      <alignment horizontal="distributed" vertical="center"/>
    </xf>
    <xf numFmtId="38" fontId="20" fillId="0" borderId="17" xfId="49" applyFont="1" applyBorder="1" applyAlignment="1">
      <alignment horizontal="distributed" vertical="center"/>
    </xf>
    <xf numFmtId="38" fontId="19" fillId="0" borderId="18" xfId="49" applyFont="1" applyBorder="1" applyAlignment="1">
      <alignment horizontal="right" vertical="center" wrapText="1"/>
    </xf>
    <xf numFmtId="38" fontId="19" fillId="0" borderId="0" xfId="49" applyFont="1" applyBorder="1" applyAlignment="1">
      <alignment horizontal="right" vertical="center" wrapText="1"/>
    </xf>
    <xf numFmtId="38" fontId="19" fillId="0" borderId="0" xfId="49" applyFont="1" applyBorder="1" applyAlignment="1">
      <alignment vertical="center"/>
    </xf>
    <xf numFmtId="38" fontId="20" fillId="0" borderId="15" xfId="49" applyFont="1" applyBorder="1" applyAlignment="1" quotePrefix="1">
      <alignment horizontal="right" vertical="center"/>
    </xf>
    <xf numFmtId="38" fontId="20" fillId="0" borderId="19" xfId="49" applyFont="1" applyBorder="1" applyAlignment="1">
      <alignment horizontal="right" vertical="center"/>
    </xf>
    <xf numFmtId="38" fontId="20" fillId="0" borderId="20" xfId="49" applyFont="1" applyBorder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/>
    </xf>
    <xf numFmtId="0" fontId="20" fillId="0" borderId="16" xfId="0" applyFont="1" applyBorder="1" applyAlignment="1">
      <alignment vertical="top" wrapText="1"/>
    </xf>
    <xf numFmtId="0" fontId="20" fillId="0" borderId="22" xfId="0" applyFont="1" applyBorder="1" applyAlignment="1">
      <alignment vertical="top" wrapText="1"/>
    </xf>
    <xf numFmtId="38" fontId="26" fillId="0" borderId="0" xfId="49" applyFont="1" applyAlignment="1">
      <alignment horizontal="right" vertical="center"/>
    </xf>
    <xf numFmtId="0" fontId="26" fillId="0" borderId="0" xfId="0" applyFont="1" applyAlignment="1">
      <alignment horizontal="right"/>
    </xf>
    <xf numFmtId="38" fontId="19" fillId="0" borderId="0" xfId="49" applyFont="1" applyBorder="1" applyAlignment="1">
      <alignment horizontal="left" vertical="center" wrapText="1"/>
    </xf>
    <xf numFmtId="38" fontId="20" fillId="0" borderId="23" xfId="49" applyFont="1" applyBorder="1" applyAlignment="1">
      <alignment horizontal="center" vertical="center"/>
    </xf>
    <xf numFmtId="38" fontId="20" fillId="0" borderId="24" xfId="49" applyFont="1" applyBorder="1" applyAlignment="1">
      <alignment horizontal="center" vertical="center"/>
    </xf>
    <xf numFmtId="38" fontId="20" fillId="0" borderId="25" xfId="49" applyFont="1" applyBorder="1" applyAlignment="1">
      <alignment horizontal="center" vertical="center"/>
    </xf>
    <xf numFmtId="38" fontId="20" fillId="24" borderId="13" xfId="49" applyFont="1" applyFill="1" applyBorder="1" applyAlignment="1">
      <alignment horizontal="left" vertical="center" wrapText="1"/>
    </xf>
    <xf numFmtId="38" fontId="20" fillId="24" borderId="11" xfId="49" applyFont="1" applyFill="1" applyBorder="1" applyAlignment="1">
      <alignment horizontal="left" vertical="center" wrapText="1"/>
    </xf>
    <xf numFmtId="38" fontId="20" fillId="24" borderId="15" xfId="49" applyFont="1" applyFill="1" applyBorder="1" applyAlignment="1">
      <alignment horizontal="left" vertical="center" wrapText="1"/>
    </xf>
    <xf numFmtId="38" fontId="20" fillId="24" borderId="16" xfId="49" applyFont="1" applyFill="1" applyBorder="1" applyAlignment="1">
      <alignment horizontal="left" vertical="center" wrapText="1"/>
    </xf>
    <xf numFmtId="184" fontId="20" fillId="24" borderId="10" xfId="49" applyNumberFormat="1" applyFont="1" applyFill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 wrapText="1"/>
    </xf>
    <xf numFmtId="184" fontId="0" fillId="0" borderId="15" xfId="0" applyNumberFormat="1" applyBorder="1" applyAlignment="1">
      <alignment horizontal="right" vertical="center" wrapText="1"/>
    </xf>
    <xf numFmtId="38" fontId="19" fillId="0" borderId="18" xfId="49" applyFont="1" applyBorder="1" applyAlignment="1">
      <alignment horizontal="left" vertical="center" wrapText="1"/>
    </xf>
    <xf numFmtId="38" fontId="21" fillId="0" borderId="0" xfId="49" applyFont="1" applyAlignment="1">
      <alignment horizontal="center" vertical="center"/>
    </xf>
    <xf numFmtId="38" fontId="20" fillId="24" borderId="10" xfId="49" applyFont="1" applyFill="1" applyBorder="1" applyAlignment="1">
      <alignment horizontal="left" vertical="center" wrapText="1"/>
    </xf>
    <xf numFmtId="38" fontId="20" fillId="24" borderId="21" xfId="49" applyFont="1" applyFill="1" applyBorder="1" applyAlignment="1">
      <alignment horizontal="left" vertical="center"/>
    </xf>
    <xf numFmtId="38" fontId="20" fillId="0" borderId="11" xfId="49" applyFont="1" applyBorder="1" applyAlignment="1">
      <alignment horizontal="right" vertical="center"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0" borderId="20" xfId="0" applyFont="1" applyBorder="1" applyAlignment="1">
      <alignment horizontal="distributed" vertical="center" wrapText="1"/>
    </xf>
    <xf numFmtId="0" fontId="22" fillId="0" borderId="2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Zeros="0" tabSelected="1" view="pageBreakPreview" zoomScaleNormal="115" zoomScaleSheetLayoutView="100" zoomScalePageLayoutView="0" workbookViewId="0" topLeftCell="A1">
      <pane xSplit="3" ySplit="7" topLeftCell="D8" activePane="bottomRight" state="frozen"/>
      <selection pane="topLeft" activeCell="C13" sqref="C13:H13"/>
      <selection pane="topRight" activeCell="C13" sqref="C13:H13"/>
      <selection pane="bottomLeft" activeCell="C13" sqref="C13:H13"/>
      <selection pane="bottomRight" activeCell="I3" sqref="I3"/>
    </sheetView>
  </sheetViews>
  <sheetFormatPr defaultColWidth="9.00390625" defaultRowHeight="13.5"/>
  <cols>
    <col min="1" max="1" width="16.375" style="1" customWidth="1"/>
    <col min="2" max="2" width="9.00390625" style="1" bestFit="1" customWidth="1"/>
    <col min="3" max="11" width="16.375" style="1" customWidth="1"/>
    <col min="12" max="16384" width="9.00390625" style="2" customWidth="1"/>
  </cols>
  <sheetData>
    <row r="1" spans="1:2" ht="13.5">
      <c r="A1" s="20" t="s">
        <v>55</v>
      </c>
      <c r="B1" s="20"/>
    </row>
    <row r="2" spans="1:11" ht="14.25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3.5">
      <c r="A3" s="18"/>
      <c r="B3" s="18"/>
      <c r="C3" s="18"/>
      <c r="D3" s="18"/>
      <c r="E3" s="18"/>
      <c r="F3" s="18"/>
      <c r="G3" s="18"/>
      <c r="H3" s="41"/>
      <c r="I3" s="19" t="s">
        <v>59</v>
      </c>
      <c r="J3" s="57"/>
      <c r="K3" s="57"/>
    </row>
    <row r="4" spans="1:11" ht="13.5">
      <c r="A4" s="20"/>
      <c r="B4" s="20"/>
      <c r="C4" s="2"/>
      <c r="D4" s="20"/>
      <c r="E4" s="20"/>
      <c r="F4" s="20"/>
      <c r="G4" s="20"/>
      <c r="H4" s="20"/>
      <c r="I4" s="20"/>
      <c r="J4" s="19"/>
      <c r="K4" s="19" t="s">
        <v>13</v>
      </c>
    </row>
    <row r="5" spans="1:11" ht="13.5">
      <c r="A5" s="24" t="s">
        <v>21</v>
      </c>
      <c r="B5" s="24"/>
      <c r="C5" s="4"/>
      <c r="D5" s="3"/>
      <c r="E5" s="3" t="s">
        <v>17</v>
      </c>
      <c r="F5" s="3"/>
      <c r="G5" s="3" t="s">
        <v>26</v>
      </c>
      <c r="H5" s="3"/>
      <c r="I5" s="3"/>
      <c r="J5" s="3"/>
      <c r="K5" s="3"/>
    </row>
    <row r="6" spans="1:11" ht="13.5">
      <c r="A6" s="11" t="s">
        <v>14</v>
      </c>
      <c r="B6" s="11" t="s">
        <v>52</v>
      </c>
      <c r="C6" s="5" t="s">
        <v>16</v>
      </c>
      <c r="D6" s="5" t="s">
        <v>3</v>
      </c>
      <c r="E6" s="5" t="s">
        <v>18</v>
      </c>
      <c r="F6" s="5" t="s">
        <v>15</v>
      </c>
      <c r="G6" s="5" t="s">
        <v>27</v>
      </c>
      <c r="H6" s="5" t="s">
        <v>0</v>
      </c>
      <c r="I6" s="5" t="s">
        <v>1</v>
      </c>
      <c r="J6" s="5" t="s">
        <v>23</v>
      </c>
      <c r="K6" s="5" t="s">
        <v>39</v>
      </c>
    </row>
    <row r="7" spans="1:11" ht="13.5">
      <c r="A7" s="25" t="s">
        <v>24</v>
      </c>
      <c r="B7" s="25"/>
      <c r="C7" s="15"/>
      <c r="D7" s="16" t="s">
        <v>22</v>
      </c>
      <c r="E7" s="17" t="s">
        <v>28</v>
      </c>
      <c r="F7" s="29" t="s">
        <v>29</v>
      </c>
      <c r="G7" s="16" t="s">
        <v>4</v>
      </c>
      <c r="H7" s="29" t="s">
        <v>30</v>
      </c>
      <c r="I7" s="29" t="s">
        <v>5</v>
      </c>
      <c r="J7" s="29" t="s">
        <v>6</v>
      </c>
      <c r="K7" s="29" t="s">
        <v>31</v>
      </c>
    </row>
    <row r="8" spans="1:11" ht="13.5">
      <c r="A8" s="56"/>
      <c r="B8" s="51"/>
      <c r="C8" s="6" t="s">
        <v>7</v>
      </c>
      <c r="D8" s="21"/>
      <c r="E8" s="21"/>
      <c r="F8" s="7">
        <f>D8-E8</f>
        <v>0</v>
      </c>
      <c r="G8" s="21"/>
      <c r="H8" s="7">
        <f>B8*50000</f>
        <v>0</v>
      </c>
      <c r="I8" s="7">
        <f>IF(H8&lt;=G8,H8,G8)</f>
        <v>0</v>
      </c>
      <c r="J8" s="7">
        <f>MIN(F8,I8)</f>
        <v>0</v>
      </c>
      <c r="K8" s="44"/>
    </row>
    <row r="9" spans="1:11" ht="13.5">
      <c r="A9" s="48"/>
      <c r="B9" s="52"/>
      <c r="C9" s="8" t="s">
        <v>8</v>
      </c>
      <c r="D9" s="22"/>
      <c r="E9" s="22"/>
      <c r="F9" s="9">
        <f>D9-E9</f>
        <v>0</v>
      </c>
      <c r="G9" s="22"/>
      <c r="H9" s="9">
        <f>B8*30000</f>
        <v>0</v>
      </c>
      <c r="I9" s="9">
        <f>IF(H9&lt;=G9,H9,G9)</f>
        <v>0</v>
      </c>
      <c r="J9" s="9">
        <f>MIN(F9,I9)</f>
        <v>0</v>
      </c>
      <c r="K9" s="45"/>
    </row>
    <row r="10" spans="1:11" ht="13.5">
      <c r="A10" s="48"/>
      <c r="B10" s="52"/>
      <c r="C10" s="8" t="s">
        <v>9</v>
      </c>
      <c r="D10" s="22"/>
      <c r="E10" s="22"/>
      <c r="F10" s="9">
        <f>D10-E10</f>
        <v>0</v>
      </c>
      <c r="G10" s="22"/>
      <c r="H10" s="9">
        <v>200000</v>
      </c>
      <c r="I10" s="9">
        <f>IF(H10&lt;=G10,H10,G10)</f>
        <v>0</v>
      </c>
      <c r="J10" s="9">
        <f>MIN(F10,I10)</f>
        <v>0</v>
      </c>
      <c r="K10" s="45"/>
    </row>
    <row r="11" spans="1:11" ht="13.5">
      <c r="A11" s="48"/>
      <c r="B11" s="52"/>
      <c r="C11" s="8" t="s">
        <v>11</v>
      </c>
      <c r="D11" s="22"/>
      <c r="E11" s="22"/>
      <c r="F11" s="9">
        <f>D11-E11</f>
        <v>0</v>
      </c>
      <c r="G11" s="22"/>
      <c r="H11" s="9">
        <v>200000</v>
      </c>
      <c r="I11" s="9">
        <f>IF(H11&lt;=G11,H11,G11)</f>
        <v>0</v>
      </c>
      <c r="J11" s="9">
        <f>MIN(F11,I11)</f>
        <v>0</v>
      </c>
      <c r="K11" s="45"/>
    </row>
    <row r="12" spans="1:11" ht="13.5">
      <c r="A12" s="48" t="s">
        <v>25</v>
      </c>
      <c r="B12" s="52"/>
      <c r="C12" s="13" t="s">
        <v>12</v>
      </c>
      <c r="D12" s="23"/>
      <c r="E12" s="23"/>
      <c r="F12" s="14">
        <f>D12-E12</f>
        <v>0</v>
      </c>
      <c r="G12" s="23"/>
      <c r="H12" s="14">
        <v>40000</v>
      </c>
      <c r="I12" s="14">
        <f>IF(H12&lt;=G12,H12,G12)</f>
        <v>0</v>
      </c>
      <c r="J12" s="14">
        <f>MIN(F12,I12)</f>
        <v>0</v>
      </c>
      <c r="K12" s="45"/>
    </row>
    <row r="13" spans="1:11" ht="13.5">
      <c r="A13" s="49"/>
      <c r="B13" s="53"/>
      <c r="C13" s="14" t="s">
        <v>10</v>
      </c>
      <c r="D13" s="10">
        <f>SUM(D8:D12)</f>
        <v>0</v>
      </c>
      <c r="E13" s="10">
        <f>SUM(E8:E12)</f>
        <v>0</v>
      </c>
      <c r="F13" s="10">
        <f>SUM(F8:F12)</f>
        <v>0</v>
      </c>
      <c r="G13" s="10">
        <f>SUM(G8:G12)</f>
        <v>0</v>
      </c>
      <c r="H13" s="30"/>
      <c r="I13" s="10">
        <f>SUM(I8:I12)</f>
        <v>0</v>
      </c>
      <c r="J13" s="10">
        <f>SUM(J8:J12)</f>
        <v>0</v>
      </c>
      <c r="K13" s="45"/>
    </row>
    <row r="14" spans="1:11" ht="13.5">
      <c r="A14" s="50"/>
      <c r="B14" s="51"/>
      <c r="C14" s="6" t="s">
        <v>7</v>
      </c>
      <c r="D14" s="21"/>
      <c r="E14" s="21"/>
      <c r="F14" s="7">
        <f>D14-E14</f>
        <v>0</v>
      </c>
      <c r="G14" s="21"/>
      <c r="H14" s="7">
        <f>B14*50000</f>
        <v>0</v>
      </c>
      <c r="I14" s="7">
        <f>IF(H14&lt;=G14,H14,G14)</f>
        <v>0</v>
      </c>
      <c r="J14" s="7">
        <f>MIN(F14,I14)</f>
        <v>0</v>
      </c>
      <c r="K14" s="45"/>
    </row>
    <row r="15" spans="1:11" ht="13.5">
      <c r="A15" s="47"/>
      <c r="B15" s="52"/>
      <c r="C15" s="8" t="s">
        <v>8</v>
      </c>
      <c r="D15" s="22"/>
      <c r="E15" s="22"/>
      <c r="F15" s="9">
        <f>D15-E15</f>
        <v>0</v>
      </c>
      <c r="G15" s="22"/>
      <c r="H15" s="9">
        <f>B14*30000</f>
        <v>0</v>
      </c>
      <c r="I15" s="9">
        <f>IF(H15&lt;=G15,H15,G15)</f>
        <v>0</v>
      </c>
      <c r="J15" s="9">
        <f>MIN(F15,I15)</f>
        <v>0</v>
      </c>
      <c r="K15" s="45"/>
    </row>
    <row r="16" spans="1:11" ht="13.5">
      <c r="A16" s="47"/>
      <c r="B16" s="52"/>
      <c r="C16" s="8" t="s">
        <v>9</v>
      </c>
      <c r="D16" s="22"/>
      <c r="E16" s="22"/>
      <c r="F16" s="9">
        <f>D16-E16</f>
        <v>0</v>
      </c>
      <c r="G16" s="22"/>
      <c r="H16" s="9">
        <v>200000</v>
      </c>
      <c r="I16" s="9">
        <f>IF(H16&lt;=G16,H16,G16)</f>
        <v>0</v>
      </c>
      <c r="J16" s="9">
        <f>MIN(F16,I16)</f>
        <v>0</v>
      </c>
      <c r="K16" s="45"/>
    </row>
    <row r="17" spans="1:11" ht="13.5">
      <c r="A17" s="47"/>
      <c r="B17" s="52"/>
      <c r="C17" s="8" t="s">
        <v>11</v>
      </c>
      <c r="D17" s="22"/>
      <c r="E17" s="22"/>
      <c r="F17" s="9">
        <f>D17-E17</f>
        <v>0</v>
      </c>
      <c r="G17" s="22"/>
      <c r="H17" s="9">
        <v>200000</v>
      </c>
      <c r="I17" s="9">
        <f>IF(H17&lt;=G17,H17,G17)</f>
        <v>0</v>
      </c>
      <c r="J17" s="9">
        <f>MIN(F17,I17)</f>
        <v>0</v>
      </c>
      <c r="K17" s="45"/>
    </row>
    <row r="18" spans="1:11" ht="13.5">
      <c r="A18" s="48" t="s">
        <v>25</v>
      </c>
      <c r="B18" s="52"/>
      <c r="C18" s="13" t="s">
        <v>12</v>
      </c>
      <c r="D18" s="23"/>
      <c r="E18" s="23"/>
      <c r="F18" s="14">
        <f>D18-E18</f>
        <v>0</v>
      </c>
      <c r="G18" s="23"/>
      <c r="H18" s="14">
        <v>40000</v>
      </c>
      <c r="I18" s="14">
        <f>IF(H18&lt;=G18,H18,G18)</f>
        <v>0</v>
      </c>
      <c r="J18" s="14">
        <f>MIN(F18,I18)</f>
        <v>0</v>
      </c>
      <c r="K18" s="45"/>
    </row>
    <row r="19" spans="1:11" ht="13.5">
      <c r="A19" s="49"/>
      <c r="B19" s="53"/>
      <c r="C19" s="14" t="s">
        <v>10</v>
      </c>
      <c r="D19" s="10">
        <f>SUM(D14:D18)</f>
        <v>0</v>
      </c>
      <c r="E19" s="10">
        <f>SUM(E14:E18)</f>
        <v>0</v>
      </c>
      <c r="F19" s="10">
        <f>SUM(F14:F18)</f>
        <v>0</v>
      </c>
      <c r="G19" s="10">
        <f>SUM(G14:G18)</f>
        <v>0</v>
      </c>
      <c r="H19" s="30"/>
      <c r="I19" s="10">
        <f>SUM(I14:I18)</f>
        <v>0</v>
      </c>
      <c r="J19" s="10">
        <f>SUM(J14:J18)</f>
        <v>0</v>
      </c>
      <c r="K19" s="45"/>
    </row>
    <row r="20" spans="1:11" ht="13.5">
      <c r="A20" s="50"/>
      <c r="B20" s="51"/>
      <c r="C20" s="6" t="s">
        <v>7</v>
      </c>
      <c r="D20" s="21"/>
      <c r="E20" s="21"/>
      <c r="F20" s="7">
        <f>D20-E20</f>
        <v>0</v>
      </c>
      <c r="G20" s="21"/>
      <c r="H20" s="7">
        <f>B20*50000</f>
        <v>0</v>
      </c>
      <c r="I20" s="7">
        <f>IF(H20&lt;=G20,H20,G20)</f>
        <v>0</v>
      </c>
      <c r="J20" s="7">
        <f>MIN(F20,I20)</f>
        <v>0</v>
      </c>
      <c r="K20" s="45"/>
    </row>
    <row r="21" spans="1:11" ht="13.5">
      <c r="A21" s="47"/>
      <c r="B21" s="52"/>
      <c r="C21" s="8" t="s">
        <v>8</v>
      </c>
      <c r="D21" s="22"/>
      <c r="E21" s="22"/>
      <c r="F21" s="9">
        <f>D21-E21</f>
        <v>0</v>
      </c>
      <c r="G21" s="22"/>
      <c r="H21" s="9">
        <f>B20*30000</f>
        <v>0</v>
      </c>
      <c r="I21" s="9">
        <f>IF(H21&lt;=G21,H21,G21)</f>
        <v>0</v>
      </c>
      <c r="J21" s="9">
        <f>MIN(F21,I21)</f>
        <v>0</v>
      </c>
      <c r="K21" s="45"/>
    </row>
    <row r="22" spans="1:11" ht="13.5">
      <c r="A22" s="47"/>
      <c r="B22" s="52"/>
      <c r="C22" s="8" t="s">
        <v>9</v>
      </c>
      <c r="D22" s="22"/>
      <c r="E22" s="22"/>
      <c r="F22" s="9">
        <f>D22-E22</f>
        <v>0</v>
      </c>
      <c r="G22" s="22"/>
      <c r="H22" s="9">
        <v>200000</v>
      </c>
      <c r="I22" s="9">
        <f>IF(H22&lt;=G22,H22,G22)</f>
        <v>0</v>
      </c>
      <c r="J22" s="9">
        <f>MIN(F22,I22)</f>
        <v>0</v>
      </c>
      <c r="K22" s="45"/>
    </row>
    <row r="23" spans="1:11" ht="13.5">
      <c r="A23" s="47"/>
      <c r="B23" s="52"/>
      <c r="C23" s="8" t="s">
        <v>11</v>
      </c>
      <c r="D23" s="22"/>
      <c r="E23" s="22"/>
      <c r="F23" s="9">
        <f>D23-E23</f>
        <v>0</v>
      </c>
      <c r="G23" s="22"/>
      <c r="H23" s="9">
        <v>200000</v>
      </c>
      <c r="I23" s="9">
        <f>IF(H23&lt;=G23,H23,G23)</f>
        <v>0</v>
      </c>
      <c r="J23" s="9">
        <f>MIN(F23,I23)</f>
        <v>0</v>
      </c>
      <c r="K23" s="45"/>
    </row>
    <row r="24" spans="1:11" ht="13.5">
      <c r="A24" s="48" t="s">
        <v>25</v>
      </c>
      <c r="B24" s="52"/>
      <c r="C24" s="13" t="s">
        <v>12</v>
      </c>
      <c r="D24" s="23"/>
      <c r="E24" s="23"/>
      <c r="F24" s="14">
        <f>D24-E24</f>
        <v>0</v>
      </c>
      <c r="G24" s="23"/>
      <c r="H24" s="14">
        <v>40000</v>
      </c>
      <c r="I24" s="14">
        <f>IF(H24&lt;=G24,H24,G24)</f>
        <v>0</v>
      </c>
      <c r="J24" s="14">
        <f>MIN(F24,I24)</f>
        <v>0</v>
      </c>
      <c r="K24" s="45"/>
    </row>
    <row r="25" spans="1:11" ht="13.5">
      <c r="A25" s="49"/>
      <c r="B25" s="53"/>
      <c r="C25" s="14" t="s">
        <v>10</v>
      </c>
      <c r="D25" s="10">
        <f>SUM(D20:D24)</f>
        <v>0</v>
      </c>
      <c r="E25" s="10">
        <f>SUM(E20:E24)</f>
        <v>0</v>
      </c>
      <c r="F25" s="10">
        <f>SUM(F20:F24)</f>
        <v>0</v>
      </c>
      <c r="G25" s="10">
        <f>SUM(G20:G24)</f>
        <v>0</v>
      </c>
      <c r="H25" s="30"/>
      <c r="I25" s="10">
        <f>SUM(I20:I24)</f>
        <v>0</v>
      </c>
      <c r="J25" s="10">
        <f>SUM(J20:J24)</f>
        <v>0</v>
      </c>
      <c r="K25" s="45"/>
    </row>
    <row r="26" spans="1:11" ht="13.5">
      <c r="A26" s="50"/>
      <c r="B26" s="51"/>
      <c r="C26" s="6" t="s">
        <v>7</v>
      </c>
      <c r="D26" s="21"/>
      <c r="E26" s="21"/>
      <c r="F26" s="7">
        <f>D26-E26</f>
        <v>0</v>
      </c>
      <c r="G26" s="21"/>
      <c r="H26" s="7">
        <f>B26*50000</f>
        <v>0</v>
      </c>
      <c r="I26" s="7">
        <f>IF(H26&lt;=G26,H26,G26)</f>
        <v>0</v>
      </c>
      <c r="J26" s="7">
        <f>MIN(F26,I26)</f>
        <v>0</v>
      </c>
      <c r="K26" s="45"/>
    </row>
    <row r="27" spans="1:11" ht="13.5">
      <c r="A27" s="47"/>
      <c r="B27" s="52"/>
      <c r="C27" s="8" t="s">
        <v>8</v>
      </c>
      <c r="D27" s="22"/>
      <c r="E27" s="22"/>
      <c r="F27" s="9">
        <f>D27-E27</f>
        <v>0</v>
      </c>
      <c r="G27" s="22"/>
      <c r="H27" s="9">
        <f>B26*30000</f>
        <v>0</v>
      </c>
      <c r="I27" s="9">
        <f>IF(H27&lt;=G27,H27,G27)</f>
        <v>0</v>
      </c>
      <c r="J27" s="9">
        <f>MIN(F27,I27)</f>
        <v>0</v>
      </c>
      <c r="K27" s="45"/>
    </row>
    <row r="28" spans="1:11" ht="13.5">
      <c r="A28" s="47"/>
      <c r="B28" s="52"/>
      <c r="C28" s="8" t="s">
        <v>9</v>
      </c>
      <c r="D28" s="22"/>
      <c r="E28" s="22"/>
      <c r="F28" s="9">
        <f>D28-E28</f>
        <v>0</v>
      </c>
      <c r="G28" s="22"/>
      <c r="H28" s="9">
        <v>200000</v>
      </c>
      <c r="I28" s="9">
        <f>IF(H28&lt;=G28,H28,G28)</f>
        <v>0</v>
      </c>
      <c r="J28" s="9">
        <f>MIN(F28,I28)</f>
        <v>0</v>
      </c>
      <c r="K28" s="45"/>
    </row>
    <row r="29" spans="1:11" ht="13.5">
      <c r="A29" s="47"/>
      <c r="B29" s="52"/>
      <c r="C29" s="8" t="s">
        <v>11</v>
      </c>
      <c r="D29" s="22"/>
      <c r="E29" s="22"/>
      <c r="F29" s="9">
        <f>D29-E29</f>
        <v>0</v>
      </c>
      <c r="G29" s="22"/>
      <c r="H29" s="9">
        <v>200000</v>
      </c>
      <c r="I29" s="9">
        <f>IF(H29&lt;=G29,H29,G29)</f>
        <v>0</v>
      </c>
      <c r="J29" s="9">
        <f>MIN(F29,I29)</f>
        <v>0</v>
      </c>
      <c r="K29" s="45"/>
    </row>
    <row r="30" spans="1:11" ht="13.5">
      <c r="A30" s="48" t="s">
        <v>25</v>
      </c>
      <c r="B30" s="52"/>
      <c r="C30" s="13" t="s">
        <v>12</v>
      </c>
      <c r="D30" s="23"/>
      <c r="E30" s="23"/>
      <c r="F30" s="14">
        <f>D30-E30</f>
        <v>0</v>
      </c>
      <c r="G30" s="23"/>
      <c r="H30" s="14">
        <v>40000</v>
      </c>
      <c r="I30" s="14">
        <f>IF(H30&lt;=G30,H30,G30)</f>
        <v>0</v>
      </c>
      <c r="J30" s="14">
        <f>MIN(F30,I30)</f>
        <v>0</v>
      </c>
      <c r="K30" s="45"/>
    </row>
    <row r="31" spans="1:11" ht="13.5">
      <c r="A31" s="49"/>
      <c r="B31" s="53"/>
      <c r="C31" s="14" t="s">
        <v>10</v>
      </c>
      <c r="D31" s="10">
        <f>SUM(D26:D30)</f>
        <v>0</v>
      </c>
      <c r="E31" s="10">
        <f>SUM(E26:E30)</f>
        <v>0</v>
      </c>
      <c r="F31" s="10">
        <f>SUM(F26:F30)</f>
        <v>0</v>
      </c>
      <c r="G31" s="10">
        <f>SUM(G26:G30)</f>
        <v>0</v>
      </c>
      <c r="H31" s="30"/>
      <c r="I31" s="10">
        <f>SUM(I26:I30)</f>
        <v>0</v>
      </c>
      <c r="J31" s="10">
        <f>SUM(J26:J30)</f>
        <v>0</v>
      </c>
      <c r="K31" s="45"/>
    </row>
    <row r="32" spans="1:11" ht="13.5">
      <c r="A32" s="50"/>
      <c r="B32" s="51"/>
      <c r="C32" s="6" t="s">
        <v>7</v>
      </c>
      <c r="D32" s="21"/>
      <c r="E32" s="21"/>
      <c r="F32" s="7">
        <f>D32-E32</f>
        <v>0</v>
      </c>
      <c r="G32" s="21"/>
      <c r="H32" s="7">
        <f>B32*50000</f>
        <v>0</v>
      </c>
      <c r="I32" s="7">
        <f>IF(H32&lt;=G32,H32,G32)</f>
        <v>0</v>
      </c>
      <c r="J32" s="7">
        <f>MIN(F32,I32)</f>
        <v>0</v>
      </c>
      <c r="K32" s="45"/>
    </row>
    <row r="33" spans="1:11" ht="13.5">
      <c r="A33" s="47"/>
      <c r="B33" s="52"/>
      <c r="C33" s="8" t="s">
        <v>8</v>
      </c>
      <c r="D33" s="22"/>
      <c r="E33" s="22"/>
      <c r="F33" s="9">
        <f>D33-E33</f>
        <v>0</v>
      </c>
      <c r="G33" s="22"/>
      <c r="H33" s="9">
        <f>B32*30000</f>
        <v>0</v>
      </c>
      <c r="I33" s="9">
        <f>IF(H33&lt;=G33,H33,G33)</f>
        <v>0</v>
      </c>
      <c r="J33" s="9">
        <f>MIN(F33,I33)</f>
        <v>0</v>
      </c>
      <c r="K33" s="45"/>
    </row>
    <row r="34" spans="1:11" ht="13.5">
      <c r="A34" s="47"/>
      <c r="B34" s="52"/>
      <c r="C34" s="8" t="s">
        <v>9</v>
      </c>
      <c r="D34" s="22"/>
      <c r="E34" s="22"/>
      <c r="F34" s="9">
        <f>D34-E34</f>
        <v>0</v>
      </c>
      <c r="G34" s="22"/>
      <c r="H34" s="9">
        <v>200000</v>
      </c>
      <c r="I34" s="9">
        <f>IF(H34&lt;=G34,H34,G34)</f>
        <v>0</v>
      </c>
      <c r="J34" s="9">
        <f>MIN(F34,I34)</f>
        <v>0</v>
      </c>
      <c r="K34" s="45"/>
    </row>
    <row r="35" spans="1:11" ht="13.5">
      <c r="A35" s="47"/>
      <c r="B35" s="52"/>
      <c r="C35" s="8" t="s">
        <v>11</v>
      </c>
      <c r="D35" s="22"/>
      <c r="E35" s="22"/>
      <c r="F35" s="9">
        <f>D35-E35</f>
        <v>0</v>
      </c>
      <c r="G35" s="22"/>
      <c r="H35" s="9">
        <v>200000</v>
      </c>
      <c r="I35" s="9">
        <f>IF(H35&lt;=G35,H35,G35)</f>
        <v>0</v>
      </c>
      <c r="J35" s="9">
        <f>MIN(F35,I35)</f>
        <v>0</v>
      </c>
      <c r="K35" s="45"/>
    </row>
    <row r="36" spans="1:11" ht="13.5">
      <c r="A36" s="48" t="s">
        <v>25</v>
      </c>
      <c r="B36" s="52"/>
      <c r="C36" s="13" t="s">
        <v>12</v>
      </c>
      <c r="D36" s="23"/>
      <c r="E36" s="23"/>
      <c r="F36" s="14">
        <f>D36-E36</f>
        <v>0</v>
      </c>
      <c r="G36" s="23"/>
      <c r="H36" s="14">
        <v>40000</v>
      </c>
      <c r="I36" s="14">
        <f>IF(H36&lt;=G36,H36,G36)</f>
        <v>0</v>
      </c>
      <c r="J36" s="14">
        <f>MIN(F36,I36)</f>
        <v>0</v>
      </c>
      <c r="K36" s="45"/>
    </row>
    <row r="37" spans="1:11" ht="13.5">
      <c r="A37" s="49"/>
      <c r="B37" s="53"/>
      <c r="C37" s="14" t="s">
        <v>10</v>
      </c>
      <c r="D37" s="10">
        <f>SUM(D32:D36)</f>
        <v>0</v>
      </c>
      <c r="E37" s="10">
        <f>SUM(E32:E36)</f>
        <v>0</v>
      </c>
      <c r="F37" s="10">
        <f>SUM(F32:F36)</f>
        <v>0</v>
      </c>
      <c r="G37" s="10"/>
      <c r="H37" s="30"/>
      <c r="I37" s="10">
        <f>SUM(I32:I36)</f>
        <v>0</v>
      </c>
      <c r="J37" s="10">
        <f>SUM(J32:J36)</f>
        <v>0</v>
      </c>
      <c r="K37" s="45"/>
    </row>
    <row r="38" spans="1:11" ht="13.5">
      <c r="A38" s="11"/>
      <c r="B38" s="11"/>
      <c r="C38" s="8" t="s">
        <v>7</v>
      </c>
      <c r="D38" s="12">
        <f aca="true" t="shared" si="0" ref="D38:G43">D8+D14+D20+D26+D32</f>
        <v>0</v>
      </c>
      <c r="E38" s="12">
        <f t="shared" si="0"/>
        <v>0</v>
      </c>
      <c r="F38" s="12">
        <f t="shared" si="0"/>
        <v>0</v>
      </c>
      <c r="G38" s="12">
        <f t="shared" si="0"/>
        <v>0</v>
      </c>
      <c r="H38" s="44"/>
      <c r="I38" s="12">
        <f>I8+I14+I20+I26+I32</f>
        <v>0</v>
      </c>
      <c r="J38" s="12">
        <f>J8+J14+J20+J26+J32</f>
        <v>0</v>
      </c>
      <c r="K38" s="45"/>
    </row>
    <row r="39" spans="1:11" ht="13.5">
      <c r="A39" s="11"/>
      <c r="B39" s="11"/>
      <c r="C39" s="8" t="s">
        <v>8</v>
      </c>
      <c r="D39" s="12">
        <f t="shared" si="0"/>
        <v>0</v>
      </c>
      <c r="E39" s="12">
        <f t="shared" si="0"/>
        <v>0</v>
      </c>
      <c r="F39" s="12">
        <f t="shared" si="0"/>
        <v>0</v>
      </c>
      <c r="G39" s="12">
        <f t="shared" si="0"/>
        <v>0</v>
      </c>
      <c r="H39" s="45"/>
      <c r="I39" s="12">
        <f>I9+I15+I21+I27+I33</f>
        <v>0</v>
      </c>
      <c r="J39" s="12">
        <f aca="true" t="shared" si="1" ref="I39:J42">J9+J15+J21+J27+J33</f>
        <v>0</v>
      </c>
      <c r="K39" s="45"/>
    </row>
    <row r="40" spans="1:11" ht="13.5">
      <c r="A40" s="58" t="s">
        <v>2</v>
      </c>
      <c r="B40" s="9"/>
      <c r="C40" s="8" t="s">
        <v>9</v>
      </c>
      <c r="D40" s="12">
        <f t="shared" si="0"/>
        <v>0</v>
      </c>
      <c r="E40" s="12">
        <f t="shared" si="0"/>
        <v>0</v>
      </c>
      <c r="F40" s="12">
        <f t="shared" si="0"/>
        <v>0</v>
      </c>
      <c r="G40" s="12">
        <f t="shared" si="0"/>
        <v>0</v>
      </c>
      <c r="H40" s="45"/>
      <c r="I40" s="12">
        <f t="shared" si="1"/>
        <v>0</v>
      </c>
      <c r="J40" s="12">
        <f t="shared" si="1"/>
        <v>0</v>
      </c>
      <c r="K40" s="45"/>
    </row>
    <row r="41" spans="1:11" ht="13.5">
      <c r="A41" s="58"/>
      <c r="B41" s="9"/>
      <c r="C41" s="8" t="s">
        <v>11</v>
      </c>
      <c r="D41" s="12">
        <f t="shared" si="0"/>
        <v>0</v>
      </c>
      <c r="E41" s="12">
        <f t="shared" si="0"/>
        <v>0</v>
      </c>
      <c r="F41" s="12">
        <f t="shared" si="0"/>
        <v>0</v>
      </c>
      <c r="G41" s="12">
        <f t="shared" si="0"/>
        <v>0</v>
      </c>
      <c r="H41" s="45"/>
      <c r="I41" s="12">
        <f t="shared" si="1"/>
        <v>0</v>
      </c>
      <c r="J41" s="12">
        <f t="shared" si="1"/>
        <v>0</v>
      </c>
      <c r="K41" s="45"/>
    </row>
    <row r="42" spans="1:11" ht="13.5">
      <c r="A42" s="11"/>
      <c r="B42" s="11"/>
      <c r="C42" s="13" t="s">
        <v>12</v>
      </c>
      <c r="D42" s="10">
        <f t="shared" si="0"/>
        <v>0</v>
      </c>
      <c r="E42" s="10">
        <f t="shared" si="0"/>
        <v>0</v>
      </c>
      <c r="F42" s="10">
        <f t="shared" si="0"/>
        <v>0</v>
      </c>
      <c r="G42" s="10">
        <f t="shared" si="0"/>
        <v>0</v>
      </c>
      <c r="H42" s="45"/>
      <c r="I42" s="10">
        <f t="shared" si="1"/>
        <v>0</v>
      </c>
      <c r="J42" s="10">
        <f t="shared" si="1"/>
        <v>0</v>
      </c>
      <c r="K42" s="46"/>
    </row>
    <row r="43" spans="1:11" ht="13.5">
      <c r="A43" s="11"/>
      <c r="B43" s="11"/>
      <c r="C43" s="9" t="s">
        <v>10</v>
      </c>
      <c r="D43" s="12">
        <f t="shared" si="0"/>
        <v>0</v>
      </c>
      <c r="E43" s="12">
        <f t="shared" si="0"/>
        <v>0</v>
      </c>
      <c r="F43" s="12">
        <f t="shared" si="0"/>
        <v>0</v>
      </c>
      <c r="G43" s="12">
        <f t="shared" si="0"/>
        <v>0</v>
      </c>
      <c r="H43" s="46"/>
      <c r="I43" s="12">
        <f>I13+I19+I25+I31+I37</f>
        <v>0</v>
      </c>
      <c r="J43" s="12">
        <f>J13+J19+J25+J31+J37</f>
        <v>0</v>
      </c>
      <c r="K43" s="31">
        <f>ROUNDDOWN(J43/3,-3)</f>
        <v>0</v>
      </c>
    </row>
    <row r="44" spans="1:11" ht="13.5">
      <c r="A44" s="26" t="s">
        <v>19</v>
      </c>
      <c r="B44" s="26"/>
      <c r="C44" s="54" t="s">
        <v>32</v>
      </c>
      <c r="D44" s="54"/>
      <c r="E44" s="54"/>
      <c r="F44" s="54"/>
      <c r="G44" s="54"/>
      <c r="H44" s="54"/>
      <c r="I44" s="54"/>
      <c r="J44" s="54"/>
      <c r="K44" s="54"/>
    </row>
    <row r="45" spans="1:11" ht="13.5">
      <c r="A45" s="27" t="s">
        <v>20</v>
      </c>
      <c r="B45" s="27"/>
      <c r="C45" s="43" t="s">
        <v>33</v>
      </c>
      <c r="D45" s="43"/>
      <c r="E45" s="43"/>
      <c r="F45" s="43"/>
      <c r="G45" s="43"/>
      <c r="H45" s="43"/>
      <c r="I45" s="43"/>
      <c r="J45" s="43"/>
      <c r="K45" s="43"/>
    </row>
    <row r="46" spans="1:11" ht="13.5" customHeight="1">
      <c r="A46" s="27" t="s">
        <v>53</v>
      </c>
      <c r="B46" s="27"/>
      <c r="C46" s="43" t="s">
        <v>34</v>
      </c>
      <c r="D46" s="43"/>
      <c r="E46" s="43"/>
      <c r="F46" s="43"/>
      <c r="G46" s="43"/>
      <c r="H46" s="43"/>
      <c r="I46" s="43"/>
      <c r="J46" s="43"/>
      <c r="K46" s="43"/>
    </row>
    <row r="47" spans="1:11" ht="13.5" customHeight="1">
      <c r="A47" s="27" t="s">
        <v>36</v>
      </c>
      <c r="B47" s="27"/>
      <c r="C47" s="43" t="s">
        <v>37</v>
      </c>
      <c r="D47" s="43"/>
      <c r="E47" s="43"/>
      <c r="F47" s="43"/>
      <c r="G47" s="43"/>
      <c r="H47" s="43"/>
      <c r="I47" s="43"/>
      <c r="J47" s="43"/>
      <c r="K47" s="43"/>
    </row>
    <row r="48" spans="1:11" ht="13.5">
      <c r="A48" s="27" t="s">
        <v>35</v>
      </c>
      <c r="B48" s="27"/>
      <c r="C48" s="43" t="s">
        <v>38</v>
      </c>
      <c r="D48" s="43"/>
      <c r="E48" s="43"/>
      <c r="F48" s="43"/>
      <c r="G48" s="43"/>
      <c r="H48" s="43"/>
      <c r="I48" s="43"/>
      <c r="J48" s="43"/>
      <c r="K48" s="43"/>
    </row>
    <row r="49" spans="1:11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</row>
  </sheetData>
  <sheetProtection/>
  <mergeCells count="30">
    <mergeCell ref="A20:A21"/>
    <mergeCell ref="A22:A23"/>
    <mergeCell ref="B26:B31"/>
    <mergeCell ref="K8:K42"/>
    <mergeCell ref="A16:A17"/>
    <mergeCell ref="A18:A19"/>
    <mergeCell ref="A26:A27"/>
    <mergeCell ref="A36:A37"/>
    <mergeCell ref="A40:A41"/>
    <mergeCell ref="B32:B37"/>
    <mergeCell ref="A28:A29"/>
    <mergeCell ref="A30:A31"/>
    <mergeCell ref="A2:K2"/>
    <mergeCell ref="A8:A9"/>
    <mergeCell ref="A10:A11"/>
    <mergeCell ref="A12:A13"/>
    <mergeCell ref="A14:A15"/>
    <mergeCell ref="J3:K3"/>
    <mergeCell ref="B8:B13"/>
    <mergeCell ref="B14:B19"/>
    <mergeCell ref="C48:K48"/>
    <mergeCell ref="H38:H43"/>
    <mergeCell ref="C45:K45"/>
    <mergeCell ref="C47:K47"/>
    <mergeCell ref="A34:A35"/>
    <mergeCell ref="A24:A25"/>
    <mergeCell ref="A32:A33"/>
    <mergeCell ref="B20:B25"/>
    <mergeCell ref="C44:K44"/>
    <mergeCell ref="C46:K46"/>
  </mergeCells>
  <dataValidations count="1">
    <dataValidation type="list" allowBlank="1" showInputMessage="1" showErrorMessage="1" sqref="A12:A13 A18:A19 A24:A25 A30:A31 A36:A37">
      <formula1>"日本語学校,養成施設1年,養成施設2年,"</formula1>
    </dataValidation>
  </dataValidation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view="pageBreakPreview" zoomScaleSheetLayoutView="100" zoomScalePageLayoutView="0" workbookViewId="0" topLeftCell="A1">
      <selection activeCell="F8" sqref="F8:F10"/>
    </sheetView>
  </sheetViews>
  <sheetFormatPr defaultColWidth="9.00390625" defaultRowHeight="13.5"/>
  <cols>
    <col min="1" max="1" width="1.875" style="32" customWidth="1"/>
    <col min="2" max="2" width="13.75390625" style="32" customWidth="1"/>
    <col min="3" max="3" width="16.50390625" style="32" customWidth="1"/>
    <col min="4" max="4" width="23.00390625" style="32" bestFit="1" customWidth="1"/>
    <col min="5" max="5" width="22.375" style="32" bestFit="1" customWidth="1"/>
    <col min="6" max="6" width="16.50390625" style="32" customWidth="1"/>
    <col min="7" max="8" width="21.50390625" style="32" customWidth="1"/>
    <col min="9" max="16384" width="9.00390625" style="32" customWidth="1"/>
  </cols>
  <sheetData>
    <row r="1" spans="6:8" ht="13.5">
      <c r="F1" s="67" t="s">
        <v>58</v>
      </c>
      <c r="G1" s="67"/>
      <c r="H1" s="67"/>
    </row>
    <row r="3" spans="2:8" ht="14.25">
      <c r="B3" s="68" t="s">
        <v>57</v>
      </c>
      <c r="C3" s="68"/>
      <c r="D3" s="68"/>
      <c r="E3" s="68"/>
      <c r="F3" s="68"/>
      <c r="G3" s="68"/>
      <c r="H3" s="68"/>
    </row>
    <row r="4" spans="2:8" s="33" customFormat="1" ht="14.25">
      <c r="B4" s="34"/>
      <c r="C4" s="34"/>
      <c r="D4" s="34"/>
      <c r="E4" s="34"/>
      <c r="F4" s="42"/>
      <c r="G4" s="33" t="s">
        <v>60</v>
      </c>
      <c r="H4" s="35"/>
    </row>
    <row r="5" ht="6.75" customHeight="1"/>
    <row r="6" spans="2:8" ht="27" customHeight="1">
      <c r="B6" s="69" t="s">
        <v>54</v>
      </c>
      <c r="C6" s="65" t="s">
        <v>21</v>
      </c>
      <c r="D6" s="66" t="s">
        <v>51</v>
      </c>
      <c r="E6" s="66" t="s">
        <v>42</v>
      </c>
      <c r="F6" s="66" t="s">
        <v>40</v>
      </c>
      <c r="G6" s="66" t="s">
        <v>41</v>
      </c>
      <c r="H6" s="66"/>
    </row>
    <row r="7" spans="2:8" ht="13.5">
      <c r="B7" s="70"/>
      <c r="C7" s="65"/>
      <c r="D7" s="65"/>
      <c r="E7" s="65"/>
      <c r="F7" s="65"/>
      <c r="G7" s="66"/>
      <c r="H7" s="66"/>
    </row>
    <row r="8" spans="2:8" ht="13.5">
      <c r="B8" s="61"/>
      <c r="C8" s="61"/>
      <c r="D8" s="36" t="s">
        <v>49</v>
      </c>
      <c r="E8" s="36" t="s">
        <v>48</v>
      </c>
      <c r="F8" s="62"/>
      <c r="G8" s="39" t="s">
        <v>43</v>
      </c>
      <c r="H8" s="40" t="s">
        <v>44</v>
      </c>
    </row>
    <row r="9" spans="2:8" ht="26.25" customHeight="1">
      <c r="B9" s="61"/>
      <c r="C9" s="61"/>
      <c r="D9" s="37"/>
      <c r="E9" s="37"/>
      <c r="F9" s="63"/>
      <c r="G9" s="59" t="s">
        <v>45</v>
      </c>
      <c r="H9" s="59"/>
    </row>
    <row r="10" spans="2:8" ht="55.5" customHeight="1">
      <c r="B10" s="61"/>
      <c r="C10" s="61"/>
      <c r="D10" s="38" t="s">
        <v>50</v>
      </c>
      <c r="E10" s="38" t="s">
        <v>47</v>
      </c>
      <c r="F10" s="64"/>
      <c r="G10" s="60" t="s">
        <v>46</v>
      </c>
      <c r="H10" s="60"/>
    </row>
    <row r="11" spans="2:8" ht="13.5">
      <c r="B11" s="61"/>
      <c r="C11" s="61"/>
      <c r="D11" s="36" t="s">
        <v>49</v>
      </c>
      <c r="E11" s="36" t="s">
        <v>48</v>
      </c>
      <c r="F11" s="62"/>
      <c r="G11" s="39" t="s">
        <v>43</v>
      </c>
      <c r="H11" s="40" t="s">
        <v>44</v>
      </c>
    </row>
    <row r="12" spans="2:8" ht="26.25" customHeight="1">
      <c r="B12" s="61"/>
      <c r="C12" s="61"/>
      <c r="D12" s="37"/>
      <c r="E12" s="37"/>
      <c r="F12" s="63"/>
      <c r="G12" s="59" t="s">
        <v>45</v>
      </c>
      <c r="H12" s="59"/>
    </row>
    <row r="13" spans="2:8" ht="55.5" customHeight="1">
      <c r="B13" s="61"/>
      <c r="C13" s="61"/>
      <c r="D13" s="38" t="s">
        <v>50</v>
      </c>
      <c r="E13" s="38" t="s">
        <v>47</v>
      </c>
      <c r="F13" s="64"/>
      <c r="G13" s="60" t="s">
        <v>46</v>
      </c>
      <c r="H13" s="60"/>
    </row>
    <row r="14" spans="2:8" ht="13.5">
      <c r="B14" s="61"/>
      <c r="C14" s="61"/>
      <c r="D14" s="36" t="s">
        <v>49</v>
      </c>
      <c r="E14" s="36" t="s">
        <v>48</v>
      </c>
      <c r="F14" s="62"/>
      <c r="G14" s="39" t="s">
        <v>43</v>
      </c>
      <c r="H14" s="40" t="s">
        <v>44</v>
      </c>
    </row>
    <row r="15" spans="2:8" ht="26.25" customHeight="1">
      <c r="B15" s="61"/>
      <c r="C15" s="61"/>
      <c r="D15" s="37"/>
      <c r="E15" s="37"/>
      <c r="F15" s="63"/>
      <c r="G15" s="59" t="s">
        <v>45</v>
      </c>
      <c r="H15" s="59"/>
    </row>
    <row r="16" spans="2:8" ht="55.5" customHeight="1">
      <c r="B16" s="61"/>
      <c r="C16" s="61"/>
      <c r="D16" s="38" t="s">
        <v>50</v>
      </c>
      <c r="E16" s="38" t="s">
        <v>47</v>
      </c>
      <c r="F16" s="64"/>
      <c r="G16" s="60" t="s">
        <v>46</v>
      </c>
      <c r="H16" s="60"/>
    </row>
    <row r="17" spans="2:8" ht="13.5">
      <c r="B17" s="61"/>
      <c r="C17" s="61"/>
      <c r="D17" s="36" t="s">
        <v>49</v>
      </c>
      <c r="E17" s="36" t="s">
        <v>48</v>
      </c>
      <c r="F17" s="62"/>
      <c r="G17" s="39" t="s">
        <v>43</v>
      </c>
      <c r="H17" s="40" t="s">
        <v>44</v>
      </c>
    </row>
    <row r="18" spans="2:8" ht="26.25" customHeight="1">
      <c r="B18" s="61"/>
      <c r="C18" s="61"/>
      <c r="D18" s="37"/>
      <c r="E18" s="37"/>
      <c r="F18" s="63"/>
      <c r="G18" s="59" t="s">
        <v>45</v>
      </c>
      <c r="H18" s="59"/>
    </row>
    <row r="19" spans="2:8" ht="55.5" customHeight="1">
      <c r="B19" s="61"/>
      <c r="C19" s="61"/>
      <c r="D19" s="38" t="s">
        <v>50</v>
      </c>
      <c r="E19" s="38" t="s">
        <v>47</v>
      </c>
      <c r="F19" s="64"/>
      <c r="G19" s="60" t="s">
        <v>46</v>
      </c>
      <c r="H19" s="60"/>
    </row>
    <row r="20" spans="2:8" ht="13.5">
      <c r="B20" s="61"/>
      <c r="C20" s="61"/>
      <c r="D20" s="36" t="s">
        <v>49</v>
      </c>
      <c r="E20" s="36" t="s">
        <v>48</v>
      </c>
      <c r="F20" s="62"/>
      <c r="G20" s="39" t="s">
        <v>43</v>
      </c>
      <c r="H20" s="40" t="s">
        <v>44</v>
      </c>
    </row>
    <row r="21" spans="2:8" ht="26.25" customHeight="1">
      <c r="B21" s="61"/>
      <c r="C21" s="61"/>
      <c r="D21" s="37"/>
      <c r="E21" s="37"/>
      <c r="F21" s="63"/>
      <c r="G21" s="59" t="s">
        <v>45</v>
      </c>
      <c r="H21" s="59"/>
    </row>
    <row r="22" spans="2:8" ht="55.5" customHeight="1">
      <c r="B22" s="61"/>
      <c r="C22" s="61"/>
      <c r="D22" s="38" t="s">
        <v>50</v>
      </c>
      <c r="E22" s="38" t="s">
        <v>47</v>
      </c>
      <c r="F22" s="64"/>
      <c r="G22" s="60" t="s">
        <v>46</v>
      </c>
      <c r="H22" s="60"/>
    </row>
  </sheetData>
  <sheetProtection/>
  <mergeCells count="33">
    <mergeCell ref="B20:B22"/>
    <mergeCell ref="C20:C22"/>
    <mergeCell ref="F20:F22"/>
    <mergeCell ref="G21:H21"/>
    <mergeCell ref="G22:H22"/>
    <mergeCell ref="B11:B13"/>
    <mergeCell ref="C11:C13"/>
    <mergeCell ref="F11:F13"/>
    <mergeCell ref="G12:H12"/>
    <mergeCell ref="G13:H13"/>
    <mergeCell ref="F1:H1"/>
    <mergeCell ref="B3:H3"/>
    <mergeCell ref="B8:B10"/>
    <mergeCell ref="C8:C10"/>
    <mergeCell ref="F8:F10"/>
    <mergeCell ref="G9:H9"/>
    <mergeCell ref="G10:H10"/>
    <mergeCell ref="B6:B7"/>
    <mergeCell ref="G6:H7"/>
    <mergeCell ref="D6:D7"/>
    <mergeCell ref="C6:C7"/>
    <mergeCell ref="E6:E7"/>
    <mergeCell ref="F6:F7"/>
    <mergeCell ref="B17:B19"/>
    <mergeCell ref="C17:C19"/>
    <mergeCell ref="F17:F19"/>
    <mergeCell ref="G18:H18"/>
    <mergeCell ref="G19:H19"/>
    <mergeCell ref="B14:B16"/>
    <mergeCell ref="C14:C16"/>
    <mergeCell ref="F14:F16"/>
    <mergeCell ref="G15:H15"/>
    <mergeCell ref="G16:H1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2022-04-11T05:49:16Z</dcterms:created>
  <dcterms:modified xsi:type="dcterms:W3CDTF">2022-04-11T05:49:21Z</dcterms:modified>
  <cp:category/>
  <cp:version/>
  <cp:contentType/>
  <cp:contentStatus/>
</cp:coreProperties>
</file>