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0980" activeTab="0"/>
  </bookViews>
  <sheets>
    <sheet name="前年比" sheetId="1" r:id="rId1"/>
    <sheet name="総人口数・住民数順" sheetId="2" r:id="rId2"/>
  </sheets>
  <definedNames>
    <definedName name="AccessDatabase" hidden="1">"N:\共通DCR\勤怠\勤怠.mdb"</definedName>
    <definedName name="_xlnm.Print_Area" localSheetId="1">'総人口数・住民数順'!$A$1:$J$62</definedName>
  </definedNames>
  <calcPr fullCalcOnLoad="1"/>
</workbook>
</file>

<file path=xl/sharedStrings.xml><?xml version="1.0" encoding="utf-8"?>
<sst xmlns="http://schemas.openxmlformats.org/spreadsheetml/2006/main" count="217" uniqueCount="138">
  <si>
    <t>市町村別外国人住民数（総人口比順）</t>
  </si>
  <si>
    <t>市町村別外国人住民数（住民数順）</t>
  </si>
  <si>
    <t xml:space="preserve">　　　
</t>
  </si>
  <si>
    <t>市町村総人口
に占める割合</t>
  </si>
  <si>
    <t>全体比
(市町村外国人住民数/県内外国人住民数）</t>
  </si>
  <si>
    <t>知立市</t>
  </si>
  <si>
    <t>高浜市</t>
  </si>
  <si>
    <t>豊橋市</t>
  </si>
  <si>
    <t>小牧市</t>
  </si>
  <si>
    <t>豊田市</t>
  </si>
  <si>
    <t>岩倉市</t>
  </si>
  <si>
    <t>岡崎市</t>
  </si>
  <si>
    <t>碧南市</t>
  </si>
  <si>
    <t>西尾市</t>
  </si>
  <si>
    <t>飛島村</t>
  </si>
  <si>
    <t>春日井市</t>
  </si>
  <si>
    <t>安城市</t>
  </si>
  <si>
    <t>豊明市</t>
  </si>
  <si>
    <t>豊川市</t>
  </si>
  <si>
    <t>一宮市</t>
  </si>
  <si>
    <t>刈谷市</t>
  </si>
  <si>
    <t>瀬戸市</t>
  </si>
  <si>
    <t>豊山町</t>
  </si>
  <si>
    <t>半田市</t>
  </si>
  <si>
    <t>蒲郡市</t>
  </si>
  <si>
    <t>稲沢市</t>
  </si>
  <si>
    <t>蟹江町</t>
  </si>
  <si>
    <t>東浦町</t>
  </si>
  <si>
    <t>大府市</t>
  </si>
  <si>
    <t>犬山市</t>
  </si>
  <si>
    <t>知多市</t>
  </si>
  <si>
    <t>南知多町</t>
  </si>
  <si>
    <t>江南市</t>
  </si>
  <si>
    <t>田原市</t>
  </si>
  <si>
    <t>東郷町</t>
  </si>
  <si>
    <t>東海市</t>
  </si>
  <si>
    <t>大口町</t>
  </si>
  <si>
    <t>日進市</t>
  </si>
  <si>
    <t>尾張旭市</t>
  </si>
  <si>
    <t>幸田町</t>
  </si>
  <si>
    <t>武豊町</t>
  </si>
  <si>
    <t>津島市</t>
  </si>
  <si>
    <t>大治町</t>
  </si>
  <si>
    <t>常滑市</t>
  </si>
  <si>
    <t>新城市</t>
  </si>
  <si>
    <t>愛西市</t>
  </si>
  <si>
    <t>設楽町</t>
  </si>
  <si>
    <t>扶桑町</t>
  </si>
  <si>
    <t>東栄町</t>
  </si>
  <si>
    <t>阿久比町</t>
  </si>
  <si>
    <t>美浜町</t>
  </si>
  <si>
    <t>豊根村</t>
  </si>
  <si>
    <t>合計　</t>
  </si>
  <si>
    <t>市町村</t>
  </si>
  <si>
    <t>増減</t>
  </si>
  <si>
    <t>増減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</si>
  <si>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</si>
  <si>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</si>
  <si>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</si>
  <si>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</si>
  <si>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</si>
  <si>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</si>
  <si>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</si>
  <si>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</si>
  <si>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</si>
  <si>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</si>
  <si>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</si>
  <si>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</si>
  <si>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</si>
  <si>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</si>
  <si>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</si>
  <si>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</si>
  <si>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</si>
  <si>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</si>
  <si>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</si>
  <si>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</si>
  <si>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</si>
  <si>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</si>
  <si>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</si>
  <si>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</si>
  <si>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</si>
  <si>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</si>
  <si>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</si>
  <si>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</si>
  <si>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</si>
  <si>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</si>
  <si>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</si>
  <si>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</si>
  <si>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</si>
  <si>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</si>
  <si>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</si>
  <si>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</si>
  <si>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</si>
  <si>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</si>
  <si>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</si>
  <si>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</si>
  <si>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</si>
  <si>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</si>
  <si>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</si>
  <si>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</si>
  <si>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</si>
  <si>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</si>
  <si>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</si>
  <si>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</si>
  <si>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</si>
  <si>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</si>
  <si>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</si>
  <si>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</si>
  <si>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</si>
  <si>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</si>
  <si>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合計　</t>
  </si>
  <si>
    <t>弥富市</t>
  </si>
  <si>
    <t>名古屋市</t>
  </si>
  <si>
    <t>みよし市</t>
  </si>
  <si>
    <t>清須市</t>
  </si>
  <si>
    <t>あま市</t>
  </si>
  <si>
    <t>北名古屋市</t>
  </si>
  <si>
    <t>長久手市</t>
  </si>
  <si>
    <r>
      <t>合計</t>
    </r>
    <r>
      <rPr>
        <sz val="9"/>
        <rFont val="ＭＳ Ｐゴシック"/>
        <family val="3"/>
      </rPr>
      <t xml:space="preserve"> Total</t>
    </r>
  </si>
  <si>
    <r>
      <t xml:space="preserve">ブラジル </t>
    </r>
    <r>
      <rPr>
        <sz val="9"/>
        <rFont val="ＭＳ Ｐゴシック"/>
        <family val="3"/>
      </rPr>
      <t>Brazil</t>
    </r>
  </si>
  <si>
    <r>
      <t>中国</t>
    </r>
    <r>
      <rPr>
        <sz val="9"/>
        <rFont val="ＭＳ Ｐゴシック"/>
        <family val="3"/>
      </rPr>
      <t xml:space="preserve"> China</t>
    </r>
  </si>
  <si>
    <r>
      <t xml:space="preserve">ベトナム </t>
    </r>
    <r>
      <rPr>
        <sz val="9"/>
        <rFont val="ＭＳ Ｐゴシック"/>
        <family val="3"/>
      </rPr>
      <t>VietNam</t>
    </r>
  </si>
  <si>
    <r>
      <t xml:space="preserve">その他 </t>
    </r>
    <r>
      <rPr>
        <sz val="9"/>
        <rFont val="ＭＳ Ｐゴシック"/>
        <family val="3"/>
      </rPr>
      <t xml:space="preserve">Others </t>
    </r>
  </si>
  <si>
    <t>フィリピン Philippines</t>
  </si>
  <si>
    <t>韓国 Korea</t>
  </si>
  <si>
    <t>　　　　</t>
  </si>
  <si>
    <t xml:space="preserve">　 </t>
  </si>
  <si>
    <t xml:space="preserve">   </t>
  </si>
  <si>
    <t>合計</t>
  </si>
  <si>
    <t>※四捨五入の関係で合計は100パーセントになりません。</t>
  </si>
  <si>
    <t>2021年末</t>
  </si>
  <si>
    <t>2022年６月末現在外国人住民数　法務省調べ</t>
  </si>
  <si>
    <t>※2022年7月1日現在総人口については、愛知県統計課「あいちの人口」による。</t>
  </si>
  <si>
    <t>2022年7月1日
現在総人口</t>
  </si>
  <si>
    <t>2022年6月末現在外国人住民数</t>
  </si>
  <si>
    <t>2022年6月末
現在外国人住民数</t>
  </si>
  <si>
    <t>2022年6月末</t>
  </si>
  <si>
    <t>2022年6月末-2021年末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</si>
</sst>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&quot;Δ&quot;#,##0;\-"/>
    <numFmt numFmtId="178" formatCode="#,##0;&quot;△ &quot;#,##0"/>
    <numFmt numFmtId="179" formatCode="0.000%"/>
    <numFmt numFmtId="180" formatCode="0.000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  <numFmt numFmtId="186" formatCode="0;&quot;△ &quot;0"/>
    <numFmt numFmtId="187" formatCode="0_);[Red]\(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Tahoma"/>
      <family val="2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theme="1"/>
      <name val="Tahoma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 diagonalDown="1">
      <left style="thin"/>
      <right style="thin"/>
      <top style="thin"/>
      <bottom style="thin"/>
      <diagonal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31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/>
      <protection/>
    </xf>
    <xf numFmtId="0" fontId="43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2" fillId="0" borderId="0" xfId="68">
      <alignment vertical="center"/>
      <protection/>
    </xf>
    <xf numFmtId="0" fontId="4" fillId="0" borderId="0" xfId="68" applyFont="1">
      <alignment vertical="center"/>
      <protection/>
    </xf>
    <xf numFmtId="0" fontId="2" fillId="0" borderId="0" xfId="68" applyFont="1">
      <alignment vertical="center"/>
      <protection/>
    </xf>
    <xf numFmtId="0" fontId="5" fillId="0" borderId="0" xfId="68" applyFont="1">
      <alignment vertical="center"/>
      <protection/>
    </xf>
    <xf numFmtId="0" fontId="6" fillId="0" borderId="0" xfId="68" applyFont="1" applyBorder="1" applyAlignment="1">
      <alignment horizontal="center" vertical="center" wrapText="1"/>
      <protection/>
    </xf>
    <xf numFmtId="0" fontId="4" fillId="0" borderId="0" xfId="68" applyFont="1" applyBorder="1" applyAlignment="1">
      <alignment horizontal="center" vertical="center" wrapText="1"/>
      <protection/>
    </xf>
    <xf numFmtId="0" fontId="5" fillId="0" borderId="10" xfId="68" applyFont="1" applyBorder="1">
      <alignment vertical="center"/>
      <protection/>
    </xf>
    <xf numFmtId="0" fontId="4" fillId="0" borderId="10" xfId="68" applyFont="1" applyBorder="1" applyAlignment="1">
      <alignment horizontal="center" vertical="center" wrapText="1"/>
      <protection/>
    </xf>
    <xf numFmtId="177" fontId="5" fillId="0" borderId="0" xfId="51" applyNumberFormat="1" applyFont="1" applyFill="1" applyBorder="1" applyAlignment="1">
      <alignment horizontal="right" vertical="center"/>
    </xf>
    <xf numFmtId="0" fontId="2" fillId="0" borderId="0" xfId="68" applyAlignment="1">
      <alignment horizontal="left" vertical="center" wrapText="1"/>
      <protection/>
    </xf>
    <xf numFmtId="0" fontId="5" fillId="0" borderId="0" xfId="68" applyFont="1" applyFill="1">
      <alignment vertical="center"/>
      <protection/>
    </xf>
    <xf numFmtId="0" fontId="4" fillId="0" borderId="0" xfId="68" applyFont="1" applyAlignment="1">
      <alignment horizontal="left" vertical="center" wrapText="1"/>
      <protection/>
    </xf>
    <xf numFmtId="0" fontId="2" fillId="33" borderId="0" xfId="68" applyFill="1">
      <alignment vertical="center"/>
      <protection/>
    </xf>
    <xf numFmtId="0" fontId="4" fillId="33" borderId="0" xfId="68" applyFont="1" applyFill="1">
      <alignment vertical="center"/>
      <protection/>
    </xf>
    <xf numFmtId="0" fontId="4" fillId="33" borderId="0" xfId="68" applyFont="1" applyFill="1" applyBorder="1">
      <alignment vertical="center"/>
      <protection/>
    </xf>
    <xf numFmtId="176" fontId="4" fillId="33" borderId="0" xfId="68" applyNumberFormat="1" applyFont="1" applyFill="1" applyBorder="1" applyAlignment="1">
      <alignment horizontal="center" vertical="center" shrinkToFit="1"/>
      <protection/>
    </xf>
    <xf numFmtId="10" fontId="4" fillId="33" borderId="0" xfId="68" applyNumberFormat="1" applyFont="1" applyFill="1" applyBorder="1" applyAlignment="1">
      <alignment horizontal="center" vertical="center"/>
      <protection/>
    </xf>
    <xf numFmtId="0" fontId="4" fillId="33" borderId="10" xfId="68" applyFont="1" applyFill="1" applyBorder="1" applyAlignment="1">
      <alignment horizontal="center" vertical="center" wrapText="1"/>
      <protection/>
    </xf>
    <xf numFmtId="0" fontId="2" fillId="0" borderId="0" xfId="68" applyFont="1" applyFill="1">
      <alignment vertical="center"/>
      <protection/>
    </xf>
    <xf numFmtId="0" fontId="4" fillId="0" borderId="0" xfId="68" applyFont="1" applyFill="1">
      <alignment vertical="center"/>
      <protection/>
    </xf>
    <xf numFmtId="176" fontId="5" fillId="0" borderId="11" xfId="68" applyNumberFormat="1" applyFont="1" applyFill="1" applyBorder="1" applyAlignment="1">
      <alignment horizontal="center" vertical="center"/>
      <protection/>
    </xf>
    <xf numFmtId="41" fontId="5" fillId="0" borderId="12" xfId="68" applyNumberFormat="1" applyFont="1" applyFill="1" applyBorder="1">
      <alignment vertical="center"/>
      <protection/>
    </xf>
    <xf numFmtId="178" fontId="5" fillId="34" borderId="13" xfId="51" applyNumberFormat="1" applyFont="1" applyFill="1" applyBorder="1" applyAlignment="1">
      <alignment horizontal="right" vertical="center"/>
    </xf>
    <xf numFmtId="178" fontId="5" fillId="34" borderId="14" xfId="51" applyNumberFormat="1" applyFont="1" applyFill="1" applyBorder="1" applyAlignment="1">
      <alignment horizontal="right" vertical="center"/>
    </xf>
    <xf numFmtId="178" fontId="5" fillId="34" borderId="15" xfId="51" applyNumberFormat="1" applyFont="1" applyFill="1" applyBorder="1" applyAlignment="1">
      <alignment horizontal="right" vertical="center"/>
    </xf>
    <xf numFmtId="0" fontId="5" fillId="0" borderId="0" xfId="68" applyFont="1" applyFill="1" applyAlignment="1">
      <alignment horizontal="left" vertical="center"/>
      <protection/>
    </xf>
    <xf numFmtId="0" fontId="5" fillId="0" borderId="0" xfId="68" applyFont="1" applyFill="1" applyAlignment="1">
      <alignment vertical="center" wrapText="1"/>
      <protection/>
    </xf>
    <xf numFmtId="0" fontId="5" fillId="0" borderId="0" xfId="68" applyFont="1" applyFill="1" applyBorder="1" applyAlignment="1">
      <alignment vertical="center" wrapText="1"/>
      <protection/>
    </xf>
    <xf numFmtId="0" fontId="5" fillId="0" borderId="0" xfId="68" applyFont="1" applyFill="1" applyAlignment="1">
      <alignment vertical="center"/>
      <protection/>
    </xf>
    <xf numFmtId="0" fontId="44" fillId="0" borderId="0" xfId="68" applyFont="1" applyFill="1">
      <alignment vertical="center"/>
      <protection/>
    </xf>
    <xf numFmtId="0" fontId="44" fillId="0" borderId="0" xfId="68" applyFont="1" applyFill="1" applyBorder="1" applyAlignment="1">
      <alignment vertical="center" wrapText="1"/>
      <protection/>
    </xf>
    <xf numFmtId="0" fontId="44" fillId="0" borderId="0" xfId="68" applyFont="1" applyFill="1" applyAlignment="1">
      <alignment vertical="center"/>
      <protection/>
    </xf>
    <xf numFmtId="0" fontId="44" fillId="0" borderId="0" xfId="68" applyFont="1" applyFill="1" applyAlignment="1">
      <alignment vertical="center" wrapText="1"/>
      <protection/>
    </xf>
    <xf numFmtId="0" fontId="5" fillId="34" borderId="16" xfId="51" applyNumberFormat="1" applyFont="1" applyFill="1" applyBorder="1" applyAlignment="1">
      <alignment horizontal="center" vertical="center" wrapText="1" shrinkToFit="1"/>
    </xf>
    <xf numFmtId="38" fontId="5" fillId="34" borderId="16" xfId="51" applyFont="1" applyFill="1" applyBorder="1" applyAlignment="1">
      <alignment horizontal="center" vertical="center" wrapText="1" shrinkToFit="1"/>
    </xf>
    <xf numFmtId="0" fontId="4" fillId="0" borderId="17" xfId="51" applyNumberFormat="1" applyFont="1" applyFill="1" applyBorder="1" applyAlignment="1">
      <alignment horizontal="center" vertical="center" wrapText="1" shrinkToFit="1"/>
    </xf>
    <xf numFmtId="41" fontId="5" fillId="0" borderId="18" xfId="72" applyNumberFormat="1" applyFont="1" applyFill="1" applyBorder="1" applyAlignment="1">
      <alignment horizontal="left" vertical="center"/>
      <protection/>
    </xf>
    <xf numFmtId="0" fontId="2" fillId="0" borderId="0" xfId="68" applyFill="1">
      <alignment vertical="center"/>
      <protection/>
    </xf>
    <xf numFmtId="178" fontId="5" fillId="34" borderId="13" xfId="74" applyNumberFormat="1" applyFont="1" applyFill="1" applyBorder="1" applyAlignment="1">
      <alignment horizontal="right" vertical="center"/>
      <protection/>
    </xf>
    <xf numFmtId="178" fontId="5" fillId="34" borderId="19" xfId="74" applyNumberFormat="1" applyFont="1" applyFill="1" applyBorder="1" applyAlignment="1">
      <alignment horizontal="right" vertical="center"/>
      <protection/>
    </xf>
    <xf numFmtId="178" fontId="5" fillId="34" borderId="20" xfId="74" applyNumberFormat="1" applyFont="1" applyFill="1" applyBorder="1" applyAlignment="1">
      <alignment horizontal="right" vertical="center"/>
      <protection/>
    </xf>
    <xf numFmtId="178" fontId="5" fillId="34" borderId="21" xfId="74" applyNumberFormat="1" applyFont="1" applyFill="1" applyBorder="1" applyAlignment="1">
      <alignment horizontal="right" vertical="center"/>
      <protection/>
    </xf>
    <xf numFmtId="41" fontId="5" fillId="0" borderId="22" xfId="68" applyNumberFormat="1" applyFont="1" applyFill="1" applyBorder="1">
      <alignment vertical="center"/>
      <protection/>
    </xf>
    <xf numFmtId="41" fontId="5" fillId="0" borderId="23" xfId="68" applyNumberFormat="1" applyFont="1" applyFill="1" applyBorder="1">
      <alignment vertical="center"/>
      <protection/>
    </xf>
    <xf numFmtId="41" fontId="5" fillId="0" borderId="24" xfId="68" applyNumberFormat="1" applyFont="1" applyFill="1" applyBorder="1">
      <alignment vertical="center"/>
      <protection/>
    </xf>
    <xf numFmtId="0" fontId="4" fillId="34" borderId="20" xfId="51" applyNumberFormat="1" applyFont="1" applyFill="1" applyBorder="1" applyAlignment="1">
      <alignment horizontal="center" vertical="center" wrapText="1" shrinkToFit="1"/>
    </xf>
    <xf numFmtId="38" fontId="5" fillId="0" borderId="25" xfId="51" applyFont="1" applyFill="1" applyBorder="1" applyAlignment="1">
      <alignment horizontal="center" vertical="center" shrinkToFit="1"/>
    </xf>
    <xf numFmtId="41" fontId="5" fillId="0" borderId="26" xfId="68" applyNumberFormat="1" applyFont="1" applyFill="1" applyBorder="1">
      <alignment vertical="center"/>
      <protection/>
    </xf>
    <xf numFmtId="41" fontId="5" fillId="0" borderId="27" xfId="68" applyNumberFormat="1" applyFont="1" applyFill="1" applyBorder="1">
      <alignment vertical="center"/>
      <protection/>
    </xf>
    <xf numFmtId="0" fontId="2" fillId="33" borderId="0" xfId="68" applyFont="1" applyFill="1">
      <alignment vertical="center"/>
      <protection/>
    </xf>
    <xf numFmtId="38" fontId="5" fillId="33" borderId="0" xfId="51" applyFont="1" applyFill="1" applyBorder="1" applyAlignment="1">
      <alignment horizontal="center" vertical="center" shrinkToFit="1"/>
    </xf>
    <xf numFmtId="176" fontId="5" fillId="0" borderId="28" xfId="51" applyNumberFormat="1" applyFont="1" applyFill="1" applyBorder="1" applyAlignment="1">
      <alignment horizontal="center" vertical="distributed" wrapText="1" shrinkToFit="1"/>
    </xf>
    <xf numFmtId="38" fontId="4" fillId="0" borderId="10" xfId="51" applyFont="1" applyFill="1" applyBorder="1" applyAlignment="1">
      <alignment horizontal="center" vertical="center" wrapText="1" shrinkToFit="1"/>
    </xf>
    <xf numFmtId="176" fontId="5" fillId="33" borderId="28" xfId="51" applyNumberFormat="1" applyFont="1" applyFill="1" applyBorder="1" applyAlignment="1">
      <alignment horizontal="center" vertical="distributed" wrapText="1" shrinkToFit="1"/>
    </xf>
    <xf numFmtId="0" fontId="2" fillId="0" borderId="10" xfId="68" applyFont="1" applyFill="1" applyBorder="1" applyAlignment="1">
      <alignment horizontal="center" vertical="center"/>
      <protection/>
    </xf>
    <xf numFmtId="41" fontId="2" fillId="0" borderId="10" xfId="72" applyNumberFormat="1" applyFont="1" applyFill="1" applyBorder="1" applyAlignment="1">
      <alignment horizontal="center" vertical="center"/>
      <protection/>
    </xf>
    <xf numFmtId="176" fontId="2" fillId="33" borderId="10" xfId="68" applyNumberFormat="1" applyFont="1" applyFill="1" applyBorder="1" applyAlignment="1">
      <alignment horizontal="center" vertical="center"/>
      <protection/>
    </xf>
    <xf numFmtId="10" fontId="2" fillId="0" borderId="10" xfId="68" applyNumberFormat="1" applyFont="1" applyBorder="1" applyAlignment="1">
      <alignment horizontal="right" vertical="center"/>
      <protection/>
    </xf>
    <xf numFmtId="41" fontId="2" fillId="0" borderId="10" xfId="72" applyNumberFormat="1" applyFont="1" applyFill="1" applyBorder="1" applyAlignment="1">
      <alignment horizontal="left" vertical="center"/>
      <protection/>
    </xf>
    <xf numFmtId="38" fontId="2" fillId="0" borderId="10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176" fontId="2" fillId="0" borderId="10" xfId="68" applyNumberFormat="1" applyFont="1" applyFill="1" applyBorder="1" applyAlignment="1">
      <alignment horizontal="center" vertical="center"/>
      <protection/>
    </xf>
    <xf numFmtId="10" fontId="2" fillId="0" borderId="10" xfId="68" applyNumberFormat="1" applyFont="1" applyFill="1" applyBorder="1" applyAlignment="1">
      <alignment horizontal="center" vertical="center"/>
      <protection/>
    </xf>
    <xf numFmtId="176" fontId="2" fillId="0" borderId="10" xfId="68" applyNumberFormat="1" applyFont="1" applyBorder="1" applyAlignment="1">
      <alignment horizontal="center" vertical="center"/>
      <protection/>
    </xf>
    <xf numFmtId="38" fontId="2" fillId="0" borderId="10" xfId="51" applyFont="1" applyFill="1" applyBorder="1" applyAlignment="1">
      <alignment horizontal="right" vertical="center"/>
    </xf>
    <xf numFmtId="0" fontId="2" fillId="0" borderId="10" xfId="68" applyFont="1" applyBorder="1" applyAlignment="1">
      <alignment horizontal="left" vertical="center"/>
      <protection/>
    </xf>
    <xf numFmtId="38" fontId="2" fillId="0" borderId="0" xfId="51" applyFont="1" applyFill="1" applyBorder="1" applyAlignment="1">
      <alignment horizontal="right" vertical="center"/>
    </xf>
    <xf numFmtId="10" fontId="2" fillId="0" borderId="28" xfId="68" applyNumberFormat="1" applyFont="1" applyFill="1" applyBorder="1" applyAlignment="1">
      <alignment horizontal="center" vertical="center"/>
      <protection/>
    </xf>
    <xf numFmtId="41" fontId="4" fillId="0" borderId="0" xfId="68" applyNumberFormat="1" applyFont="1">
      <alignment vertical="center"/>
      <protection/>
    </xf>
    <xf numFmtId="38" fontId="4" fillId="0" borderId="0" xfId="68" applyNumberFormat="1" applyFont="1">
      <alignment vertical="center"/>
      <protection/>
    </xf>
    <xf numFmtId="41" fontId="4" fillId="33" borderId="0" xfId="68" applyNumberFormat="1" applyFont="1" applyFill="1">
      <alignment vertical="center"/>
      <protection/>
    </xf>
    <xf numFmtId="41" fontId="5" fillId="0" borderId="29" xfId="68" applyNumberFormat="1" applyFont="1" applyFill="1" applyBorder="1">
      <alignment vertical="center"/>
      <protection/>
    </xf>
    <xf numFmtId="38" fontId="5" fillId="0" borderId="26" xfId="51" applyFont="1" applyFill="1" applyBorder="1" applyAlignment="1">
      <alignment horizontal="center" vertical="center"/>
    </xf>
    <xf numFmtId="176" fontId="5" fillId="0" borderId="26" xfId="68" applyNumberFormat="1" applyFont="1" applyFill="1" applyBorder="1" applyAlignment="1">
      <alignment horizontal="center" vertical="center"/>
      <protection/>
    </xf>
    <xf numFmtId="38" fontId="5" fillId="0" borderId="30" xfId="51" applyFont="1" applyFill="1" applyBorder="1" applyAlignment="1">
      <alignment horizontal="center" vertical="center"/>
    </xf>
    <xf numFmtId="176" fontId="45" fillId="0" borderId="26" xfId="0" applyNumberFormat="1" applyFont="1" applyBorder="1" applyAlignment="1">
      <alignment/>
    </xf>
    <xf numFmtId="176" fontId="45" fillId="0" borderId="30" xfId="0" applyNumberFormat="1" applyFont="1" applyBorder="1" applyAlignment="1">
      <alignment/>
    </xf>
    <xf numFmtId="41" fontId="5" fillId="0" borderId="31" xfId="68" applyNumberFormat="1" applyFont="1" applyFill="1" applyBorder="1">
      <alignment vertical="center"/>
      <protection/>
    </xf>
    <xf numFmtId="41" fontId="5" fillId="0" borderId="32" xfId="72" applyNumberFormat="1" applyFont="1" applyFill="1" applyBorder="1" applyAlignment="1">
      <alignment horizontal="left" vertical="center"/>
      <protection/>
    </xf>
    <xf numFmtId="41" fontId="5" fillId="0" borderId="33" xfId="68" applyNumberFormat="1" applyFont="1" applyFill="1" applyBorder="1">
      <alignment vertical="center"/>
      <protection/>
    </xf>
    <xf numFmtId="178" fontId="5" fillId="34" borderId="34" xfId="51" applyNumberFormat="1" applyFont="1" applyFill="1" applyBorder="1" applyAlignment="1">
      <alignment horizontal="right" vertical="center"/>
    </xf>
    <xf numFmtId="178" fontId="5" fillId="34" borderId="35" xfId="51" applyNumberFormat="1" applyFont="1" applyFill="1" applyBorder="1" applyAlignment="1">
      <alignment horizontal="right" vertical="center"/>
    </xf>
    <xf numFmtId="176" fontId="45" fillId="0" borderId="23" xfId="0" applyNumberFormat="1" applyFont="1" applyBorder="1" applyAlignment="1">
      <alignment/>
    </xf>
    <xf numFmtId="41" fontId="5" fillId="0" borderId="25" xfId="72" applyNumberFormat="1" applyFont="1" applyFill="1" applyBorder="1" applyAlignment="1">
      <alignment horizontal="left" vertical="center"/>
      <protection/>
    </xf>
    <xf numFmtId="178" fontId="5" fillId="34" borderId="36" xfId="51" applyNumberFormat="1" applyFont="1" applyFill="1" applyBorder="1" applyAlignment="1">
      <alignment horizontal="right" vertical="center"/>
    </xf>
    <xf numFmtId="176" fontId="45" fillId="0" borderId="37" xfId="0" applyNumberFormat="1" applyFont="1" applyBorder="1" applyAlignment="1">
      <alignment/>
    </xf>
    <xf numFmtId="41" fontId="5" fillId="0" borderId="38" xfId="72" applyNumberFormat="1" applyFont="1" applyFill="1" applyBorder="1" applyAlignment="1">
      <alignment horizontal="left" vertical="center"/>
      <protection/>
    </xf>
    <xf numFmtId="178" fontId="5" fillId="34" borderId="39" xfId="51" applyNumberFormat="1" applyFont="1" applyFill="1" applyBorder="1" applyAlignment="1">
      <alignment horizontal="right" vertical="center"/>
    </xf>
    <xf numFmtId="178" fontId="5" fillId="34" borderId="35" xfId="74" applyNumberFormat="1" applyFont="1" applyFill="1" applyBorder="1" applyAlignment="1">
      <alignment horizontal="right" vertical="center"/>
      <protection/>
    </xf>
    <xf numFmtId="178" fontId="5" fillId="34" borderId="36" xfId="74" applyNumberFormat="1" applyFont="1" applyFill="1" applyBorder="1" applyAlignment="1">
      <alignment horizontal="right" vertical="center"/>
      <protection/>
    </xf>
    <xf numFmtId="0" fontId="5" fillId="0" borderId="40" xfId="51" applyNumberFormat="1" applyFont="1" applyFill="1" applyBorder="1" applyAlignment="1">
      <alignment horizontal="center" vertical="center" wrapText="1" shrinkToFit="1"/>
    </xf>
    <xf numFmtId="0" fontId="5" fillId="0" borderId="41" xfId="51" applyNumberFormat="1" applyFont="1" applyFill="1" applyBorder="1" applyAlignment="1">
      <alignment horizontal="center" vertical="center" wrapText="1" shrinkToFit="1"/>
    </xf>
    <xf numFmtId="0" fontId="5" fillId="0" borderId="42" xfId="51" applyNumberFormat="1" applyFont="1" applyFill="1" applyBorder="1" applyAlignment="1">
      <alignment horizontal="center" vertical="center" wrapText="1" shrinkToFit="1"/>
    </xf>
    <xf numFmtId="0" fontId="5" fillId="0" borderId="0" xfId="68" applyFont="1" applyFill="1" applyAlignment="1">
      <alignment horizontal="center" vertical="center" wrapText="1"/>
      <protection/>
    </xf>
    <xf numFmtId="0" fontId="5" fillId="0" borderId="0" xfId="68" applyFont="1" applyFill="1" applyAlignment="1">
      <alignment horizontal="left" vertical="center"/>
      <protection/>
    </xf>
    <xf numFmtId="38" fontId="5" fillId="0" borderId="40" xfId="51" applyFont="1" applyFill="1" applyBorder="1" applyAlignment="1">
      <alignment horizontal="center" vertical="center" wrapText="1" shrinkToFit="1"/>
    </xf>
    <xf numFmtId="38" fontId="5" fillId="0" borderId="43" xfId="51" applyFont="1" applyFill="1" applyBorder="1" applyAlignment="1">
      <alignment horizontal="center" vertical="center" wrapText="1" shrinkToFit="1"/>
    </xf>
    <xf numFmtId="0" fontId="5" fillId="0" borderId="44" xfId="51" applyNumberFormat="1" applyFont="1" applyFill="1" applyBorder="1" applyAlignment="1">
      <alignment horizontal="center" vertical="center" wrapText="1" shrinkToFit="1"/>
    </xf>
    <xf numFmtId="0" fontId="8" fillId="0" borderId="0" xfId="68" applyFont="1" applyBorder="1" applyAlignment="1">
      <alignment horizontal="center" vertical="center" wrapText="1"/>
      <protection/>
    </xf>
    <xf numFmtId="0" fontId="2" fillId="33" borderId="0" xfId="68" applyFont="1" applyFill="1" applyBorder="1" applyAlignment="1">
      <alignment horizontal="center" vertical="center"/>
      <protection/>
    </xf>
    <xf numFmtId="0" fontId="4" fillId="0" borderId="45" xfId="68" applyFont="1" applyBorder="1" applyAlignment="1">
      <alignment horizontal="right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2 2" xfId="53"/>
    <cellStyle name="桁区切り 2 3" xfId="54"/>
    <cellStyle name="桁区切り 3" xfId="55"/>
    <cellStyle name="桁区切り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2 2 2" xfId="70"/>
    <cellStyle name="標準 2 3" xfId="71"/>
    <cellStyle name="標準 3" xfId="72"/>
    <cellStyle name="標準 3 2" xfId="73"/>
    <cellStyle name="標準 4" xfId="74"/>
    <cellStyle name="標準 5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68"/>
  <sheetViews>
    <sheetView tabSelected="1" view="pageBreakPreview" zoomScale="90" zoomScaleNormal="90" zoomScaleSheetLayoutView="90" zoomScalePageLayoutView="0" workbookViewId="0" topLeftCell="A1">
      <pane xSplit="1" ySplit="3" topLeftCell="C4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C65" sqref="C65"/>
    </sheetView>
  </sheetViews>
  <sheetFormatPr defaultColWidth="9.00390625" defaultRowHeight="15"/>
  <cols>
    <col min="1" max="1" width="22.00390625" style="11" customWidth="1"/>
    <col min="2" max="2" width="9.421875" style="11" customWidth="1"/>
    <col min="3" max="3" width="8.28125" style="11" customWidth="1"/>
    <col min="4" max="4" width="9.7109375" style="11" customWidth="1"/>
    <col min="5" max="5" width="9.421875" style="30" customWidth="1"/>
    <col min="6" max="6" width="8.28125" style="30" customWidth="1"/>
    <col min="7" max="7" width="9.7109375" style="11" customWidth="1"/>
    <col min="8" max="8" width="9.421875" style="11" customWidth="1"/>
    <col min="9" max="9" width="8.140625" style="11" customWidth="1"/>
    <col min="10" max="10" width="9.7109375" style="11" customWidth="1"/>
    <col min="11" max="11" width="9.421875" style="11" customWidth="1"/>
    <col min="12" max="12" width="7.7109375" style="11" customWidth="1"/>
    <col min="13" max="13" width="9.7109375" style="11" customWidth="1"/>
    <col min="14" max="14" width="9.421875" style="11" customWidth="1"/>
    <col min="15" max="15" width="8.8515625" style="11" customWidth="1"/>
    <col min="16" max="16" width="9.7109375" style="11" customWidth="1"/>
    <col min="17" max="17" width="9.421875" style="11" customWidth="1"/>
    <col min="18" max="18" width="8.140625" style="11" customWidth="1"/>
    <col min="19" max="19" width="9.7109375" style="11" customWidth="1"/>
    <col min="20" max="20" width="9.421875" style="11" customWidth="1"/>
    <col min="21" max="21" width="8.28125" style="11" customWidth="1"/>
    <col min="22" max="22" width="10.7109375" style="11" customWidth="1"/>
    <col min="23" max="23" width="9.00390625" style="19" customWidth="1"/>
    <col min="24" max="16384" width="9.00390625" style="3" customWidth="1"/>
  </cols>
  <sheetData>
    <row r="1" spans="1:6" ht="12.75">
      <c r="A1" s="11" t="s">
        <v>131</v>
      </c>
      <c r="E1" s="11"/>
      <c r="F1" s="11"/>
    </row>
    <row r="2" spans="5:6" ht="13.5" customHeight="1" thickBot="1">
      <c r="E2" s="11"/>
      <c r="F2" s="11"/>
    </row>
    <row r="3" spans="1:23" s="2" customFormat="1" ht="24.75" customHeight="1">
      <c r="A3" s="96" t="s">
        <v>53</v>
      </c>
      <c r="B3" s="98" t="s">
        <v>118</v>
      </c>
      <c r="C3" s="93"/>
      <c r="D3" s="34" t="s">
        <v>54</v>
      </c>
      <c r="E3" s="98" t="s">
        <v>119</v>
      </c>
      <c r="F3" s="93"/>
      <c r="G3" s="35" t="s">
        <v>55</v>
      </c>
      <c r="H3" s="91" t="s">
        <v>121</v>
      </c>
      <c r="I3" s="92"/>
      <c r="J3" s="35" t="s">
        <v>55</v>
      </c>
      <c r="K3" s="98" t="s">
        <v>120</v>
      </c>
      <c r="L3" s="93"/>
      <c r="M3" s="35" t="s">
        <v>55</v>
      </c>
      <c r="N3" s="91" t="s">
        <v>123</v>
      </c>
      <c r="O3" s="92"/>
      <c r="P3" s="35" t="s">
        <v>55</v>
      </c>
      <c r="Q3" s="91" t="s">
        <v>124</v>
      </c>
      <c r="R3" s="92"/>
      <c r="S3" s="35" t="s">
        <v>55</v>
      </c>
      <c r="T3" s="92" t="s">
        <v>122</v>
      </c>
      <c r="U3" s="93"/>
      <c r="V3" s="35" t="s">
        <v>55</v>
      </c>
      <c r="W3" s="19"/>
    </row>
    <row r="4" spans="1:23" ht="35.25" customHeight="1" thickBot="1">
      <c r="A4" s="97"/>
      <c r="B4" s="36" t="s">
        <v>136</v>
      </c>
      <c r="C4" s="36" t="s">
        <v>130</v>
      </c>
      <c r="D4" s="46" t="s">
        <v>137</v>
      </c>
      <c r="E4" s="36" t="s">
        <v>136</v>
      </c>
      <c r="F4" s="36" t="s">
        <v>130</v>
      </c>
      <c r="G4" s="46" t="s">
        <v>137</v>
      </c>
      <c r="H4" s="36" t="s">
        <v>136</v>
      </c>
      <c r="I4" s="36" t="s">
        <v>130</v>
      </c>
      <c r="J4" s="46" t="s">
        <v>137</v>
      </c>
      <c r="K4" s="36" t="s">
        <v>136</v>
      </c>
      <c r="L4" s="36" t="s">
        <v>130</v>
      </c>
      <c r="M4" s="46" t="s">
        <v>137</v>
      </c>
      <c r="N4" s="36" t="s">
        <v>136</v>
      </c>
      <c r="O4" s="36" t="s">
        <v>130</v>
      </c>
      <c r="P4" s="46" t="s">
        <v>137</v>
      </c>
      <c r="Q4" s="36" t="s">
        <v>136</v>
      </c>
      <c r="R4" s="36" t="s">
        <v>130</v>
      </c>
      <c r="S4" s="46" t="s">
        <v>137</v>
      </c>
      <c r="T4" s="36" t="s">
        <v>136</v>
      </c>
      <c r="U4" s="36" t="s">
        <v>130</v>
      </c>
      <c r="V4" s="46" t="s">
        <v>137</v>
      </c>
      <c r="W4" s="20"/>
    </row>
    <row r="5" spans="1:22" ht="13.5" customHeight="1" thickTop="1">
      <c r="A5" s="47" t="s">
        <v>56</v>
      </c>
      <c r="B5" s="37">
        <v>86043</v>
      </c>
      <c r="C5" s="84">
        <v>80555</v>
      </c>
      <c r="D5" s="23">
        <f>B5-C5</f>
        <v>5488</v>
      </c>
      <c r="E5" s="37">
        <v>4429</v>
      </c>
      <c r="F5" s="37">
        <v>4419</v>
      </c>
      <c r="G5" s="23">
        <f>E5-F5</f>
        <v>10</v>
      </c>
      <c r="H5" s="79">
        <v>11132</v>
      </c>
      <c r="I5" s="37">
        <v>10117</v>
      </c>
      <c r="J5" s="81">
        <f>H5-I5</f>
        <v>1015</v>
      </c>
      <c r="K5" s="37">
        <v>23096</v>
      </c>
      <c r="L5" s="37">
        <v>22687</v>
      </c>
      <c r="M5" s="81">
        <f>K5-L5</f>
        <v>409</v>
      </c>
      <c r="N5" s="87">
        <v>9709</v>
      </c>
      <c r="O5" s="37">
        <v>9455</v>
      </c>
      <c r="P5" s="39">
        <f>N5-O5</f>
        <v>254</v>
      </c>
      <c r="Q5" s="37">
        <v>14452</v>
      </c>
      <c r="R5" s="37">
        <v>14526</v>
      </c>
      <c r="S5" s="81">
        <f>Q5-R5</f>
        <v>-74</v>
      </c>
      <c r="T5" s="48">
        <f>B5-E5-H5-N5-Q5-K5</f>
        <v>23225</v>
      </c>
      <c r="U5" s="43">
        <f>C5-F5-I5-O5-R5-L5</f>
        <v>19351</v>
      </c>
      <c r="V5" s="39">
        <f>T5-U5</f>
        <v>3874</v>
      </c>
    </row>
    <row r="6" spans="1:22" ht="13.5" customHeight="1">
      <c r="A6" s="73" t="s">
        <v>57</v>
      </c>
      <c r="B6" s="76">
        <v>19716</v>
      </c>
      <c r="C6" s="83">
        <v>18929</v>
      </c>
      <c r="D6" s="82">
        <f aca="true" t="shared" si="0" ref="D6:D59">B6-C6</f>
        <v>787</v>
      </c>
      <c r="E6" s="76">
        <v>8731</v>
      </c>
      <c r="F6" s="83">
        <v>8617</v>
      </c>
      <c r="G6" s="82">
        <f aca="true" t="shared" si="1" ref="G6:G59">E6-F6</f>
        <v>114</v>
      </c>
      <c r="H6" s="76">
        <v>1476</v>
      </c>
      <c r="I6" s="83">
        <v>1327</v>
      </c>
      <c r="J6" s="82">
        <f aca="true" t="shared" si="2" ref="J6:J58">H6-I6</f>
        <v>149</v>
      </c>
      <c r="K6" s="76">
        <v>1248</v>
      </c>
      <c r="L6" s="83">
        <v>1275</v>
      </c>
      <c r="M6" s="82">
        <f aca="true" t="shared" si="3" ref="M6:M56">K6-L6</f>
        <v>-27</v>
      </c>
      <c r="N6" s="76">
        <v>4259</v>
      </c>
      <c r="O6" s="83">
        <v>4019</v>
      </c>
      <c r="P6" s="89">
        <f aca="true" t="shared" si="4" ref="P6:P59">N6-O6</f>
        <v>240</v>
      </c>
      <c r="Q6" s="76">
        <v>1078</v>
      </c>
      <c r="R6" s="83">
        <v>1118</v>
      </c>
      <c r="S6" s="82">
        <f aca="true" t="shared" si="5" ref="S6:S59">Q6-R6</f>
        <v>-40</v>
      </c>
      <c r="T6" s="48">
        <f>B6-E6-H6-N6-Q6-K6</f>
        <v>2924</v>
      </c>
      <c r="U6" s="44">
        <f>C6-F6-I6-O6-R6-L6</f>
        <v>2573</v>
      </c>
      <c r="V6" s="40">
        <f>T6-U6</f>
        <v>351</v>
      </c>
    </row>
    <row r="7" spans="1:22" ht="13.5" customHeight="1">
      <c r="A7" s="73" t="s">
        <v>58</v>
      </c>
      <c r="B7" s="76">
        <v>12909</v>
      </c>
      <c r="C7" s="83">
        <v>12282</v>
      </c>
      <c r="D7" s="82">
        <f t="shared" si="0"/>
        <v>627</v>
      </c>
      <c r="E7" s="76">
        <v>4421</v>
      </c>
      <c r="F7" s="83">
        <v>4263</v>
      </c>
      <c r="G7" s="82">
        <f t="shared" si="1"/>
        <v>158</v>
      </c>
      <c r="H7" s="76">
        <v>1937</v>
      </c>
      <c r="I7" s="83">
        <v>1874</v>
      </c>
      <c r="J7" s="82">
        <f t="shared" si="2"/>
        <v>63</v>
      </c>
      <c r="K7" s="76">
        <v>1599</v>
      </c>
      <c r="L7" s="83">
        <v>1613</v>
      </c>
      <c r="M7" s="82">
        <f t="shared" si="3"/>
        <v>-14</v>
      </c>
      <c r="N7" s="76">
        <v>1995</v>
      </c>
      <c r="O7" s="83">
        <v>1856</v>
      </c>
      <c r="P7" s="89">
        <f t="shared" si="4"/>
        <v>139</v>
      </c>
      <c r="Q7" s="76">
        <v>1141</v>
      </c>
      <c r="R7" s="83">
        <v>1156</v>
      </c>
      <c r="S7" s="82">
        <f t="shared" si="5"/>
        <v>-15</v>
      </c>
      <c r="T7" s="48">
        <f aca="true" t="shared" si="6" ref="T7:U58">B7-E7-H7-N7-Q7-K7</f>
        <v>1816</v>
      </c>
      <c r="U7" s="44">
        <f t="shared" si="6"/>
        <v>1520</v>
      </c>
      <c r="V7" s="40">
        <f aca="true" t="shared" si="7" ref="V7:V58">T7-U7</f>
        <v>296</v>
      </c>
    </row>
    <row r="8" spans="1:22" ht="13.5" customHeight="1">
      <c r="A8" s="73" t="s">
        <v>59</v>
      </c>
      <c r="B8" s="76">
        <v>7418</v>
      </c>
      <c r="C8" s="83">
        <v>6842</v>
      </c>
      <c r="D8" s="82">
        <f t="shared" si="0"/>
        <v>576</v>
      </c>
      <c r="E8" s="76">
        <v>379</v>
      </c>
      <c r="F8" s="83">
        <v>353</v>
      </c>
      <c r="G8" s="82">
        <f t="shared" si="1"/>
        <v>26</v>
      </c>
      <c r="H8" s="76">
        <v>1561</v>
      </c>
      <c r="I8" s="83">
        <v>1327</v>
      </c>
      <c r="J8" s="82">
        <f t="shared" si="2"/>
        <v>234</v>
      </c>
      <c r="K8" s="76">
        <v>1352</v>
      </c>
      <c r="L8" s="83">
        <v>1314</v>
      </c>
      <c r="M8" s="82">
        <f t="shared" si="3"/>
        <v>38</v>
      </c>
      <c r="N8" s="76">
        <v>1832</v>
      </c>
      <c r="O8" s="83">
        <v>1714</v>
      </c>
      <c r="P8" s="89">
        <f t="shared" si="4"/>
        <v>118</v>
      </c>
      <c r="Q8" s="76">
        <v>859</v>
      </c>
      <c r="R8" s="83">
        <v>858</v>
      </c>
      <c r="S8" s="82">
        <f t="shared" si="5"/>
        <v>1</v>
      </c>
      <c r="T8" s="48">
        <f t="shared" si="6"/>
        <v>1435</v>
      </c>
      <c r="U8" s="44">
        <f t="shared" si="6"/>
        <v>1276</v>
      </c>
      <c r="V8" s="40">
        <f t="shared" si="7"/>
        <v>159</v>
      </c>
    </row>
    <row r="9" spans="1:22" ht="13.5" customHeight="1">
      <c r="A9" s="73" t="s">
        <v>60</v>
      </c>
      <c r="B9" s="76">
        <v>4699</v>
      </c>
      <c r="C9" s="83">
        <v>4407</v>
      </c>
      <c r="D9" s="82">
        <f t="shared" si="0"/>
        <v>292</v>
      </c>
      <c r="E9" s="76">
        <v>966</v>
      </c>
      <c r="F9" s="83">
        <v>951</v>
      </c>
      <c r="G9" s="82">
        <f t="shared" si="1"/>
        <v>15</v>
      </c>
      <c r="H9" s="76">
        <v>650</v>
      </c>
      <c r="I9" s="83">
        <v>565</v>
      </c>
      <c r="J9" s="82">
        <f t="shared" si="2"/>
        <v>85</v>
      </c>
      <c r="K9" s="76">
        <v>430</v>
      </c>
      <c r="L9" s="83">
        <v>430</v>
      </c>
      <c r="M9" s="82">
        <f t="shared" si="3"/>
        <v>0</v>
      </c>
      <c r="N9" s="76">
        <v>753</v>
      </c>
      <c r="O9" s="83">
        <v>717</v>
      </c>
      <c r="P9" s="89">
        <f t="shared" si="4"/>
        <v>36</v>
      </c>
      <c r="Q9" s="76">
        <v>666</v>
      </c>
      <c r="R9" s="83">
        <v>665</v>
      </c>
      <c r="S9" s="82">
        <f t="shared" si="5"/>
        <v>1</v>
      </c>
      <c r="T9" s="48">
        <f t="shared" si="6"/>
        <v>1234</v>
      </c>
      <c r="U9" s="44">
        <f t="shared" si="6"/>
        <v>1079</v>
      </c>
      <c r="V9" s="40">
        <f t="shared" si="7"/>
        <v>155</v>
      </c>
    </row>
    <row r="10" spans="1:22" ht="13.5" customHeight="1">
      <c r="A10" s="73" t="s">
        <v>61</v>
      </c>
      <c r="B10" s="76">
        <v>4685</v>
      </c>
      <c r="C10" s="83">
        <v>4532</v>
      </c>
      <c r="D10" s="82">
        <f t="shared" si="0"/>
        <v>153</v>
      </c>
      <c r="E10" s="76">
        <v>2176</v>
      </c>
      <c r="F10" s="83">
        <v>2166</v>
      </c>
      <c r="G10" s="82">
        <f t="shared" si="1"/>
        <v>10</v>
      </c>
      <c r="H10" s="76">
        <v>844</v>
      </c>
      <c r="I10" s="83">
        <v>781</v>
      </c>
      <c r="J10" s="82">
        <f t="shared" si="2"/>
        <v>63</v>
      </c>
      <c r="K10" s="76">
        <v>476</v>
      </c>
      <c r="L10" s="83">
        <v>470</v>
      </c>
      <c r="M10" s="82">
        <f t="shared" si="3"/>
        <v>6</v>
      </c>
      <c r="N10" s="76">
        <v>320</v>
      </c>
      <c r="O10" s="83">
        <v>299</v>
      </c>
      <c r="P10" s="89">
        <f t="shared" si="4"/>
        <v>21</v>
      </c>
      <c r="Q10" s="76">
        <v>267</v>
      </c>
      <c r="R10" s="83">
        <v>277</v>
      </c>
      <c r="S10" s="82">
        <f t="shared" si="5"/>
        <v>-10</v>
      </c>
      <c r="T10" s="48">
        <f t="shared" si="6"/>
        <v>602</v>
      </c>
      <c r="U10" s="44">
        <f t="shared" si="6"/>
        <v>539</v>
      </c>
      <c r="V10" s="40">
        <f t="shared" si="7"/>
        <v>63</v>
      </c>
    </row>
    <row r="11" spans="1:22" ht="13.5" customHeight="1">
      <c r="A11" s="73" t="s">
        <v>62</v>
      </c>
      <c r="B11" s="76">
        <v>8291</v>
      </c>
      <c r="C11" s="83">
        <v>7647</v>
      </c>
      <c r="D11" s="82">
        <f t="shared" si="0"/>
        <v>644</v>
      </c>
      <c r="E11" s="76">
        <v>452</v>
      </c>
      <c r="F11" s="83">
        <v>443</v>
      </c>
      <c r="G11" s="82">
        <f t="shared" si="1"/>
        <v>9</v>
      </c>
      <c r="H11" s="76">
        <v>1702</v>
      </c>
      <c r="I11" s="83">
        <v>1344</v>
      </c>
      <c r="J11" s="82">
        <f t="shared" si="2"/>
        <v>358</v>
      </c>
      <c r="K11" s="76">
        <v>1247</v>
      </c>
      <c r="L11" s="83">
        <v>1279</v>
      </c>
      <c r="M11" s="82">
        <f t="shared" si="3"/>
        <v>-32</v>
      </c>
      <c r="N11" s="76">
        <v>1363</v>
      </c>
      <c r="O11" s="83">
        <v>1312</v>
      </c>
      <c r="P11" s="89">
        <f t="shared" si="4"/>
        <v>51</v>
      </c>
      <c r="Q11" s="76">
        <v>1599</v>
      </c>
      <c r="R11" s="83">
        <v>1595</v>
      </c>
      <c r="S11" s="82">
        <f t="shared" si="5"/>
        <v>4</v>
      </c>
      <c r="T11" s="48">
        <f t="shared" si="6"/>
        <v>1928</v>
      </c>
      <c r="U11" s="44">
        <f t="shared" si="6"/>
        <v>1674</v>
      </c>
      <c r="V11" s="40">
        <f t="shared" si="7"/>
        <v>254</v>
      </c>
    </row>
    <row r="12" spans="1:22" ht="13.5" customHeight="1">
      <c r="A12" s="73" t="s">
        <v>63</v>
      </c>
      <c r="B12" s="76">
        <v>7403</v>
      </c>
      <c r="C12" s="83">
        <v>7161</v>
      </c>
      <c r="D12" s="82">
        <f t="shared" si="0"/>
        <v>242</v>
      </c>
      <c r="E12" s="76">
        <v>2963</v>
      </c>
      <c r="F12" s="83">
        <v>2896</v>
      </c>
      <c r="G12" s="82">
        <f t="shared" si="1"/>
        <v>67</v>
      </c>
      <c r="H12" s="76">
        <v>1285</v>
      </c>
      <c r="I12" s="83">
        <v>1245</v>
      </c>
      <c r="J12" s="82">
        <f t="shared" si="2"/>
        <v>40</v>
      </c>
      <c r="K12" s="76">
        <v>543</v>
      </c>
      <c r="L12" s="83">
        <v>592</v>
      </c>
      <c r="M12" s="82">
        <f t="shared" si="3"/>
        <v>-49</v>
      </c>
      <c r="N12" s="76">
        <v>785</v>
      </c>
      <c r="O12" s="83">
        <v>728</v>
      </c>
      <c r="P12" s="89">
        <f t="shared" si="4"/>
        <v>57</v>
      </c>
      <c r="Q12" s="76">
        <v>466</v>
      </c>
      <c r="R12" s="83">
        <v>465</v>
      </c>
      <c r="S12" s="82">
        <f t="shared" si="5"/>
        <v>1</v>
      </c>
      <c r="T12" s="48">
        <f t="shared" si="6"/>
        <v>1361</v>
      </c>
      <c r="U12" s="44">
        <f t="shared" si="6"/>
        <v>1235</v>
      </c>
      <c r="V12" s="40">
        <f t="shared" si="7"/>
        <v>126</v>
      </c>
    </row>
    <row r="13" spans="1:22" ht="13.5" customHeight="1">
      <c r="A13" s="73" t="s">
        <v>64</v>
      </c>
      <c r="B13" s="76">
        <v>1976</v>
      </c>
      <c r="C13" s="83">
        <v>1771</v>
      </c>
      <c r="D13" s="82">
        <f t="shared" si="0"/>
        <v>205</v>
      </c>
      <c r="E13" s="76">
        <v>220</v>
      </c>
      <c r="F13" s="83">
        <v>231</v>
      </c>
      <c r="G13" s="82">
        <f t="shared" si="1"/>
        <v>-11</v>
      </c>
      <c r="H13" s="76">
        <v>663</v>
      </c>
      <c r="I13" s="83">
        <v>506</v>
      </c>
      <c r="J13" s="82">
        <f t="shared" si="2"/>
        <v>157</v>
      </c>
      <c r="K13" s="76">
        <v>229</v>
      </c>
      <c r="L13" s="83">
        <v>231</v>
      </c>
      <c r="M13" s="82">
        <f t="shared" si="3"/>
        <v>-2</v>
      </c>
      <c r="N13" s="76">
        <v>342</v>
      </c>
      <c r="O13" s="83">
        <v>321</v>
      </c>
      <c r="P13" s="89">
        <f t="shared" si="4"/>
        <v>21</v>
      </c>
      <c r="Q13" s="76">
        <v>126</v>
      </c>
      <c r="R13" s="83">
        <v>126</v>
      </c>
      <c r="S13" s="82">
        <f t="shared" si="5"/>
        <v>0</v>
      </c>
      <c r="T13" s="48">
        <f t="shared" si="6"/>
        <v>396</v>
      </c>
      <c r="U13" s="44">
        <f t="shared" si="6"/>
        <v>356</v>
      </c>
      <c r="V13" s="40">
        <f t="shared" si="7"/>
        <v>40</v>
      </c>
    </row>
    <row r="14" spans="1:22" ht="13.5" customHeight="1">
      <c r="A14" s="73" t="s">
        <v>65</v>
      </c>
      <c r="B14" s="76">
        <v>6061</v>
      </c>
      <c r="C14" s="83">
        <v>5740</v>
      </c>
      <c r="D14" s="82">
        <f t="shared" si="0"/>
        <v>321</v>
      </c>
      <c r="E14" s="76">
        <v>2939</v>
      </c>
      <c r="F14" s="83">
        <v>2853</v>
      </c>
      <c r="G14" s="82">
        <f t="shared" si="1"/>
        <v>86</v>
      </c>
      <c r="H14" s="76">
        <v>1194</v>
      </c>
      <c r="I14" s="83">
        <v>1062</v>
      </c>
      <c r="J14" s="82">
        <f t="shared" si="2"/>
        <v>132</v>
      </c>
      <c r="K14" s="76">
        <v>241</v>
      </c>
      <c r="L14" s="83">
        <v>245</v>
      </c>
      <c r="M14" s="82">
        <f t="shared" si="3"/>
        <v>-4</v>
      </c>
      <c r="N14" s="76">
        <v>611</v>
      </c>
      <c r="O14" s="83">
        <v>570</v>
      </c>
      <c r="P14" s="89">
        <f t="shared" si="4"/>
        <v>41</v>
      </c>
      <c r="Q14" s="76">
        <v>76</v>
      </c>
      <c r="R14" s="83">
        <v>76</v>
      </c>
      <c r="S14" s="82">
        <f t="shared" si="5"/>
        <v>0</v>
      </c>
      <c r="T14" s="48">
        <f t="shared" si="6"/>
        <v>1000</v>
      </c>
      <c r="U14" s="44">
        <f t="shared" si="6"/>
        <v>934</v>
      </c>
      <c r="V14" s="40">
        <f t="shared" si="7"/>
        <v>66</v>
      </c>
    </row>
    <row r="15" spans="1:22" ht="13.5" customHeight="1">
      <c r="A15" s="73" t="s">
        <v>66</v>
      </c>
      <c r="B15" s="76">
        <v>5324</v>
      </c>
      <c r="C15" s="83">
        <v>5074</v>
      </c>
      <c r="D15" s="82">
        <f t="shared" si="0"/>
        <v>250</v>
      </c>
      <c r="E15" s="76">
        <v>878</v>
      </c>
      <c r="F15" s="83">
        <v>868</v>
      </c>
      <c r="G15" s="82">
        <f t="shared" si="1"/>
        <v>10</v>
      </c>
      <c r="H15" s="76">
        <v>1104</v>
      </c>
      <c r="I15" s="83">
        <v>1011</v>
      </c>
      <c r="J15" s="82">
        <f t="shared" si="2"/>
        <v>93</v>
      </c>
      <c r="K15" s="76">
        <v>839</v>
      </c>
      <c r="L15" s="83">
        <v>864</v>
      </c>
      <c r="M15" s="82">
        <f t="shared" si="3"/>
        <v>-25</v>
      </c>
      <c r="N15" s="76">
        <v>1308</v>
      </c>
      <c r="O15" s="83">
        <v>1253</v>
      </c>
      <c r="P15" s="89">
        <f t="shared" si="4"/>
        <v>55</v>
      </c>
      <c r="Q15" s="76">
        <v>282</v>
      </c>
      <c r="R15" s="83">
        <v>279</v>
      </c>
      <c r="S15" s="82">
        <f t="shared" si="5"/>
        <v>3</v>
      </c>
      <c r="T15" s="48">
        <f t="shared" si="6"/>
        <v>913</v>
      </c>
      <c r="U15" s="44">
        <f t="shared" si="6"/>
        <v>799</v>
      </c>
      <c r="V15" s="40">
        <f t="shared" si="7"/>
        <v>114</v>
      </c>
    </row>
    <row r="16" spans="1:22" ht="13.5" customHeight="1">
      <c r="A16" s="73" t="s">
        <v>67</v>
      </c>
      <c r="B16" s="76">
        <v>18935</v>
      </c>
      <c r="C16" s="83">
        <v>17941</v>
      </c>
      <c r="D16" s="82">
        <f t="shared" si="0"/>
        <v>994</v>
      </c>
      <c r="E16" s="76">
        <v>7074</v>
      </c>
      <c r="F16" s="83">
        <v>6890</v>
      </c>
      <c r="G16" s="82">
        <f t="shared" si="1"/>
        <v>184</v>
      </c>
      <c r="H16" s="76">
        <v>2923</v>
      </c>
      <c r="I16" s="83">
        <v>2654</v>
      </c>
      <c r="J16" s="82">
        <f t="shared" si="2"/>
        <v>269</v>
      </c>
      <c r="K16" s="76">
        <v>2256</v>
      </c>
      <c r="L16" s="83">
        <v>2272</v>
      </c>
      <c r="M16" s="82">
        <f t="shared" si="3"/>
        <v>-16</v>
      </c>
      <c r="N16" s="76">
        <v>2158</v>
      </c>
      <c r="O16" s="83">
        <v>2073</v>
      </c>
      <c r="P16" s="89">
        <f t="shared" si="4"/>
        <v>85</v>
      </c>
      <c r="Q16" s="76">
        <v>973</v>
      </c>
      <c r="R16" s="83">
        <v>987</v>
      </c>
      <c r="S16" s="82">
        <f t="shared" si="5"/>
        <v>-14</v>
      </c>
      <c r="T16" s="48">
        <f t="shared" si="6"/>
        <v>3551</v>
      </c>
      <c r="U16" s="44">
        <f t="shared" si="6"/>
        <v>3065</v>
      </c>
      <c r="V16" s="40">
        <f t="shared" si="7"/>
        <v>486</v>
      </c>
    </row>
    <row r="17" spans="1:22" ht="13.5" customHeight="1">
      <c r="A17" s="73" t="s">
        <v>68</v>
      </c>
      <c r="B17" s="76">
        <v>7910</v>
      </c>
      <c r="C17" s="83">
        <v>7648</v>
      </c>
      <c r="D17" s="82">
        <f t="shared" si="0"/>
        <v>262</v>
      </c>
      <c r="E17" s="76">
        <v>2183</v>
      </c>
      <c r="F17" s="83">
        <v>2240</v>
      </c>
      <c r="G17" s="82">
        <f t="shared" si="1"/>
        <v>-57</v>
      </c>
      <c r="H17" s="76">
        <v>1413</v>
      </c>
      <c r="I17" s="83">
        <v>1247</v>
      </c>
      <c r="J17" s="82">
        <f t="shared" si="2"/>
        <v>166</v>
      </c>
      <c r="K17" s="76">
        <v>903</v>
      </c>
      <c r="L17" s="83">
        <v>908</v>
      </c>
      <c r="M17" s="82">
        <f t="shared" si="3"/>
        <v>-5</v>
      </c>
      <c r="N17" s="76">
        <v>1865</v>
      </c>
      <c r="O17" s="83">
        <v>1842</v>
      </c>
      <c r="P17" s="89">
        <f t="shared" si="4"/>
        <v>23</v>
      </c>
      <c r="Q17" s="76">
        <v>272</v>
      </c>
      <c r="R17" s="83">
        <v>276</v>
      </c>
      <c r="S17" s="82">
        <f t="shared" si="5"/>
        <v>-4</v>
      </c>
      <c r="T17" s="48">
        <f t="shared" si="6"/>
        <v>1274</v>
      </c>
      <c r="U17" s="44">
        <f t="shared" si="6"/>
        <v>1135</v>
      </c>
      <c r="V17" s="40">
        <f t="shared" si="7"/>
        <v>139</v>
      </c>
    </row>
    <row r="18" spans="1:22" ht="13.5" customHeight="1">
      <c r="A18" s="73" t="s">
        <v>69</v>
      </c>
      <c r="B18" s="76">
        <v>10680</v>
      </c>
      <c r="C18" s="83">
        <v>10220</v>
      </c>
      <c r="D18" s="82">
        <f t="shared" si="0"/>
        <v>460</v>
      </c>
      <c r="E18" s="76">
        <v>3749</v>
      </c>
      <c r="F18" s="83">
        <v>3719</v>
      </c>
      <c r="G18" s="82">
        <f t="shared" si="1"/>
        <v>30</v>
      </c>
      <c r="H18" s="76">
        <v>3008</v>
      </c>
      <c r="I18" s="83">
        <v>2800</v>
      </c>
      <c r="J18" s="82">
        <f t="shared" si="2"/>
        <v>208</v>
      </c>
      <c r="K18" s="76">
        <v>489</v>
      </c>
      <c r="L18" s="83">
        <v>502</v>
      </c>
      <c r="M18" s="82">
        <f t="shared" si="3"/>
        <v>-13</v>
      </c>
      <c r="N18" s="76">
        <v>1487</v>
      </c>
      <c r="O18" s="83">
        <v>1413</v>
      </c>
      <c r="P18" s="89">
        <f t="shared" si="4"/>
        <v>74</v>
      </c>
      <c r="Q18" s="76">
        <v>231</v>
      </c>
      <c r="R18" s="83">
        <v>228</v>
      </c>
      <c r="S18" s="82">
        <f t="shared" si="5"/>
        <v>3</v>
      </c>
      <c r="T18" s="48">
        <f t="shared" si="6"/>
        <v>1716</v>
      </c>
      <c r="U18" s="44">
        <f t="shared" si="6"/>
        <v>1558</v>
      </c>
      <c r="V18" s="40">
        <f t="shared" si="7"/>
        <v>158</v>
      </c>
    </row>
    <row r="19" spans="1:22" ht="13.5" customHeight="1">
      <c r="A19" s="73" t="s">
        <v>70</v>
      </c>
      <c r="B19" s="76">
        <v>3346</v>
      </c>
      <c r="C19" s="83">
        <v>3231</v>
      </c>
      <c r="D19" s="82">
        <f t="shared" si="0"/>
        <v>115</v>
      </c>
      <c r="E19" s="76">
        <v>469</v>
      </c>
      <c r="F19" s="83">
        <v>464</v>
      </c>
      <c r="G19" s="82">
        <f t="shared" si="1"/>
        <v>5</v>
      </c>
      <c r="H19" s="76">
        <v>406</v>
      </c>
      <c r="I19" s="83">
        <v>358</v>
      </c>
      <c r="J19" s="82">
        <f t="shared" si="2"/>
        <v>48</v>
      </c>
      <c r="K19" s="76">
        <v>264</v>
      </c>
      <c r="L19" s="83">
        <v>272</v>
      </c>
      <c r="M19" s="82">
        <f t="shared" si="3"/>
        <v>-8</v>
      </c>
      <c r="N19" s="76">
        <v>1542</v>
      </c>
      <c r="O19" s="83">
        <v>1514</v>
      </c>
      <c r="P19" s="89">
        <f t="shared" si="4"/>
        <v>28</v>
      </c>
      <c r="Q19" s="76">
        <v>54</v>
      </c>
      <c r="R19" s="83">
        <v>56</v>
      </c>
      <c r="S19" s="82">
        <f t="shared" si="5"/>
        <v>-2</v>
      </c>
      <c r="T19" s="48">
        <f t="shared" si="6"/>
        <v>611</v>
      </c>
      <c r="U19" s="44">
        <f t="shared" si="6"/>
        <v>567</v>
      </c>
      <c r="V19" s="40">
        <f t="shared" si="7"/>
        <v>44</v>
      </c>
    </row>
    <row r="20" spans="1:22" ht="13.5" customHeight="1">
      <c r="A20" s="73" t="s">
        <v>71</v>
      </c>
      <c r="B20" s="76">
        <v>2655</v>
      </c>
      <c r="C20" s="83">
        <v>2483</v>
      </c>
      <c r="D20" s="82">
        <f t="shared" si="0"/>
        <v>172</v>
      </c>
      <c r="E20" s="76">
        <v>347</v>
      </c>
      <c r="F20" s="83">
        <v>359</v>
      </c>
      <c r="G20" s="82">
        <f t="shared" si="1"/>
        <v>-12</v>
      </c>
      <c r="H20" s="76">
        <v>562</v>
      </c>
      <c r="I20" s="83">
        <v>591</v>
      </c>
      <c r="J20" s="82">
        <f t="shared" si="2"/>
        <v>-29</v>
      </c>
      <c r="K20" s="76">
        <v>351</v>
      </c>
      <c r="L20" s="83">
        <v>353</v>
      </c>
      <c r="M20" s="82">
        <f t="shared" si="3"/>
        <v>-2</v>
      </c>
      <c r="N20" s="76">
        <v>422</v>
      </c>
      <c r="O20" s="83">
        <v>407</v>
      </c>
      <c r="P20" s="89">
        <f t="shared" si="4"/>
        <v>15</v>
      </c>
      <c r="Q20" s="76">
        <v>150</v>
      </c>
      <c r="R20" s="83">
        <v>155</v>
      </c>
      <c r="S20" s="82">
        <f t="shared" si="5"/>
        <v>-5</v>
      </c>
      <c r="T20" s="48">
        <f t="shared" si="6"/>
        <v>823</v>
      </c>
      <c r="U20" s="44">
        <f t="shared" si="6"/>
        <v>618</v>
      </c>
      <c r="V20" s="40">
        <f t="shared" si="7"/>
        <v>205</v>
      </c>
    </row>
    <row r="21" spans="1:22" ht="13.5" customHeight="1">
      <c r="A21" s="73" t="s">
        <v>72</v>
      </c>
      <c r="B21" s="76">
        <v>1403</v>
      </c>
      <c r="C21" s="83">
        <v>1344</v>
      </c>
      <c r="D21" s="82">
        <f t="shared" si="0"/>
        <v>59</v>
      </c>
      <c r="E21" s="76">
        <v>373</v>
      </c>
      <c r="F21" s="83">
        <v>369</v>
      </c>
      <c r="G21" s="82">
        <f t="shared" si="1"/>
        <v>4</v>
      </c>
      <c r="H21" s="76">
        <v>243</v>
      </c>
      <c r="I21" s="83">
        <v>249</v>
      </c>
      <c r="J21" s="82">
        <f t="shared" si="2"/>
        <v>-6</v>
      </c>
      <c r="K21" s="76">
        <v>272</v>
      </c>
      <c r="L21" s="83">
        <v>276</v>
      </c>
      <c r="M21" s="82">
        <f t="shared" si="3"/>
        <v>-4</v>
      </c>
      <c r="N21" s="76">
        <v>166</v>
      </c>
      <c r="O21" s="83">
        <v>127</v>
      </c>
      <c r="P21" s="89">
        <f t="shared" si="4"/>
        <v>39</v>
      </c>
      <c r="Q21" s="76">
        <v>93</v>
      </c>
      <c r="R21" s="83">
        <v>91</v>
      </c>
      <c r="S21" s="82">
        <f t="shared" si="5"/>
        <v>2</v>
      </c>
      <c r="T21" s="48">
        <f t="shared" si="6"/>
        <v>256</v>
      </c>
      <c r="U21" s="44">
        <f t="shared" si="6"/>
        <v>232</v>
      </c>
      <c r="V21" s="40">
        <f t="shared" si="7"/>
        <v>24</v>
      </c>
    </row>
    <row r="22" spans="1:22" ht="13.5" customHeight="1">
      <c r="A22" s="73" t="s">
        <v>73</v>
      </c>
      <c r="B22" s="76">
        <v>2138</v>
      </c>
      <c r="C22" s="83">
        <v>1985</v>
      </c>
      <c r="D22" s="82">
        <f t="shared" si="0"/>
        <v>153</v>
      </c>
      <c r="E22" s="76">
        <v>433</v>
      </c>
      <c r="F22" s="83">
        <v>436</v>
      </c>
      <c r="G22" s="82">
        <f t="shared" si="1"/>
        <v>-3</v>
      </c>
      <c r="H22" s="76">
        <v>394</v>
      </c>
      <c r="I22" s="83">
        <v>296</v>
      </c>
      <c r="J22" s="82">
        <f t="shared" si="2"/>
        <v>98</v>
      </c>
      <c r="K22" s="76">
        <v>317</v>
      </c>
      <c r="L22" s="83">
        <v>326</v>
      </c>
      <c r="M22" s="82">
        <f t="shared" si="3"/>
        <v>-9</v>
      </c>
      <c r="N22" s="76">
        <v>407</v>
      </c>
      <c r="O22" s="83">
        <v>389</v>
      </c>
      <c r="P22" s="89">
        <f t="shared" si="4"/>
        <v>18</v>
      </c>
      <c r="Q22" s="76">
        <v>148</v>
      </c>
      <c r="R22" s="83">
        <v>154</v>
      </c>
      <c r="S22" s="82">
        <f t="shared" si="5"/>
        <v>-6</v>
      </c>
      <c r="T22" s="48">
        <f t="shared" si="6"/>
        <v>439</v>
      </c>
      <c r="U22" s="44">
        <f t="shared" si="6"/>
        <v>384</v>
      </c>
      <c r="V22" s="40">
        <f t="shared" si="7"/>
        <v>55</v>
      </c>
    </row>
    <row r="23" spans="1:22" ht="13.5" customHeight="1">
      <c r="A23" s="73" t="s">
        <v>74</v>
      </c>
      <c r="B23" s="76">
        <v>10549</v>
      </c>
      <c r="C23" s="83">
        <v>10072</v>
      </c>
      <c r="D23" s="82">
        <f t="shared" si="0"/>
        <v>477</v>
      </c>
      <c r="E23" s="76">
        <v>3279</v>
      </c>
      <c r="F23" s="83">
        <v>3237</v>
      </c>
      <c r="G23" s="82">
        <f t="shared" si="1"/>
        <v>42</v>
      </c>
      <c r="H23" s="76">
        <v>1872</v>
      </c>
      <c r="I23" s="83">
        <v>1779</v>
      </c>
      <c r="J23" s="82">
        <f t="shared" si="2"/>
        <v>93</v>
      </c>
      <c r="K23" s="76">
        <v>957</v>
      </c>
      <c r="L23" s="83">
        <v>915</v>
      </c>
      <c r="M23" s="82">
        <f t="shared" si="3"/>
        <v>42</v>
      </c>
      <c r="N23" s="76">
        <v>1528</v>
      </c>
      <c r="O23" s="83">
        <v>1464</v>
      </c>
      <c r="P23" s="89">
        <f t="shared" si="4"/>
        <v>64</v>
      </c>
      <c r="Q23" s="76">
        <v>411</v>
      </c>
      <c r="R23" s="83">
        <v>415</v>
      </c>
      <c r="S23" s="82">
        <f t="shared" si="5"/>
        <v>-4</v>
      </c>
      <c r="T23" s="48">
        <f t="shared" si="6"/>
        <v>2502</v>
      </c>
      <c r="U23" s="44">
        <f t="shared" si="6"/>
        <v>2262</v>
      </c>
      <c r="V23" s="40">
        <f t="shared" si="7"/>
        <v>240</v>
      </c>
    </row>
    <row r="24" spans="1:22" ht="13.5" customHeight="1">
      <c r="A24" s="73" t="s">
        <v>75</v>
      </c>
      <c r="B24" s="76">
        <v>3572</v>
      </c>
      <c r="C24" s="83">
        <v>3446</v>
      </c>
      <c r="D24" s="82">
        <f t="shared" si="0"/>
        <v>126</v>
      </c>
      <c r="E24" s="76">
        <v>988</v>
      </c>
      <c r="F24" s="83">
        <v>1006</v>
      </c>
      <c r="G24" s="82">
        <f t="shared" si="1"/>
        <v>-18</v>
      </c>
      <c r="H24" s="76">
        <v>768</v>
      </c>
      <c r="I24" s="83">
        <v>723</v>
      </c>
      <c r="J24" s="82">
        <f t="shared" si="2"/>
        <v>45</v>
      </c>
      <c r="K24" s="76">
        <v>403</v>
      </c>
      <c r="L24" s="83">
        <v>389</v>
      </c>
      <c r="M24" s="82">
        <f t="shared" si="3"/>
        <v>14</v>
      </c>
      <c r="N24" s="76">
        <v>557</v>
      </c>
      <c r="O24" s="83">
        <v>531</v>
      </c>
      <c r="P24" s="89">
        <f t="shared" si="4"/>
        <v>26</v>
      </c>
      <c r="Q24" s="76">
        <v>200</v>
      </c>
      <c r="R24" s="83">
        <v>198</v>
      </c>
      <c r="S24" s="82">
        <f t="shared" si="5"/>
        <v>2</v>
      </c>
      <c r="T24" s="48">
        <f t="shared" si="6"/>
        <v>656</v>
      </c>
      <c r="U24" s="44">
        <f t="shared" si="6"/>
        <v>599</v>
      </c>
      <c r="V24" s="40">
        <f t="shared" si="7"/>
        <v>57</v>
      </c>
    </row>
    <row r="25" spans="1:22" ht="13.5" customHeight="1">
      <c r="A25" s="73" t="s">
        <v>76</v>
      </c>
      <c r="B25" s="76">
        <v>1124</v>
      </c>
      <c r="C25" s="83">
        <v>993</v>
      </c>
      <c r="D25" s="82">
        <f t="shared" si="0"/>
        <v>131</v>
      </c>
      <c r="E25" s="76">
        <v>392</v>
      </c>
      <c r="F25" s="83">
        <v>373</v>
      </c>
      <c r="G25" s="82">
        <f t="shared" si="1"/>
        <v>19</v>
      </c>
      <c r="H25" s="76">
        <v>232</v>
      </c>
      <c r="I25" s="83">
        <v>222</v>
      </c>
      <c r="J25" s="82">
        <f t="shared" si="2"/>
        <v>10</v>
      </c>
      <c r="K25" s="76">
        <v>115</v>
      </c>
      <c r="L25" s="83">
        <v>109</v>
      </c>
      <c r="M25" s="82">
        <f t="shared" si="3"/>
        <v>6</v>
      </c>
      <c r="N25" s="76">
        <v>154</v>
      </c>
      <c r="O25" s="83">
        <v>121</v>
      </c>
      <c r="P25" s="89">
        <f t="shared" si="4"/>
        <v>33</v>
      </c>
      <c r="Q25" s="76">
        <v>22</v>
      </c>
      <c r="R25" s="83">
        <v>22</v>
      </c>
      <c r="S25" s="82">
        <f t="shared" si="5"/>
        <v>0</v>
      </c>
      <c r="T25" s="48">
        <f t="shared" si="6"/>
        <v>209</v>
      </c>
      <c r="U25" s="44">
        <f t="shared" si="6"/>
        <v>146</v>
      </c>
      <c r="V25" s="40">
        <f t="shared" si="7"/>
        <v>63</v>
      </c>
    </row>
    <row r="26" spans="1:22" ht="13.5" customHeight="1">
      <c r="A26" s="73" t="s">
        <v>77</v>
      </c>
      <c r="B26" s="76">
        <v>2217</v>
      </c>
      <c r="C26" s="83">
        <v>2104</v>
      </c>
      <c r="D26" s="82">
        <f t="shared" si="0"/>
        <v>113</v>
      </c>
      <c r="E26" s="76">
        <v>137</v>
      </c>
      <c r="F26" s="83">
        <v>143</v>
      </c>
      <c r="G26" s="82">
        <f t="shared" si="1"/>
        <v>-6</v>
      </c>
      <c r="H26" s="76">
        <v>725</v>
      </c>
      <c r="I26" s="83">
        <v>661</v>
      </c>
      <c r="J26" s="82">
        <f t="shared" si="2"/>
        <v>64</v>
      </c>
      <c r="K26" s="76">
        <v>285</v>
      </c>
      <c r="L26" s="83">
        <v>298</v>
      </c>
      <c r="M26" s="82">
        <f t="shared" si="3"/>
        <v>-13</v>
      </c>
      <c r="N26" s="76">
        <v>292</v>
      </c>
      <c r="O26" s="83">
        <v>289</v>
      </c>
      <c r="P26" s="89">
        <f t="shared" si="4"/>
        <v>3</v>
      </c>
      <c r="Q26" s="76">
        <v>357</v>
      </c>
      <c r="R26" s="83">
        <v>360</v>
      </c>
      <c r="S26" s="82">
        <f t="shared" si="5"/>
        <v>-3</v>
      </c>
      <c r="T26" s="48">
        <f t="shared" si="6"/>
        <v>421</v>
      </c>
      <c r="U26" s="44">
        <f t="shared" si="6"/>
        <v>353</v>
      </c>
      <c r="V26" s="40">
        <f t="shared" si="7"/>
        <v>68</v>
      </c>
    </row>
    <row r="27" spans="1:22" ht="13.5" customHeight="1">
      <c r="A27" s="73" t="s">
        <v>78</v>
      </c>
      <c r="B27" s="76">
        <v>3208</v>
      </c>
      <c r="C27" s="83">
        <v>2917</v>
      </c>
      <c r="D27" s="82">
        <f t="shared" si="0"/>
        <v>291</v>
      </c>
      <c r="E27" s="76">
        <v>358</v>
      </c>
      <c r="F27" s="83">
        <v>375</v>
      </c>
      <c r="G27" s="82">
        <f t="shared" si="1"/>
        <v>-17</v>
      </c>
      <c r="H27" s="76">
        <v>1209</v>
      </c>
      <c r="I27" s="83">
        <v>1063</v>
      </c>
      <c r="J27" s="82">
        <f t="shared" si="2"/>
        <v>146</v>
      </c>
      <c r="K27" s="76">
        <v>398</v>
      </c>
      <c r="L27" s="83">
        <v>371</v>
      </c>
      <c r="M27" s="82">
        <f t="shared" si="3"/>
        <v>27</v>
      </c>
      <c r="N27" s="76">
        <v>473</v>
      </c>
      <c r="O27" s="83">
        <v>407</v>
      </c>
      <c r="P27" s="89">
        <f t="shared" si="4"/>
        <v>66</v>
      </c>
      <c r="Q27" s="76">
        <v>190</v>
      </c>
      <c r="R27" s="83">
        <v>194</v>
      </c>
      <c r="S27" s="82">
        <f t="shared" si="5"/>
        <v>-4</v>
      </c>
      <c r="T27" s="48">
        <f t="shared" si="6"/>
        <v>580</v>
      </c>
      <c r="U27" s="44">
        <f t="shared" si="6"/>
        <v>507</v>
      </c>
      <c r="V27" s="40">
        <f t="shared" si="7"/>
        <v>73</v>
      </c>
    </row>
    <row r="28" spans="1:22" ht="13.5" customHeight="1">
      <c r="A28" s="73" t="s">
        <v>79</v>
      </c>
      <c r="B28" s="76">
        <v>2227</v>
      </c>
      <c r="C28" s="83">
        <v>2183</v>
      </c>
      <c r="D28" s="82">
        <f t="shared" si="0"/>
        <v>44</v>
      </c>
      <c r="E28" s="76">
        <v>544</v>
      </c>
      <c r="F28" s="83">
        <v>538</v>
      </c>
      <c r="G28" s="82">
        <f t="shared" si="1"/>
        <v>6</v>
      </c>
      <c r="H28" s="76">
        <v>538</v>
      </c>
      <c r="I28" s="83">
        <v>473</v>
      </c>
      <c r="J28" s="82">
        <f t="shared" si="2"/>
        <v>65</v>
      </c>
      <c r="K28" s="76">
        <v>189</v>
      </c>
      <c r="L28" s="83">
        <v>195</v>
      </c>
      <c r="M28" s="82">
        <f t="shared" si="3"/>
        <v>-6</v>
      </c>
      <c r="N28" s="76">
        <v>275</v>
      </c>
      <c r="O28" s="83">
        <v>269</v>
      </c>
      <c r="P28" s="89">
        <f t="shared" si="4"/>
        <v>6</v>
      </c>
      <c r="Q28" s="76">
        <v>110</v>
      </c>
      <c r="R28" s="83">
        <v>113</v>
      </c>
      <c r="S28" s="82">
        <f t="shared" si="5"/>
        <v>-3</v>
      </c>
      <c r="T28" s="48">
        <f t="shared" si="6"/>
        <v>571</v>
      </c>
      <c r="U28" s="44">
        <f t="shared" si="6"/>
        <v>595</v>
      </c>
      <c r="V28" s="40">
        <f t="shared" si="7"/>
        <v>-24</v>
      </c>
    </row>
    <row r="29" spans="1:22" ht="13.5" customHeight="1">
      <c r="A29" s="73" t="s">
        <v>80</v>
      </c>
      <c r="B29" s="76">
        <v>5622</v>
      </c>
      <c r="C29" s="83">
        <v>5318</v>
      </c>
      <c r="D29" s="82">
        <f t="shared" si="0"/>
        <v>304</v>
      </c>
      <c r="E29" s="76">
        <v>2672</v>
      </c>
      <c r="F29" s="83">
        <v>2619</v>
      </c>
      <c r="G29" s="82">
        <f t="shared" si="1"/>
        <v>53</v>
      </c>
      <c r="H29" s="76">
        <v>767</v>
      </c>
      <c r="I29" s="83">
        <v>659</v>
      </c>
      <c r="J29" s="82">
        <f t="shared" si="2"/>
        <v>108</v>
      </c>
      <c r="K29" s="76">
        <v>441</v>
      </c>
      <c r="L29" s="83">
        <v>422</v>
      </c>
      <c r="M29" s="82">
        <f t="shared" si="3"/>
        <v>19</v>
      </c>
      <c r="N29" s="76">
        <v>715</v>
      </c>
      <c r="O29" s="83">
        <v>718</v>
      </c>
      <c r="P29" s="89">
        <f t="shared" si="4"/>
        <v>-3</v>
      </c>
      <c r="Q29" s="76">
        <v>109</v>
      </c>
      <c r="R29" s="83">
        <v>111</v>
      </c>
      <c r="S29" s="82">
        <f t="shared" si="5"/>
        <v>-2</v>
      </c>
      <c r="T29" s="48">
        <f t="shared" si="6"/>
        <v>918</v>
      </c>
      <c r="U29" s="44">
        <f t="shared" si="6"/>
        <v>789</v>
      </c>
      <c r="V29" s="40">
        <f t="shared" si="7"/>
        <v>129</v>
      </c>
    </row>
    <row r="30" spans="1:22" ht="13.5" customHeight="1">
      <c r="A30" s="73" t="s">
        <v>81</v>
      </c>
      <c r="B30" s="76">
        <v>1572</v>
      </c>
      <c r="C30" s="83">
        <v>1497</v>
      </c>
      <c r="D30" s="82">
        <f t="shared" si="0"/>
        <v>75</v>
      </c>
      <c r="E30" s="76">
        <v>52</v>
      </c>
      <c r="F30" s="83">
        <v>50</v>
      </c>
      <c r="G30" s="82">
        <f t="shared" si="1"/>
        <v>2</v>
      </c>
      <c r="H30" s="76">
        <v>270</v>
      </c>
      <c r="I30" s="83">
        <v>224</v>
      </c>
      <c r="J30" s="82">
        <f t="shared" si="2"/>
        <v>46</v>
      </c>
      <c r="K30" s="76">
        <v>346</v>
      </c>
      <c r="L30" s="83">
        <v>348</v>
      </c>
      <c r="M30" s="82">
        <f t="shared" si="3"/>
        <v>-2</v>
      </c>
      <c r="N30" s="76">
        <v>266</v>
      </c>
      <c r="O30" s="83">
        <v>253</v>
      </c>
      <c r="P30" s="89">
        <f t="shared" si="4"/>
        <v>13</v>
      </c>
      <c r="Q30" s="76">
        <v>325</v>
      </c>
      <c r="R30" s="83">
        <v>327</v>
      </c>
      <c r="S30" s="82">
        <f t="shared" si="5"/>
        <v>-2</v>
      </c>
      <c r="T30" s="48">
        <f t="shared" si="6"/>
        <v>313</v>
      </c>
      <c r="U30" s="44">
        <f t="shared" si="6"/>
        <v>295</v>
      </c>
      <c r="V30" s="40">
        <f t="shared" si="7"/>
        <v>18</v>
      </c>
    </row>
    <row r="31" spans="1:22" ht="13.5" customHeight="1">
      <c r="A31" s="73" t="s">
        <v>82</v>
      </c>
      <c r="B31" s="76">
        <v>4247</v>
      </c>
      <c r="C31" s="83">
        <v>4106</v>
      </c>
      <c r="D31" s="82">
        <f t="shared" si="0"/>
        <v>141</v>
      </c>
      <c r="E31" s="76">
        <v>1801</v>
      </c>
      <c r="F31" s="83">
        <v>1799</v>
      </c>
      <c r="G31" s="82">
        <f t="shared" si="1"/>
        <v>2</v>
      </c>
      <c r="H31" s="76">
        <v>1214</v>
      </c>
      <c r="I31" s="83">
        <v>1108</v>
      </c>
      <c r="J31" s="82">
        <f t="shared" si="2"/>
        <v>106</v>
      </c>
      <c r="K31" s="76">
        <v>190</v>
      </c>
      <c r="L31" s="83">
        <v>192</v>
      </c>
      <c r="M31" s="82">
        <f t="shared" si="3"/>
        <v>-2</v>
      </c>
      <c r="N31" s="76">
        <v>521</v>
      </c>
      <c r="O31" s="83">
        <v>490</v>
      </c>
      <c r="P31" s="89">
        <f t="shared" si="4"/>
        <v>31</v>
      </c>
      <c r="Q31" s="76">
        <v>104</v>
      </c>
      <c r="R31" s="83">
        <v>107</v>
      </c>
      <c r="S31" s="82">
        <f t="shared" si="5"/>
        <v>-3</v>
      </c>
      <c r="T31" s="48">
        <f t="shared" si="6"/>
        <v>417</v>
      </c>
      <c r="U31" s="44">
        <f t="shared" si="6"/>
        <v>410</v>
      </c>
      <c r="V31" s="40">
        <f t="shared" si="7"/>
        <v>7</v>
      </c>
    </row>
    <row r="32" spans="1:22" ht="13.5" customHeight="1">
      <c r="A32" s="73" t="s">
        <v>83</v>
      </c>
      <c r="B32" s="76">
        <v>2841</v>
      </c>
      <c r="C32" s="83">
        <v>2708</v>
      </c>
      <c r="D32" s="82">
        <f t="shared" si="0"/>
        <v>133</v>
      </c>
      <c r="E32" s="76">
        <v>1076</v>
      </c>
      <c r="F32" s="83">
        <v>1117</v>
      </c>
      <c r="G32" s="82">
        <f t="shared" si="1"/>
        <v>-41</v>
      </c>
      <c r="H32" s="76">
        <v>484</v>
      </c>
      <c r="I32" s="83">
        <v>404</v>
      </c>
      <c r="J32" s="82">
        <f t="shared" si="2"/>
        <v>80</v>
      </c>
      <c r="K32" s="76">
        <v>132</v>
      </c>
      <c r="L32" s="83">
        <v>139</v>
      </c>
      <c r="M32" s="82">
        <f t="shared" si="3"/>
        <v>-7</v>
      </c>
      <c r="N32" s="76">
        <v>344</v>
      </c>
      <c r="O32" s="83">
        <v>337</v>
      </c>
      <c r="P32" s="89">
        <f t="shared" si="4"/>
        <v>7</v>
      </c>
      <c r="Q32" s="76">
        <v>105</v>
      </c>
      <c r="R32" s="83">
        <v>114</v>
      </c>
      <c r="S32" s="82">
        <f t="shared" si="5"/>
        <v>-9</v>
      </c>
      <c r="T32" s="48">
        <f t="shared" si="6"/>
        <v>700</v>
      </c>
      <c r="U32" s="44">
        <f t="shared" si="6"/>
        <v>597</v>
      </c>
      <c r="V32" s="40">
        <f t="shared" si="7"/>
        <v>103</v>
      </c>
    </row>
    <row r="33" spans="1:22" ht="13.5" customHeight="1">
      <c r="A33" s="73" t="s">
        <v>84</v>
      </c>
      <c r="B33" s="76">
        <v>3582</v>
      </c>
      <c r="C33" s="83">
        <v>3345</v>
      </c>
      <c r="D33" s="82">
        <f t="shared" si="0"/>
        <v>237</v>
      </c>
      <c r="E33" s="76">
        <v>968</v>
      </c>
      <c r="F33" s="83">
        <v>974</v>
      </c>
      <c r="G33" s="82">
        <f t="shared" si="1"/>
        <v>-6</v>
      </c>
      <c r="H33" s="76">
        <v>1041</v>
      </c>
      <c r="I33" s="83">
        <v>883</v>
      </c>
      <c r="J33" s="82">
        <f t="shared" si="2"/>
        <v>158</v>
      </c>
      <c r="K33" s="76">
        <v>407</v>
      </c>
      <c r="L33" s="83">
        <v>408</v>
      </c>
      <c r="M33" s="82">
        <f t="shared" si="3"/>
        <v>-1</v>
      </c>
      <c r="N33" s="76">
        <v>422</v>
      </c>
      <c r="O33" s="83">
        <v>406</v>
      </c>
      <c r="P33" s="89">
        <f t="shared" si="4"/>
        <v>16</v>
      </c>
      <c r="Q33" s="76">
        <v>127</v>
      </c>
      <c r="R33" s="83">
        <v>130</v>
      </c>
      <c r="S33" s="82">
        <f t="shared" si="5"/>
        <v>-3</v>
      </c>
      <c r="T33" s="48">
        <f t="shared" si="6"/>
        <v>617</v>
      </c>
      <c r="U33" s="44">
        <f t="shared" si="6"/>
        <v>544</v>
      </c>
      <c r="V33" s="40">
        <f t="shared" si="7"/>
        <v>73</v>
      </c>
    </row>
    <row r="34" spans="1:22" ht="13.5" customHeight="1">
      <c r="A34" s="73" t="s">
        <v>85</v>
      </c>
      <c r="B34" s="76">
        <v>1805</v>
      </c>
      <c r="C34" s="83">
        <v>1605</v>
      </c>
      <c r="D34" s="82">
        <f t="shared" si="0"/>
        <v>200</v>
      </c>
      <c r="E34" s="76">
        <v>108</v>
      </c>
      <c r="F34" s="83">
        <v>106</v>
      </c>
      <c r="G34" s="82">
        <f t="shared" si="1"/>
        <v>2</v>
      </c>
      <c r="H34" s="76">
        <v>382</v>
      </c>
      <c r="I34" s="83">
        <v>362</v>
      </c>
      <c r="J34" s="82">
        <f t="shared" si="2"/>
        <v>20</v>
      </c>
      <c r="K34" s="76">
        <v>383</v>
      </c>
      <c r="L34" s="83">
        <v>344</v>
      </c>
      <c r="M34" s="82">
        <f t="shared" si="3"/>
        <v>39</v>
      </c>
      <c r="N34" s="76">
        <v>160</v>
      </c>
      <c r="O34" s="83">
        <v>150</v>
      </c>
      <c r="P34" s="89">
        <f t="shared" si="4"/>
        <v>10</v>
      </c>
      <c r="Q34" s="76">
        <v>256</v>
      </c>
      <c r="R34" s="83">
        <v>260</v>
      </c>
      <c r="S34" s="82">
        <f t="shared" si="5"/>
        <v>-4</v>
      </c>
      <c r="T34" s="48">
        <f t="shared" si="6"/>
        <v>516</v>
      </c>
      <c r="U34" s="44">
        <f t="shared" si="6"/>
        <v>383</v>
      </c>
      <c r="V34" s="40">
        <f t="shared" si="7"/>
        <v>133</v>
      </c>
    </row>
    <row r="35" spans="1:22" ht="13.5" customHeight="1">
      <c r="A35" s="73" t="s">
        <v>86</v>
      </c>
      <c r="B35" s="76">
        <v>1586</v>
      </c>
      <c r="C35" s="83">
        <v>1389</v>
      </c>
      <c r="D35" s="82">
        <f t="shared" si="0"/>
        <v>197</v>
      </c>
      <c r="E35" s="76">
        <v>44</v>
      </c>
      <c r="F35" s="83">
        <v>45</v>
      </c>
      <c r="G35" s="82">
        <f t="shared" si="1"/>
        <v>-1</v>
      </c>
      <c r="H35" s="76">
        <v>340</v>
      </c>
      <c r="I35" s="83">
        <v>310</v>
      </c>
      <c r="J35" s="82">
        <f t="shared" si="2"/>
        <v>30</v>
      </c>
      <c r="K35" s="76">
        <v>300</v>
      </c>
      <c r="L35" s="83">
        <v>311</v>
      </c>
      <c r="M35" s="82">
        <f t="shared" si="3"/>
        <v>-11</v>
      </c>
      <c r="N35" s="76">
        <v>391</v>
      </c>
      <c r="O35" s="83">
        <v>347</v>
      </c>
      <c r="P35" s="89">
        <f t="shared" si="4"/>
        <v>44</v>
      </c>
      <c r="Q35" s="76">
        <v>46</v>
      </c>
      <c r="R35" s="83">
        <v>50</v>
      </c>
      <c r="S35" s="82">
        <f t="shared" si="5"/>
        <v>-4</v>
      </c>
      <c r="T35" s="48">
        <f t="shared" si="6"/>
        <v>465</v>
      </c>
      <c r="U35" s="44">
        <f t="shared" si="6"/>
        <v>326</v>
      </c>
      <c r="V35" s="40">
        <f t="shared" si="7"/>
        <v>139</v>
      </c>
    </row>
    <row r="36" spans="1:22" ht="13.5" customHeight="1">
      <c r="A36" s="73" t="s">
        <v>87</v>
      </c>
      <c r="B36" s="76">
        <v>1155</v>
      </c>
      <c r="C36" s="83">
        <v>1123</v>
      </c>
      <c r="D36" s="82">
        <f t="shared" si="0"/>
        <v>32</v>
      </c>
      <c r="E36" s="76">
        <v>140</v>
      </c>
      <c r="F36" s="83">
        <v>126</v>
      </c>
      <c r="G36" s="82">
        <f t="shared" si="1"/>
        <v>14</v>
      </c>
      <c r="H36" s="76">
        <v>337</v>
      </c>
      <c r="I36" s="83">
        <v>353</v>
      </c>
      <c r="J36" s="82">
        <f t="shared" si="2"/>
        <v>-16</v>
      </c>
      <c r="K36" s="76">
        <v>193</v>
      </c>
      <c r="L36" s="83">
        <v>189</v>
      </c>
      <c r="M36" s="82">
        <f t="shared" si="3"/>
        <v>4</v>
      </c>
      <c r="N36" s="76">
        <v>140</v>
      </c>
      <c r="O36" s="83">
        <v>132</v>
      </c>
      <c r="P36" s="89">
        <f t="shared" si="4"/>
        <v>8</v>
      </c>
      <c r="Q36" s="76">
        <v>85</v>
      </c>
      <c r="R36" s="83">
        <v>84</v>
      </c>
      <c r="S36" s="82">
        <f t="shared" si="5"/>
        <v>1</v>
      </c>
      <c r="T36" s="48">
        <f t="shared" si="6"/>
        <v>260</v>
      </c>
      <c r="U36" s="44">
        <f t="shared" si="6"/>
        <v>239</v>
      </c>
      <c r="V36" s="40">
        <f t="shared" si="7"/>
        <v>21</v>
      </c>
    </row>
    <row r="37" spans="1:22" ht="13.5" customHeight="1">
      <c r="A37" s="73" t="s">
        <v>88</v>
      </c>
      <c r="B37" s="76">
        <v>1928</v>
      </c>
      <c r="C37" s="83">
        <v>1826</v>
      </c>
      <c r="D37" s="82">
        <f t="shared" si="0"/>
        <v>102</v>
      </c>
      <c r="E37" s="76">
        <v>224</v>
      </c>
      <c r="F37" s="83">
        <v>237</v>
      </c>
      <c r="G37" s="82">
        <f t="shared" si="1"/>
        <v>-13</v>
      </c>
      <c r="H37" s="76">
        <v>456</v>
      </c>
      <c r="I37" s="83">
        <v>388</v>
      </c>
      <c r="J37" s="82">
        <f t="shared" si="2"/>
        <v>68</v>
      </c>
      <c r="K37" s="76">
        <v>328</v>
      </c>
      <c r="L37" s="83">
        <v>328</v>
      </c>
      <c r="M37" s="82">
        <f t="shared" si="3"/>
        <v>0</v>
      </c>
      <c r="N37" s="76">
        <v>211</v>
      </c>
      <c r="O37" s="83">
        <v>190</v>
      </c>
      <c r="P37" s="89">
        <f t="shared" si="4"/>
        <v>21</v>
      </c>
      <c r="Q37" s="76">
        <v>331</v>
      </c>
      <c r="R37" s="83">
        <v>343</v>
      </c>
      <c r="S37" s="82">
        <f t="shared" si="5"/>
        <v>-12</v>
      </c>
      <c r="T37" s="48">
        <f t="shared" si="6"/>
        <v>378</v>
      </c>
      <c r="U37" s="44">
        <f t="shared" si="6"/>
        <v>340</v>
      </c>
      <c r="V37" s="40">
        <f t="shared" si="7"/>
        <v>38</v>
      </c>
    </row>
    <row r="38" spans="1:22" ht="13.5" customHeight="1">
      <c r="A38" s="74" t="s">
        <v>89</v>
      </c>
      <c r="B38" s="76">
        <v>2123</v>
      </c>
      <c r="C38" s="83">
        <v>1995</v>
      </c>
      <c r="D38" s="82">
        <f t="shared" si="0"/>
        <v>128</v>
      </c>
      <c r="E38" s="76">
        <v>212</v>
      </c>
      <c r="F38" s="83">
        <v>203</v>
      </c>
      <c r="G38" s="82">
        <f t="shared" si="1"/>
        <v>9</v>
      </c>
      <c r="H38" s="76">
        <v>432</v>
      </c>
      <c r="I38" s="83">
        <v>426</v>
      </c>
      <c r="J38" s="82">
        <f t="shared" si="2"/>
        <v>6</v>
      </c>
      <c r="K38" s="76">
        <v>380</v>
      </c>
      <c r="L38" s="83">
        <v>367</v>
      </c>
      <c r="M38" s="82">
        <f t="shared" si="3"/>
        <v>13</v>
      </c>
      <c r="N38" s="76">
        <v>375</v>
      </c>
      <c r="O38" s="83">
        <v>364</v>
      </c>
      <c r="P38" s="89">
        <f t="shared" si="4"/>
        <v>11</v>
      </c>
      <c r="Q38" s="76">
        <v>252</v>
      </c>
      <c r="R38" s="83">
        <v>246</v>
      </c>
      <c r="S38" s="82">
        <f t="shared" si="5"/>
        <v>6</v>
      </c>
      <c r="T38" s="48">
        <f t="shared" si="6"/>
        <v>472</v>
      </c>
      <c r="U38" s="44">
        <f t="shared" si="6"/>
        <v>389</v>
      </c>
      <c r="V38" s="40">
        <f t="shared" si="7"/>
        <v>83</v>
      </c>
    </row>
    <row r="39" spans="1:22" ht="13.5" customHeight="1">
      <c r="A39" s="73" t="s">
        <v>90</v>
      </c>
      <c r="B39" s="76">
        <v>2221</v>
      </c>
      <c r="C39" s="83">
        <v>2062</v>
      </c>
      <c r="D39" s="82">
        <f t="shared" si="0"/>
        <v>159</v>
      </c>
      <c r="E39" s="76">
        <v>417</v>
      </c>
      <c r="F39" s="83">
        <v>418</v>
      </c>
      <c r="G39" s="82">
        <f t="shared" si="1"/>
        <v>-1</v>
      </c>
      <c r="H39" s="76">
        <v>736</v>
      </c>
      <c r="I39" s="83">
        <v>665</v>
      </c>
      <c r="J39" s="82">
        <f t="shared" si="2"/>
        <v>71</v>
      </c>
      <c r="K39" s="76">
        <v>191</v>
      </c>
      <c r="L39" s="83">
        <v>179</v>
      </c>
      <c r="M39" s="82">
        <f t="shared" si="3"/>
        <v>12</v>
      </c>
      <c r="N39" s="76">
        <v>270</v>
      </c>
      <c r="O39" s="83">
        <v>244</v>
      </c>
      <c r="P39" s="89">
        <f t="shared" si="4"/>
        <v>26</v>
      </c>
      <c r="Q39" s="76">
        <v>81</v>
      </c>
      <c r="R39" s="83">
        <v>83</v>
      </c>
      <c r="S39" s="82">
        <f t="shared" si="5"/>
        <v>-2</v>
      </c>
      <c r="T39" s="48">
        <f t="shared" si="6"/>
        <v>526</v>
      </c>
      <c r="U39" s="44">
        <f t="shared" si="6"/>
        <v>473</v>
      </c>
      <c r="V39" s="40">
        <f t="shared" si="7"/>
        <v>53</v>
      </c>
    </row>
    <row r="40" spans="1:22" ht="13.5" customHeight="1">
      <c r="A40" s="73" t="s">
        <v>91</v>
      </c>
      <c r="B40" s="76">
        <v>2441</v>
      </c>
      <c r="C40" s="83">
        <v>2313</v>
      </c>
      <c r="D40" s="82">
        <f t="shared" si="0"/>
        <v>128</v>
      </c>
      <c r="E40" s="76">
        <v>795</v>
      </c>
      <c r="F40" s="83">
        <v>792</v>
      </c>
      <c r="G40" s="82">
        <f t="shared" si="1"/>
        <v>3</v>
      </c>
      <c r="H40" s="76">
        <v>470</v>
      </c>
      <c r="I40" s="83">
        <v>411</v>
      </c>
      <c r="J40" s="82">
        <f t="shared" si="2"/>
        <v>59</v>
      </c>
      <c r="K40" s="76">
        <v>353</v>
      </c>
      <c r="L40" s="83">
        <v>354</v>
      </c>
      <c r="M40" s="82">
        <f t="shared" si="3"/>
        <v>-1</v>
      </c>
      <c r="N40" s="76">
        <v>295</v>
      </c>
      <c r="O40" s="83">
        <v>283</v>
      </c>
      <c r="P40" s="89">
        <f t="shared" si="4"/>
        <v>12</v>
      </c>
      <c r="Q40" s="76">
        <v>111</v>
      </c>
      <c r="R40" s="83">
        <v>115</v>
      </c>
      <c r="S40" s="82">
        <f t="shared" si="5"/>
        <v>-4</v>
      </c>
      <c r="T40" s="48">
        <f t="shared" si="6"/>
        <v>417</v>
      </c>
      <c r="U40" s="44">
        <f t="shared" si="6"/>
        <v>358</v>
      </c>
      <c r="V40" s="40">
        <f t="shared" si="7"/>
        <v>59</v>
      </c>
    </row>
    <row r="41" spans="1:22" ht="13.5" customHeight="1">
      <c r="A41" s="73" t="s">
        <v>92</v>
      </c>
      <c r="B41" s="76">
        <v>2577</v>
      </c>
      <c r="C41" s="83">
        <v>2500</v>
      </c>
      <c r="D41" s="82">
        <f t="shared" si="0"/>
        <v>77</v>
      </c>
      <c r="E41" s="76">
        <v>334</v>
      </c>
      <c r="F41" s="83">
        <v>324</v>
      </c>
      <c r="G41" s="82">
        <f t="shared" si="1"/>
        <v>10</v>
      </c>
      <c r="H41" s="76">
        <v>634</v>
      </c>
      <c r="I41" s="83">
        <v>590</v>
      </c>
      <c r="J41" s="82">
        <f t="shared" si="2"/>
        <v>44</v>
      </c>
      <c r="K41" s="76">
        <v>386</v>
      </c>
      <c r="L41" s="83">
        <v>385</v>
      </c>
      <c r="M41" s="82">
        <f t="shared" si="3"/>
        <v>1</v>
      </c>
      <c r="N41" s="76">
        <v>365</v>
      </c>
      <c r="O41" s="83">
        <v>360</v>
      </c>
      <c r="P41" s="89">
        <f t="shared" si="4"/>
        <v>5</v>
      </c>
      <c r="Q41" s="76">
        <v>307</v>
      </c>
      <c r="R41" s="83">
        <v>314</v>
      </c>
      <c r="S41" s="82">
        <f t="shared" si="5"/>
        <v>-7</v>
      </c>
      <c r="T41" s="48">
        <f t="shared" si="6"/>
        <v>551</v>
      </c>
      <c r="U41" s="44">
        <f t="shared" si="6"/>
        <v>527</v>
      </c>
      <c r="V41" s="40">
        <f t="shared" si="7"/>
        <v>24</v>
      </c>
    </row>
    <row r="42" spans="1:22" ht="13.5" customHeight="1">
      <c r="A42" s="73" t="s">
        <v>93</v>
      </c>
      <c r="B42" s="76">
        <v>1132</v>
      </c>
      <c r="C42" s="83">
        <v>1037</v>
      </c>
      <c r="D42" s="82">
        <f t="shared" si="0"/>
        <v>95</v>
      </c>
      <c r="E42" s="76">
        <v>54</v>
      </c>
      <c r="F42" s="83">
        <v>49</v>
      </c>
      <c r="G42" s="82">
        <f t="shared" si="1"/>
        <v>5</v>
      </c>
      <c r="H42" s="76">
        <v>133</v>
      </c>
      <c r="I42" s="83">
        <v>117</v>
      </c>
      <c r="J42" s="82">
        <f t="shared" si="2"/>
        <v>16</v>
      </c>
      <c r="K42" s="76">
        <v>280</v>
      </c>
      <c r="L42" s="83">
        <v>293</v>
      </c>
      <c r="M42" s="82">
        <f t="shared" si="3"/>
        <v>-13</v>
      </c>
      <c r="N42" s="76">
        <v>110</v>
      </c>
      <c r="O42" s="83">
        <v>93</v>
      </c>
      <c r="P42" s="89">
        <f t="shared" si="4"/>
        <v>17</v>
      </c>
      <c r="Q42" s="76">
        <v>166</v>
      </c>
      <c r="R42" s="83">
        <v>166</v>
      </c>
      <c r="S42" s="82">
        <f t="shared" si="5"/>
        <v>0</v>
      </c>
      <c r="T42" s="48">
        <f t="shared" si="6"/>
        <v>389</v>
      </c>
      <c r="U42" s="44">
        <f t="shared" si="6"/>
        <v>319</v>
      </c>
      <c r="V42" s="40">
        <f t="shared" si="7"/>
        <v>70</v>
      </c>
    </row>
    <row r="43" spans="1:22" ht="13.5" customHeight="1">
      <c r="A43" s="73" t="s">
        <v>94</v>
      </c>
      <c r="B43" s="76">
        <v>1309</v>
      </c>
      <c r="C43" s="83">
        <v>1241</v>
      </c>
      <c r="D43" s="82">
        <f t="shared" si="0"/>
        <v>68</v>
      </c>
      <c r="E43" s="76">
        <v>197</v>
      </c>
      <c r="F43" s="83">
        <v>192</v>
      </c>
      <c r="G43" s="82">
        <f t="shared" si="1"/>
        <v>5</v>
      </c>
      <c r="H43" s="76">
        <v>343</v>
      </c>
      <c r="I43" s="83">
        <v>314</v>
      </c>
      <c r="J43" s="82">
        <f t="shared" si="2"/>
        <v>29</v>
      </c>
      <c r="K43" s="76">
        <v>157</v>
      </c>
      <c r="L43" s="83">
        <v>169</v>
      </c>
      <c r="M43" s="82">
        <f t="shared" si="3"/>
        <v>-12</v>
      </c>
      <c r="N43" s="76">
        <v>202</v>
      </c>
      <c r="O43" s="83">
        <v>190</v>
      </c>
      <c r="P43" s="89">
        <f t="shared" si="4"/>
        <v>12</v>
      </c>
      <c r="Q43" s="76">
        <v>100</v>
      </c>
      <c r="R43" s="83">
        <v>106</v>
      </c>
      <c r="S43" s="82">
        <f t="shared" si="5"/>
        <v>-6</v>
      </c>
      <c r="T43" s="48">
        <f t="shared" si="6"/>
        <v>310</v>
      </c>
      <c r="U43" s="44">
        <f t="shared" si="6"/>
        <v>270</v>
      </c>
      <c r="V43" s="40">
        <f t="shared" si="7"/>
        <v>40</v>
      </c>
    </row>
    <row r="44" spans="1:22" ht="13.5" customHeight="1">
      <c r="A44" s="73" t="s">
        <v>95</v>
      </c>
      <c r="B44" s="76">
        <v>556</v>
      </c>
      <c r="C44" s="83">
        <v>506</v>
      </c>
      <c r="D44" s="82">
        <f t="shared" si="0"/>
        <v>50</v>
      </c>
      <c r="E44" s="76">
        <v>9</v>
      </c>
      <c r="F44" s="83">
        <v>7</v>
      </c>
      <c r="G44" s="82">
        <f t="shared" si="1"/>
        <v>2</v>
      </c>
      <c r="H44" s="76">
        <v>87</v>
      </c>
      <c r="I44" s="83">
        <v>85</v>
      </c>
      <c r="J44" s="82">
        <f t="shared" si="2"/>
        <v>2</v>
      </c>
      <c r="K44" s="76">
        <v>77</v>
      </c>
      <c r="L44" s="83">
        <v>67</v>
      </c>
      <c r="M44" s="82">
        <f t="shared" si="3"/>
        <v>10</v>
      </c>
      <c r="N44" s="76">
        <v>209</v>
      </c>
      <c r="O44" s="83">
        <v>185</v>
      </c>
      <c r="P44" s="89">
        <f t="shared" si="4"/>
        <v>24</v>
      </c>
      <c r="Q44" s="76">
        <v>63</v>
      </c>
      <c r="R44" s="83">
        <v>64</v>
      </c>
      <c r="S44" s="82">
        <f t="shared" si="5"/>
        <v>-1</v>
      </c>
      <c r="T44" s="48">
        <f t="shared" si="6"/>
        <v>111</v>
      </c>
      <c r="U44" s="44">
        <f t="shared" si="6"/>
        <v>98</v>
      </c>
      <c r="V44" s="40">
        <f t="shared" si="7"/>
        <v>13</v>
      </c>
    </row>
    <row r="45" spans="1:22" ht="13.5" customHeight="1">
      <c r="A45" s="73" t="s">
        <v>96</v>
      </c>
      <c r="B45" s="76">
        <v>735</v>
      </c>
      <c r="C45" s="83">
        <v>699</v>
      </c>
      <c r="D45" s="82">
        <f t="shared" si="0"/>
        <v>36</v>
      </c>
      <c r="E45" s="76">
        <v>99</v>
      </c>
      <c r="F45" s="83">
        <v>101</v>
      </c>
      <c r="G45" s="82">
        <f t="shared" si="1"/>
        <v>-2</v>
      </c>
      <c r="H45" s="76">
        <v>279</v>
      </c>
      <c r="I45" s="83">
        <v>240</v>
      </c>
      <c r="J45" s="82">
        <f t="shared" si="2"/>
        <v>39</v>
      </c>
      <c r="K45" s="76">
        <v>104</v>
      </c>
      <c r="L45" s="83">
        <v>112</v>
      </c>
      <c r="M45" s="82">
        <f t="shared" si="3"/>
        <v>-8</v>
      </c>
      <c r="N45" s="76">
        <v>80</v>
      </c>
      <c r="O45" s="83">
        <v>80</v>
      </c>
      <c r="P45" s="89">
        <f t="shared" si="4"/>
        <v>0</v>
      </c>
      <c r="Q45" s="76">
        <v>39</v>
      </c>
      <c r="R45" s="83">
        <v>35</v>
      </c>
      <c r="S45" s="82">
        <f t="shared" si="5"/>
        <v>4</v>
      </c>
      <c r="T45" s="48">
        <f t="shared" si="6"/>
        <v>134</v>
      </c>
      <c r="U45" s="44">
        <f t="shared" si="6"/>
        <v>131</v>
      </c>
      <c r="V45" s="40">
        <f t="shared" si="7"/>
        <v>3</v>
      </c>
    </row>
    <row r="46" spans="1:22" ht="13.5" customHeight="1">
      <c r="A46" s="73" t="s">
        <v>97</v>
      </c>
      <c r="B46" s="76">
        <v>607</v>
      </c>
      <c r="C46" s="83">
        <v>554</v>
      </c>
      <c r="D46" s="82">
        <f t="shared" si="0"/>
        <v>53</v>
      </c>
      <c r="E46" s="76">
        <v>77</v>
      </c>
      <c r="F46" s="83">
        <v>72</v>
      </c>
      <c r="G46" s="82">
        <f t="shared" si="1"/>
        <v>5</v>
      </c>
      <c r="H46" s="76">
        <v>224</v>
      </c>
      <c r="I46" s="83">
        <v>198</v>
      </c>
      <c r="J46" s="82">
        <f t="shared" si="2"/>
        <v>26</v>
      </c>
      <c r="K46" s="76">
        <v>93</v>
      </c>
      <c r="L46" s="83">
        <v>90</v>
      </c>
      <c r="M46" s="82">
        <f t="shared" si="3"/>
        <v>3</v>
      </c>
      <c r="N46" s="76">
        <v>75</v>
      </c>
      <c r="O46" s="83">
        <v>71</v>
      </c>
      <c r="P46" s="89">
        <f t="shared" si="4"/>
        <v>4</v>
      </c>
      <c r="Q46" s="76">
        <v>30</v>
      </c>
      <c r="R46" s="83">
        <v>31</v>
      </c>
      <c r="S46" s="82">
        <f t="shared" si="5"/>
        <v>-1</v>
      </c>
      <c r="T46" s="48">
        <f t="shared" si="6"/>
        <v>108</v>
      </c>
      <c r="U46" s="44">
        <f t="shared" si="6"/>
        <v>92</v>
      </c>
      <c r="V46" s="40">
        <f t="shared" si="7"/>
        <v>16</v>
      </c>
    </row>
    <row r="47" spans="1:22" ht="13.5" customHeight="1">
      <c r="A47" s="73" t="s">
        <v>98</v>
      </c>
      <c r="B47" s="76">
        <v>860</v>
      </c>
      <c r="C47" s="83">
        <v>838</v>
      </c>
      <c r="D47" s="82">
        <f t="shared" si="0"/>
        <v>22</v>
      </c>
      <c r="E47" s="76">
        <v>69</v>
      </c>
      <c r="F47" s="83">
        <v>66</v>
      </c>
      <c r="G47" s="82">
        <f t="shared" si="1"/>
        <v>3</v>
      </c>
      <c r="H47" s="76">
        <v>134</v>
      </c>
      <c r="I47" s="83">
        <v>116</v>
      </c>
      <c r="J47" s="82">
        <f t="shared" si="2"/>
        <v>18</v>
      </c>
      <c r="K47" s="76">
        <v>161</v>
      </c>
      <c r="L47" s="83">
        <v>163</v>
      </c>
      <c r="M47" s="82">
        <f t="shared" si="3"/>
        <v>-2</v>
      </c>
      <c r="N47" s="76">
        <v>153</v>
      </c>
      <c r="O47" s="83">
        <v>142</v>
      </c>
      <c r="P47" s="89">
        <f t="shared" si="4"/>
        <v>11</v>
      </c>
      <c r="Q47" s="76">
        <v>169</v>
      </c>
      <c r="R47" s="83">
        <v>169</v>
      </c>
      <c r="S47" s="82">
        <f t="shared" si="5"/>
        <v>0</v>
      </c>
      <c r="T47" s="48">
        <f t="shared" si="6"/>
        <v>174</v>
      </c>
      <c r="U47" s="44">
        <f t="shared" si="6"/>
        <v>182</v>
      </c>
      <c r="V47" s="40">
        <f t="shared" si="7"/>
        <v>-8</v>
      </c>
    </row>
    <row r="48" spans="1:22" ht="13.5" customHeight="1">
      <c r="A48" s="73" t="s">
        <v>99</v>
      </c>
      <c r="B48" s="76">
        <v>1693</v>
      </c>
      <c r="C48" s="83">
        <v>1579</v>
      </c>
      <c r="D48" s="82">
        <f t="shared" si="0"/>
        <v>114</v>
      </c>
      <c r="E48" s="76">
        <v>179</v>
      </c>
      <c r="F48" s="83">
        <v>178</v>
      </c>
      <c r="G48" s="82">
        <f t="shared" si="1"/>
        <v>1</v>
      </c>
      <c r="H48" s="76">
        <v>513</v>
      </c>
      <c r="I48" s="83">
        <v>467</v>
      </c>
      <c r="J48" s="82">
        <f t="shared" si="2"/>
        <v>46</v>
      </c>
      <c r="K48" s="76">
        <v>162</v>
      </c>
      <c r="L48" s="83">
        <v>162</v>
      </c>
      <c r="M48" s="82">
        <f t="shared" si="3"/>
        <v>0</v>
      </c>
      <c r="N48" s="76">
        <v>328</v>
      </c>
      <c r="O48" s="83">
        <v>328</v>
      </c>
      <c r="P48" s="89">
        <f t="shared" si="4"/>
        <v>0</v>
      </c>
      <c r="Q48" s="76">
        <v>167</v>
      </c>
      <c r="R48" s="83">
        <v>162</v>
      </c>
      <c r="S48" s="82">
        <f t="shared" si="5"/>
        <v>5</v>
      </c>
      <c r="T48" s="48">
        <f t="shared" si="6"/>
        <v>344</v>
      </c>
      <c r="U48" s="44">
        <f t="shared" si="6"/>
        <v>282</v>
      </c>
      <c r="V48" s="40">
        <f t="shared" si="7"/>
        <v>62</v>
      </c>
    </row>
    <row r="49" spans="1:22" ht="13.5" customHeight="1">
      <c r="A49" s="73" t="s">
        <v>100</v>
      </c>
      <c r="B49" s="76">
        <v>363</v>
      </c>
      <c r="C49" s="83">
        <v>337</v>
      </c>
      <c r="D49" s="82">
        <f t="shared" si="0"/>
        <v>26</v>
      </c>
      <c r="E49" s="76">
        <v>7</v>
      </c>
      <c r="F49" s="83">
        <v>7</v>
      </c>
      <c r="G49" s="82">
        <f t="shared" si="1"/>
        <v>0</v>
      </c>
      <c r="H49" s="76">
        <v>165</v>
      </c>
      <c r="I49" s="83">
        <v>153</v>
      </c>
      <c r="J49" s="82">
        <f t="shared" si="2"/>
        <v>12</v>
      </c>
      <c r="K49" s="76">
        <v>94</v>
      </c>
      <c r="L49" s="83">
        <v>90</v>
      </c>
      <c r="M49" s="82">
        <f t="shared" si="3"/>
        <v>4</v>
      </c>
      <c r="N49" s="76">
        <v>19</v>
      </c>
      <c r="O49" s="83">
        <v>21</v>
      </c>
      <c r="P49" s="89">
        <f t="shared" si="4"/>
        <v>-2</v>
      </c>
      <c r="Q49" s="76">
        <v>7</v>
      </c>
      <c r="R49" s="83">
        <v>7</v>
      </c>
      <c r="S49" s="82">
        <f t="shared" si="5"/>
        <v>0</v>
      </c>
      <c r="T49" s="48">
        <f t="shared" si="6"/>
        <v>71</v>
      </c>
      <c r="U49" s="44">
        <f t="shared" si="6"/>
        <v>59</v>
      </c>
      <c r="V49" s="40">
        <f t="shared" si="7"/>
        <v>12</v>
      </c>
    </row>
    <row r="50" spans="1:22" ht="13.5" customHeight="1">
      <c r="A50" s="73" t="s">
        <v>101</v>
      </c>
      <c r="B50" s="76">
        <v>435</v>
      </c>
      <c r="C50" s="83">
        <v>431</v>
      </c>
      <c r="D50" s="82">
        <f t="shared" si="0"/>
        <v>4</v>
      </c>
      <c r="E50" s="76">
        <v>54</v>
      </c>
      <c r="F50" s="83">
        <v>64</v>
      </c>
      <c r="G50" s="82">
        <f t="shared" si="1"/>
        <v>-10</v>
      </c>
      <c r="H50" s="76">
        <v>128</v>
      </c>
      <c r="I50" s="83">
        <v>119</v>
      </c>
      <c r="J50" s="82">
        <f t="shared" si="2"/>
        <v>9</v>
      </c>
      <c r="K50" s="76">
        <v>116</v>
      </c>
      <c r="L50" s="83">
        <v>120</v>
      </c>
      <c r="M50" s="82">
        <f t="shared" si="3"/>
        <v>-4</v>
      </c>
      <c r="N50" s="76">
        <v>29</v>
      </c>
      <c r="O50" s="83">
        <v>27</v>
      </c>
      <c r="P50" s="89">
        <f t="shared" si="4"/>
        <v>2</v>
      </c>
      <c r="Q50" s="76">
        <v>35</v>
      </c>
      <c r="R50" s="83">
        <v>31</v>
      </c>
      <c r="S50" s="82">
        <f t="shared" si="5"/>
        <v>4</v>
      </c>
      <c r="T50" s="48">
        <f t="shared" si="6"/>
        <v>73</v>
      </c>
      <c r="U50" s="44">
        <f t="shared" si="6"/>
        <v>70</v>
      </c>
      <c r="V50" s="40">
        <f t="shared" si="7"/>
        <v>3</v>
      </c>
    </row>
    <row r="51" spans="1:22" ht="13.5" customHeight="1">
      <c r="A51" s="73" t="s">
        <v>102</v>
      </c>
      <c r="B51" s="76">
        <v>1684</v>
      </c>
      <c r="C51" s="83">
        <v>1600</v>
      </c>
      <c r="D51" s="82">
        <f t="shared" si="0"/>
        <v>84</v>
      </c>
      <c r="E51" s="76">
        <v>734</v>
      </c>
      <c r="F51" s="83">
        <v>730</v>
      </c>
      <c r="G51" s="82">
        <f t="shared" si="1"/>
        <v>4</v>
      </c>
      <c r="H51" s="76">
        <v>347</v>
      </c>
      <c r="I51" s="83">
        <v>292</v>
      </c>
      <c r="J51" s="82">
        <f t="shared" si="2"/>
        <v>55</v>
      </c>
      <c r="K51" s="76">
        <v>133</v>
      </c>
      <c r="L51" s="83">
        <v>149</v>
      </c>
      <c r="M51" s="82">
        <f t="shared" si="3"/>
        <v>-16</v>
      </c>
      <c r="N51" s="76">
        <v>224</v>
      </c>
      <c r="O51" s="83">
        <v>199</v>
      </c>
      <c r="P51" s="89">
        <f t="shared" si="4"/>
        <v>25</v>
      </c>
      <c r="Q51" s="76">
        <v>51</v>
      </c>
      <c r="R51" s="83">
        <v>53</v>
      </c>
      <c r="S51" s="82">
        <f t="shared" si="5"/>
        <v>-2</v>
      </c>
      <c r="T51" s="48">
        <f t="shared" si="6"/>
        <v>195</v>
      </c>
      <c r="U51" s="44">
        <f t="shared" si="6"/>
        <v>177</v>
      </c>
      <c r="V51" s="40">
        <f t="shared" si="7"/>
        <v>18</v>
      </c>
    </row>
    <row r="52" spans="1:22" ht="13.5" customHeight="1">
      <c r="A52" s="73" t="s">
        <v>103</v>
      </c>
      <c r="B52" s="76">
        <v>598</v>
      </c>
      <c r="C52" s="83">
        <v>377</v>
      </c>
      <c r="D52" s="82">
        <f t="shared" si="0"/>
        <v>221</v>
      </c>
      <c r="E52" s="76">
        <v>5</v>
      </c>
      <c r="F52" s="83">
        <v>5</v>
      </c>
      <c r="G52" s="82">
        <f t="shared" si="1"/>
        <v>0</v>
      </c>
      <c r="H52" s="76">
        <v>185</v>
      </c>
      <c r="I52" s="83">
        <v>74</v>
      </c>
      <c r="J52" s="82">
        <f t="shared" si="2"/>
        <v>111</v>
      </c>
      <c r="K52" s="76">
        <v>205</v>
      </c>
      <c r="L52" s="83">
        <v>178</v>
      </c>
      <c r="M52" s="82">
        <f t="shared" si="3"/>
        <v>27</v>
      </c>
      <c r="N52" s="76">
        <v>51</v>
      </c>
      <c r="O52" s="83">
        <v>40</v>
      </c>
      <c r="P52" s="89">
        <f t="shared" si="4"/>
        <v>11</v>
      </c>
      <c r="Q52" s="76">
        <v>9</v>
      </c>
      <c r="R52" s="83">
        <v>9</v>
      </c>
      <c r="S52" s="82">
        <f t="shared" si="5"/>
        <v>0</v>
      </c>
      <c r="T52" s="48">
        <f t="shared" si="6"/>
        <v>143</v>
      </c>
      <c r="U52" s="44">
        <f t="shared" si="6"/>
        <v>71</v>
      </c>
      <c r="V52" s="40">
        <f t="shared" si="7"/>
        <v>72</v>
      </c>
    </row>
    <row r="53" spans="1:22" ht="13.5" customHeight="1">
      <c r="A53" s="73" t="s">
        <v>104</v>
      </c>
      <c r="B53" s="76">
        <v>370</v>
      </c>
      <c r="C53" s="83">
        <v>335</v>
      </c>
      <c r="D53" s="82">
        <f t="shared" si="0"/>
        <v>35</v>
      </c>
      <c r="E53" s="76">
        <v>64</v>
      </c>
      <c r="F53" s="83">
        <v>69</v>
      </c>
      <c r="G53" s="82">
        <f t="shared" si="1"/>
        <v>-5</v>
      </c>
      <c r="H53" s="76">
        <v>129</v>
      </c>
      <c r="I53" s="83">
        <v>88</v>
      </c>
      <c r="J53" s="82">
        <f t="shared" si="2"/>
        <v>41</v>
      </c>
      <c r="K53" s="76">
        <v>83</v>
      </c>
      <c r="L53" s="83">
        <v>84</v>
      </c>
      <c r="M53" s="82">
        <f t="shared" si="3"/>
        <v>-1</v>
      </c>
      <c r="N53" s="76">
        <v>23</v>
      </c>
      <c r="O53" s="83">
        <v>23</v>
      </c>
      <c r="P53" s="89">
        <f t="shared" si="4"/>
        <v>0</v>
      </c>
      <c r="Q53" s="76">
        <v>28</v>
      </c>
      <c r="R53" s="83">
        <v>32</v>
      </c>
      <c r="S53" s="82">
        <f t="shared" si="5"/>
        <v>-4</v>
      </c>
      <c r="T53" s="48">
        <f t="shared" si="6"/>
        <v>43</v>
      </c>
      <c r="U53" s="44">
        <f t="shared" si="6"/>
        <v>39</v>
      </c>
      <c r="V53" s="40">
        <f t="shared" si="7"/>
        <v>4</v>
      </c>
    </row>
    <row r="54" spans="1:22" ht="13.5" customHeight="1">
      <c r="A54" s="73" t="s">
        <v>105</v>
      </c>
      <c r="B54" s="76">
        <v>1177</v>
      </c>
      <c r="C54" s="83">
        <v>1153</v>
      </c>
      <c r="D54" s="82">
        <f t="shared" si="0"/>
        <v>24</v>
      </c>
      <c r="E54" s="76">
        <v>362</v>
      </c>
      <c r="F54" s="83">
        <v>380</v>
      </c>
      <c r="G54" s="82">
        <f t="shared" si="1"/>
        <v>-18</v>
      </c>
      <c r="H54" s="76">
        <v>295</v>
      </c>
      <c r="I54" s="83">
        <v>281</v>
      </c>
      <c r="J54" s="82">
        <f t="shared" si="2"/>
        <v>14</v>
      </c>
      <c r="K54" s="76">
        <v>126</v>
      </c>
      <c r="L54" s="83">
        <v>125</v>
      </c>
      <c r="M54" s="82">
        <f t="shared" si="3"/>
        <v>1</v>
      </c>
      <c r="N54" s="76">
        <v>131</v>
      </c>
      <c r="O54" s="83">
        <v>130</v>
      </c>
      <c r="P54" s="89">
        <f t="shared" si="4"/>
        <v>1</v>
      </c>
      <c r="Q54" s="76">
        <v>48</v>
      </c>
      <c r="R54" s="83">
        <v>49</v>
      </c>
      <c r="S54" s="82">
        <f t="shared" si="5"/>
        <v>-1</v>
      </c>
      <c r="T54" s="48">
        <f t="shared" si="6"/>
        <v>215</v>
      </c>
      <c r="U54" s="44">
        <f t="shared" si="6"/>
        <v>188</v>
      </c>
      <c r="V54" s="40">
        <f t="shared" si="7"/>
        <v>27</v>
      </c>
    </row>
    <row r="55" spans="1:22" ht="13.5" customHeight="1">
      <c r="A55" s="73" t="s">
        <v>106</v>
      </c>
      <c r="B55" s="76">
        <v>1132</v>
      </c>
      <c r="C55" s="83">
        <v>1149</v>
      </c>
      <c r="D55" s="82">
        <f t="shared" si="0"/>
        <v>-17</v>
      </c>
      <c r="E55" s="76">
        <v>356</v>
      </c>
      <c r="F55" s="83">
        <v>338</v>
      </c>
      <c r="G55" s="82">
        <f t="shared" si="1"/>
        <v>18</v>
      </c>
      <c r="H55" s="76">
        <v>236</v>
      </c>
      <c r="I55" s="83">
        <v>317</v>
      </c>
      <c r="J55" s="82">
        <f t="shared" si="2"/>
        <v>-81</v>
      </c>
      <c r="K55" s="76">
        <v>74</v>
      </c>
      <c r="L55" s="83">
        <v>73</v>
      </c>
      <c r="M55" s="82">
        <f t="shared" si="3"/>
        <v>1</v>
      </c>
      <c r="N55" s="76">
        <v>259</v>
      </c>
      <c r="O55" s="83">
        <v>245</v>
      </c>
      <c r="P55" s="89">
        <f t="shared" si="4"/>
        <v>14</v>
      </c>
      <c r="Q55" s="76">
        <v>24</v>
      </c>
      <c r="R55" s="83">
        <v>25</v>
      </c>
      <c r="S55" s="82">
        <f t="shared" si="5"/>
        <v>-1</v>
      </c>
      <c r="T55" s="48">
        <f t="shared" si="6"/>
        <v>183</v>
      </c>
      <c r="U55" s="44">
        <f t="shared" si="6"/>
        <v>151</v>
      </c>
      <c r="V55" s="40">
        <f t="shared" si="7"/>
        <v>32</v>
      </c>
    </row>
    <row r="56" spans="1:22" ht="13.5" customHeight="1">
      <c r="A56" s="73" t="s">
        <v>107</v>
      </c>
      <c r="B56" s="76">
        <v>36</v>
      </c>
      <c r="C56" s="83">
        <v>34</v>
      </c>
      <c r="D56" s="82">
        <f t="shared" si="0"/>
        <v>2</v>
      </c>
      <c r="E56" s="76">
        <v>14</v>
      </c>
      <c r="F56" s="83">
        <v>12</v>
      </c>
      <c r="G56" s="82">
        <f t="shared" si="1"/>
        <v>2</v>
      </c>
      <c r="H56" s="76">
        <v>3</v>
      </c>
      <c r="I56" s="83">
        <v>3</v>
      </c>
      <c r="J56" s="82">
        <f t="shared" si="2"/>
        <v>0</v>
      </c>
      <c r="K56" s="76">
        <v>2</v>
      </c>
      <c r="L56" s="83">
        <v>2</v>
      </c>
      <c r="M56" s="82">
        <f t="shared" si="3"/>
        <v>0</v>
      </c>
      <c r="N56" s="76">
        <v>9</v>
      </c>
      <c r="O56" s="83">
        <v>9</v>
      </c>
      <c r="P56" s="89">
        <f t="shared" si="4"/>
        <v>0</v>
      </c>
      <c r="Q56" s="76">
        <v>3</v>
      </c>
      <c r="R56" s="83">
        <v>3</v>
      </c>
      <c r="S56" s="82">
        <f t="shared" si="5"/>
        <v>0</v>
      </c>
      <c r="T56" s="48">
        <f t="shared" si="6"/>
        <v>5</v>
      </c>
      <c r="U56" s="44">
        <f t="shared" si="6"/>
        <v>5</v>
      </c>
      <c r="V56" s="40">
        <f t="shared" si="7"/>
        <v>0</v>
      </c>
    </row>
    <row r="57" spans="1:22" ht="13.5" customHeight="1">
      <c r="A57" s="73" t="s">
        <v>108</v>
      </c>
      <c r="B57" s="76">
        <v>15</v>
      </c>
      <c r="C57" s="83">
        <v>16</v>
      </c>
      <c r="D57" s="82">
        <f t="shared" si="0"/>
        <v>-1</v>
      </c>
      <c r="E57" s="76">
        <v>3</v>
      </c>
      <c r="F57" s="83">
        <v>3</v>
      </c>
      <c r="G57" s="82">
        <f t="shared" si="1"/>
        <v>0</v>
      </c>
      <c r="H57" s="76">
        <v>3</v>
      </c>
      <c r="I57" s="83">
        <v>5</v>
      </c>
      <c r="J57" s="82">
        <f>H57-I57</f>
        <v>-2</v>
      </c>
      <c r="K57" s="76">
        <v>0</v>
      </c>
      <c r="L57" s="83">
        <v>0</v>
      </c>
      <c r="M57" s="82">
        <v>0</v>
      </c>
      <c r="N57" s="76">
        <v>3</v>
      </c>
      <c r="O57" s="83">
        <v>2</v>
      </c>
      <c r="P57" s="89">
        <f t="shared" si="4"/>
        <v>1</v>
      </c>
      <c r="Q57" s="76">
        <v>3</v>
      </c>
      <c r="R57" s="83">
        <v>3</v>
      </c>
      <c r="S57" s="82">
        <f t="shared" si="5"/>
        <v>0</v>
      </c>
      <c r="T57" s="48">
        <f t="shared" si="6"/>
        <v>3</v>
      </c>
      <c r="U57" s="44">
        <f t="shared" si="6"/>
        <v>3</v>
      </c>
      <c r="V57" s="40">
        <f t="shared" si="7"/>
        <v>0</v>
      </c>
    </row>
    <row r="58" spans="1:22" ht="13.5" customHeight="1" thickBot="1">
      <c r="A58" s="75" t="s">
        <v>109</v>
      </c>
      <c r="B58" s="77">
        <v>21</v>
      </c>
      <c r="C58" s="86">
        <v>19</v>
      </c>
      <c r="D58" s="85">
        <f t="shared" si="0"/>
        <v>2</v>
      </c>
      <c r="E58" s="77">
        <v>8</v>
      </c>
      <c r="F58" s="86">
        <v>8</v>
      </c>
      <c r="G58" s="85">
        <f t="shared" si="1"/>
        <v>0</v>
      </c>
      <c r="H58" s="77">
        <v>0</v>
      </c>
      <c r="I58" s="86">
        <v>0</v>
      </c>
      <c r="J58" s="85">
        <f t="shared" si="2"/>
        <v>0</v>
      </c>
      <c r="K58" s="77">
        <v>0</v>
      </c>
      <c r="L58" s="86">
        <v>0</v>
      </c>
      <c r="M58" s="85">
        <v>0</v>
      </c>
      <c r="N58" s="77">
        <v>0</v>
      </c>
      <c r="O58" s="86">
        <v>0</v>
      </c>
      <c r="P58" s="90">
        <v>0</v>
      </c>
      <c r="Q58" s="76">
        <v>2</v>
      </c>
      <c r="R58" s="77">
        <v>1</v>
      </c>
      <c r="S58" s="24">
        <f t="shared" si="5"/>
        <v>1</v>
      </c>
      <c r="T58" s="80">
        <f t="shared" si="6"/>
        <v>11</v>
      </c>
      <c r="U58" s="44">
        <f t="shared" si="6"/>
        <v>10</v>
      </c>
      <c r="V58" s="41">
        <f t="shared" si="7"/>
        <v>1</v>
      </c>
    </row>
    <row r="59" spans="1:22" ht="13.5" customHeight="1" thickBot="1" thickTop="1">
      <c r="A59" s="21" t="s">
        <v>110</v>
      </c>
      <c r="B59" s="22">
        <f>SUM(B5:B58)</f>
        <v>280912</v>
      </c>
      <c r="C59" s="22">
        <f>SUM(C5:C58)</f>
        <v>265199</v>
      </c>
      <c r="D59" s="25">
        <f t="shared" si="0"/>
        <v>15713</v>
      </c>
      <c r="E59" s="22">
        <f>SUM(E5:E58)</f>
        <v>60014</v>
      </c>
      <c r="F59" s="22">
        <f>SUM(F5:F58)</f>
        <v>59300</v>
      </c>
      <c r="G59" s="88">
        <f t="shared" si="1"/>
        <v>714</v>
      </c>
      <c r="H59" s="78">
        <f>SUM(H5:H58)</f>
        <v>48608</v>
      </c>
      <c r="I59" s="22">
        <f>SUM(I5:I58)</f>
        <v>43927</v>
      </c>
      <c r="J59" s="25">
        <f>H59-I59</f>
        <v>4681</v>
      </c>
      <c r="K59" s="72">
        <f>SUM(K5:K58)</f>
        <v>44396</v>
      </c>
      <c r="L59" s="78">
        <f>SUM(L5:L58)</f>
        <v>44029</v>
      </c>
      <c r="M59" s="25">
        <f>K59-L59</f>
        <v>367</v>
      </c>
      <c r="N59" s="22">
        <f>SUM(N5:N58)</f>
        <v>40983</v>
      </c>
      <c r="O59" s="22">
        <f>SUM(O5:O58)</f>
        <v>39149</v>
      </c>
      <c r="P59" s="42">
        <f t="shared" si="4"/>
        <v>1834</v>
      </c>
      <c r="Q59" s="49">
        <f>SUM(Q5:Q58)</f>
        <v>27406</v>
      </c>
      <c r="R59" s="22">
        <f>SUM(R5:R58)</f>
        <v>27620</v>
      </c>
      <c r="S59" s="25">
        <f t="shared" si="5"/>
        <v>-214</v>
      </c>
      <c r="T59" s="49">
        <f>B59-E59-H59-N59-Q59-K59</f>
        <v>59505</v>
      </c>
      <c r="U59" s="45">
        <f>C59-F59-I59-O59-R59-L59</f>
        <v>51174</v>
      </c>
      <c r="V59" s="42">
        <f>T59-U59</f>
        <v>8331</v>
      </c>
    </row>
    <row r="60" spans="3:22" ht="10.5" customHeight="1">
      <c r="C60" s="28"/>
      <c r="D60" s="28"/>
      <c r="E60" s="31"/>
      <c r="F60" s="31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</row>
    <row r="61" spans="6:22" ht="12.75">
      <c r="F61" s="32" t="s">
        <v>125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3:22" ht="7.5" customHeight="1">
      <c r="C62" s="27" t="s">
        <v>126</v>
      </c>
      <c r="D62" s="27"/>
      <c r="E62" s="33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</row>
    <row r="63" ht="12.75">
      <c r="J63" s="26"/>
    </row>
    <row r="68" spans="4:20" ht="12.75">
      <c r="D68" s="95" t="s">
        <v>127</v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</row>
  </sheetData>
  <sheetProtection/>
  <mergeCells count="10">
    <mergeCell ref="Q3:R3"/>
    <mergeCell ref="T3:U3"/>
    <mergeCell ref="F62:V62"/>
    <mergeCell ref="D68:T68"/>
    <mergeCell ref="A3:A4"/>
    <mergeCell ref="B3:C3"/>
    <mergeCell ref="E3:F3"/>
    <mergeCell ref="H3:I3"/>
    <mergeCell ref="K3:L3"/>
    <mergeCell ref="N3:O3"/>
  </mergeCells>
  <printOptions horizontalCentered="1" verticalCentered="1"/>
  <pageMargins left="0.1968503937007874" right="0.1968503937007874" top="0.7874015748031497" bottom="0.3937007874015748" header="0.11811023622047245" footer="0.11811023622047245"/>
  <pageSetup fitToHeight="1" fitToWidth="1" horizontalDpi="600" verticalDpi="600" orientation="landscape" paperSize="9" scale="58" r:id="rId1"/>
  <rowBreaks count="1" manualBreakCount="1">
    <brk id="55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66"/>
  <sheetViews>
    <sheetView showGridLines="0" view="pageBreakPreview" zoomScaleSheetLayoutView="100" zoomScalePageLayoutView="0" workbookViewId="0" topLeftCell="A1">
      <pane ySplit="5" topLeftCell="A39" activePane="bottomLeft" state="frozen"/>
      <selection pane="topLeft" activeCell="A1" sqref="A1"/>
      <selection pane="bottomLeft" activeCell="H15" sqref="H15"/>
    </sheetView>
  </sheetViews>
  <sheetFormatPr defaultColWidth="9.00390625" defaultRowHeight="15"/>
  <cols>
    <col min="1" max="1" width="4.7109375" style="1" customWidth="1"/>
    <col min="2" max="2" width="21.57421875" style="1" customWidth="1"/>
    <col min="3" max="6" width="13.421875" style="2" customWidth="1"/>
    <col min="7" max="7" width="4.57421875" style="1" customWidth="1"/>
    <col min="8" max="8" width="21.57421875" style="13" customWidth="1"/>
    <col min="9" max="10" width="16.140625" style="14" customWidth="1"/>
    <col min="11" max="16384" width="9.00390625" style="1" customWidth="1"/>
  </cols>
  <sheetData>
    <row r="1" spans="1:8" ht="15.75" customHeight="1">
      <c r="A1" s="3" t="s">
        <v>134</v>
      </c>
      <c r="B1" s="3"/>
      <c r="G1" s="3"/>
      <c r="H1" s="50"/>
    </row>
    <row r="2" spans="2:9" ht="12.75">
      <c r="B2" s="3"/>
      <c r="C2" s="3"/>
      <c r="D2" s="3"/>
      <c r="E2" s="3"/>
      <c r="F2" s="3"/>
      <c r="G2" s="3"/>
      <c r="H2" s="50"/>
      <c r="I2" s="50"/>
    </row>
    <row r="3" spans="1:10" ht="13.5" customHeight="1">
      <c r="A3" s="3"/>
      <c r="B3" s="99" t="s">
        <v>0</v>
      </c>
      <c r="C3" s="99"/>
      <c r="D3" s="99"/>
      <c r="E3" s="3"/>
      <c r="F3" s="3"/>
      <c r="G3" s="3"/>
      <c r="H3" s="100" t="s">
        <v>1</v>
      </c>
      <c r="I3" s="100"/>
      <c r="J3" s="15"/>
    </row>
    <row r="4" spans="1:10" ht="12.75">
      <c r="A4" s="4"/>
      <c r="B4" s="5"/>
      <c r="D4" s="6"/>
      <c r="G4" s="4"/>
      <c r="H4" s="51"/>
      <c r="I4" s="16"/>
      <c r="J4" s="17"/>
    </row>
    <row r="5" spans="1:10" ht="62.25" customHeight="1">
      <c r="A5" s="7"/>
      <c r="B5" s="52" t="s">
        <v>2</v>
      </c>
      <c r="C5" s="8" t="s">
        <v>3</v>
      </c>
      <c r="D5" s="53" t="s">
        <v>135</v>
      </c>
      <c r="E5" s="8" t="s">
        <v>133</v>
      </c>
      <c r="F5" s="6"/>
      <c r="G5" s="7"/>
      <c r="H5" s="54" t="s">
        <v>2</v>
      </c>
      <c r="I5" s="53" t="s">
        <v>135</v>
      </c>
      <c r="J5" s="18" t="s">
        <v>4</v>
      </c>
    </row>
    <row r="6" spans="1:10" ht="18.75" customHeight="1">
      <c r="A6" s="57">
        <v>1</v>
      </c>
      <c r="B6" s="55" t="s">
        <v>6</v>
      </c>
      <c r="C6" s="58">
        <f aca="true" t="shared" si="0" ref="C6:C60">SUM(D6/E6)</f>
        <v>0.09190850267263953</v>
      </c>
      <c r="D6" s="56">
        <v>4247</v>
      </c>
      <c r="E6" s="60">
        <v>46209</v>
      </c>
      <c r="F6" s="61"/>
      <c r="G6" s="62">
        <v>1</v>
      </c>
      <c r="H6" s="55" t="s">
        <v>112</v>
      </c>
      <c r="I6" s="56">
        <v>86043</v>
      </c>
      <c r="J6" s="63">
        <f>I6/$I$60</f>
        <v>0.3062987697214786</v>
      </c>
    </row>
    <row r="7" spans="1:10" ht="18.75" customHeight="1">
      <c r="A7" s="62">
        <v>2</v>
      </c>
      <c r="B7" s="55" t="s">
        <v>12</v>
      </c>
      <c r="C7" s="58">
        <f t="shared" si="0"/>
        <v>0.08390320883745397</v>
      </c>
      <c r="D7" s="56">
        <v>6061</v>
      </c>
      <c r="E7" s="60">
        <v>72238</v>
      </c>
      <c r="F7" s="61"/>
      <c r="G7" s="57">
        <v>2</v>
      </c>
      <c r="H7" s="55" t="s">
        <v>7</v>
      </c>
      <c r="I7" s="56">
        <v>19716</v>
      </c>
      <c r="J7" s="63">
        <f aca="true" t="shared" si="1" ref="J7:J59">I7/$I$60</f>
        <v>0.07018568092498718</v>
      </c>
    </row>
    <row r="8" spans="1:10" ht="18.75" customHeight="1">
      <c r="A8" s="57">
        <v>3</v>
      </c>
      <c r="B8" s="55" t="s">
        <v>14</v>
      </c>
      <c r="C8" s="58">
        <f t="shared" si="0"/>
        <v>0.08146319569120287</v>
      </c>
      <c r="D8" s="56">
        <v>363</v>
      </c>
      <c r="E8" s="60">
        <v>4456</v>
      </c>
      <c r="F8" s="61"/>
      <c r="G8" s="62">
        <v>3</v>
      </c>
      <c r="H8" s="55" t="s">
        <v>9</v>
      </c>
      <c r="I8" s="56">
        <v>18935</v>
      </c>
      <c r="J8" s="63">
        <f t="shared" si="1"/>
        <v>0.06740545081733781</v>
      </c>
    </row>
    <row r="9" spans="1:10" ht="18.75" customHeight="1">
      <c r="A9" s="62">
        <v>4</v>
      </c>
      <c r="B9" s="55" t="s">
        <v>5</v>
      </c>
      <c r="C9" s="58">
        <f t="shared" si="0"/>
        <v>0.07786272228685391</v>
      </c>
      <c r="D9" s="56">
        <v>5622</v>
      </c>
      <c r="E9" s="60">
        <v>72204</v>
      </c>
      <c r="F9" s="61"/>
      <c r="G9" s="62">
        <v>4</v>
      </c>
      <c r="H9" s="55" t="s">
        <v>11</v>
      </c>
      <c r="I9" s="56">
        <v>12909</v>
      </c>
      <c r="J9" s="63">
        <f t="shared" si="1"/>
        <v>0.04595389303411745</v>
      </c>
    </row>
    <row r="10" spans="1:10" ht="18.75" customHeight="1">
      <c r="A10" s="57">
        <v>5</v>
      </c>
      <c r="B10" s="55" t="s">
        <v>8</v>
      </c>
      <c r="C10" s="58">
        <f t="shared" si="0"/>
        <v>0.07162012614484252</v>
      </c>
      <c r="D10" s="56">
        <v>10549</v>
      </c>
      <c r="E10" s="60">
        <v>147291</v>
      </c>
      <c r="F10" s="61"/>
      <c r="G10" s="57">
        <v>5</v>
      </c>
      <c r="H10" s="55" t="s">
        <v>13</v>
      </c>
      <c r="I10" s="56">
        <v>10680</v>
      </c>
      <c r="J10" s="63">
        <f t="shared" si="1"/>
        <v>0.03801902375121034</v>
      </c>
    </row>
    <row r="11" spans="1:10" ht="18.75" customHeight="1">
      <c r="A11" s="62">
        <v>6</v>
      </c>
      <c r="B11" s="55" t="s">
        <v>13</v>
      </c>
      <c r="C11" s="58">
        <f t="shared" si="0"/>
        <v>0.06347772336075318</v>
      </c>
      <c r="D11" s="56">
        <v>10680</v>
      </c>
      <c r="E11" s="60">
        <v>168248</v>
      </c>
      <c r="F11" s="61"/>
      <c r="G11" s="62">
        <v>6</v>
      </c>
      <c r="H11" s="55" t="s">
        <v>8</v>
      </c>
      <c r="I11" s="56">
        <v>10549</v>
      </c>
      <c r="J11" s="63">
        <f t="shared" si="1"/>
        <v>0.03755268553853164</v>
      </c>
    </row>
    <row r="12" spans="1:10" ht="18.75" customHeight="1">
      <c r="A12" s="57">
        <v>7</v>
      </c>
      <c r="B12" s="55" t="s">
        <v>10</v>
      </c>
      <c r="C12" s="58">
        <f t="shared" si="0"/>
        <v>0.05954851285920895</v>
      </c>
      <c r="D12" s="56">
        <v>2841</v>
      </c>
      <c r="E12" s="60">
        <v>47709</v>
      </c>
      <c r="F12" s="61"/>
      <c r="G12" s="62">
        <v>7</v>
      </c>
      <c r="H12" s="55" t="s">
        <v>15</v>
      </c>
      <c r="I12" s="56">
        <v>8291</v>
      </c>
      <c r="J12" s="63">
        <f t="shared" si="1"/>
        <v>0.029514581078772</v>
      </c>
    </row>
    <row r="13" spans="1:10" ht="18.75" customHeight="1">
      <c r="A13" s="62">
        <v>8</v>
      </c>
      <c r="B13" s="55" t="s">
        <v>7</v>
      </c>
      <c r="C13" s="58">
        <f t="shared" si="0"/>
        <v>0.05361382059656117</v>
      </c>
      <c r="D13" s="56">
        <v>19716</v>
      </c>
      <c r="E13" s="60">
        <v>367741</v>
      </c>
      <c r="F13" s="61"/>
      <c r="G13" s="57">
        <v>8</v>
      </c>
      <c r="H13" s="55" t="s">
        <v>16</v>
      </c>
      <c r="I13" s="56">
        <v>7910</v>
      </c>
      <c r="J13" s="63">
        <f t="shared" si="1"/>
        <v>0.02815828444495073</v>
      </c>
    </row>
    <row r="14" spans="1:10" ht="18.75" customHeight="1">
      <c r="A14" s="57">
        <v>9</v>
      </c>
      <c r="B14" s="55" t="s">
        <v>111</v>
      </c>
      <c r="C14" s="58">
        <f t="shared" si="0"/>
        <v>0.052160638797557536</v>
      </c>
      <c r="D14" s="56">
        <v>2221</v>
      </c>
      <c r="E14" s="60">
        <v>42580</v>
      </c>
      <c r="F14" s="61"/>
      <c r="G14" s="62">
        <v>9</v>
      </c>
      <c r="H14" s="55" t="s">
        <v>19</v>
      </c>
      <c r="I14" s="56">
        <v>7418</v>
      </c>
      <c r="J14" s="63">
        <f t="shared" si="1"/>
        <v>0.026406846272142164</v>
      </c>
    </row>
    <row r="15" spans="1:10" ht="18.75" customHeight="1">
      <c r="A15" s="62">
        <v>10</v>
      </c>
      <c r="B15" s="55" t="s">
        <v>17</v>
      </c>
      <c r="C15" s="58">
        <f t="shared" si="0"/>
        <v>0.05202463254516935</v>
      </c>
      <c r="D15" s="56">
        <v>3582</v>
      </c>
      <c r="E15" s="60">
        <v>68852</v>
      </c>
      <c r="F15" s="61"/>
      <c r="G15" s="62">
        <v>10</v>
      </c>
      <c r="H15" s="55" t="s">
        <v>18</v>
      </c>
      <c r="I15" s="56">
        <v>7403</v>
      </c>
      <c r="J15" s="63">
        <f t="shared" si="1"/>
        <v>0.02635344876687361</v>
      </c>
    </row>
    <row r="16" spans="1:10" ht="18.75" customHeight="1">
      <c r="A16" s="57">
        <v>11</v>
      </c>
      <c r="B16" s="55" t="s">
        <v>26</v>
      </c>
      <c r="C16" s="58">
        <f t="shared" si="0"/>
        <v>0.04577778979531136</v>
      </c>
      <c r="D16" s="56">
        <v>1693</v>
      </c>
      <c r="E16" s="60">
        <v>36983</v>
      </c>
      <c r="F16" s="61"/>
      <c r="G16" s="57">
        <v>11</v>
      </c>
      <c r="H16" s="55" t="s">
        <v>12</v>
      </c>
      <c r="I16" s="56">
        <v>6061</v>
      </c>
      <c r="J16" s="63">
        <f t="shared" si="1"/>
        <v>0.021576151962180327</v>
      </c>
    </row>
    <row r="17" spans="1:10" ht="18.75" customHeight="1">
      <c r="A17" s="62">
        <v>12</v>
      </c>
      <c r="B17" s="55" t="s">
        <v>9</v>
      </c>
      <c r="C17" s="58">
        <f t="shared" si="0"/>
        <v>0.0452983928460357</v>
      </c>
      <c r="D17" s="56">
        <v>18935</v>
      </c>
      <c r="E17" s="60">
        <v>418006</v>
      </c>
      <c r="F17" s="61"/>
      <c r="G17" s="62">
        <v>12</v>
      </c>
      <c r="H17" s="55" t="s">
        <v>5</v>
      </c>
      <c r="I17" s="56">
        <v>5622</v>
      </c>
      <c r="J17" s="63">
        <f t="shared" si="1"/>
        <v>0.020013384974653985</v>
      </c>
    </row>
    <row r="18" spans="1:10" ht="18.75" customHeight="1">
      <c r="A18" s="57">
        <v>13</v>
      </c>
      <c r="B18" s="55" t="s">
        <v>24</v>
      </c>
      <c r="C18" s="58">
        <f t="shared" si="0"/>
        <v>0.04246192893401015</v>
      </c>
      <c r="D18" s="56">
        <v>3346</v>
      </c>
      <c r="E18" s="60">
        <v>78800</v>
      </c>
      <c r="F18" s="61"/>
      <c r="G18" s="62">
        <v>13</v>
      </c>
      <c r="H18" s="55" t="s">
        <v>20</v>
      </c>
      <c r="I18" s="56">
        <v>5324</v>
      </c>
      <c r="J18" s="63">
        <f t="shared" si="1"/>
        <v>0.01895255453665205</v>
      </c>
    </row>
    <row r="19" spans="1:10" ht="18.75" customHeight="1">
      <c r="A19" s="62">
        <v>14</v>
      </c>
      <c r="B19" s="55" t="s">
        <v>16</v>
      </c>
      <c r="C19" s="58">
        <f t="shared" si="0"/>
        <v>0.042253370654473196</v>
      </c>
      <c r="D19" s="56">
        <v>7910</v>
      </c>
      <c r="E19" s="60">
        <v>187204</v>
      </c>
      <c r="F19" s="61"/>
      <c r="G19" s="57">
        <v>14</v>
      </c>
      <c r="H19" s="55" t="s">
        <v>21</v>
      </c>
      <c r="I19" s="56">
        <v>4699</v>
      </c>
      <c r="J19" s="63">
        <f t="shared" si="1"/>
        <v>0.01672765848379564</v>
      </c>
    </row>
    <row r="20" spans="1:10" ht="18.75" customHeight="1">
      <c r="A20" s="57">
        <v>15</v>
      </c>
      <c r="B20" s="55" t="s">
        <v>23</v>
      </c>
      <c r="C20" s="58">
        <f t="shared" si="0"/>
        <v>0.04022184256389564</v>
      </c>
      <c r="D20" s="56">
        <v>4685</v>
      </c>
      <c r="E20" s="60">
        <v>116479</v>
      </c>
      <c r="F20" s="61"/>
      <c r="G20" s="62">
        <v>15</v>
      </c>
      <c r="H20" s="55" t="s">
        <v>23</v>
      </c>
      <c r="I20" s="56">
        <v>4685</v>
      </c>
      <c r="J20" s="63">
        <f t="shared" si="1"/>
        <v>0.016677820812211655</v>
      </c>
    </row>
    <row r="21" spans="1:10" ht="18.75" customHeight="1">
      <c r="A21" s="62">
        <v>16</v>
      </c>
      <c r="B21" s="55" t="s">
        <v>18</v>
      </c>
      <c r="C21" s="58">
        <f t="shared" si="0"/>
        <v>0.04015360666496716</v>
      </c>
      <c r="D21" s="56">
        <v>7403</v>
      </c>
      <c r="E21" s="60">
        <v>184367</v>
      </c>
      <c r="F21" s="61"/>
      <c r="G21" s="62">
        <v>16</v>
      </c>
      <c r="H21" s="55" t="s">
        <v>6</v>
      </c>
      <c r="I21" s="56">
        <v>4247</v>
      </c>
      <c r="J21" s="63">
        <f t="shared" si="1"/>
        <v>0.01511861365836988</v>
      </c>
    </row>
    <row r="22" spans="1:10" ht="18.75" customHeight="1">
      <c r="A22" s="57">
        <v>17</v>
      </c>
      <c r="B22" s="55" t="s">
        <v>113</v>
      </c>
      <c r="C22" s="58">
        <f t="shared" si="0"/>
        <v>0.03931516557144698</v>
      </c>
      <c r="D22" s="56">
        <v>2441</v>
      </c>
      <c r="E22" s="60">
        <v>62088</v>
      </c>
      <c r="F22" s="61"/>
      <c r="G22" s="57">
        <v>17</v>
      </c>
      <c r="H22" s="55" t="s">
        <v>17</v>
      </c>
      <c r="I22" s="56">
        <v>3582</v>
      </c>
      <c r="J22" s="63">
        <f t="shared" si="1"/>
        <v>0.01275132425813066</v>
      </c>
    </row>
    <row r="23" spans="1:10" ht="18.75" customHeight="1">
      <c r="A23" s="62">
        <v>18</v>
      </c>
      <c r="B23" s="55" t="s">
        <v>31</v>
      </c>
      <c r="C23" s="58">
        <f t="shared" si="0"/>
        <v>0.03740071299018075</v>
      </c>
      <c r="D23" s="56">
        <v>598</v>
      </c>
      <c r="E23" s="60">
        <v>15989</v>
      </c>
      <c r="F23" s="61"/>
      <c r="G23" s="62">
        <v>18</v>
      </c>
      <c r="H23" s="55" t="s">
        <v>25</v>
      </c>
      <c r="I23" s="56">
        <v>3572</v>
      </c>
      <c r="J23" s="63">
        <f t="shared" si="1"/>
        <v>0.012715725921284957</v>
      </c>
    </row>
    <row r="24" spans="1:10" ht="18.75" customHeight="1">
      <c r="A24" s="57">
        <v>19</v>
      </c>
      <c r="B24" s="55" t="s">
        <v>112</v>
      </c>
      <c r="C24" s="58">
        <f t="shared" si="0"/>
        <v>0.036984644428511744</v>
      </c>
      <c r="D24" s="56">
        <v>86043</v>
      </c>
      <c r="E24" s="60">
        <v>2326452</v>
      </c>
      <c r="F24" s="61"/>
      <c r="G24" s="62">
        <v>19</v>
      </c>
      <c r="H24" s="55" t="s">
        <v>24</v>
      </c>
      <c r="I24" s="56">
        <v>3346</v>
      </c>
      <c r="J24" s="63">
        <f t="shared" si="1"/>
        <v>0.011911203508572079</v>
      </c>
    </row>
    <row r="25" spans="1:10" ht="18.75" customHeight="1">
      <c r="A25" s="62">
        <v>20</v>
      </c>
      <c r="B25" s="55" t="s">
        <v>21</v>
      </c>
      <c r="C25" s="58">
        <f t="shared" si="0"/>
        <v>0.03695082921152167</v>
      </c>
      <c r="D25" s="56">
        <v>4699</v>
      </c>
      <c r="E25" s="60">
        <v>127169</v>
      </c>
      <c r="F25" s="61"/>
      <c r="G25" s="57">
        <v>20</v>
      </c>
      <c r="H25" s="55" t="s">
        <v>28</v>
      </c>
      <c r="I25" s="56">
        <v>3208</v>
      </c>
      <c r="J25" s="63">
        <f t="shared" si="1"/>
        <v>0.011419946460101384</v>
      </c>
    </row>
    <row r="26" spans="1:10" ht="18.75" customHeight="1">
      <c r="A26" s="57">
        <v>21</v>
      </c>
      <c r="B26" s="55" t="s">
        <v>29</v>
      </c>
      <c r="C26" s="58">
        <f t="shared" si="0"/>
        <v>0.03660100084092695</v>
      </c>
      <c r="D26" s="56">
        <v>2655</v>
      </c>
      <c r="E26" s="60">
        <v>72539</v>
      </c>
      <c r="F26" s="61"/>
      <c r="G26" s="62">
        <v>21</v>
      </c>
      <c r="H26" s="55" t="s">
        <v>10</v>
      </c>
      <c r="I26" s="56">
        <v>2841</v>
      </c>
      <c r="J26" s="63">
        <f t="shared" si="1"/>
        <v>0.0101134874978641</v>
      </c>
    </row>
    <row r="27" spans="1:10" ht="18.75" customHeight="1">
      <c r="A27" s="62">
        <v>22</v>
      </c>
      <c r="B27" s="55" t="s">
        <v>22</v>
      </c>
      <c r="C27" s="58">
        <f t="shared" si="0"/>
        <v>0.03551580964548068</v>
      </c>
      <c r="D27" s="56">
        <v>556</v>
      </c>
      <c r="E27" s="60">
        <v>15655</v>
      </c>
      <c r="F27" s="61"/>
      <c r="G27" s="62">
        <v>22</v>
      </c>
      <c r="H27" s="55" t="s">
        <v>29</v>
      </c>
      <c r="I27" s="56">
        <v>2655</v>
      </c>
      <c r="J27" s="63">
        <f t="shared" si="1"/>
        <v>0.009451358432534033</v>
      </c>
    </row>
    <row r="28" spans="1:10" ht="18.75" customHeight="1">
      <c r="A28" s="57">
        <v>23</v>
      </c>
      <c r="B28" s="55" t="s">
        <v>20</v>
      </c>
      <c r="C28" s="58">
        <f t="shared" si="0"/>
        <v>0.03462516502884346</v>
      </c>
      <c r="D28" s="56">
        <v>5324</v>
      </c>
      <c r="E28" s="60">
        <v>153761</v>
      </c>
      <c r="F28" s="61"/>
      <c r="G28" s="57">
        <v>23</v>
      </c>
      <c r="H28" s="55" t="s">
        <v>115</v>
      </c>
      <c r="I28" s="56">
        <v>2577</v>
      </c>
      <c r="J28" s="63">
        <f t="shared" si="1"/>
        <v>0.009173691405137551</v>
      </c>
    </row>
    <row r="29" spans="1:10" ht="18.75" customHeight="1">
      <c r="A29" s="62">
        <v>24</v>
      </c>
      <c r="B29" s="55" t="s">
        <v>28</v>
      </c>
      <c r="C29" s="58">
        <f t="shared" si="0"/>
        <v>0.034489802500725704</v>
      </c>
      <c r="D29" s="56">
        <v>3208</v>
      </c>
      <c r="E29" s="60">
        <v>93013</v>
      </c>
      <c r="F29" s="61"/>
      <c r="G29" s="62">
        <v>24</v>
      </c>
      <c r="H29" s="55" t="s">
        <v>113</v>
      </c>
      <c r="I29" s="56">
        <v>2441</v>
      </c>
      <c r="J29" s="63">
        <f t="shared" si="1"/>
        <v>0.008689554024035998</v>
      </c>
    </row>
    <row r="30" spans="1:10" ht="18.75" customHeight="1">
      <c r="A30" s="57">
        <v>25</v>
      </c>
      <c r="B30" s="55" t="s">
        <v>27</v>
      </c>
      <c r="C30" s="58">
        <f t="shared" si="0"/>
        <v>0.03386217852043997</v>
      </c>
      <c r="D30" s="56">
        <v>1684</v>
      </c>
      <c r="E30" s="60">
        <v>49731</v>
      </c>
      <c r="F30" s="61"/>
      <c r="G30" s="62">
        <v>25</v>
      </c>
      <c r="H30" s="55" t="s">
        <v>30</v>
      </c>
      <c r="I30" s="56">
        <v>2227</v>
      </c>
      <c r="J30" s="63">
        <f t="shared" si="1"/>
        <v>0.007927749615537962</v>
      </c>
    </row>
    <row r="31" spans="1:10" ht="18.75" customHeight="1">
      <c r="A31" s="62">
        <v>26</v>
      </c>
      <c r="B31" s="55" t="s">
        <v>11</v>
      </c>
      <c r="C31" s="58">
        <f t="shared" si="0"/>
        <v>0.03366128027077135</v>
      </c>
      <c r="D31" s="56">
        <v>12909</v>
      </c>
      <c r="E31" s="60">
        <v>383497</v>
      </c>
      <c r="F31" s="61"/>
      <c r="G31" s="57">
        <v>26</v>
      </c>
      <c r="H31" s="55" t="s">
        <v>111</v>
      </c>
      <c r="I31" s="56">
        <v>2221</v>
      </c>
      <c r="J31" s="63">
        <f t="shared" si="1"/>
        <v>0.00790639061343054</v>
      </c>
    </row>
    <row r="32" spans="1:10" ht="18.75" customHeight="1">
      <c r="A32" s="57">
        <v>27</v>
      </c>
      <c r="B32" s="55" t="s">
        <v>41</v>
      </c>
      <c r="C32" s="58">
        <f t="shared" si="0"/>
        <v>0.032989966108486236</v>
      </c>
      <c r="D32" s="56">
        <v>1976</v>
      </c>
      <c r="E32" s="60">
        <v>59897</v>
      </c>
      <c r="F32" s="61"/>
      <c r="G32" s="62">
        <v>27</v>
      </c>
      <c r="H32" s="55" t="s">
        <v>35</v>
      </c>
      <c r="I32" s="56">
        <v>2217</v>
      </c>
      <c r="J32" s="63">
        <f t="shared" si="1"/>
        <v>0.00789215127869226</v>
      </c>
    </row>
    <row r="33" spans="1:10" ht="18.75" customHeight="1">
      <c r="A33" s="62">
        <v>28</v>
      </c>
      <c r="B33" s="55" t="s">
        <v>36</v>
      </c>
      <c r="C33" s="58">
        <f t="shared" si="0"/>
        <v>0.030290541932825057</v>
      </c>
      <c r="D33" s="56">
        <v>735</v>
      </c>
      <c r="E33" s="60">
        <v>24265</v>
      </c>
      <c r="F33" s="61"/>
      <c r="G33" s="62">
        <v>28</v>
      </c>
      <c r="H33" s="55" t="s">
        <v>32</v>
      </c>
      <c r="I33" s="56">
        <v>2138</v>
      </c>
      <c r="J33" s="63">
        <f t="shared" si="1"/>
        <v>0.007610924417611209</v>
      </c>
    </row>
    <row r="34" spans="1:10" ht="18.75" customHeight="1">
      <c r="A34" s="57">
        <v>29</v>
      </c>
      <c r="B34" s="55" t="s">
        <v>115</v>
      </c>
      <c r="C34" s="58">
        <f t="shared" si="0"/>
        <v>0.030018521322818504</v>
      </c>
      <c r="D34" s="56">
        <v>2577</v>
      </c>
      <c r="E34" s="60">
        <v>85847</v>
      </c>
      <c r="F34" s="61"/>
      <c r="G34" s="57">
        <v>29</v>
      </c>
      <c r="H34" s="55" t="s">
        <v>116</v>
      </c>
      <c r="I34" s="56">
        <v>2123</v>
      </c>
      <c r="J34" s="63">
        <f t="shared" si="1"/>
        <v>0.007557526912342656</v>
      </c>
    </row>
    <row r="35" spans="1:10" ht="18.75" customHeight="1">
      <c r="A35" s="62">
        <v>30</v>
      </c>
      <c r="B35" s="55" t="s">
        <v>34</v>
      </c>
      <c r="C35" s="58">
        <f t="shared" si="0"/>
        <v>0.029968634813068065</v>
      </c>
      <c r="D35" s="56">
        <v>1309</v>
      </c>
      <c r="E35" s="60">
        <v>43679</v>
      </c>
      <c r="F35" s="61"/>
      <c r="G35" s="62">
        <v>30</v>
      </c>
      <c r="H35" s="55" t="s">
        <v>41</v>
      </c>
      <c r="I35" s="56">
        <v>1976</v>
      </c>
      <c r="J35" s="63">
        <f t="shared" si="1"/>
        <v>0.007034231360710828</v>
      </c>
    </row>
    <row r="36" spans="1:10" ht="18.75" customHeight="1">
      <c r="A36" s="57">
        <v>31</v>
      </c>
      <c r="B36" s="55" t="s">
        <v>114</v>
      </c>
      <c r="C36" s="58">
        <f t="shared" si="0"/>
        <v>0.02872895246610043</v>
      </c>
      <c r="D36" s="56">
        <v>1928</v>
      </c>
      <c r="E36" s="60">
        <v>67110</v>
      </c>
      <c r="F36" s="61"/>
      <c r="G36" s="62">
        <v>31</v>
      </c>
      <c r="H36" s="55" t="s">
        <v>114</v>
      </c>
      <c r="I36" s="56">
        <v>1928</v>
      </c>
      <c r="J36" s="63">
        <f t="shared" si="1"/>
        <v>0.006863359343851455</v>
      </c>
    </row>
    <row r="37" spans="1:10" ht="18.75" customHeight="1">
      <c r="A37" s="62">
        <v>32</v>
      </c>
      <c r="B37" s="55" t="s">
        <v>33</v>
      </c>
      <c r="C37" s="58">
        <f t="shared" si="0"/>
        <v>0.02728179722709602</v>
      </c>
      <c r="D37" s="56">
        <v>1586</v>
      </c>
      <c r="E37" s="60">
        <v>58134</v>
      </c>
      <c r="F37" s="61"/>
      <c r="G37" s="57">
        <v>32</v>
      </c>
      <c r="H37" s="55" t="s">
        <v>37</v>
      </c>
      <c r="I37" s="56">
        <v>1805</v>
      </c>
      <c r="J37" s="63">
        <f t="shared" si="1"/>
        <v>0.006425499800649314</v>
      </c>
    </row>
    <row r="38" spans="1:10" ht="18.75" customHeight="1">
      <c r="A38" s="57">
        <v>33</v>
      </c>
      <c r="B38" s="55" t="s">
        <v>40</v>
      </c>
      <c r="C38" s="58">
        <f t="shared" si="0"/>
        <v>0.02723780431361659</v>
      </c>
      <c r="D38" s="56">
        <v>1177</v>
      </c>
      <c r="E38" s="60">
        <v>43212</v>
      </c>
      <c r="F38" s="61"/>
      <c r="G38" s="62">
        <v>33</v>
      </c>
      <c r="H38" s="55" t="s">
        <v>26</v>
      </c>
      <c r="I38" s="56">
        <v>1693</v>
      </c>
      <c r="J38" s="63">
        <f t="shared" si="1"/>
        <v>0.006026798427977445</v>
      </c>
    </row>
    <row r="39" spans="1:10" s="38" customFormat="1" ht="18.75" customHeight="1">
      <c r="A39" s="62">
        <v>34</v>
      </c>
      <c r="B39" s="55" t="s">
        <v>15</v>
      </c>
      <c r="C39" s="58">
        <f t="shared" si="0"/>
        <v>0.026982081372568162</v>
      </c>
      <c r="D39" s="56">
        <v>8291</v>
      </c>
      <c r="E39" s="60">
        <v>307278</v>
      </c>
      <c r="F39" s="61"/>
      <c r="G39" s="62">
        <v>34</v>
      </c>
      <c r="H39" s="55" t="s">
        <v>27</v>
      </c>
      <c r="I39" s="56">
        <v>1684</v>
      </c>
      <c r="J39" s="63">
        <f t="shared" si="1"/>
        <v>0.005994759924816313</v>
      </c>
    </row>
    <row r="40" spans="1:10" s="38" customFormat="1" ht="18.75" customHeight="1">
      <c r="A40" s="57">
        <v>35</v>
      </c>
      <c r="B40" s="55" t="s">
        <v>25</v>
      </c>
      <c r="C40" s="58">
        <f t="shared" si="0"/>
        <v>0.02680836372915447</v>
      </c>
      <c r="D40" s="56">
        <v>3572</v>
      </c>
      <c r="E40" s="60">
        <v>133242</v>
      </c>
      <c r="F40" s="61"/>
      <c r="G40" s="57">
        <v>35</v>
      </c>
      <c r="H40" s="55" t="s">
        <v>33</v>
      </c>
      <c r="I40" s="56">
        <v>1586</v>
      </c>
      <c r="J40" s="63">
        <f t="shared" si="1"/>
        <v>0.005645896223728427</v>
      </c>
    </row>
    <row r="41" spans="1:10" ht="18.75" customHeight="1">
      <c r="A41" s="62">
        <v>36</v>
      </c>
      <c r="B41" s="55" t="s">
        <v>39</v>
      </c>
      <c r="C41" s="58">
        <f t="shared" si="0"/>
        <v>0.026744158574904905</v>
      </c>
      <c r="D41" s="56">
        <v>1132</v>
      </c>
      <c r="E41" s="60">
        <v>42327</v>
      </c>
      <c r="F41" s="61"/>
      <c r="G41" s="62">
        <v>36</v>
      </c>
      <c r="H41" s="55" t="s">
        <v>38</v>
      </c>
      <c r="I41" s="56">
        <v>1572</v>
      </c>
      <c r="J41" s="63">
        <f t="shared" si="1"/>
        <v>0.005596058552144444</v>
      </c>
    </row>
    <row r="42" spans="1:10" ht="18.75" customHeight="1">
      <c r="A42" s="57">
        <v>37</v>
      </c>
      <c r="B42" s="55" t="s">
        <v>30</v>
      </c>
      <c r="C42" s="58">
        <f t="shared" si="0"/>
        <v>0.026743041045224198</v>
      </c>
      <c r="D42" s="56">
        <v>2227</v>
      </c>
      <c r="E42" s="60">
        <v>83274</v>
      </c>
      <c r="F42" s="61"/>
      <c r="G42" s="62">
        <v>37</v>
      </c>
      <c r="H42" s="55" t="s">
        <v>43</v>
      </c>
      <c r="I42" s="56">
        <v>1403</v>
      </c>
      <c r="J42" s="63">
        <f t="shared" si="1"/>
        <v>0.004994446659452071</v>
      </c>
    </row>
    <row r="43" spans="1:10" ht="18.75" customHeight="1">
      <c r="A43" s="62">
        <v>38</v>
      </c>
      <c r="B43" s="55" t="s">
        <v>42</v>
      </c>
      <c r="C43" s="58">
        <f t="shared" si="0"/>
        <v>0.026356921756719484</v>
      </c>
      <c r="D43" s="56">
        <v>860</v>
      </c>
      <c r="E43" s="60">
        <v>32629</v>
      </c>
      <c r="F43" s="61"/>
      <c r="G43" s="57">
        <v>38</v>
      </c>
      <c r="H43" s="55" t="s">
        <v>34</v>
      </c>
      <c r="I43" s="56">
        <v>1309</v>
      </c>
      <c r="J43" s="63">
        <f t="shared" si="1"/>
        <v>0.004659822293102466</v>
      </c>
    </row>
    <row r="44" spans="1:10" ht="18.75" customHeight="1">
      <c r="A44" s="57">
        <v>39</v>
      </c>
      <c r="B44" s="55" t="s">
        <v>44</v>
      </c>
      <c r="C44" s="58">
        <f t="shared" si="0"/>
        <v>0.026109781876466353</v>
      </c>
      <c r="D44" s="56">
        <v>1124</v>
      </c>
      <c r="E44" s="60">
        <v>43049</v>
      </c>
      <c r="F44" s="61"/>
      <c r="G44" s="62">
        <v>39</v>
      </c>
      <c r="H44" s="55" t="s">
        <v>40</v>
      </c>
      <c r="I44" s="56">
        <v>1177</v>
      </c>
      <c r="J44" s="63">
        <f t="shared" si="1"/>
        <v>0.004189924246739193</v>
      </c>
    </row>
    <row r="45" spans="1:10" ht="18.75" customHeight="1">
      <c r="A45" s="62">
        <v>40</v>
      </c>
      <c r="B45" s="55" t="s">
        <v>116</v>
      </c>
      <c r="C45" s="58">
        <f t="shared" si="0"/>
        <v>0.02459396214174834</v>
      </c>
      <c r="D45" s="56">
        <v>2123</v>
      </c>
      <c r="E45" s="60">
        <v>86322</v>
      </c>
      <c r="F45" s="61"/>
      <c r="G45" s="62">
        <v>40</v>
      </c>
      <c r="H45" s="55" t="s">
        <v>45</v>
      </c>
      <c r="I45" s="56">
        <v>1155</v>
      </c>
      <c r="J45" s="63">
        <f t="shared" si="1"/>
        <v>0.004111607905678646</v>
      </c>
    </row>
    <row r="46" spans="1:10" ht="18.75" customHeight="1">
      <c r="A46" s="57">
        <v>41</v>
      </c>
      <c r="B46" s="55" t="s">
        <v>43</v>
      </c>
      <c r="C46" s="58">
        <f t="shared" si="0"/>
        <v>0.024195912736052427</v>
      </c>
      <c r="D46" s="56">
        <v>1403</v>
      </c>
      <c r="E46" s="60">
        <v>57985</v>
      </c>
      <c r="F46" s="61"/>
      <c r="G46" s="57">
        <v>41</v>
      </c>
      <c r="H46" s="55" t="s">
        <v>117</v>
      </c>
      <c r="I46" s="56">
        <v>1132</v>
      </c>
      <c r="J46" s="63">
        <f t="shared" si="1"/>
        <v>0.004029731730933531</v>
      </c>
    </row>
    <row r="47" spans="1:10" ht="18.75" customHeight="1">
      <c r="A47" s="62">
        <v>42</v>
      </c>
      <c r="B47" s="55" t="s">
        <v>51</v>
      </c>
      <c r="C47" s="58">
        <f t="shared" si="0"/>
        <v>0.02198952879581152</v>
      </c>
      <c r="D47" s="56">
        <v>21</v>
      </c>
      <c r="E47" s="60">
        <v>955</v>
      </c>
      <c r="F47" s="61"/>
      <c r="G47" s="62">
        <v>41</v>
      </c>
      <c r="H47" s="55" t="s">
        <v>39</v>
      </c>
      <c r="I47" s="56">
        <v>1132</v>
      </c>
      <c r="J47" s="63">
        <f t="shared" si="1"/>
        <v>0.004029731730933531</v>
      </c>
    </row>
    <row r="48" spans="1:10" ht="18.75" customHeight="1">
      <c r="A48" s="57">
        <v>43</v>
      </c>
      <c r="B48" s="55" t="s">
        <v>32</v>
      </c>
      <c r="C48" s="58">
        <f t="shared" si="0"/>
        <v>0.021988871861854758</v>
      </c>
      <c r="D48" s="56">
        <v>2138</v>
      </c>
      <c r="E48" s="60">
        <v>97231</v>
      </c>
      <c r="F48" s="61"/>
      <c r="G48" s="62">
        <v>43</v>
      </c>
      <c r="H48" s="55" t="s">
        <v>44</v>
      </c>
      <c r="I48" s="56">
        <v>1124</v>
      </c>
      <c r="J48" s="63">
        <f t="shared" si="1"/>
        <v>0.004001253061456969</v>
      </c>
    </row>
    <row r="49" spans="1:10" ht="18.75" customHeight="1">
      <c r="A49" s="62">
        <v>44</v>
      </c>
      <c r="B49" s="55" t="s">
        <v>19</v>
      </c>
      <c r="C49" s="58">
        <f t="shared" si="0"/>
        <v>0.01967962901060652</v>
      </c>
      <c r="D49" s="56">
        <v>7418</v>
      </c>
      <c r="E49" s="60">
        <v>376938</v>
      </c>
      <c r="F49" s="61"/>
      <c r="G49" s="57">
        <v>44</v>
      </c>
      <c r="H49" s="55" t="s">
        <v>42</v>
      </c>
      <c r="I49" s="56">
        <v>860</v>
      </c>
      <c r="J49" s="63">
        <f>I49/$I$60</f>
        <v>0.003061456968730421</v>
      </c>
    </row>
    <row r="50" spans="1:10" ht="18.75" customHeight="1">
      <c r="A50" s="57">
        <v>45</v>
      </c>
      <c r="B50" s="55" t="s">
        <v>35</v>
      </c>
      <c r="C50" s="58">
        <f t="shared" si="0"/>
        <v>0.019605588963565616</v>
      </c>
      <c r="D50" s="56">
        <v>2217</v>
      </c>
      <c r="E50" s="60">
        <v>113080</v>
      </c>
      <c r="F50" s="61"/>
      <c r="G50" s="62">
        <v>45</v>
      </c>
      <c r="H50" s="55" t="s">
        <v>36</v>
      </c>
      <c r="I50" s="56">
        <v>735</v>
      </c>
      <c r="J50" s="63">
        <f t="shared" si="1"/>
        <v>0.0026164777581591386</v>
      </c>
    </row>
    <row r="51" spans="1:10" ht="18.75" customHeight="1">
      <c r="A51" s="62">
        <v>46</v>
      </c>
      <c r="B51" s="55" t="s">
        <v>37</v>
      </c>
      <c r="C51" s="58">
        <f t="shared" si="0"/>
        <v>0.019508662710893507</v>
      </c>
      <c r="D51" s="56">
        <v>1805</v>
      </c>
      <c r="E51" s="60">
        <v>92523</v>
      </c>
      <c r="F51" s="61"/>
      <c r="G51" s="62">
        <v>46</v>
      </c>
      <c r="H51" s="55" t="s">
        <v>47</v>
      </c>
      <c r="I51" s="56">
        <v>607</v>
      </c>
      <c r="J51" s="63">
        <f t="shared" si="1"/>
        <v>0.002160819046534146</v>
      </c>
    </row>
    <row r="52" spans="1:10" ht="18.75" customHeight="1">
      <c r="A52" s="57">
        <v>47</v>
      </c>
      <c r="B52" s="55" t="s">
        <v>45</v>
      </c>
      <c r="C52" s="58">
        <f t="shared" si="0"/>
        <v>0.01932245922208281</v>
      </c>
      <c r="D52" s="56">
        <v>1155</v>
      </c>
      <c r="E52" s="60">
        <v>59775</v>
      </c>
      <c r="F52" s="61"/>
      <c r="G52" s="57">
        <v>47</v>
      </c>
      <c r="H52" s="55" t="s">
        <v>31</v>
      </c>
      <c r="I52" s="56">
        <v>598</v>
      </c>
      <c r="J52" s="63">
        <f t="shared" si="1"/>
        <v>0.0021287805433730135</v>
      </c>
    </row>
    <row r="53" spans="1:10" ht="18.75" customHeight="1">
      <c r="A53" s="62">
        <v>48</v>
      </c>
      <c r="B53" s="55" t="s">
        <v>38</v>
      </c>
      <c r="C53" s="58">
        <f t="shared" si="0"/>
        <v>0.01887132207296431</v>
      </c>
      <c r="D53" s="56">
        <v>1572</v>
      </c>
      <c r="E53" s="60">
        <v>83301</v>
      </c>
      <c r="F53" s="61"/>
      <c r="G53" s="62">
        <v>48</v>
      </c>
      <c r="H53" s="55" t="s">
        <v>22</v>
      </c>
      <c r="I53" s="56">
        <v>556</v>
      </c>
      <c r="J53" s="63">
        <f t="shared" si="1"/>
        <v>0.001979267528621063</v>
      </c>
    </row>
    <row r="54" spans="1:10" s="38" customFormat="1" ht="18.75" customHeight="1">
      <c r="A54" s="57">
        <v>49</v>
      </c>
      <c r="B54" s="55" t="s">
        <v>117</v>
      </c>
      <c r="C54" s="58">
        <f t="shared" si="0"/>
        <v>0.018596704506250925</v>
      </c>
      <c r="D54" s="56">
        <v>1132</v>
      </c>
      <c r="E54" s="60">
        <v>60871</v>
      </c>
      <c r="F54" s="61"/>
      <c r="G54" s="62">
        <v>49</v>
      </c>
      <c r="H54" s="55" t="s">
        <v>49</v>
      </c>
      <c r="I54" s="56">
        <v>435</v>
      </c>
      <c r="J54" s="63">
        <f t="shared" si="1"/>
        <v>0.0015485276527880617</v>
      </c>
    </row>
    <row r="55" spans="1:10" s="38" customFormat="1" ht="18.75" customHeight="1">
      <c r="A55" s="62">
        <v>50</v>
      </c>
      <c r="B55" s="55" t="s">
        <v>47</v>
      </c>
      <c r="C55" s="58">
        <f t="shared" si="0"/>
        <v>0.017726250620564786</v>
      </c>
      <c r="D55" s="56">
        <v>607</v>
      </c>
      <c r="E55" s="60">
        <v>34243</v>
      </c>
      <c r="F55" s="61"/>
      <c r="G55" s="57">
        <v>50</v>
      </c>
      <c r="H55" s="55" t="s">
        <v>50</v>
      </c>
      <c r="I55" s="56">
        <v>370</v>
      </c>
      <c r="J55" s="63">
        <f t="shared" si="1"/>
        <v>0.001317138463290995</v>
      </c>
    </row>
    <row r="56" spans="1:10" ht="18.75" customHeight="1">
      <c r="A56" s="57">
        <v>51</v>
      </c>
      <c r="B56" s="55" t="s">
        <v>50</v>
      </c>
      <c r="C56" s="58">
        <f t="shared" si="0"/>
        <v>0.016795279164775308</v>
      </c>
      <c r="D56" s="56">
        <v>370</v>
      </c>
      <c r="E56" s="60">
        <v>22030</v>
      </c>
      <c r="F56" s="61"/>
      <c r="G56" s="62">
        <v>51</v>
      </c>
      <c r="H56" s="55" t="s">
        <v>14</v>
      </c>
      <c r="I56" s="56">
        <v>363</v>
      </c>
      <c r="J56" s="63">
        <f t="shared" si="1"/>
        <v>0.0012922196274990033</v>
      </c>
    </row>
    <row r="57" spans="1:10" ht="18.75" customHeight="1">
      <c r="A57" s="62">
        <v>52</v>
      </c>
      <c r="B57" s="55" t="s">
        <v>49</v>
      </c>
      <c r="C57" s="58">
        <f t="shared" si="0"/>
        <v>0.015386792119132681</v>
      </c>
      <c r="D57" s="56">
        <v>435</v>
      </c>
      <c r="E57" s="60">
        <v>28271</v>
      </c>
      <c r="F57" s="61"/>
      <c r="G57" s="62">
        <v>52</v>
      </c>
      <c r="H57" s="55" t="s">
        <v>46</v>
      </c>
      <c r="I57" s="56">
        <v>36</v>
      </c>
      <c r="J57" s="63">
        <f t="shared" si="1"/>
        <v>0.00012815401264452926</v>
      </c>
    </row>
    <row r="58" spans="1:10" ht="18.75" customHeight="1">
      <c r="A58" s="57">
        <v>53</v>
      </c>
      <c r="B58" s="55" t="s">
        <v>46</v>
      </c>
      <c r="C58" s="58">
        <f t="shared" si="0"/>
        <v>0.008544979824353193</v>
      </c>
      <c r="D58" s="56">
        <v>36</v>
      </c>
      <c r="E58" s="60">
        <v>4213</v>
      </c>
      <c r="F58" s="61"/>
      <c r="G58" s="57">
        <v>53</v>
      </c>
      <c r="H58" s="55" t="s">
        <v>51</v>
      </c>
      <c r="I58" s="56">
        <v>21</v>
      </c>
      <c r="J58" s="63">
        <f t="shared" si="1"/>
        <v>7.47565073759754E-05</v>
      </c>
    </row>
    <row r="59" spans="1:10" ht="18.75" customHeight="1">
      <c r="A59" s="62">
        <v>54</v>
      </c>
      <c r="B59" s="64" t="s">
        <v>48</v>
      </c>
      <c r="C59" s="58">
        <f t="shared" si="0"/>
        <v>0.005426917510853835</v>
      </c>
      <c r="D59" s="56">
        <v>15</v>
      </c>
      <c r="E59" s="65">
        <v>2764</v>
      </c>
      <c r="F59" s="61"/>
      <c r="G59" s="62">
        <v>54</v>
      </c>
      <c r="H59" s="55" t="s">
        <v>48</v>
      </c>
      <c r="I59" s="56">
        <v>15</v>
      </c>
      <c r="J59" s="63">
        <f t="shared" si="1"/>
        <v>5.3397505268553855E-05</v>
      </c>
    </row>
    <row r="60" spans="1:10" ht="18.75" customHeight="1">
      <c r="A60" s="66"/>
      <c r="B60" s="55" t="s">
        <v>128</v>
      </c>
      <c r="C60" s="58">
        <f t="shared" si="0"/>
        <v>0.037436434743045637</v>
      </c>
      <c r="D60" s="59">
        <f>SUM(D6:D59)</f>
        <v>280912</v>
      </c>
      <c r="E60" s="60">
        <f>SUM(E6:E59)</f>
        <v>7503706</v>
      </c>
      <c r="F60" s="67"/>
      <c r="G60" s="66"/>
      <c r="H60" s="57" t="s">
        <v>52</v>
      </c>
      <c r="I60" s="56">
        <f>SUM(I6:I59)</f>
        <v>280912</v>
      </c>
      <c r="J60" s="68"/>
    </row>
    <row r="61" spans="1:10" ht="18" customHeight="1">
      <c r="A61" s="1" t="s">
        <v>132</v>
      </c>
      <c r="F61" s="69"/>
      <c r="G61" s="12"/>
      <c r="H61" s="101" t="s">
        <v>129</v>
      </c>
      <c r="I61" s="101"/>
      <c r="J61" s="101"/>
    </row>
    <row r="62" ht="12.75">
      <c r="A62" s="9"/>
    </row>
    <row r="63" ht="12.75">
      <c r="I63" s="71"/>
    </row>
    <row r="64" ht="12.75">
      <c r="G64" s="10"/>
    </row>
    <row r="65" ht="12.75">
      <c r="E65" s="70"/>
    </row>
    <row r="66" ht="12.75">
      <c r="E66" s="69"/>
    </row>
  </sheetData>
  <sheetProtection/>
  <mergeCells count="3">
    <mergeCell ref="B3:D3"/>
    <mergeCell ref="H3:I3"/>
    <mergeCell ref="H61:J61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2022-12-13T05:36:51Z</cp:lastPrinted>
  <dcterms:created xsi:type="dcterms:W3CDTF">2014-12-02T01:54:57Z</dcterms:created>
  <dcterms:modified xsi:type="dcterms:W3CDTF">2022-12-14T01:00:24Z</dcterms:modified>
  <cp:category/>
  <cp:version/>
  <cp:contentType/>
  <cp:contentStatus/>
</cp:coreProperties>
</file>