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3_市町村回答　→01.23〆\25_知立市\"/>
    </mc:Choice>
  </mc:AlternateContent>
  <xr:revisionPtr revIDLastSave="0" documentId="13_ncr:1_{EFC766AB-7056-4A5C-A600-14A8B219D352}" xr6:coauthVersionLast="47" xr6:coauthVersionMax="47" xr10:uidLastSave="{00000000-0000-0000-0000-000000000000}"/>
  <workbookProtection workbookAlgorithmName="SHA-512" workbookHashValue="ojaTWC8HkV2vctpvacju8ZEMOejBRAwKPr4PUtVE0xiq/TThPf7U1J2WB1ZVEhficVvjeYy0iW0e+C8Uadg4xQ==" workbookSaltValue="HIe0nTzZZwVQjXumqnF0FQ==" workbookSpinCount="100000" lockStructure="1"/>
  <bookViews>
    <workbookView xWindow="-103" yWindow="-103" windowWidth="19543" windowHeight="12497"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AT8" i="4" s="1"/>
  <c r="S6" i="5"/>
  <c r="AL8" i="4" s="1"/>
  <c r="R6" i="5"/>
  <c r="AD10" i="4" s="1"/>
  <c r="Q6" i="5"/>
  <c r="W10" i="4" s="1"/>
  <c r="P6" i="5"/>
  <c r="O6" i="5"/>
  <c r="I10" i="4" s="1"/>
  <c r="N6" i="5"/>
  <c r="B10" i="4" s="1"/>
  <c r="M6" i="5"/>
  <c r="AD8" i="4" s="1"/>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H85" i="4"/>
  <c r="E85" i="4"/>
  <c r="BB10" i="4"/>
  <c r="AT10" i="4"/>
  <c r="P10" i="4"/>
  <c r="W8" i="4"/>
  <c r="P8" i="4"/>
</calcChain>
</file>

<file path=xl/sharedStrings.xml><?xml version="1.0" encoding="utf-8"?>
<sst xmlns="http://schemas.openxmlformats.org/spreadsheetml/2006/main" count="278" uniqueCount="117">
  <si>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</si>
  <si>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</si>
  <si>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</si>
  <si>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</si>
  <si>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</si>
  <si>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</si>
  <si>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</si>
  <si>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</si>
  <si>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</si>
  <si>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</si>
  <si>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</si>
  <si>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</si>
  <si>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</si>
  <si>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</si>
  <si>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</si>
  <si>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</si>
  <si>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</si>
  <si>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</si>
  <si>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</si>
  <si>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</si>
  <si>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</si>
  <si>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</si>
  <si>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</si>
  <si>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</si>
  <si>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</si>
  <si>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</si>
  <si>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</si>
  <si>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</si>
  <si>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</si>
  <si>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</si>
  <si>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</si>
  <si>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</si>
  <si>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</si>
  <si>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</si>
  <si>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</si>
  <si>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</si>
  <si>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</si>
  <si>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</si>
  <si>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</si>
  <si>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</si>
  <si>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</si>
  <si>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</si>
  <si>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</si>
  <si>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</si>
  <si>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</si>
  <si>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</si>
  <si>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</si>
  <si>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</si>
  <si>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</si>
  <si>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</si>
  <si>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</si>
  <si>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</si>
  <si>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</si>
  <si>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</si>
  <si>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</si>
  <si>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</si>
  <si>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</si>
  <si>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</si>
  <si>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</si>
  <si>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</si>
  <si>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</si>
  <si>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</si>
  <si>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</si>
  <si>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</si>
  <si>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</si>
  <si>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</si>
  <si>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</si>
  <si>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</si>
  <si>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</si>
  <si>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</si>
  <si>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</si>
  <si>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</si>
  <si>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</si>
  <si>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</si>
  <si>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</si>
  <si>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</si>
  <si>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</si>
  <si>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</si>
  <si>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</si>
  <si>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</si>
  <si>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</si>
  <si>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</si>
  <si>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</si>
  <si>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</si>
  <si>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</si>
  <si>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</si>
  <si>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</si>
  <si>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</si>
  <si>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</si>
  <si>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</si>
  <si>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</si>
  <si>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</si>
  <si>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</si>
  <si>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</si>
  <si>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</si>
  <si>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</si>
  <si>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知立市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</si>
  <si>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</si>
  <si>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</si>
  <si>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</si>
  <si>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</si>
  <si>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</si>
  <si>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</si>
  <si>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</si>
  <si>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</si>
  <si>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</si>
  <si>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</si>
  <si>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</si>
  <si>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</si>
  <si>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</si>
  <si>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</si>
  <si>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</si>
  <si>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</si>
  <si>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</si>
  <si>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本市では、下水道未整備地区の整備促進とともに令和元年度より平成29年度に策定したストックマネジメント計画に沿って老朽管の改築更新を進めています。
　有形固定資産のうち償却対象資産の減価償却がどの程度進んでいるかを表す指標である①有形固定資産減価償却率は、全国平均や類似団体平均と比較して前年同様低い数値となっています。これは企業会計移行初年度より減価償却を開始することとし、移行前の仮定の償却額を累計額として計上しなかったためです。将来的には減価償却累計額が増加するため全国平均や類似規模団体に近づいていきます。②管渠老朽化率は、下水道事業当初に整備された知立団地周辺の管渠が法定耐用年数を超えていることから類似団体平均よりも大きくなっています。老朽管が多いこともあり、③管渠改善率は全国や類似団体と比較して高い数値となっています。今後もストックマネジメント計画に基づき老朽管の改善に努めます。</t>
    <rPh sb="1" eb="3">
      <t>ホンシ</t>
    </rPh>
    <rPh sb="6" eb="9">
      <t>ゲスイドウ</t>
    </rPh>
    <rPh sb="9" eb="12">
      <t>ミセイビ</t>
    </rPh>
    <rPh sb="12" eb="14">
      <t>チク</t>
    </rPh>
    <rPh sb="15" eb="17">
      <t>セイビ</t>
    </rPh>
    <rPh sb="17" eb="19">
      <t>ソクシン</t>
    </rPh>
    <rPh sb="23" eb="25">
      <t>レイワ</t>
    </rPh>
    <rPh sb="25" eb="26">
      <t>ガン</t>
    </rPh>
    <rPh sb="26" eb="28">
      <t>ネンド</t>
    </rPh>
    <rPh sb="30" eb="32">
      <t>ヘイセイ</t>
    </rPh>
    <rPh sb="34" eb="36">
      <t>ネンド</t>
    </rPh>
    <rPh sb="37" eb="39">
      <t>サクテイ</t>
    </rPh>
    <rPh sb="51" eb="53">
      <t>ケイカク</t>
    </rPh>
    <rPh sb="54" eb="55">
      <t>ソ</t>
    </rPh>
    <rPh sb="57" eb="59">
      <t>ロウキュウ</t>
    </rPh>
    <rPh sb="59" eb="60">
      <t>カン</t>
    </rPh>
    <rPh sb="61" eb="63">
      <t>カイチク</t>
    </rPh>
    <rPh sb="63" eb="65">
      <t>コウシン</t>
    </rPh>
    <rPh sb="66" eb="67">
      <t>スス</t>
    </rPh>
    <rPh sb="144" eb="146">
      <t>ゼンネン</t>
    </rPh>
    <rPh sb="146" eb="148">
      <t>ドウヨウ</t>
    </rPh>
    <rPh sb="217" eb="220">
      <t>ショウライテキ</t>
    </rPh>
    <rPh sb="222" eb="224">
      <t>ゲンカ</t>
    </rPh>
    <rPh sb="224" eb="226">
      <t>ショウキャク</t>
    </rPh>
    <rPh sb="226" eb="228">
      <t>ルイケイ</t>
    </rPh>
    <rPh sb="228" eb="229">
      <t>ガク</t>
    </rPh>
    <rPh sb="230" eb="232">
      <t>ゾウカ</t>
    </rPh>
    <rPh sb="236" eb="238">
      <t>ゼンコク</t>
    </rPh>
    <rPh sb="238" eb="240">
      <t>ヘイキン</t>
    </rPh>
    <rPh sb="241" eb="243">
      <t>ルイジ</t>
    </rPh>
    <rPh sb="243" eb="245">
      <t>キボ</t>
    </rPh>
    <rPh sb="245" eb="247">
      <t>ダンタイ</t>
    </rPh>
    <rPh sb="248" eb="249">
      <t>チカ</t>
    </rPh>
    <phoneticPr fontId="4"/>
  </si>
  <si>
    <t xml:space="preserve"> 知立市は令和元年度より地方公営企業法を一部適用したため会計処理方法の異なる平成30年度以前とは比較検証ができません。そのため令和元年度から令和3年度のデータのみ掲載しています。
　本市の①経常収支比率は前年度に比べ0.44ポイント増加し、理想値である100％を超えたため健全な経営が出来ているように見えますが、収益の中には一般会計からの繰入金が含まれており単独事業としては未だ成り立っていない状況です。③流動比率は100％を下回ると支払能力に不安があるとされるところ64.55％です。これは流動負債に多額の1年以内償還予定企業債が含まれていることが原因ですが、企業債の支払は翌年度の予算で一般会計からの基準外繰入が担保されているため支払不能を起こすことはありません。④企業債残高対事業規模比率は全国平均や類似団体平均と比較すると非常に高く、収益に対して多額の企業債残高があります。過去、未普及の下水道整備のために多くの企業債を借り入れたことが原因ですが、普及が進むにつれて分母である営業収益が大きくなることや、企業債起債額が償還額より下回るように借り入れを行っているため、将来的には類似団体平均に近づいていきます。⑤経費回収率は65.21％に留まり、主たる財源である下水道使用料で汚水処理費を賄えていないことを表しています。類似団体平均と比べて使用料単価が低いことも原因の1つです。収入の対象となった水量1㎥当たりの汚水処理に要した費用である⑥汚水処理原価は、前年同様下水使用料で回収すべき理想の単価150円/㎥を示しています。⑧水洗化率は類似団体平均を下回っていますが、本市が普及段階であり供用開始から間もない地区が多いことが要因として挙げられます。</t>
    <rPh sb="1" eb="4">
      <t>チリュウシ</t>
    </rPh>
    <rPh sb="5" eb="7">
      <t>レイワ</t>
    </rPh>
    <rPh sb="7" eb="8">
      <t>ガン</t>
    </rPh>
    <rPh sb="8" eb="10">
      <t>ネンド</t>
    </rPh>
    <rPh sb="12" eb="14">
      <t>チホウ</t>
    </rPh>
    <rPh sb="14" eb="16">
      <t>コウエイ</t>
    </rPh>
    <rPh sb="16" eb="18">
      <t>キギョウ</t>
    </rPh>
    <rPh sb="18" eb="19">
      <t>ホウ</t>
    </rPh>
    <rPh sb="20" eb="22">
      <t>イチブ</t>
    </rPh>
    <rPh sb="22" eb="24">
      <t>テキヨウ</t>
    </rPh>
    <rPh sb="28" eb="30">
      <t>カイケイ</t>
    </rPh>
    <rPh sb="30" eb="32">
      <t>ショリ</t>
    </rPh>
    <rPh sb="32" eb="34">
      <t>ホウホウ</t>
    </rPh>
    <rPh sb="35" eb="36">
      <t>コト</t>
    </rPh>
    <rPh sb="38" eb="40">
      <t>ヘイセイ</t>
    </rPh>
    <rPh sb="42" eb="44">
      <t>ネンド</t>
    </rPh>
    <rPh sb="44" eb="46">
      <t>イゼン</t>
    </rPh>
    <rPh sb="48" eb="50">
      <t>ヒカク</t>
    </rPh>
    <rPh sb="50" eb="52">
      <t>ケンショウ</t>
    </rPh>
    <rPh sb="63" eb="65">
      <t>レイワ</t>
    </rPh>
    <rPh sb="65" eb="67">
      <t>ガンネン</t>
    </rPh>
    <rPh sb="67" eb="68">
      <t>ド</t>
    </rPh>
    <rPh sb="70" eb="72">
      <t>レイワ</t>
    </rPh>
    <rPh sb="73" eb="75">
      <t>ネンド</t>
    </rPh>
    <rPh sb="81" eb="83">
      <t>ケイサイ</t>
    </rPh>
    <rPh sb="106" eb="107">
      <t>クラ</t>
    </rPh>
    <rPh sb="288" eb="289">
      <t>ヨク</t>
    </rPh>
    <rPh sb="335" eb="337">
      <t>キギョウ</t>
    </rPh>
    <rPh sb="337" eb="338">
      <t>サイ</t>
    </rPh>
    <rPh sb="338" eb="340">
      <t>ザンダカ</t>
    </rPh>
    <rPh sb="340" eb="341">
      <t>タイ</t>
    </rPh>
    <rPh sb="341" eb="343">
      <t>ジギョウ</t>
    </rPh>
    <rPh sb="343" eb="345">
      <t>キボ</t>
    </rPh>
    <rPh sb="345" eb="347">
      <t>ヒリツ</t>
    </rPh>
    <rPh sb="348" eb="350">
      <t>ゼンコク</t>
    </rPh>
    <rPh sb="350" eb="352">
      <t>ヘイキン</t>
    </rPh>
    <rPh sb="353" eb="355">
      <t>ルイジ</t>
    </rPh>
    <rPh sb="355" eb="357">
      <t>ダンタイ</t>
    </rPh>
    <rPh sb="357" eb="359">
      <t>ヘイキン</t>
    </rPh>
    <rPh sb="360" eb="362">
      <t>ヒカク</t>
    </rPh>
    <rPh sb="365" eb="367">
      <t>ヒジョウ</t>
    </rPh>
    <rPh sb="368" eb="369">
      <t>タカ</t>
    </rPh>
    <rPh sb="371" eb="373">
      <t>シュウエキ</t>
    </rPh>
    <rPh sb="374" eb="375">
      <t>タイ</t>
    </rPh>
    <rPh sb="377" eb="379">
      <t>タガク</t>
    </rPh>
    <rPh sb="380" eb="382">
      <t>キギョウ</t>
    </rPh>
    <rPh sb="382" eb="383">
      <t>サイ</t>
    </rPh>
    <rPh sb="383" eb="385">
      <t>ザンダカ</t>
    </rPh>
    <rPh sb="391" eb="393">
      <t>カコ</t>
    </rPh>
    <rPh sb="394" eb="397">
      <t>ミフキュウ</t>
    </rPh>
    <rPh sb="398" eb="401">
      <t>ゲスイドウ</t>
    </rPh>
    <rPh sb="401" eb="403">
      <t>セイビ</t>
    </rPh>
    <rPh sb="407" eb="408">
      <t>オオ</t>
    </rPh>
    <rPh sb="410" eb="412">
      <t>キギョウ</t>
    </rPh>
    <rPh sb="412" eb="413">
      <t>サイ</t>
    </rPh>
    <rPh sb="414" eb="415">
      <t>カ</t>
    </rPh>
    <rPh sb="416" eb="417">
      <t>イ</t>
    </rPh>
    <rPh sb="422" eb="424">
      <t>ゲンイン</t>
    </rPh>
    <rPh sb="428" eb="430">
      <t>フキュウ</t>
    </rPh>
    <rPh sb="431" eb="432">
      <t>スス</t>
    </rPh>
    <rPh sb="437" eb="439">
      <t>ブンボ</t>
    </rPh>
    <rPh sb="442" eb="444">
      <t>エイギョウ</t>
    </rPh>
    <rPh sb="444" eb="446">
      <t>シュウエキ</t>
    </rPh>
    <rPh sb="447" eb="448">
      <t>オオ</t>
    </rPh>
    <rPh sb="456" eb="458">
      <t>キギョウ</t>
    </rPh>
    <rPh sb="458" eb="459">
      <t>サイ</t>
    </rPh>
    <rPh sb="459" eb="461">
      <t>キサイ</t>
    </rPh>
    <rPh sb="461" eb="462">
      <t>ガク</t>
    </rPh>
    <rPh sb="463" eb="465">
      <t>ショウカン</t>
    </rPh>
    <rPh sb="465" eb="466">
      <t>ガク</t>
    </rPh>
    <rPh sb="468" eb="470">
      <t>シタマワ</t>
    </rPh>
    <rPh sb="474" eb="475">
      <t>カ</t>
    </rPh>
    <rPh sb="476" eb="477">
      <t>イ</t>
    </rPh>
    <rPh sb="479" eb="480">
      <t>オコナ</t>
    </rPh>
    <rPh sb="487" eb="490">
      <t>ショウライテキ</t>
    </rPh>
    <rPh sb="492" eb="494">
      <t>ルイジ</t>
    </rPh>
    <rPh sb="494" eb="496">
      <t>ダンタイ</t>
    </rPh>
    <rPh sb="496" eb="498">
      <t>ヘイキン</t>
    </rPh>
    <rPh sb="499" eb="500">
      <t>チカ</t>
    </rPh>
    <rPh sb="509" eb="511">
      <t>ケイヒ</t>
    </rPh>
    <rPh sb="511" eb="513">
      <t>カイシュウ</t>
    </rPh>
    <rPh sb="513" eb="514">
      <t>リツ</t>
    </rPh>
    <rPh sb="522" eb="523">
      <t>トド</t>
    </rPh>
    <rPh sb="526" eb="527">
      <t>シュ</t>
    </rPh>
    <rPh sb="529" eb="531">
      <t>ザイゲン</t>
    </rPh>
    <rPh sb="534" eb="537">
      <t>ゲスイドウ</t>
    </rPh>
    <rPh sb="537" eb="540">
      <t>シヨウリョウ</t>
    </rPh>
    <rPh sb="541" eb="543">
      <t>オスイ</t>
    </rPh>
    <rPh sb="543" eb="545">
      <t>ショリ</t>
    </rPh>
    <rPh sb="545" eb="546">
      <t>ヒ</t>
    </rPh>
    <rPh sb="547" eb="548">
      <t>マカナ</t>
    </rPh>
    <rPh sb="556" eb="557">
      <t>アラワ</t>
    </rPh>
    <rPh sb="563" eb="565">
      <t>ルイジ</t>
    </rPh>
    <rPh sb="565" eb="567">
      <t>ダンタイ</t>
    </rPh>
    <rPh sb="567" eb="569">
      <t>ヘイキン</t>
    </rPh>
    <rPh sb="570" eb="571">
      <t>クラ</t>
    </rPh>
    <rPh sb="573" eb="576">
      <t>シヨウリョウ</t>
    </rPh>
    <rPh sb="576" eb="578">
      <t>タンカ</t>
    </rPh>
    <rPh sb="579" eb="580">
      <t>ヒク</t>
    </rPh>
    <rPh sb="592" eb="594">
      <t>シュウニュウ</t>
    </rPh>
    <rPh sb="595" eb="597">
      <t>タイショウ</t>
    </rPh>
    <rPh sb="601" eb="603">
      <t>スイリョウ</t>
    </rPh>
    <rPh sb="605" eb="606">
      <t>ア</t>
    </rPh>
    <rPh sb="609" eb="611">
      <t>オスイ</t>
    </rPh>
    <rPh sb="611" eb="613">
      <t>ショリ</t>
    </rPh>
    <rPh sb="614" eb="615">
      <t>ヨウ</t>
    </rPh>
    <rPh sb="617" eb="619">
      <t>ヒヨウ</t>
    </rPh>
    <rPh sb="623" eb="625">
      <t>オスイ</t>
    </rPh>
    <rPh sb="625" eb="627">
      <t>ショリ</t>
    </rPh>
    <rPh sb="627" eb="629">
      <t>ゲンカ</t>
    </rPh>
    <rPh sb="631" eb="633">
      <t>ゼンネン</t>
    </rPh>
    <rPh sb="633" eb="635">
      <t>ドウヨウ</t>
    </rPh>
    <rPh sb="635" eb="637">
      <t>ゲスイ</t>
    </rPh>
    <rPh sb="637" eb="640">
      <t>シヨウリョウ</t>
    </rPh>
    <rPh sb="641" eb="643">
      <t>カイシュウ</t>
    </rPh>
    <rPh sb="646" eb="648">
      <t>リソウ</t>
    </rPh>
    <rPh sb="649" eb="651">
      <t>タンカ</t>
    </rPh>
    <rPh sb="654" eb="655">
      <t>エン</t>
    </rPh>
    <rPh sb="658" eb="659">
      <t>シメ</t>
    </rPh>
    <rPh sb="666" eb="669">
      <t>スイセンカ</t>
    </rPh>
    <rPh sb="669" eb="670">
      <t>リツ</t>
    </rPh>
    <rPh sb="671" eb="673">
      <t>ルイジ</t>
    </rPh>
    <rPh sb="673" eb="675">
      <t>ダンタイ</t>
    </rPh>
    <rPh sb="675" eb="677">
      <t>ヘイキン</t>
    </rPh>
    <rPh sb="678" eb="680">
      <t>シタマワ</t>
    </rPh>
    <rPh sb="687" eb="689">
      <t>ホンシ</t>
    </rPh>
    <rPh sb="690" eb="692">
      <t>フキュウ</t>
    </rPh>
    <rPh sb="692" eb="694">
      <t>ダンカイ</t>
    </rPh>
    <rPh sb="697" eb="699">
      <t>キョウヨウ</t>
    </rPh>
    <rPh sb="699" eb="701">
      <t>カイシ</t>
    </rPh>
    <rPh sb="703" eb="704">
      <t>マ</t>
    </rPh>
    <rPh sb="707" eb="709">
      <t>チク</t>
    </rPh>
    <rPh sb="710" eb="711">
      <t>オオ</t>
    </rPh>
    <rPh sb="715" eb="717">
      <t>ヨウイン</t>
    </rPh>
    <rPh sb="720" eb="721">
      <t>ア</t>
    </rPh>
    <phoneticPr fontId="4"/>
  </si>
  <si>
    <t>　本市の普及率は69.6％と未だに低く、引き続き未整備地区の整備が必要です。また汚水整備推進のほか、老朽化に伴う点検・調査・改築更新、地震や水害などの災害対策を併せて進めており、これらの多額の投資により財政負担は毎年増加傾向にあります。
　このような経営環境の変化に適切に対応するため、現状と将来の財政予測を踏まえた中長期における経営の基本となる「経営戦略」を令和2年度に策定しました。この経営戦略の中では、左記の指標を健全に保つために経営戦略計画期間内である令和10年度までに下水道使用料単価150円/㎥への改定を目指すことなどを定めています。そのため、令和５年度より下水道使用料単価を約125円/㎥とする1段階目の下水道使用料改定を行い、さらなる収入の増加に努めます。
　令和7年度には中間見直しの実施を予定しており、施策の進捗状況の検証を行い、その後の5年間の実施計画に反映させ、より一層効率的かつ継続的な事業運営を目指します。</t>
    <rPh sb="1" eb="3">
      <t>ホンシ</t>
    </rPh>
    <rPh sb="4" eb="6">
      <t>フキュウ</t>
    </rPh>
    <rPh sb="6" eb="7">
      <t>リツ</t>
    </rPh>
    <rPh sb="14" eb="15">
      <t>イマ</t>
    </rPh>
    <rPh sb="17" eb="18">
      <t>ヒク</t>
    </rPh>
    <rPh sb="20" eb="21">
      <t>ヒ</t>
    </rPh>
    <rPh sb="22" eb="23">
      <t>ツヅ</t>
    </rPh>
    <rPh sb="24" eb="27">
      <t>ミセイビ</t>
    </rPh>
    <rPh sb="27" eb="29">
      <t>チク</t>
    </rPh>
    <rPh sb="30" eb="32">
      <t>セイビ</t>
    </rPh>
    <rPh sb="33" eb="35">
      <t>ヒツヨウ</t>
    </rPh>
    <rPh sb="40" eb="42">
      <t>オスイ</t>
    </rPh>
    <rPh sb="42" eb="44">
      <t>セイビ</t>
    </rPh>
    <rPh sb="44" eb="46">
      <t>スイシン</t>
    </rPh>
    <rPh sb="50" eb="53">
      <t>ロウキュウカ</t>
    </rPh>
    <rPh sb="54" eb="55">
      <t>トモナ</t>
    </rPh>
    <rPh sb="56" eb="58">
      <t>テンケン</t>
    </rPh>
    <rPh sb="59" eb="61">
      <t>チョウサ</t>
    </rPh>
    <rPh sb="62" eb="64">
      <t>カイチク</t>
    </rPh>
    <rPh sb="64" eb="66">
      <t>コウシン</t>
    </rPh>
    <rPh sb="67" eb="69">
      <t>ジシン</t>
    </rPh>
    <rPh sb="70" eb="72">
      <t>スイガイ</t>
    </rPh>
    <rPh sb="75" eb="77">
      <t>サイガイ</t>
    </rPh>
    <rPh sb="77" eb="79">
      <t>タイサク</t>
    </rPh>
    <rPh sb="80" eb="81">
      <t>アワ</t>
    </rPh>
    <rPh sb="83" eb="84">
      <t>スス</t>
    </rPh>
    <rPh sb="93" eb="95">
      <t>タガク</t>
    </rPh>
    <rPh sb="96" eb="98">
      <t>トウシ</t>
    </rPh>
    <rPh sb="101" eb="103">
      <t>ザイセイ</t>
    </rPh>
    <rPh sb="103" eb="105">
      <t>フタン</t>
    </rPh>
    <rPh sb="106" eb="108">
      <t>マイトシ</t>
    </rPh>
    <rPh sb="108" eb="110">
      <t>ゾウカ</t>
    </rPh>
    <rPh sb="110" eb="112">
      <t>ケイコウ</t>
    </rPh>
    <rPh sb="125" eb="127">
      <t>ケイエイ</t>
    </rPh>
    <rPh sb="127" eb="129">
      <t>カンキョウ</t>
    </rPh>
    <rPh sb="130" eb="132">
      <t>ヘンカ</t>
    </rPh>
    <rPh sb="133" eb="135">
      <t>テキセツ</t>
    </rPh>
    <rPh sb="136" eb="138">
      <t>タイオウ</t>
    </rPh>
    <rPh sb="143" eb="145">
      <t>ゲンジョウ</t>
    </rPh>
    <rPh sb="146" eb="148">
      <t>ショウライ</t>
    </rPh>
    <rPh sb="149" eb="151">
      <t>ザイセイ</t>
    </rPh>
    <rPh sb="151" eb="153">
      <t>ヨソク</t>
    </rPh>
    <rPh sb="154" eb="155">
      <t>フ</t>
    </rPh>
    <rPh sb="158" eb="161">
      <t>チュウチョウキ</t>
    </rPh>
    <rPh sb="165" eb="167">
      <t>ケイエイ</t>
    </rPh>
    <rPh sb="168" eb="170">
      <t>キホン</t>
    </rPh>
    <rPh sb="174" eb="176">
      <t>ケイエイ</t>
    </rPh>
    <rPh sb="180" eb="182">
      <t>レイワ</t>
    </rPh>
    <rPh sb="183" eb="185">
      <t>ネンド</t>
    </rPh>
    <rPh sb="186" eb="188">
      <t>サクテイ</t>
    </rPh>
    <rPh sb="195" eb="197">
      <t>ケイエイ</t>
    </rPh>
    <rPh sb="197" eb="199">
      <t>センリャク</t>
    </rPh>
    <rPh sb="200" eb="201">
      <t>ナカ</t>
    </rPh>
    <rPh sb="204" eb="206">
      <t>サキ</t>
    </rPh>
    <rPh sb="207" eb="209">
      <t>シヒョウ</t>
    </rPh>
    <rPh sb="210" eb="212">
      <t>ケンゼン</t>
    </rPh>
    <rPh sb="213" eb="214">
      <t>タモ</t>
    </rPh>
    <rPh sb="218" eb="220">
      <t>ケイエイ</t>
    </rPh>
    <rPh sb="220" eb="222">
      <t>センリャク</t>
    </rPh>
    <rPh sb="222" eb="224">
      <t>ケイカク</t>
    </rPh>
    <rPh sb="224" eb="226">
      <t>キカン</t>
    </rPh>
    <rPh sb="226" eb="227">
      <t>ナイ</t>
    </rPh>
    <rPh sb="230" eb="232">
      <t>レイワ</t>
    </rPh>
    <rPh sb="234" eb="236">
      <t>ネンド</t>
    </rPh>
    <rPh sb="239" eb="242">
      <t>ゲスイドウ</t>
    </rPh>
    <rPh sb="242" eb="245">
      <t>シヨウリョウ</t>
    </rPh>
    <rPh sb="245" eb="247">
      <t>タンカ</t>
    </rPh>
    <rPh sb="250" eb="251">
      <t>エン</t>
    </rPh>
    <rPh sb="255" eb="257">
      <t>カイテイ</t>
    </rPh>
    <rPh sb="258" eb="260">
      <t>メザ</t>
    </rPh>
    <rPh sb="266" eb="267">
      <t>サダ</t>
    </rPh>
    <rPh sb="278" eb="280">
      <t>レイワ</t>
    </rPh>
    <rPh sb="281" eb="283">
      <t>ネンド</t>
    </rPh>
    <rPh sb="285" eb="291">
      <t>ゲスイドウシヨウリョウ</t>
    </rPh>
    <rPh sb="291" eb="293">
      <t>タンカ</t>
    </rPh>
    <rPh sb="294" eb="295">
      <t>ヤク</t>
    </rPh>
    <rPh sb="305" eb="307">
      <t>ダンカイ</t>
    </rPh>
    <rPh sb="307" eb="308">
      <t>メ</t>
    </rPh>
    <rPh sb="309" eb="312">
      <t>ゲスイドウ</t>
    </rPh>
    <rPh sb="312" eb="317">
      <t>シヨウリョウカイテイ</t>
    </rPh>
    <rPh sb="318" eb="319">
      <t>オコナ</t>
    </rPh>
    <rPh sb="325" eb="327">
      <t>シュウニュウ</t>
    </rPh>
    <rPh sb="328" eb="330">
      <t>ゾウカ</t>
    </rPh>
    <rPh sb="331" eb="332">
      <t>ツト</t>
    </rPh>
    <rPh sb="338" eb="340">
      <t>レイワ</t>
    </rPh>
    <rPh sb="341" eb="343">
      <t>ネンド</t>
    </rPh>
    <rPh sb="345" eb="347">
      <t>チュウカン</t>
    </rPh>
    <rPh sb="347" eb="349">
      <t>ミナオ</t>
    </rPh>
    <rPh sb="351" eb="353">
      <t>ジッシ</t>
    </rPh>
    <rPh sb="354" eb="356">
      <t>ヨテイ</t>
    </rPh>
    <rPh sb="361" eb="362">
      <t>セ</t>
    </rPh>
    <rPh sb="362" eb="363">
      <t>サク</t>
    </rPh>
    <rPh sb="364" eb="366">
      <t>シンチョク</t>
    </rPh>
    <rPh sb="366" eb="368">
      <t>ジョウキョウ</t>
    </rPh>
    <rPh sb="369" eb="371">
      <t>ケンショウ</t>
    </rPh>
    <rPh sb="372" eb="373">
      <t>オコナ</t>
    </rPh>
    <rPh sb="377" eb="378">
      <t>ゴ</t>
    </rPh>
    <rPh sb="380" eb="382">
      <t>ネンカン</t>
    </rPh>
    <rPh sb="383" eb="385">
      <t>ジッシ</t>
    </rPh>
    <rPh sb="385" eb="387">
      <t>ケイカク</t>
    </rPh>
    <rPh sb="388" eb="390">
      <t>ハンエイ</t>
    </rPh>
    <rPh sb="395" eb="397">
      <t>イッソウ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</si>
</sst>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0.4</c:v>
                </c:pt>
                <c:pt idx="3">
                  <c:v>0.17</c:v>
                </c:pt>
                <c:pt idx="4">
                  <c:v>0.27</c:v>
                </c:pt>
              </c:numCache>
            </c:numRef>
          </c:val>
          <c:extLst>
            <c:ext xmlns:c16="http://schemas.microsoft.com/office/drawing/2014/chart" uri="{C3380CC4-5D6E-409C-BE32-E72D297353CC}">
              <c16:uniqueId val="{00000000-FA18-4DF7-BAC2-90AF7AF6574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0.12</c:v>
                </c:pt>
                <c:pt idx="3">
                  <c:v>0.08</c:v>
                </c:pt>
                <c:pt idx="4">
                  <c:v>0.24</c:v>
                </c:pt>
              </c:numCache>
            </c:numRef>
          </c:val>
          <c:smooth val="0"/>
          <c:extLst>
            <c:ext xmlns:c16="http://schemas.microsoft.com/office/drawing/2014/chart" uri="{C3380CC4-5D6E-409C-BE32-E72D297353CC}">
              <c16:uniqueId val="{00000001-FA18-4DF7-BAC2-90AF7AF6574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08F-4761-8D63-66DD4748C1B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57.04</c:v>
                </c:pt>
                <c:pt idx="3">
                  <c:v>60.78</c:v>
                </c:pt>
                <c:pt idx="4">
                  <c:v>59.96</c:v>
                </c:pt>
              </c:numCache>
            </c:numRef>
          </c:val>
          <c:smooth val="0"/>
          <c:extLst>
            <c:ext xmlns:c16="http://schemas.microsoft.com/office/drawing/2014/chart" uri="{C3380CC4-5D6E-409C-BE32-E72D297353CC}">
              <c16:uniqueId val="{00000001-C08F-4761-8D63-66DD4748C1B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86.38</c:v>
                </c:pt>
                <c:pt idx="3">
                  <c:v>86.9</c:v>
                </c:pt>
                <c:pt idx="4">
                  <c:v>86.28</c:v>
                </c:pt>
              </c:numCache>
            </c:numRef>
          </c:val>
          <c:extLst>
            <c:ext xmlns:c16="http://schemas.microsoft.com/office/drawing/2014/chart" uri="{C3380CC4-5D6E-409C-BE32-E72D297353CC}">
              <c16:uniqueId val="{00000000-B52E-4E30-9D50-FD34F11C02D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93.73</c:v>
                </c:pt>
                <c:pt idx="3">
                  <c:v>94.17</c:v>
                </c:pt>
                <c:pt idx="4">
                  <c:v>94.27</c:v>
                </c:pt>
              </c:numCache>
            </c:numRef>
          </c:val>
          <c:smooth val="0"/>
          <c:extLst>
            <c:ext xmlns:c16="http://schemas.microsoft.com/office/drawing/2014/chart" uri="{C3380CC4-5D6E-409C-BE32-E72D297353CC}">
              <c16:uniqueId val="{00000001-B52E-4E30-9D50-FD34F11C02D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96.87</c:v>
                </c:pt>
                <c:pt idx="3">
                  <c:v>100.04</c:v>
                </c:pt>
                <c:pt idx="4">
                  <c:v>100.48</c:v>
                </c:pt>
              </c:numCache>
            </c:numRef>
          </c:val>
          <c:extLst>
            <c:ext xmlns:c16="http://schemas.microsoft.com/office/drawing/2014/chart" uri="{C3380CC4-5D6E-409C-BE32-E72D297353CC}">
              <c16:uniqueId val="{00000000-BEAF-4AC6-9062-F83585FCE77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106.32</c:v>
                </c:pt>
                <c:pt idx="3">
                  <c:v>106.67</c:v>
                </c:pt>
                <c:pt idx="4">
                  <c:v>106.9</c:v>
                </c:pt>
              </c:numCache>
            </c:numRef>
          </c:val>
          <c:smooth val="0"/>
          <c:extLst>
            <c:ext xmlns:c16="http://schemas.microsoft.com/office/drawing/2014/chart" uri="{C3380CC4-5D6E-409C-BE32-E72D297353CC}">
              <c16:uniqueId val="{00000001-BEAF-4AC6-9062-F83585FCE77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3.01</c:v>
                </c:pt>
                <c:pt idx="3">
                  <c:v>5.87</c:v>
                </c:pt>
                <c:pt idx="4">
                  <c:v>8.4600000000000009</c:v>
                </c:pt>
              </c:numCache>
            </c:numRef>
          </c:val>
          <c:extLst>
            <c:ext xmlns:c16="http://schemas.microsoft.com/office/drawing/2014/chart" uri="{C3380CC4-5D6E-409C-BE32-E72D297353CC}">
              <c16:uniqueId val="{00000000-6124-4633-AB0A-0134022AEB8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21.22</c:v>
                </c:pt>
                <c:pt idx="3">
                  <c:v>23.25</c:v>
                </c:pt>
                <c:pt idx="4">
                  <c:v>25.2</c:v>
                </c:pt>
              </c:numCache>
            </c:numRef>
          </c:val>
          <c:smooth val="0"/>
          <c:extLst>
            <c:ext xmlns:c16="http://schemas.microsoft.com/office/drawing/2014/chart" uri="{C3380CC4-5D6E-409C-BE32-E72D297353CC}">
              <c16:uniqueId val="{00000001-6124-4633-AB0A-0134022AEB8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3.34</c:v>
                </c:pt>
                <c:pt idx="3">
                  <c:v>3.17</c:v>
                </c:pt>
                <c:pt idx="4">
                  <c:v>2.86</c:v>
                </c:pt>
              </c:numCache>
            </c:numRef>
          </c:val>
          <c:extLst>
            <c:ext xmlns:c16="http://schemas.microsoft.com/office/drawing/2014/chart" uri="{C3380CC4-5D6E-409C-BE32-E72D297353CC}">
              <c16:uniqueId val="{00000000-2F60-4B02-B340-68B967376C6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0.83</c:v>
                </c:pt>
                <c:pt idx="3">
                  <c:v>1.06</c:v>
                </c:pt>
                <c:pt idx="4">
                  <c:v>2.02</c:v>
                </c:pt>
              </c:numCache>
            </c:numRef>
          </c:val>
          <c:smooth val="0"/>
          <c:extLst>
            <c:ext xmlns:c16="http://schemas.microsoft.com/office/drawing/2014/chart" uri="{C3380CC4-5D6E-409C-BE32-E72D297353CC}">
              <c16:uniqueId val="{00000001-2F60-4B02-B340-68B967376C6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6AA-436F-B9CE-7A6181CE764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1.35</c:v>
                </c:pt>
                <c:pt idx="3">
                  <c:v>3.68</c:v>
                </c:pt>
                <c:pt idx="4">
                  <c:v>5.3</c:v>
                </c:pt>
              </c:numCache>
            </c:numRef>
          </c:val>
          <c:smooth val="0"/>
          <c:extLst>
            <c:ext xmlns:c16="http://schemas.microsoft.com/office/drawing/2014/chart" uri="{C3380CC4-5D6E-409C-BE32-E72D297353CC}">
              <c16:uniqueId val="{00000001-16AA-436F-B9CE-7A6181CE764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59.97</c:v>
                </c:pt>
                <c:pt idx="3">
                  <c:v>59.73</c:v>
                </c:pt>
                <c:pt idx="4">
                  <c:v>64.55</c:v>
                </c:pt>
              </c:numCache>
            </c:numRef>
          </c:val>
          <c:extLst>
            <c:ext xmlns:c16="http://schemas.microsoft.com/office/drawing/2014/chart" uri="{C3380CC4-5D6E-409C-BE32-E72D297353CC}">
              <c16:uniqueId val="{00000000-C222-4F06-85F0-96E465272D8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71.540000000000006</c:v>
                </c:pt>
                <c:pt idx="3">
                  <c:v>67.86</c:v>
                </c:pt>
                <c:pt idx="4">
                  <c:v>72.92</c:v>
                </c:pt>
              </c:numCache>
            </c:numRef>
          </c:val>
          <c:smooth val="0"/>
          <c:extLst>
            <c:ext xmlns:c16="http://schemas.microsoft.com/office/drawing/2014/chart" uri="{C3380CC4-5D6E-409C-BE32-E72D297353CC}">
              <c16:uniqueId val="{00000001-C222-4F06-85F0-96E465272D8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1304.42</c:v>
                </c:pt>
                <c:pt idx="3">
                  <c:v>1231.8900000000001</c:v>
                </c:pt>
                <c:pt idx="4">
                  <c:v>1470.23</c:v>
                </c:pt>
              </c:numCache>
            </c:numRef>
          </c:val>
          <c:extLst>
            <c:ext xmlns:c16="http://schemas.microsoft.com/office/drawing/2014/chart" uri="{C3380CC4-5D6E-409C-BE32-E72D297353CC}">
              <c16:uniqueId val="{00000000-C300-4941-B59D-42985B719D7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653.69000000000005</c:v>
                </c:pt>
                <c:pt idx="3">
                  <c:v>709.4</c:v>
                </c:pt>
                <c:pt idx="4">
                  <c:v>734.47</c:v>
                </c:pt>
              </c:numCache>
            </c:numRef>
          </c:val>
          <c:smooth val="0"/>
          <c:extLst>
            <c:ext xmlns:c16="http://schemas.microsoft.com/office/drawing/2014/chart" uri="{C3380CC4-5D6E-409C-BE32-E72D297353CC}">
              <c16:uniqueId val="{00000001-C300-4941-B59D-42985B719D7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65.959999999999994</c:v>
                </c:pt>
                <c:pt idx="3">
                  <c:v>65.010000000000005</c:v>
                </c:pt>
                <c:pt idx="4">
                  <c:v>65.209999999999994</c:v>
                </c:pt>
              </c:numCache>
            </c:numRef>
          </c:val>
          <c:extLst>
            <c:ext xmlns:c16="http://schemas.microsoft.com/office/drawing/2014/chart" uri="{C3380CC4-5D6E-409C-BE32-E72D297353CC}">
              <c16:uniqueId val="{00000000-E638-486C-B0B7-D309F081B1F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88.05</c:v>
                </c:pt>
                <c:pt idx="3">
                  <c:v>91.14</c:v>
                </c:pt>
                <c:pt idx="4">
                  <c:v>90.69</c:v>
                </c:pt>
              </c:numCache>
            </c:numRef>
          </c:val>
          <c:smooth val="0"/>
          <c:extLst>
            <c:ext xmlns:c16="http://schemas.microsoft.com/office/drawing/2014/chart" uri="{C3380CC4-5D6E-409C-BE32-E72D297353CC}">
              <c16:uniqueId val="{00000001-E638-486C-B0B7-D309F081B1F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150</c:v>
                </c:pt>
                <c:pt idx="3">
                  <c:v>150</c:v>
                </c:pt>
                <c:pt idx="4">
                  <c:v>150</c:v>
                </c:pt>
              </c:numCache>
            </c:numRef>
          </c:val>
          <c:extLst>
            <c:ext xmlns:c16="http://schemas.microsoft.com/office/drawing/2014/chart" uri="{C3380CC4-5D6E-409C-BE32-E72D297353CC}">
              <c16:uniqueId val="{00000000-8797-41B1-A357-30E46906CAE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141.15</c:v>
                </c:pt>
                <c:pt idx="3">
                  <c:v>136.86000000000001</c:v>
                </c:pt>
                <c:pt idx="4">
                  <c:v>138.52000000000001</c:v>
                </c:pt>
              </c:numCache>
            </c:numRef>
          </c:val>
          <c:smooth val="0"/>
          <c:extLst>
            <c:ext xmlns:c16="http://schemas.microsoft.com/office/drawing/2014/chart" uri="{C3380CC4-5D6E-409C-BE32-E72D297353CC}">
              <c16:uniqueId val="{00000001-8797-41B1-A357-30E46906CAE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1328125" defaultRowHeight="13.3" x14ac:dyDescent="0.25"/>
  <cols>
    <col min="1" max="1" width="2.61328125" customWidth="1"/>
    <col min="2" max="62" width="3.765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68" t="str">
        <f>データ!H6</f>
        <v>愛知県　知立市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Bc1</v>
      </c>
      <c r="X8" s="65"/>
      <c r="Y8" s="65"/>
      <c r="Z8" s="65"/>
      <c r="AA8" s="65"/>
      <c r="AB8" s="65"/>
      <c r="AC8" s="65"/>
      <c r="AD8" s="66" t="str">
        <f>データ!$M$6</f>
        <v>非設置</v>
      </c>
      <c r="AE8" s="66"/>
      <c r="AF8" s="66"/>
      <c r="AG8" s="66"/>
      <c r="AH8" s="66"/>
      <c r="AI8" s="66"/>
      <c r="AJ8" s="66"/>
      <c r="AK8" s="3"/>
      <c r="AL8" s="45">
        <f>データ!S6</f>
        <v>72087</v>
      </c>
      <c r="AM8" s="45"/>
      <c r="AN8" s="45"/>
      <c r="AO8" s="45"/>
      <c r="AP8" s="45"/>
      <c r="AQ8" s="45"/>
      <c r="AR8" s="45"/>
      <c r="AS8" s="45"/>
      <c r="AT8" s="46">
        <f>データ!T6</f>
        <v>16.309999999999999</v>
      </c>
      <c r="AU8" s="46"/>
      <c r="AV8" s="46"/>
      <c r="AW8" s="46"/>
      <c r="AX8" s="46"/>
      <c r="AY8" s="46"/>
      <c r="AZ8" s="46"/>
      <c r="BA8" s="46"/>
      <c r="BB8" s="46">
        <f>データ!U6</f>
        <v>4419.8</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5">
      <c r="A10" s="2"/>
      <c r="B10" s="46" t="str">
        <f>データ!N6</f>
        <v>-</v>
      </c>
      <c r="C10" s="46"/>
      <c r="D10" s="46"/>
      <c r="E10" s="46"/>
      <c r="F10" s="46"/>
      <c r="G10" s="46"/>
      <c r="H10" s="46"/>
      <c r="I10" s="46">
        <f>データ!O6</f>
        <v>65.959999999999994</v>
      </c>
      <c r="J10" s="46"/>
      <c r="K10" s="46"/>
      <c r="L10" s="46"/>
      <c r="M10" s="46"/>
      <c r="N10" s="46"/>
      <c r="O10" s="46"/>
      <c r="P10" s="46">
        <f>データ!P6</f>
        <v>69.56</v>
      </c>
      <c r="Q10" s="46"/>
      <c r="R10" s="46"/>
      <c r="S10" s="46"/>
      <c r="T10" s="46"/>
      <c r="U10" s="46"/>
      <c r="V10" s="46"/>
      <c r="W10" s="46">
        <f>データ!Q6</f>
        <v>95.39</v>
      </c>
      <c r="X10" s="46"/>
      <c r="Y10" s="46"/>
      <c r="Z10" s="46"/>
      <c r="AA10" s="46"/>
      <c r="AB10" s="46"/>
      <c r="AC10" s="46"/>
      <c r="AD10" s="45">
        <f>データ!R6</f>
        <v>1782</v>
      </c>
      <c r="AE10" s="45"/>
      <c r="AF10" s="45"/>
      <c r="AG10" s="45"/>
      <c r="AH10" s="45"/>
      <c r="AI10" s="45"/>
      <c r="AJ10" s="45"/>
      <c r="AK10" s="2"/>
      <c r="AL10" s="45">
        <f>データ!V6</f>
        <v>50090</v>
      </c>
      <c r="AM10" s="45"/>
      <c r="AN10" s="45"/>
      <c r="AO10" s="45"/>
      <c r="AP10" s="45"/>
      <c r="AQ10" s="45"/>
      <c r="AR10" s="45"/>
      <c r="AS10" s="45"/>
      <c r="AT10" s="46">
        <f>データ!W6</f>
        <v>6.92</v>
      </c>
      <c r="AU10" s="46"/>
      <c r="AV10" s="46"/>
      <c r="AW10" s="46"/>
      <c r="AX10" s="46"/>
      <c r="AY10" s="46"/>
      <c r="AZ10" s="46"/>
      <c r="BA10" s="46"/>
      <c r="BB10" s="46">
        <f>データ!X6</f>
        <v>7238.44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【107.02】</v>
      </c>
      <c r="F85" s="12" t="str">
        <f>データ!AT6</f>
        <v>【3.09】</v>
      </c>
      <c r="G85" s="12" t="str">
        <f>データ!BE6</f>
        <v>【71.39】</v>
      </c>
      <c r="H85" s="12" t="str">
        <f>データ!BP6</f>
        <v>【669.12】</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BMvomst0+hF56H/oYWbqnZouB1kJ2zmSJNJzC+QPaAipj2/lt0TM4nLIb4J6S1lZllmz68y9mQJCr8AWPQBYjg==" saltValue="kQnzH881yOR79vEFGCwMW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3" x14ac:dyDescent="0.25"/>
  <cols>
    <col min="2" max="144" width="11.8437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2021</v>
      </c>
      <c r="C6" s="19">
        <f t="shared" ref="C6:X6" si="3">C7</f>
        <v>232254</v>
      </c>
      <c r="D6" s="19">
        <f t="shared" si="3"/>
        <v>46</v>
      </c>
      <c r="E6" s="19">
        <f t="shared" si="3"/>
        <v>17</v>
      </c>
      <c r="F6" s="19">
        <f t="shared" si="3"/>
        <v>1</v>
      </c>
      <c r="G6" s="19">
        <f t="shared" si="3"/>
        <v>0</v>
      </c>
      <c r="H6" s="19" t="str">
        <f t="shared" si="3"/>
        <v>愛知県　知立市</v>
      </c>
      <c r="I6" s="19" t="str">
        <f t="shared" si="3"/>
        <v>法適用</v>
      </c>
      <c r="J6" s="19" t="str">
        <f t="shared" si="3"/>
        <v>下水道事業</v>
      </c>
      <c r="K6" s="19" t="str">
        <f t="shared" si="3"/>
        <v>公共下水道</v>
      </c>
      <c r="L6" s="19" t="str">
        <f t="shared" si="3"/>
        <v>Bc1</v>
      </c>
      <c r="M6" s="19" t="str">
        <f t="shared" si="3"/>
        <v>非設置</v>
      </c>
      <c r="N6" s="20" t="str">
        <f t="shared" si="3"/>
        <v>-</v>
      </c>
      <c r="O6" s="20">
        <f t="shared" si="3"/>
        <v>65.959999999999994</v>
      </c>
      <c r="P6" s="20">
        <f t="shared" si="3"/>
        <v>69.56</v>
      </c>
      <c r="Q6" s="20">
        <f t="shared" si="3"/>
        <v>95.39</v>
      </c>
      <c r="R6" s="20">
        <f t="shared" si="3"/>
        <v>1782</v>
      </c>
      <c r="S6" s="20">
        <f t="shared" si="3"/>
        <v>72087</v>
      </c>
      <c r="T6" s="20">
        <f t="shared" si="3"/>
        <v>16.309999999999999</v>
      </c>
      <c r="U6" s="20">
        <f t="shared" si="3"/>
        <v>4419.8</v>
      </c>
      <c r="V6" s="20">
        <f t="shared" si="3"/>
        <v>50090</v>
      </c>
      <c r="W6" s="20">
        <f t="shared" si="3"/>
        <v>6.92</v>
      </c>
      <c r="X6" s="20">
        <f t="shared" si="3"/>
        <v>7238.44</v>
      </c>
      <c r="Y6" s="21" t="str">
        <f>IF(Y7="",NA(),Y7)</f>
        <v>-</v>
      </c>
      <c r="Z6" s="21" t="str">
        <f t="shared" ref="Z6:AH6" si="4">IF(Z7="",NA(),Z7)</f>
        <v>-</v>
      </c>
      <c r="AA6" s="21">
        <f t="shared" si="4"/>
        <v>96.87</v>
      </c>
      <c r="AB6" s="21">
        <f t="shared" si="4"/>
        <v>100.04</v>
      </c>
      <c r="AC6" s="21">
        <f t="shared" si="4"/>
        <v>100.48</v>
      </c>
      <c r="AD6" s="21" t="str">
        <f t="shared" si="4"/>
        <v>-</v>
      </c>
      <c r="AE6" s="21" t="str">
        <f t="shared" si="4"/>
        <v>-</v>
      </c>
      <c r="AF6" s="21">
        <f t="shared" si="4"/>
        <v>106.32</v>
      </c>
      <c r="AG6" s="21">
        <f t="shared" si="4"/>
        <v>106.67</v>
      </c>
      <c r="AH6" s="21">
        <f t="shared" si="4"/>
        <v>106.9</v>
      </c>
      <c r="AI6" s="20" t="str">
        <f>IF(AI7="","",IF(AI7="-","【-】","【"&amp;SUBSTITUTE(TEXT(AI7,"#,##0.00"),"-","△")&amp;"】"))</f>
        <v>【107.02】</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1.35</v>
      </c>
      <c r="AR6" s="21">
        <f t="shared" si="5"/>
        <v>3.68</v>
      </c>
      <c r="AS6" s="21">
        <f t="shared" si="5"/>
        <v>5.3</v>
      </c>
      <c r="AT6" s="20" t="str">
        <f>IF(AT7="","",IF(AT7="-","【-】","【"&amp;SUBSTITUTE(TEXT(AT7,"#,##0.00"),"-","△")&amp;"】"))</f>
        <v>【3.09】</v>
      </c>
      <c r="AU6" s="21" t="str">
        <f>IF(AU7="",NA(),AU7)</f>
        <v>-</v>
      </c>
      <c r="AV6" s="21" t="str">
        <f t="shared" ref="AV6:BD6" si="6">IF(AV7="",NA(),AV7)</f>
        <v>-</v>
      </c>
      <c r="AW6" s="21">
        <f t="shared" si="6"/>
        <v>59.97</v>
      </c>
      <c r="AX6" s="21">
        <f t="shared" si="6"/>
        <v>59.73</v>
      </c>
      <c r="AY6" s="21">
        <f t="shared" si="6"/>
        <v>64.55</v>
      </c>
      <c r="AZ6" s="21" t="str">
        <f t="shared" si="6"/>
        <v>-</v>
      </c>
      <c r="BA6" s="21" t="str">
        <f t="shared" si="6"/>
        <v>-</v>
      </c>
      <c r="BB6" s="21">
        <f t="shared" si="6"/>
        <v>71.540000000000006</v>
      </c>
      <c r="BC6" s="21">
        <f t="shared" si="6"/>
        <v>67.86</v>
      </c>
      <c r="BD6" s="21">
        <f t="shared" si="6"/>
        <v>72.92</v>
      </c>
      <c r="BE6" s="20" t="str">
        <f>IF(BE7="","",IF(BE7="-","【-】","【"&amp;SUBSTITUTE(TEXT(BE7,"#,##0.00"),"-","△")&amp;"】"))</f>
        <v>【71.39】</v>
      </c>
      <c r="BF6" s="21" t="str">
        <f>IF(BF7="",NA(),BF7)</f>
        <v>-</v>
      </c>
      <c r="BG6" s="21" t="str">
        <f t="shared" ref="BG6:BO6" si="7">IF(BG7="",NA(),BG7)</f>
        <v>-</v>
      </c>
      <c r="BH6" s="21">
        <f t="shared" si="7"/>
        <v>1304.42</v>
      </c>
      <c r="BI6" s="21">
        <f t="shared" si="7"/>
        <v>1231.8900000000001</v>
      </c>
      <c r="BJ6" s="21">
        <f t="shared" si="7"/>
        <v>1470.23</v>
      </c>
      <c r="BK6" s="21" t="str">
        <f t="shared" si="7"/>
        <v>-</v>
      </c>
      <c r="BL6" s="21" t="str">
        <f t="shared" si="7"/>
        <v>-</v>
      </c>
      <c r="BM6" s="21">
        <f t="shared" si="7"/>
        <v>653.69000000000005</v>
      </c>
      <c r="BN6" s="21">
        <f t="shared" si="7"/>
        <v>709.4</v>
      </c>
      <c r="BO6" s="21">
        <f t="shared" si="7"/>
        <v>734.47</v>
      </c>
      <c r="BP6" s="20" t="str">
        <f>IF(BP7="","",IF(BP7="-","【-】","【"&amp;SUBSTITUTE(TEXT(BP7,"#,##0.00"),"-","△")&amp;"】"))</f>
        <v>【669.12】</v>
      </c>
      <c r="BQ6" s="21" t="str">
        <f>IF(BQ7="",NA(),BQ7)</f>
        <v>-</v>
      </c>
      <c r="BR6" s="21" t="str">
        <f t="shared" ref="BR6:BZ6" si="8">IF(BR7="",NA(),BR7)</f>
        <v>-</v>
      </c>
      <c r="BS6" s="21">
        <f t="shared" si="8"/>
        <v>65.959999999999994</v>
      </c>
      <c r="BT6" s="21">
        <f t="shared" si="8"/>
        <v>65.010000000000005</v>
      </c>
      <c r="BU6" s="21">
        <f t="shared" si="8"/>
        <v>65.209999999999994</v>
      </c>
      <c r="BV6" s="21" t="str">
        <f t="shared" si="8"/>
        <v>-</v>
      </c>
      <c r="BW6" s="21" t="str">
        <f t="shared" si="8"/>
        <v>-</v>
      </c>
      <c r="BX6" s="21">
        <f t="shared" si="8"/>
        <v>88.05</v>
      </c>
      <c r="BY6" s="21">
        <f t="shared" si="8"/>
        <v>91.14</v>
      </c>
      <c r="BZ6" s="21">
        <f t="shared" si="8"/>
        <v>90.69</v>
      </c>
      <c r="CA6" s="20" t="str">
        <f>IF(CA7="","",IF(CA7="-","【-】","【"&amp;SUBSTITUTE(TEXT(CA7,"#,##0.00"),"-","△")&amp;"】"))</f>
        <v>【99.73】</v>
      </c>
      <c r="CB6" s="21" t="str">
        <f>IF(CB7="",NA(),CB7)</f>
        <v>-</v>
      </c>
      <c r="CC6" s="21" t="str">
        <f t="shared" ref="CC6:CK6" si="9">IF(CC7="",NA(),CC7)</f>
        <v>-</v>
      </c>
      <c r="CD6" s="21">
        <f t="shared" si="9"/>
        <v>150</v>
      </c>
      <c r="CE6" s="21">
        <f t="shared" si="9"/>
        <v>150</v>
      </c>
      <c r="CF6" s="21">
        <f t="shared" si="9"/>
        <v>150</v>
      </c>
      <c r="CG6" s="21" t="str">
        <f t="shared" si="9"/>
        <v>-</v>
      </c>
      <c r="CH6" s="21" t="str">
        <f t="shared" si="9"/>
        <v>-</v>
      </c>
      <c r="CI6" s="21">
        <f t="shared" si="9"/>
        <v>141.15</v>
      </c>
      <c r="CJ6" s="21">
        <f t="shared" si="9"/>
        <v>136.86000000000001</v>
      </c>
      <c r="CK6" s="21">
        <f t="shared" si="9"/>
        <v>138.52000000000001</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57.04</v>
      </c>
      <c r="CU6" s="21">
        <f t="shared" si="10"/>
        <v>60.78</v>
      </c>
      <c r="CV6" s="21">
        <f t="shared" si="10"/>
        <v>59.96</v>
      </c>
      <c r="CW6" s="20" t="str">
        <f>IF(CW7="","",IF(CW7="-","【-】","【"&amp;SUBSTITUTE(TEXT(CW7,"#,##0.00"),"-","△")&amp;"】"))</f>
        <v>【59.99】</v>
      </c>
      <c r="CX6" s="21" t="str">
        <f>IF(CX7="",NA(),CX7)</f>
        <v>-</v>
      </c>
      <c r="CY6" s="21" t="str">
        <f t="shared" ref="CY6:DG6" si="11">IF(CY7="",NA(),CY7)</f>
        <v>-</v>
      </c>
      <c r="CZ6" s="21">
        <f t="shared" si="11"/>
        <v>86.38</v>
      </c>
      <c r="DA6" s="21">
        <f t="shared" si="11"/>
        <v>86.9</v>
      </c>
      <c r="DB6" s="21">
        <f t="shared" si="11"/>
        <v>86.28</v>
      </c>
      <c r="DC6" s="21" t="str">
        <f t="shared" si="11"/>
        <v>-</v>
      </c>
      <c r="DD6" s="21" t="str">
        <f t="shared" si="11"/>
        <v>-</v>
      </c>
      <c r="DE6" s="21">
        <f t="shared" si="11"/>
        <v>93.73</v>
      </c>
      <c r="DF6" s="21">
        <f t="shared" si="11"/>
        <v>94.17</v>
      </c>
      <c r="DG6" s="21">
        <f t="shared" si="11"/>
        <v>94.27</v>
      </c>
      <c r="DH6" s="20" t="str">
        <f>IF(DH7="","",IF(DH7="-","【-】","【"&amp;SUBSTITUTE(TEXT(DH7,"#,##0.00"),"-","△")&amp;"】"))</f>
        <v>【95.72】</v>
      </c>
      <c r="DI6" s="21" t="str">
        <f>IF(DI7="",NA(),DI7)</f>
        <v>-</v>
      </c>
      <c r="DJ6" s="21" t="str">
        <f t="shared" ref="DJ6:DR6" si="12">IF(DJ7="",NA(),DJ7)</f>
        <v>-</v>
      </c>
      <c r="DK6" s="21">
        <f t="shared" si="12"/>
        <v>3.01</v>
      </c>
      <c r="DL6" s="21">
        <f t="shared" si="12"/>
        <v>5.87</v>
      </c>
      <c r="DM6" s="21">
        <f t="shared" si="12"/>
        <v>8.4600000000000009</v>
      </c>
      <c r="DN6" s="21" t="str">
        <f t="shared" si="12"/>
        <v>-</v>
      </c>
      <c r="DO6" s="21" t="str">
        <f t="shared" si="12"/>
        <v>-</v>
      </c>
      <c r="DP6" s="21">
        <f t="shared" si="12"/>
        <v>21.22</v>
      </c>
      <c r="DQ6" s="21">
        <f t="shared" si="12"/>
        <v>23.25</v>
      </c>
      <c r="DR6" s="21">
        <f t="shared" si="12"/>
        <v>25.2</v>
      </c>
      <c r="DS6" s="20" t="str">
        <f>IF(DS7="","",IF(DS7="-","【-】","【"&amp;SUBSTITUTE(TEXT(DS7,"#,##0.00"),"-","△")&amp;"】"))</f>
        <v>【38.17】</v>
      </c>
      <c r="DT6" s="21" t="str">
        <f>IF(DT7="",NA(),DT7)</f>
        <v>-</v>
      </c>
      <c r="DU6" s="21" t="str">
        <f t="shared" ref="DU6:EC6" si="13">IF(DU7="",NA(),DU7)</f>
        <v>-</v>
      </c>
      <c r="DV6" s="21">
        <f t="shared" si="13"/>
        <v>3.34</v>
      </c>
      <c r="DW6" s="21">
        <f t="shared" si="13"/>
        <v>3.17</v>
      </c>
      <c r="DX6" s="21">
        <f t="shared" si="13"/>
        <v>2.86</v>
      </c>
      <c r="DY6" s="21" t="str">
        <f t="shared" si="13"/>
        <v>-</v>
      </c>
      <c r="DZ6" s="21" t="str">
        <f t="shared" si="13"/>
        <v>-</v>
      </c>
      <c r="EA6" s="21">
        <f t="shared" si="13"/>
        <v>0.83</v>
      </c>
      <c r="EB6" s="21">
        <f t="shared" si="13"/>
        <v>1.06</v>
      </c>
      <c r="EC6" s="21">
        <f t="shared" si="13"/>
        <v>2.02</v>
      </c>
      <c r="ED6" s="20" t="str">
        <f>IF(ED7="","",IF(ED7="-","【-】","【"&amp;SUBSTITUTE(TEXT(ED7,"#,##0.00"),"-","△")&amp;"】"))</f>
        <v>【6.54】</v>
      </c>
      <c r="EE6" s="21" t="str">
        <f>IF(EE7="",NA(),EE7)</f>
        <v>-</v>
      </c>
      <c r="EF6" s="21" t="str">
        <f t="shared" ref="EF6:EN6" si="14">IF(EF7="",NA(),EF7)</f>
        <v>-</v>
      </c>
      <c r="EG6" s="21">
        <f t="shared" si="14"/>
        <v>0.4</v>
      </c>
      <c r="EH6" s="21">
        <f t="shared" si="14"/>
        <v>0.17</v>
      </c>
      <c r="EI6" s="21">
        <f t="shared" si="14"/>
        <v>0.27</v>
      </c>
      <c r="EJ6" s="21" t="str">
        <f t="shared" si="14"/>
        <v>-</v>
      </c>
      <c r="EK6" s="21" t="str">
        <f t="shared" si="14"/>
        <v>-</v>
      </c>
      <c r="EL6" s="21">
        <f t="shared" si="14"/>
        <v>0.12</v>
      </c>
      <c r="EM6" s="21">
        <f t="shared" si="14"/>
        <v>0.08</v>
      </c>
      <c r="EN6" s="21">
        <f t="shared" si="14"/>
        <v>0.24</v>
      </c>
      <c r="EO6" s="20" t="str">
        <f>IF(EO7="","",IF(EO7="-","【-】","【"&amp;SUBSTITUTE(TEXT(EO7,"#,##0.00"),"-","△")&amp;"】"))</f>
        <v>【0.24】</v>
      </c>
    </row>
    <row r="7" spans="1:148" s="22" customFormat="1" x14ac:dyDescent="0.25">
      <c r="A7" s="14"/>
      <c r="B7" s="23">
        <v>2021</v>
      </c>
      <c r="C7" s="23">
        <v>232254</v>
      </c>
      <c r="D7" s="23">
        <v>46</v>
      </c>
      <c r="E7" s="23">
        <v>17</v>
      </c>
      <c r="F7" s="23">
        <v>1</v>
      </c>
      <c r="G7" s="23">
        <v>0</v>
      </c>
      <c r="H7" s="23" t="s">
        <v>96</v>
      </c>
      <c r="I7" s="23" t="s">
        <v>97</v>
      </c>
      <c r="J7" s="23" t="s">
        <v>98</v>
      </c>
      <c r="K7" s="23" t="s">
        <v>99</v>
      </c>
      <c r="L7" s="23" t="s">
        <v>100</v>
      </c>
      <c r="M7" s="23" t="s">
        <v>101</v>
      </c>
      <c r="N7" s="24" t="s">
        <v>102</v>
      </c>
      <c r="O7" s="24">
        <v>65.959999999999994</v>
      </c>
      <c r="P7" s="24">
        <v>69.56</v>
      </c>
      <c r="Q7" s="24">
        <v>95.39</v>
      </c>
      <c r="R7" s="24">
        <v>1782</v>
      </c>
      <c r="S7" s="24">
        <v>72087</v>
      </c>
      <c r="T7" s="24">
        <v>16.309999999999999</v>
      </c>
      <c r="U7" s="24">
        <v>4419.8</v>
      </c>
      <c r="V7" s="24">
        <v>50090</v>
      </c>
      <c r="W7" s="24">
        <v>6.92</v>
      </c>
      <c r="X7" s="24">
        <v>7238.44</v>
      </c>
      <c r="Y7" s="24" t="s">
        <v>102</v>
      </c>
      <c r="Z7" s="24" t="s">
        <v>102</v>
      </c>
      <c r="AA7" s="24">
        <v>96.87</v>
      </c>
      <c r="AB7" s="24">
        <v>100.04</v>
      </c>
      <c r="AC7" s="24">
        <v>100.48</v>
      </c>
      <c r="AD7" s="24" t="s">
        <v>102</v>
      </c>
      <c r="AE7" s="24" t="s">
        <v>102</v>
      </c>
      <c r="AF7" s="24">
        <v>106.32</v>
      </c>
      <c r="AG7" s="24">
        <v>106.67</v>
      </c>
      <c r="AH7" s="24">
        <v>106.9</v>
      </c>
      <c r="AI7" s="24">
        <v>107.02</v>
      </c>
      <c r="AJ7" s="24" t="s">
        <v>102</v>
      </c>
      <c r="AK7" s="24" t="s">
        <v>102</v>
      </c>
      <c r="AL7" s="24">
        <v>0</v>
      </c>
      <c r="AM7" s="24">
        <v>0</v>
      </c>
      <c r="AN7" s="24">
        <v>0</v>
      </c>
      <c r="AO7" s="24" t="s">
        <v>102</v>
      </c>
      <c r="AP7" s="24" t="s">
        <v>102</v>
      </c>
      <c r="AQ7" s="24">
        <v>1.35</v>
      </c>
      <c r="AR7" s="24">
        <v>3.68</v>
      </c>
      <c r="AS7" s="24">
        <v>5.3</v>
      </c>
      <c r="AT7" s="24">
        <v>3.09</v>
      </c>
      <c r="AU7" s="24" t="s">
        <v>102</v>
      </c>
      <c r="AV7" s="24" t="s">
        <v>102</v>
      </c>
      <c r="AW7" s="24">
        <v>59.97</v>
      </c>
      <c r="AX7" s="24">
        <v>59.73</v>
      </c>
      <c r="AY7" s="24">
        <v>64.55</v>
      </c>
      <c r="AZ7" s="24" t="s">
        <v>102</v>
      </c>
      <c r="BA7" s="24" t="s">
        <v>102</v>
      </c>
      <c r="BB7" s="24">
        <v>71.540000000000006</v>
      </c>
      <c r="BC7" s="24">
        <v>67.86</v>
      </c>
      <c r="BD7" s="24">
        <v>72.92</v>
      </c>
      <c r="BE7" s="24">
        <v>71.39</v>
      </c>
      <c r="BF7" s="24" t="s">
        <v>102</v>
      </c>
      <c r="BG7" s="24" t="s">
        <v>102</v>
      </c>
      <c r="BH7" s="24">
        <v>1304.42</v>
      </c>
      <c r="BI7" s="24">
        <v>1231.8900000000001</v>
      </c>
      <c r="BJ7" s="24">
        <v>1470.23</v>
      </c>
      <c r="BK7" s="24" t="s">
        <v>102</v>
      </c>
      <c r="BL7" s="24" t="s">
        <v>102</v>
      </c>
      <c r="BM7" s="24">
        <v>653.69000000000005</v>
      </c>
      <c r="BN7" s="24">
        <v>709.4</v>
      </c>
      <c r="BO7" s="24">
        <v>734.47</v>
      </c>
      <c r="BP7" s="24">
        <v>669.12</v>
      </c>
      <c r="BQ7" s="24" t="s">
        <v>102</v>
      </c>
      <c r="BR7" s="24" t="s">
        <v>102</v>
      </c>
      <c r="BS7" s="24">
        <v>65.959999999999994</v>
      </c>
      <c r="BT7" s="24">
        <v>65.010000000000005</v>
      </c>
      <c r="BU7" s="24">
        <v>65.209999999999994</v>
      </c>
      <c r="BV7" s="24" t="s">
        <v>102</v>
      </c>
      <c r="BW7" s="24" t="s">
        <v>102</v>
      </c>
      <c r="BX7" s="24">
        <v>88.05</v>
      </c>
      <c r="BY7" s="24">
        <v>91.14</v>
      </c>
      <c r="BZ7" s="24">
        <v>90.69</v>
      </c>
      <c r="CA7" s="24">
        <v>99.73</v>
      </c>
      <c r="CB7" s="24" t="s">
        <v>102</v>
      </c>
      <c r="CC7" s="24" t="s">
        <v>102</v>
      </c>
      <c r="CD7" s="24">
        <v>150</v>
      </c>
      <c r="CE7" s="24">
        <v>150</v>
      </c>
      <c r="CF7" s="24">
        <v>150</v>
      </c>
      <c r="CG7" s="24" t="s">
        <v>102</v>
      </c>
      <c r="CH7" s="24" t="s">
        <v>102</v>
      </c>
      <c r="CI7" s="24">
        <v>141.15</v>
      </c>
      <c r="CJ7" s="24">
        <v>136.86000000000001</v>
      </c>
      <c r="CK7" s="24">
        <v>138.52000000000001</v>
      </c>
      <c r="CL7" s="24">
        <v>134.97999999999999</v>
      </c>
      <c r="CM7" s="24" t="s">
        <v>102</v>
      </c>
      <c r="CN7" s="24" t="s">
        <v>102</v>
      </c>
      <c r="CO7" s="24" t="s">
        <v>102</v>
      </c>
      <c r="CP7" s="24" t="s">
        <v>102</v>
      </c>
      <c r="CQ7" s="24" t="s">
        <v>102</v>
      </c>
      <c r="CR7" s="24" t="s">
        <v>102</v>
      </c>
      <c r="CS7" s="24" t="s">
        <v>102</v>
      </c>
      <c r="CT7" s="24">
        <v>57.04</v>
      </c>
      <c r="CU7" s="24">
        <v>60.78</v>
      </c>
      <c r="CV7" s="24">
        <v>59.96</v>
      </c>
      <c r="CW7" s="24">
        <v>59.99</v>
      </c>
      <c r="CX7" s="24" t="s">
        <v>102</v>
      </c>
      <c r="CY7" s="24" t="s">
        <v>102</v>
      </c>
      <c r="CZ7" s="24">
        <v>86.38</v>
      </c>
      <c r="DA7" s="24">
        <v>86.9</v>
      </c>
      <c r="DB7" s="24">
        <v>86.28</v>
      </c>
      <c r="DC7" s="24" t="s">
        <v>102</v>
      </c>
      <c r="DD7" s="24" t="s">
        <v>102</v>
      </c>
      <c r="DE7" s="24">
        <v>93.73</v>
      </c>
      <c r="DF7" s="24">
        <v>94.17</v>
      </c>
      <c r="DG7" s="24">
        <v>94.27</v>
      </c>
      <c r="DH7" s="24">
        <v>95.72</v>
      </c>
      <c r="DI7" s="24" t="s">
        <v>102</v>
      </c>
      <c r="DJ7" s="24" t="s">
        <v>102</v>
      </c>
      <c r="DK7" s="24">
        <v>3.01</v>
      </c>
      <c r="DL7" s="24">
        <v>5.87</v>
      </c>
      <c r="DM7" s="24">
        <v>8.4600000000000009</v>
      </c>
      <c r="DN7" s="24" t="s">
        <v>102</v>
      </c>
      <c r="DO7" s="24" t="s">
        <v>102</v>
      </c>
      <c r="DP7" s="24">
        <v>21.22</v>
      </c>
      <c r="DQ7" s="24">
        <v>23.25</v>
      </c>
      <c r="DR7" s="24">
        <v>25.2</v>
      </c>
      <c r="DS7" s="24">
        <v>38.17</v>
      </c>
      <c r="DT7" s="24" t="s">
        <v>102</v>
      </c>
      <c r="DU7" s="24" t="s">
        <v>102</v>
      </c>
      <c r="DV7" s="24">
        <v>3.34</v>
      </c>
      <c r="DW7" s="24">
        <v>3.17</v>
      </c>
      <c r="DX7" s="24">
        <v>2.86</v>
      </c>
      <c r="DY7" s="24" t="s">
        <v>102</v>
      </c>
      <c r="DZ7" s="24" t="s">
        <v>102</v>
      </c>
      <c r="EA7" s="24">
        <v>0.83</v>
      </c>
      <c r="EB7" s="24">
        <v>1.06</v>
      </c>
      <c r="EC7" s="24">
        <v>2.02</v>
      </c>
      <c r="ED7" s="24">
        <v>6.54</v>
      </c>
      <c r="EE7" s="24" t="s">
        <v>102</v>
      </c>
      <c r="EF7" s="24" t="s">
        <v>102</v>
      </c>
      <c r="EG7" s="24">
        <v>0.4</v>
      </c>
      <c r="EH7" s="24">
        <v>0.17</v>
      </c>
      <c r="EI7" s="24">
        <v>0.27</v>
      </c>
      <c r="EJ7" s="24" t="s">
        <v>102</v>
      </c>
      <c r="EK7" s="24" t="s">
        <v>102</v>
      </c>
      <c r="EL7" s="24">
        <v>0.12</v>
      </c>
      <c r="EM7" s="24">
        <v>0.08</v>
      </c>
      <c r="EN7" s="24">
        <v>0.24</v>
      </c>
      <c r="EO7" s="24">
        <v>0.24</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5">
      <c r="B11">
        <v>4</v>
      </c>
      <c r="C11">
        <v>3</v>
      </c>
      <c r="D11">
        <v>2</v>
      </c>
      <c r="E11">
        <v>1</v>
      </c>
      <c r="F11">
        <v>0</v>
      </c>
      <c r="G11" t="s">
        <v>108</v>
      </c>
    </row>
    <row r="12" spans="1:148" x14ac:dyDescent="0.25">
      <c r="B12">
        <v>1</v>
      </c>
      <c r="C12">
        <v>1</v>
      </c>
      <c r="D12">
        <v>1</v>
      </c>
      <c r="E12">
        <v>2</v>
      </c>
      <c r="F12">
        <v>3</v>
      </c>
      <c r="G12" t="s">
        <v>109</v>
      </c>
    </row>
    <row r="13" spans="1:148" x14ac:dyDescent="0.2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2023-02-07T00:00:12Z</cp:lastPrinted>
  <dcterms:created xsi:type="dcterms:W3CDTF">2022-12-01T01:19:21Z</dcterms:created>
  <dcterms:modified xsi:type="dcterms:W3CDTF">2023-02-07T00:00:22Z</dcterms:modified>
  <cp:category/>
</cp:coreProperties>
</file>