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xr:revisionPtr revIDLastSave="0" documentId="13_ncr:1_{F2C91896-E317-4D3E-B4EB-58F350CDEE26}" xr6:coauthVersionLast="36" xr6:coauthVersionMax="36" xr10:uidLastSave="{00000000-0000-0000-0000-000000000000}"/>
  <bookViews>
    <workbookView xWindow="0" yWindow="0" windowWidth="19200" windowHeight="68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BE35" i="10"/>
  <c r="BE34" i="10"/>
  <c r="C34" i="10"/>
  <c r="C35" i="10" s="1"/>
  <c r="C36"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BW34" i="10"/>
  <c r="BW35" i="10" s="1"/>
  <c r="BW36" i="10" s="1"/>
  <c r="BW37" i="10" s="1"/>
  <c r="BW38" i="10" s="1"/>
  <c r="BW39" i="10" s="1"/>
  <c r="BW40" i="10" s="1"/>
  <c r="CO34" i="10" l="1"/>
  <c r="CO35" i="10" s="1"/>
</calcChain>
</file>

<file path=xl/sharedStrings.xml><?xml version="1.0" encoding="utf-8"?>
<sst xmlns="http://schemas.openxmlformats.org/spreadsheetml/2006/main" count="1124" uniqueCount="617">
  <si>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</si>
  <si>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</si>
  <si>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</si>
  <si>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</si>
  <si>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</si>
  <si>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</si>
  <si>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</si>
  <si>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</si>
  <si>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</si>
  <si>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</si>
  <si>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</si>
  <si>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</si>
  <si>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</si>
  <si>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</si>
  <si>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</si>
  <si>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</si>
  <si>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</si>
  <si>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</si>
  <si>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</si>
  <si>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</si>
  <si>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</si>
  <si>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</si>
  <si>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</si>
  <si>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</si>
  <si>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</si>
  <si>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</si>
  <si>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</si>
  <si>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</si>
  <si>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</si>
  <si>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</si>
  <si>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</si>
  <si>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</si>
  <si>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</si>
  <si>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</si>
  <si>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</si>
  <si>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</si>
  <si>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</si>
  <si>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</si>
  <si>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</si>
  <si>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</si>
  <si>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</si>
  <si>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</si>
  <si>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</si>
  <si>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</si>
  <si>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</si>
  <si>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</si>
  <si>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</si>
  <si>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</si>
  <si>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</si>
  <si>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</si>
  <si>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</si>
  <si>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</si>
  <si>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</si>
  <si>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</si>
  <si>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</si>
  <si>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</si>
  <si>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</si>
  <si>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</si>
  <si>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</si>
  <si>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</si>
  <si>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</si>
  <si>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</si>
  <si>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</si>
  <si>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</si>
  <si>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</si>
  <si>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</si>
  <si>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</si>
  <si>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</si>
  <si>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</si>
  <si>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</si>
  <si>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</si>
  <si>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</si>
  <si>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</si>
  <si>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</si>
  <si>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</si>
  <si>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</si>
  <si>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</si>
  <si>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</si>
  <si>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</si>
  <si>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</si>
  <si>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</si>
  <si>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</si>
  <si>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</si>
  <si>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</si>
  <si>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</si>
  <si>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</si>
  <si>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</si>
  <si>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</si>
  <si>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</si>
  <si>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</si>
  <si>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</si>
  <si>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</si>
  <si>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</si>
  <si>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</si>
  <si>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</si>
  <si>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</si>
  <si>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</si>
  <si>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</si>
  <si>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半田市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</si>
  <si>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</si>
  <si>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</si>
  <si>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</si>
  <si>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</si>
  <si>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</si>
  <si>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</si>
  <si>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</si>
  <si>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</si>
  <si>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</si>
  <si>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</si>
  <si>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</si>
  <si>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</si>
  <si>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</si>
  <si>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</si>
  <si>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</si>
  <si>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</si>
  <si>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</si>
  <si>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</si>
  <si>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</si>
  <si>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</si>
  <si>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</si>
  <si>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</si>
  <si>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</si>
  <si>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</si>
  <si>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</si>
  <si>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</si>
  <si>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</si>
  <si>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</si>
  <si>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</si>
  <si>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</si>
  <si>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</si>
  <si>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</si>
  <si>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</si>
  <si>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</si>
  <si>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</si>
  <si>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</si>
  <si>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</si>
  <si>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</si>
  <si>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</si>
  <si>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</si>
  <si>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</si>
  <si>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</si>
  <si>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</si>
  <si>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</si>
  <si>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</si>
  <si>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</si>
  <si>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</si>
  <si>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</si>
  <si>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</si>
  <si>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</si>
  <si>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</si>
  <si>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</si>
  <si>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</si>
  <si>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</si>
  <si>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</si>
  <si>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</si>
  <si>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</si>
  <si>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</si>
  <si>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</si>
  <si>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</si>
  <si>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</si>
  <si>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</si>
  <si>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</si>
  <si>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</si>
  <si>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</si>
  <si>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</si>
  <si>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</si>
  <si>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</si>
  <si>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</si>
  <si>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</si>
  <si>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</si>
  <si>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</si>
  <si>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</si>
  <si>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</si>
  <si>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</si>
  <si>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</si>
  <si>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</si>
  <si>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</si>
  <si>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</si>
  <si>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</si>
  <si>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</si>
  <si>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</si>
  <si>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</si>
  <si>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</si>
  <si>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</si>
  <si>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</si>
  <si>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</si>
  <si>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</si>
  <si>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</si>
  <si>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</si>
  <si>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</si>
  <si>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</si>
  <si>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</si>
  <si>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</si>
  <si>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</si>
  <si>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</si>
  <si>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</si>
  <si>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</si>
  <si>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</si>
  <si>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</si>
  <si>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</si>
  <si>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</si>
  <si>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</si>
  <si>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</si>
  <si>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</si>
  <si>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</si>
  <si>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</si>
  <si>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</si>
  <si>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</si>
  <si>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</si>
  <si>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</si>
  <si>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</si>
  <si>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</si>
  <si>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</si>
  <si>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愛知県半田市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</si>
  <si>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</si>
  <si>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</si>
  <si>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</si>
  <si>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</si>
  <si>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</si>
  <si>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</si>
  <si>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</si>
  <si>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</si>
  <si>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</si>
  <si>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</si>
  <si>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</si>
  <si>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</si>
  <si>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</si>
  <si>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</si>
  <si>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</si>
  <si>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</si>
  <si>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</si>
  <si>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</si>
  <si>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</si>
  <si>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</si>
  <si>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</si>
  <si>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</si>
  <si>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</si>
  <si>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</si>
  <si>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</si>
  <si>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</si>
  <si>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</si>
  <si>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</si>
  <si>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</si>
  <si>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</si>
  <si>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</si>
  <si>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</si>
  <si>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</si>
  <si>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</si>
  <si>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</si>
  <si>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</si>
  <si>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</si>
  <si>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</si>
  <si>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</si>
  <si>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</si>
  <si>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</si>
  <si>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</si>
  <si>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</si>
  <si>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</si>
  <si>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</si>
  <si>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</si>
  <si>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</si>
  <si>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</si>
  <si>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</si>
  <si>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</si>
  <si>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</si>
  <si>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</si>
  <si>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</si>
  <si>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</si>
  <si>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</si>
  <si>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</si>
  <si>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</si>
  <si>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</si>
  <si>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</si>
  <si>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</si>
  <si>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</si>
  <si>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</si>
  <si>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</si>
  <si>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</si>
  <si>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</si>
  <si>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</si>
  <si>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</si>
  <si>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</si>
  <si>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</si>
  <si>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</si>
  <si>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</si>
  <si>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</si>
  <si>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</si>
  <si>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</si>
  <si>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</si>
  <si>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</si>
  <si>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</si>
  <si>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</si>
  <si>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</si>
  <si>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</si>
  <si>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</si>
  <si>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</si>
  <si>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</si>
  <si>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</si>
  <si>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</si>
  <si>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</si>
  <si>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</si>
  <si>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</si>
  <si>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</si>
  <si>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</si>
  <si>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</si>
  <si>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</si>
  <si>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</si>
  <si>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</si>
  <si>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</si>
  <si>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</si>
  <si>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</si>
  <si>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</si>
  <si>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</si>
  <si>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</si>
  <si>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</si>
  <si>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</si>
  <si>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</si>
  <si>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</si>
  <si>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</si>
  <si>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</si>
  <si>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</si>
  <si>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</si>
  <si>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</si>
  <si>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</si>
  <si>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</si>
  <si>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</si>
  <si>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</si>
  <si>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</si>
  <si>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</si>
  <si>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</si>
  <si>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</si>
  <si>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</si>
  <si>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</si>
  <si>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</si>
  <si>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</si>
  <si>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</si>
  <si>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</si>
  <si>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</si>
  <si>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</si>
  <si>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</si>
  <si>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</si>
  <si>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</si>
  <si>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</si>
  <si>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</si>
  <si>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</si>
  <si>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</si>
  <si>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</si>
  <si>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</si>
  <si>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</si>
  <si>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</si>
  <si>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</si>
  <si>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</si>
  <si>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</si>
  <si>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</si>
  <si>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</si>
  <si>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</si>
  <si>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</si>
  <si>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</si>
  <si>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</si>
  <si>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</si>
  <si>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</si>
  <si>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</si>
  <si>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</si>
  <si>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</si>
  <si>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</si>
  <si>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</si>
  <si>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</si>
  <si>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</si>
  <si>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愛知県半田市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</si>
  <si>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</si>
  <si>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</si>
  <si>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</si>
  <si>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</si>
  <si>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</si>
  <si>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</si>
  <si>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</si>
  <si>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</si>
  <si>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</si>
  <si>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</si>
  <si>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</si>
  <si>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</si>
  <si>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</si>
  <si>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</si>
  <si>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</si>
  <si>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</si>
  <si>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</si>
  <si>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</si>
  <si>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</si>
  <si>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</si>
  <si>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乙川中部土地区画整理事業特別会計</t>
    <phoneticPr fontId="5"/>
  </si>
  <si>
    <t>ＪＲ半田駅前土地区画整理事業特別会計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</si>
  <si>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</si>
  <si>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</si>
  <si>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</si>
  <si>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</si>
  <si>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</si>
  <si>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</si>
  <si>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</si>
  <si>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</si>
  <si>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</si>
  <si>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</si>
  <si>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</si>
  <si>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</si>
  <si>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</si>
  <si>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</si>
  <si>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駐車場事業特別会計</t>
    <phoneticPr fontId="5"/>
  </si>
  <si>
    <t>モーターボート競走事業特別会計</t>
    <phoneticPr fontId="5"/>
  </si>
  <si>
    <t>国民健康保険事業特別会計</t>
    <phoneticPr fontId="5"/>
  </si>
  <si>
    <t>介護保険事業特別会計</t>
    <phoneticPr fontId="5"/>
  </si>
  <si>
    <t>後期高齢者医療事業特別会計</t>
    <phoneticPr fontId="5"/>
  </si>
  <si>
    <t>半田市立半田病院事業会計</t>
    <phoneticPr fontId="5"/>
  </si>
  <si>
    <t>法適用企業</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</si>
  <si>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</si>
  <si>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</si>
  <si>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</si>
  <si>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</si>
  <si>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</si>
  <si>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</si>
  <si>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</si>
  <si>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</si>
  <si>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</si>
  <si>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</si>
  <si>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</si>
  <si>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</si>
  <si>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</si>
  <si>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</si>
  <si>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</si>
  <si>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</si>
  <si>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</si>
  <si>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</si>
  <si>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</si>
  <si>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</si>
  <si>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</si>
  <si>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</si>
  <si>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</si>
  <si>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</si>
  <si>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</si>
  <si>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</si>
  <si>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</si>
  <si>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</si>
  <si>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</si>
  <si>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</si>
  <si>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</si>
  <si>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</si>
  <si>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</si>
  <si>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</si>
  <si>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</si>
  <si>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</si>
  <si>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</si>
  <si>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</si>
  <si>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</si>
  <si>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</si>
  <si>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</si>
  <si>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</si>
  <si>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</si>
  <si>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</si>
  <si>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</si>
  <si>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</si>
  <si>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</si>
  <si>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</si>
  <si>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</si>
  <si>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</si>
  <si>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</si>
  <si>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</si>
  <si>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</si>
  <si>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</si>
  <si>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</si>
  <si>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</si>
  <si>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</si>
  <si>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</si>
  <si>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</si>
  <si>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</si>
  <si>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</si>
  <si>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</si>
  <si>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</si>
  <si>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</si>
  <si>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</si>
  <si>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</si>
  <si>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</si>
  <si>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</si>
  <si>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</si>
  <si>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</si>
  <si>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</si>
  <si>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半田市立半田病院事業会計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</si>
  <si>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</si>
  <si>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</si>
  <si>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</si>
  <si>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モーターボート競走事業特別会計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</si>
  <si>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</si>
  <si>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</si>
  <si>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</si>
  <si>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</si>
  <si>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</si>
  <si>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</si>
  <si>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</si>
  <si>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</si>
  <si>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</si>
  <si>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</si>
  <si>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</si>
  <si>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</si>
  <si>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</si>
  <si>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</si>
  <si>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</si>
  <si>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</si>
  <si>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</si>
  <si>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</si>
  <si>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</si>
  <si>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</si>
  <si>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</si>
  <si>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</si>
  <si>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</si>
  <si>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</si>
  <si>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</si>
  <si>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</si>
  <si>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</si>
  <si>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</si>
  <si>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</si>
  <si>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</si>
  <si>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</si>
  <si>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</si>
  <si>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</si>
  <si>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</si>
  <si>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</si>
  <si>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</si>
  <si>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</si>
  <si>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</si>
  <si>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</si>
  <si>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</si>
  <si>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</si>
  <si>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</si>
  <si>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</si>
  <si>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</si>
  <si>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</si>
  <si>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</si>
  <si>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</si>
  <si>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</si>
  <si>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</si>
  <si>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</si>
  <si>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</si>
  <si>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</si>
  <si>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</si>
  <si>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</si>
  <si>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</si>
  <si>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</si>
  <si>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</si>
  <si>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</si>
  <si>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</si>
  <si>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</si>
  <si>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</si>
  <si>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</si>
  <si>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</si>
  <si>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</si>
  <si>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</si>
  <si>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</si>
  <si>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</si>
  <si>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</si>
  <si>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</si>
  <si>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</si>
  <si>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</si>
  <si>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</si>
  <si>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</si>
  <si>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</si>
  <si>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</si>
  <si>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</si>
  <si>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</si>
  <si>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</si>
  <si>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</si>
  <si>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</si>
  <si>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</si>
  <si>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</si>
  <si>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</si>
  <si>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1.42</t>
  </si>
  <si>
    <t>▲ 0.98</t>
  </si>
  <si>
    <t>半田市立半田病院事業会計</t>
  </si>
  <si>
    <t>一般会計</t>
  </si>
  <si>
    <t>水道事業会計</t>
  </si>
  <si>
    <t>下水道事業会計</t>
  </si>
  <si>
    <t>介護保険事業特別会計</t>
  </si>
  <si>
    <t>乙川中部土地区画整理事業特別会計</t>
  </si>
  <si>
    <t>モーターボート競走事業特別会計</t>
  </si>
  <si>
    <t>国民健康保険事業特別会計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</si>
  <si>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</si>
  <si>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</si>
  <si>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</si>
  <si>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</si>
  <si>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</si>
  <si>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</si>
  <si>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</si>
  <si>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</si>
  <si>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知多南部卸売市場</t>
    <rPh sb="0" eb="2">
      <t>チタ</t>
    </rPh>
    <rPh sb="2" eb="4">
      <t>ナンブ</t>
    </rPh>
    <rPh sb="4" eb="6">
      <t>オロシウ</t>
    </rPh>
    <rPh sb="6" eb="8">
      <t>シジョウ</t>
    </rPh>
    <phoneticPr fontId="2"/>
  </si>
  <si>
    <t>半田市土地開発公社</t>
  </si>
  <si>
    <t>知多中部広域事務組合（一般会計）</t>
    <rPh sb="0" eb="2">
      <t>チタ</t>
    </rPh>
    <rPh sb="2" eb="4">
      <t>チュウブ</t>
    </rPh>
    <rPh sb="4" eb="6">
      <t>コウイキ</t>
    </rPh>
    <rPh sb="6" eb="8">
      <t>ジム</t>
    </rPh>
    <rPh sb="8" eb="10">
      <t>クミアイ</t>
    </rPh>
    <rPh sb="11" eb="13">
      <t>イッパン</t>
    </rPh>
    <rPh sb="13" eb="15">
      <t>カイケイ</t>
    </rPh>
    <phoneticPr fontId="2"/>
  </si>
  <si>
    <t>知多中部広域事務組合（消防指令センター特別会計）</t>
    <rPh sb="0" eb="2">
      <t>チタ</t>
    </rPh>
    <rPh sb="2" eb="4">
      <t>チュウブ</t>
    </rPh>
    <rPh sb="4" eb="6">
      <t>コウイキ</t>
    </rPh>
    <rPh sb="6" eb="8">
      <t>ジム</t>
    </rPh>
    <rPh sb="8" eb="10">
      <t>クミアイ</t>
    </rPh>
    <rPh sb="11" eb="13">
      <t>ショウボウ</t>
    </rPh>
    <rPh sb="13" eb="15">
      <t>シレイ</t>
    </rPh>
    <rPh sb="19" eb="21">
      <t>トクベツ</t>
    </rPh>
    <rPh sb="21" eb="23">
      <t>カイケイ</t>
    </rPh>
    <phoneticPr fontId="2"/>
  </si>
  <si>
    <t>半田常滑看護専門学校</t>
    <rPh sb="0" eb="2">
      <t>ハンダ</t>
    </rPh>
    <rPh sb="2" eb="4">
      <t>トコナメ</t>
    </rPh>
    <rPh sb="4" eb="6">
      <t>カンゴ</t>
    </rPh>
    <rPh sb="6" eb="8">
      <t>センモン</t>
    </rPh>
    <rPh sb="8" eb="10">
      <t>ガッコウ</t>
    </rPh>
    <phoneticPr fontId="2"/>
  </si>
  <si>
    <t>中部知多衛生組合</t>
    <rPh sb="0" eb="2">
      <t>チュウブ</t>
    </rPh>
    <rPh sb="2" eb="4">
      <t>チタ</t>
    </rPh>
    <rPh sb="4" eb="6">
      <t>エイセイ</t>
    </rPh>
    <rPh sb="6" eb="8">
      <t>クミアイ</t>
    </rPh>
    <phoneticPr fontId="2"/>
  </si>
  <si>
    <t>知多南部広域環境組合</t>
    <rPh sb="0" eb="2">
      <t>チタ</t>
    </rPh>
    <rPh sb="2" eb="4">
      <t>ナンブ</t>
    </rPh>
    <rPh sb="4" eb="6">
      <t>コウイキ</t>
    </rPh>
    <rPh sb="6" eb="8">
      <t>カンキョウ</t>
    </rPh>
    <rPh sb="8" eb="10">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</si>
  <si>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</si>
  <si>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</si>
  <si>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</si>
  <si>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</si>
  <si>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公共施設整備基金</t>
    <rPh sb="0" eb="2">
      <t>コウキョウ</t>
    </rPh>
    <rPh sb="2" eb="4">
      <t>シセツ</t>
    </rPh>
    <rPh sb="4" eb="6">
      <t>セイビ</t>
    </rPh>
    <rPh sb="6" eb="8">
      <t>キキン</t>
    </rPh>
    <phoneticPr fontId="5"/>
  </si>
  <si>
    <t>職員退職手当基金</t>
    <rPh sb="0" eb="2">
      <t>ショクイン</t>
    </rPh>
    <rPh sb="2" eb="4">
      <t>タイショク</t>
    </rPh>
    <rPh sb="4" eb="6">
      <t>テアテ</t>
    </rPh>
    <rPh sb="6" eb="8">
      <t>キキン</t>
    </rPh>
    <phoneticPr fontId="5"/>
  </si>
  <si>
    <t>大規模事業用地取得基金</t>
    <rPh sb="0" eb="3">
      <t>ダイキボ</t>
    </rPh>
    <rPh sb="3" eb="5">
      <t>ジギョウ</t>
    </rPh>
    <rPh sb="5" eb="7">
      <t>ヨウチ</t>
    </rPh>
    <rPh sb="7" eb="9">
      <t>シュトク</t>
    </rPh>
    <rPh sb="9" eb="11">
      <t>キキン</t>
    </rPh>
    <phoneticPr fontId="5"/>
  </si>
  <si>
    <t>社会福祉基金</t>
    <rPh sb="0" eb="2">
      <t>シャカイ</t>
    </rPh>
    <rPh sb="2" eb="4">
      <t>フクシ</t>
    </rPh>
    <rPh sb="4" eb="6">
      <t>キキン</t>
    </rPh>
    <phoneticPr fontId="5"/>
  </si>
  <si>
    <t>半田赤レンガ建物基金</t>
    <rPh sb="0" eb="2">
      <t>ハンダ</t>
    </rPh>
    <rPh sb="2" eb="3">
      <t>アカ</t>
    </rPh>
    <rPh sb="6" eb="8">
      <t>タテモノ</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</si>
  <si>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</si>
  <si>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</si>
  <si>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</si>
  <si>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</si>
  <si>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</si>
  <si>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</si>
  <si>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</si>
  <si>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</si>
  <si>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</si>
  <si>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</si>
  <si>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地方債残高の減少などにより、平成24年度から該当なしとなっている。一方で、有形固定資産減価償却率は類似団体より高い状況であるが、主な要因としては、地方債残高の削減を積極的に進めてきたため、これから公共施設の更新が控えていることが挙げられる。今後は、各公共施設の個別実施計画に基づき、順次更新を行っていくため、起債額が増加することで将来負担比率が増加する可能性があるものの、公共施設の維持管理に要する経費が減少することが見込まれる。</t>
    <phoneticPr fontId="5"/>
  </si>
  <si>
    <t>　将来負担比率は、地方債残高の減少などにより、平成24年度から該当なしとなっている。実質公債費比率は、新規地方債の発行抑制と過去に借り入れた地方債の償還が着実に進んだことによる元利償還金が減となったことに加え、標準財政規模の増加により、改善している。　今後は新病院の建設や公共施設の更新などの大規模事業が控えているため、引き続き健全で持続可能な財政運営に努める。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</si>
</sst>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614C-4E35-A3B0-23935CAF52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35162</c:v>
                </c:pt>
                <c:pt idx="1">
                  <c:v>30231</c:v>
                </c:pt>
                <c:pt idx="2">
                  <c:v>34058</c:v>
                </c:pt>
                <c:pt idx="3">
                  <c:v>47821</c:v>
                </c:pt>
                <c:pt idx="4">
                  <c:v>39177</c:v>
                </c:pt>
              </c:numCache>
            </c:numRef>
          </c:val>
          <c:smooth val="0"/>
          <c:extLst>
            <c:ext xmlns:c16="http://schemas.microsoft.com/office/drawing/2014/chart" uri="{C3380CC4-5D6E-409C-BE32-E72D297353CC}">
              <c16:uniqueId val="{00000001-614C-4E35-A3B0-23935CAF52E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3.17</c:v>
                </c:pt>
                <c:pt idx="1">
                  <c:v>3.63</c:v>
                </c:pt>
                <c:pt idx="2">
                  <c:v>6.11</c:v>
                </c:pt>
                <c:pt idx="3">
                  <c:v>5.31</c:v>
                </c:pt>
                <c:pt idx="4">
                  <c:v>5.41</c:v>
                </c:pt>
              </c:numCache>
            </c:numRef>
          </c:val>
          <c:extLst>
            <c:ext xmlns:c16="http://schemas.microsoft.com/office/drawing/2014/chart" uri="{C3380CC4-5D6E-409C-BE32-E72D297353CC}">
              <c16:uniqueId val="{00000000-63C5-4DBD-BD9B-EC8F234245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17.02</c:v>
                </c:pt>
                <c:pt idx="1">
                  <c:v>16.86</c:v>
                </c:pt>
                <c:pt idx="2">
                  <c:v>17.05</c:v>
                </c:pt>
                <c:pt idx="3">
                  <c:v>16.45</c:v>
                </c:pt>
                <c:pt idx="4">
                  <c:v>19.690000000000001</c:v>
                </c:pt>
              </c:numCache>
            </c:numRef>
          </c:val>
          <c:extLst>
            <c:ext xmlns:c16="http://schemas.microsoft.com/office/drawing/2014/chart" uri="{C3380CC4-5D6E-409C-BE32-E72D297353CC}">
              <c16:uniqueId val="{00000001-63C5-4DBD-BD9B-EC8F234245F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-1.42</c:v>
                </c:pt>
                <c:pt idx="1">
                  <c:v>0.52</c:v>
                </c:pt>
                <c:pt idx="2">
                  <c:v>2.48</c:v>
                </c:pt>
                <c:pt idx="3">
                  <c:v>-0.98</c:v>
                </c:pt>
                <c:pt idx="4">
                  <c:v>4.07</c:v>
                </c:pt>
              </c:numCache>
            </c:numRef>
          </c:val>
          <c:smooth val="0"/>
          <c:extLst>
            <c:ext xmlns:c16="http://schemas.microsoft.com/office/drawing/2014/chart" uri="{C3380CC4-5D6E-409C-BE32-E72D297353CC}">
              <c16:uniqueId val="{00000002-63C5-4DBD-BD9B-EC8F234245F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0.12</c:v>
                </c:pt>
                <c:pt idx="2">
                  <c:v>#N/A</c:v>
                </c:pt>
                <c:pt idx="3">
                  <c:v>0.15</c:v>
                </c:pt>
                <c:pt idx="4">
                  <c:v>#N/A</c:v>
                </c:pt>
                <c:pt idx="5">
                  <c:v>0.03</c:v>
                </c:pt>
                <c:pt idx="6">
                  <c:v>#N/A</c:v>
                </c:pt>
                <c:pt idx="7">
                  <c:v>0.01</c:v>
                </c:pt>
                <c:pt idx="8">
                  <c:v>#N/A</c:v>
                </c:pt>
                <c:pt idx="9">
                  <c:v>0</c:v>
                </c:pt>
              </c:numCache>
            </c:numRef>
          </c:val>
          <c:extLst>
            <c:ext xmlns:c16="http://schemas.microsoft.com/office/drawing/2014/chart" uri="{C3380CC4-5D6E-409C-BE32-E72D297353CC}">
              <c16:uniqueId val="{00000000-887B-4798-B80A-176866A22E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7B-4798-B80A-176866A22EB7}"/>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1.7</c:v>
                </c:pt>
                <c:pt idx="2">
                  <c:v>#N/A</c:v>
                </c:pt>
                <c:pt idx="3">
                  <c:v>1.55</c:v>
                </c:pt>
                <c:pt idx="4">
                  <c:v>#N/A</c:v>
                </c:pt>
                <c:pt idx="5">
                  <c:v>0.12</c:v>
                </c:pt>
                <c:pt idx="6">
                  <c:v>#N/A</c:v>
                </c:pt>
                <c:pt idx="7">
                  <c:v>0.18</c:v>
                </c:pt>
                <c:pt idx="8">
                  <c:v>#N/A</c:v>
                </c:pt>
                <c:pt idx="9">
                  <c:v>0.05</c:v>
                </c:pt>
              </c:numCache>
            </c:numRef>
          </c:val>
          <c:extLst>
            <c:ext xmlns:c16="http://schemas.microsoft.com/office/drawing/2014/chart" uri="{C3380CC4-5D6E-409C-BE32-E72D297353CC}">
              <c16:uniqueId val="{00000002-887B-4798-B80A-176866A22EB7}"/>
            </c:ext>
          </c:extLst>
        </c:ser>
        <c:ser>
          <c:idx val="3"/>
          <c:order val="3"/>
          <c:tx>
            <c:strRef>
              <c:f>データシート!$A$30</c:f>
              <c:strCache>
                <c:ptCount val="1"/>
                <c:pt idx="0">
                  <c:v>モーターボート競走事業特別会計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c:v>
                </c:pt>
              </c:numCache>
            </c:numRef>
          </c:val>
          <c:extLst>
            <c:ext xmlns:c16="http://schemas.microsoft.com/office/drawing/2014/chart" uri="{C3380CC4-5D6E-409C-BE32-E72D297353CC}">
              <c16:uniqueId val="{00000003-887B-4798-B80A-176866A22EB7}"/>
            </c:ext>
          </c:extLst>
        </c:ser>
        <c:ser>
          <c:idx val="4"/>
          <c:order val="4"/>
          <c:tx>
            <c:strRef>
              <c:f>データシート!$A$31</c:f>
              <c:strCache>
                <c:ptCount val="1"/>
                <c:pt idx="0">
                  <c:v>乙川中部土地区画整理事業特別会計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0.26</c:v>
                </c:pt>
              </c:numCache>
            </c:numRef>
          </c:val>
          <c:extLst>
            <c:ext xmlns:c16="http://schemas.microsoft.com/office/drawing/2014/chart" uri="{C3380CC4-5D6E-409C-BE32-E72D297353CC}">
              <c16:uniqueId val="{00000004-887B-4798-B80A-176866A22EB7}"/>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1.03</c:v>
                </c:pt>
                <c:pt idx="2">
                  <c:v>#N/A</c:v>
                </c:pt>
                <c:pt idx="3">
                  <c:v>1</c:v>
                </c:pt>
                <c:pt idx="4">
                  <c:v>#N/A</c:v>
                </c:pt>
                <c:pt idx="5">
                  <c:v>0.52</c:v>
                </c:pt>
                <c:pt idx="6">
                  <c:v>#N/A</c:v>
                </c:pt>
                <c:pt idx="7">
                  <c:v>0.27</c:v>
                </c:pt>
                <c:pt idx="8">
                  <c:v>#N/A</c:v>
                </c:pt>
                <c:pt idx="9">
                  <c:v>0.37</c:v>
                </c:pt>
              </c:numCache>
            </c:numRef>
          </c:val>
          <c:extLst>
            <c:ext xmlns:c16="http://schemas.microsoft.com/office/drawing/2014/chart" uri="{C3380CC4-5D6E-409C-BE32-E72D297353CC}">
              <c16:uniqueId val="{00000005-887B-4798-B80A-176866A22EB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0.87</c:v>
                </c:pt>
                <c:pt idx="2">
                  <c:v>#N/A</c:v>
                </c:pt>
                <c:pt idx="3">
                  <c:v>1.23</c:v>
                </c:pt>
                <c:pt idx="4">
                  <c:v>#N/A</c:v>
                </c:pt>
                <c:pt idx="5">
                  <c:v>1.32</c:v>
                </c:pt>
                <c:pt idx="6">
                  <c:v>#N/A</c:v>
                </c:pt>
                <c:pt idx="7">
                  <c:v>0.9</c:v>
                </c:pt>
                <c:pt idx="8">
                  <c:v>#N/A</c:v>
                </c:pt>
                <c:pt idx="9">
                  <c:v>1.31</c:v>
                </c:pt>
              </c:numCache>
            </c:numRef>
          </c:val>
          <c:extLst>
            <c:ext xmlns:c16="http://schemas.microsoft.com/office/drawing/2014/chart" uri="{C3380CC4-5D6E-409C-BE32-E72D297353CC}">
              <c16:uniqueId val="{00000006-887B-4798-B80A-176866A22EB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3.53</c:v>
                </c:pt>
                <c:pt idx="2">
                  <c:v>#N/A</c:v>
                </c:pt>
                <c:pt idx="3">
                  <c:v>2.36</c:v>
                </c:pt>
                <c:pt idx="4">
                  <c:v>#N/A</c:v>
                </c:pt>
                <c:pt idx="5">
                  <c:v>3.16</c:v>
                </c:pt>
                <c:pt idx="6">
                  <c:v>#N/A</c:v>
                </c:pt>
                <c:pt idx="7">
                  <c:v>4.03</c:v>
                </c:pt>
                <c:pt idx="8">
                  <c:v>#N/A</c:v>
                </c:pt>
                <c:pt idx="9">
                  <c:v>4.78</c:v>
                </c:pt>
              </c:numCache>
            </c:numRef>
          </c:val>
          <c:extLst>
            <c:ext xmlns:c16="http://schemas.microsoft.com/office/drawing/2014/chart" uri="{C3380CC4-5D6E-409C-BE32-E72D297353CC}">
              <c16:uniqueId val="{00000007-887B-4798-B80A-176866A22EB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3.05</c:v>
                </c:pt>
                <c:pt idx="2">
                  <c:v>#N/A</c:v>
                </c:pt>
                <c:pt idx="3">
                  <c:v>3.47</c:v>
                </c:pt>
                <c:pt idx="4">
                  <c:v>#N/A</c:v>
                </c:pt>
                <c:pt idx="5">
                  <c:v>6.08</c:v>
                </c:pt>
                <c:pt idx="6">
                  <c:v>#N/A</c:v>
                </c:pt>
                <c:pt idx="7">
                  <c:v>5.28</c:v>
                </c:pt>
                <c:pt idx="8">
                  <c:v>#N/A</c:v>
                </c:pt>
                <c:pt idx="9">
                  <c:v>5.14</c:v>
                </c:pt>
              </c:numCache>
            </c:numRef>
          </c:val>
          <c:extLst>
            <c:ext xmlns:c16="http://schemas.microsoft.com/office/drawing/2014/chart" uri="{C3380CC4-5D6E-409C-BE32-E72D297353CC}">
              <c16:uniqueId val="{00000008-887B-4798-B80A-176866A22EB7}"/>
            </c:ext>
          </c:extLst>
        </c:ser>
        <c:ser>
          <c:idx val="9"/>
          <c:order val="9"/>
          <c:tx>
            <c:strRef>
              <c:f>データシート!$A$36</c:f>
              <c:strCache>
                <c:ptCount val="1"/>
                <c:pt idx="0">
                  <c:v>半田市立半田病院事業会計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21.67</c:v>
                </c:pt>
                <c:pt idx="2">
                  <c:v>#N/A</c:v>
                </c:pt>
                <c:pt idx="3">
                  <c:v>20.16</c:v>
                </c:pt>
                <c:pt idx="4">
                  <c:v>#N/A</c:v>
                </c:pt>
                <c:pt idx="5">
                  <c:v>23.15</c:v>
                </c:pt>
                <c:pt idx="6">
                  <c:v>#N/A</c:v>
                </c:pt>
                <c:pt idx="7">
                  <c:v>25.78</c:v>
                </c:pt>
                <c:pt idx="8">
                  <c:v>#N/A</c:v>
                </c:pt>
                <c:pt idx="9">
                  <c:v>22.78</c:v>
                </c:pt>
              </c:numCache>
            </c:numRef>
          </c:val>
          <c:extLst>
            <c:ext xmlns:c16="http://schemas.microsoft.com/office/drawing/2014/chart" uri="{C3380CC4-5D6E-409C-BE32-E72D297353CC}">
              <c16:uniqueId val="{00000009-887B-4798-B80A-176866A22EB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4994</c:v>
                </c:pt>
                <c:pt idx="5">
                  <c:v>5014</c:v>
                </c:pt>
                <c:pt idx="8">
                  <c:v>4919</c:v>
                </c:pt>
                <c:pt idx="11">
                  <c:v>4511</c:v>
                </c:pt>
                <c:pt idx="14">
                  <c:v>4649</c:v>
                </c:pt>
              </c:numCache>
            </c:numRef>
          </c:val>
          <c:extLst>
            <c:ext xmlns:c16="http://schemas.microsoft.com/office/drawing/2014/chart" uri="{C3380CC4-5D6E-409C-BE32-E72D297353CC}">
              <c16:uniqueId val="{00000000-59ED-43DE-BCAF-633ACAFD6C7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9ED-43DE-BCAF-633ACAFD6C7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9ED-43DE-BCAF-633ACAFD6C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94</c:v>
                </c:pt>
                <c:pt idx="3">
                  <c:v>82</c:v>
                </c:pt>
                <c:pt idx="6">
                  <c:v>61</c:v>
                </c:pt>
                <c:pt idx="9">
                  <c:v>58</c:v>
                </c:pt>
                <c:pt idx="12">
                  <c:v>58</c:v>
                </c:pt>
              </c:numCache>
            </c:numRef>
          </c:val>
          <c:extLst>
            <c:ext xmlns:c16="http://schemas.microsoft.com/office/drawing/2014/chart" uri="{C3380CC4-5D6E-409C-BE32-E72D297353CC}">
              <c16:uniqueId val="{00000003-59ED-43DE-BCAF-633ACAFD6C7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2571</c:v>
                </c:pt>
                <c:pt idx="3">
                  <c:v>2539</c:v>
                </c:pt>
                <c:pt idx="6">
                  <c:v>2402</c:v>
                </c:pt>
                <c:pt idx="9">
                  <c:v>2245</c:v>
                </c:pt>
                <c:pt idx="12">
                  <c:v>2247</c:v>
                </c:pt>
              </c:numCache>
            </c:numRef>
          </c:val>
          <c:extLst>
            <c:ext xmlns:c16="http://schemas.microsoft.com/office/drawing/2014/chart" uri="{C3380CC4-5D6E-409C-BE32-E72D297353CC}">
              <c16:uniqueId val="{00000004-59ED-43DE-BCAF-633ACAFD6C7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ED-43DE-BCAF-633ACAFD6C7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9ED-43DE-BCAF-633ACAFD6C7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2791</c:v>
                </c:pt>
                <c:pt idx="3">
                  <c:v>2654</c:v>
                </c:pt>
                <c:pt idx="6">
                  <c:v>2460</c:v>
                </c:pt>
                <c:pt idx="9">
                  <c:v>2349</c:v>
                </c:pt>
                <c:pt idx="12">
                  <c:v>2135</c:v>
                </c:pt>
              </c:numCache>
            </c:numRef>
          </c:val>
          <c:extLst>
            <c:ext xmlns:c16="http://schemas.microsoft.com/office/drawing/2014/chart" uri="{C3380CC4-5D6E-409C-BE32-E72D297353CC}">
              <c16:uniqueId val="{00000007-59ED-43DE-BCAF-633ACAFD6C7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462</c:v>
                </c:pt>
                <c:pt idx="2">
                  <c:v>#N/A</c:v>
                </c:pt>
                <c:pt idx="3">
                  <c:v>#N/A</c:v>
                </c:pt>
                <c:pt idx="4">
                  <c:v>261</c:v>
                </c:pt>
                <c:pt idx="5">
                  <c:v>#N/A</c:v>
                </c:pt>
                <c:pt idx="6">
                  <c:v>#N/A</c:v>
                </c:pt>
                <c:pt idx="7">
                  <c:v>4</c:v>
                </c:pt>
                <c:pt idx="8">
                  <c:v>#N/A</c:v>
                </c:pt>
                <c:pt idx="9">
                  <c:v>#N/A</c:v>
                </c:pt>
                <c:pt idx="10">
                  <c:v>141</c:v>
                </c:pt>
                <c:pt idx="11">
                  <c:v>#N/A</c:v>
                </c:pt>
                <c:pt idx="12">
                  <c:v>#N/A</c:v>
                </c:pt>
                <c:pt idx="13">
                  <c:v>-209</c:v>
                </c:pt>
                <c:pt idx="14">
                  <c:v>#N/A</c:v>
                </c:pt>
              </c:numCache>
            </c:numRef>
          </c:val>
          <c:smooth val="0"/>
          <c:extLst>
            <c:ext xmlns:c16="http://schemas.microsoft.com/office/drawing/2014/chart" uri="{C3380CC4-5D6E-409C-BE32-E72D297353CC}">
              <c16:uniqueId val="{00000008-59ED-43DE-BCAF-633ACAFD6C7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32394</c:v>
                </c:pt>
                <c:pt idx="5">
                  <c:v>30309</c:v>
                </c:pt>
                <c:pt idx="8">
                  <c:v>28431</c:v>
                </c:pt>
                <c:pt idx="11">
                  <c:v>26176</c:v>
                </c:pt>
                <c:pt idx="14">
                  <c:v>26522</c:v>
                </c:pt>
              </c:numCache>
            </c:numRef>
          </c:val>
          <c:extLst>
            <c:ext xmlns:c16="http://schemas.microsoft.com/office/drawing/2014/chart" uri="{C3380CC4-5D6E-409C-BE32-E72D297353CC}">
              <c16:uniqueId val="{00000000-E2E5-4A8D-9A54-1C537AEB06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12488</c:v>
                </c:pt>
                <c:pt idx="5">
                  <c:v>11271</c:v>
                </c:pt>
                <c:pt idx="8">
                  <c:v>10052</c:v>
                </c:pt>
                <c:pt idx="11">
                  <c:v>8517</c:v>
                </c:pt>
                <c:pt idx="14">
                  <c:v>8202</c:v>
                </c:pt>
              </c:numCache>
            </c:numRef>
          </c:val>
          <c:extLst>
            <c:ext xmlns:c16="http://schemas.microsoft.com/office/drawing/2014/chart" uri="{C3380CC4-5D6E-409C-BE32-E72D297353CC}">
              <c16:uniqueId val="{00000001-E2E5-4A8D-9A54-1C537AEB06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10129</c:v>
                </c:pt>
                <c:pt idx="5">
                  <c:v>10641</c:v>
                </c:pt>
                <c:pt idx="8">
                  <c:v>11105</c:v>
                </c:pt>
                <c:pt idx="11">
                  <c:v>10463</c:v>
                </c:pt>
                <c:pt idx="14">
                  <c:v>11439</c:v>
                </c:pt>
              </c:numCache>
            </c:numRef>
          </c:val>
          <c:extLst>
            <c:ext xmlns:c16="http://schemas.microsoft.com/office/drawing/2014/chart" uri="{C3380CC4-5D6E-409C-BE32-E72D297353CC}">
              <c16:uniqueId val="{00000002-E2E5-4A8D-9A54-1C537AEB06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E5-4A8D-9A54-1C537AEB06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2E5-4A8D-9A54-1C537AEB06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1634</c:v>
                </c:pt>
                <c:pt idx="3">
                  <c:v>1536</c:v>
                </c:pt>
                <c:pt idx="6">
                  <c:v>1575</c:v>
                </c:pt>
                <c:pt idx="9">
                  <c:v>631</c:v>
                </c:pt>
                <c:pt idx="12">
                  <c:v>363</c:v>
                </c:pt>
              </c:numCache>
            </c:numRef>
          </c:val>
          <c:extLst>
            <c:ext xmlns:c16="http://schemas.microsoft.com/office/drawing/2014/chart" uri="{C3380CC4-5D6E-409C-BE32-E72D297353CC}">
              <c16:uniqueId val="{00000005-E2E5-4A8D-9A54-1C537AEB06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4363</c:v>
                </c:pt>
                <c:pt idx="3">
                  <c:v>4109</c:v>
                </c:pt>
                <c:pt idx="6">
                  <c:v>3913</c:v>
                </c:pt>
                <c:pt idx="9">
                  <c:v>3956</c:v>
                </c:pt>
                <c:pt idx="12">
                  <c:v>3897</c:v>
                </c:pt>
              </c:numCache>
            </c:numRef>
          </c:val>
          <c:extLst>
            <c:ext xmlns:c16="http://schemas.microsoft.com/office/drawing/2014/chart" uri="{C3380CC4-5D6E-409C-BE32-E72D297353CC}">
              <c16:uniqueId val="{00000006-E2E5-4A8D-9A54-1C537AEB06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444</c:v>
                </c:pt>
                <c:pt idx="3">
                  <c:v>744</c:v>
                </c:pt>
                <c:pt idx="6">
                  <c:v>687</c:v>
                </c:pt>
                <c:pt idx="9">
                  <c:v>882</c:v>
                </c:pt>
                <c:pt idx="12">
                  <c:v>2220</c:v>
                </c:pt>
              </c:numCache>
            </c:numRef>
          </c:val>
          <c:extLst>
            <c:ext xmlns:c16="http://schemas.microsoft.com/office/drawing/2014/chart" uri="{C3380CC4-5D6E-409C-BE32-E72D297353CC}">
              <c16:uniqueId val="{00000007-E2E5-4A8D-9A54-1C537AEB06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22057</c:v>
                </c:pt>
                <c:pt idx="3">
                  <c:v>20206</c:v>
                </c:pt>
                <c:pt idx="6">
                  <c:v>18108</c:v>
                </c:pt>
                <c:pt idx="9">
                  <c:v>15931</c:v>
                </c:pt>
                <c:pt idx="12">
                  <c:v>14613</c:v>
                </c:pt>
              </c:numCache>
            </c:numRef>
          </c:val>
          <c:extLst>
            <c:ext xmlns:c16="http://schemas.microsoft.com/office/drawing/2014/chart" uri="{C3380CC4-5D6E-409C-BE32-E72D297353CC}">
              <c16:uniqueId val="{00000008-E2E5-4A8D-9A54-1C537AEB06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532</c:v>
                </c:pt>
              </c:numCache>
            </c:numRef>
          </c:val>
          <c:extLst>
            <c:ext xmlns:c16="http://schemas.microsoft.com/office/drawing/2014/chart" uri="{C3380CC4-5D6E-409C-BE32-E72D297353CC}">
              <c16:uniqueId val="{00000009-E2E5-4A8D-9A54-1C537AEB06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16981</c:v>
                </c:pt>
                <c:pt idx="3">
                  <c:v>14741</c:v>
                </c:pt>
                <c:pt idx="6">
                  <c:v>12859</c:v>
                </c:pt>
                <c:pt idx="9">
                  <c:v>11546</c:v>
                </c:pt>
                <c:pt idx="12">
                  <c:v>10010</c:v>
                </c:pt>
              </c:numCache>
            </c:numRef>
          </c:val>
          <c:extLst>
            <c:ext xmlns:c16="http://schemas.microsoft.com/office/drawing/2014/chart" uri="{C3380CC4-5D6E-409C-BE32-E72D297353CC}">
              <c16:uniqueId val="{0000000A-E2E5-4A8D-9A54-1C537AEB06F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2E5-4A8D-9A54-1C537AEB06F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4214</c:v>
                </c:pt>
                <c:pt idx="1">
                  <c:v>4141</c:v>
                </c:pt>
                <c:pt idx="2">
                  <c:v>5127</c:v>
                </c:pt>
              </c:numCache>
            </c:numRef>
          </c:val>
          <c:extLst>
            <c:ext xmlns:c16="http://schemas.microsoft.com/office/drawing/2014/chart" uri="{C3380CC4-5D6E-409C-BE32-E72D297353CC}">
              <c16:uniqueId val="{00000000-125F-4D90-B5C2-3604DE462A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40</c:v>
                </c:pt>
                <c:pt idx="1">
                  <c:v>40</c:v>
                </c:pt>
                <c:pt idx="2">
                  <c:v>40</c:v>
                </c:pt>
              </c:numCache>
            </c:numRef>
          </c:val>
          <c:extLst>
            <c:ext xmlns:c16="http://schemas.microsoft.com/office/drawing/2014/chart" uri="{C3380CC4-5D6E-409C-BE32-E72D297353CC}">
              <c16:uniqueId val="{00000001-125F-4D90-B5C2-3604DE462A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4304</c:v>
                </c:pt>
                <c:pt idx="1">
                  <c:v>3956</c:v>
                </c:pt>
                <c:pt idx="2">
                  <c:v>4058</c:v>
                </c:pt>
              </c:numCache>
            </c:numRef>
          </c:val>
          <c:extLst>
            <c:ext xmlns:c16="http://schemas.microsoft.com/office/drawing/2014/chart" uri="{C3380CC4-5D6E-409C-BE32-E72D297353CC}">
              <c16:uniqueId val="{00000002-125F-4D90-B5C2-3604DE462A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{ED4B6299-4F4F-4FD3-B87A-430422C7729A}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0FA-46E0-B8F1-38D5EE2E29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{7EFE0E7E-C0CF-4702-AE67-85AE03711E98}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FA-46E0-B8F1-38D5EE2E29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{B0995602-EB15-4197-8A4D-1EF7952F42D2}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FA-46E0-B8F1-38D5EE2E29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{77D193F5-E0BC-4692-B7B7-C8F4674B21B6}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FA-46E0-B8F1-38D5EE2E29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{ECEFDAA7-8DC5-4184-BC06-8209EEAF0255}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FA-46E0-B8F1-38D5EE2E290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{F37E9F17-1991-4303-A8F3-32836408EBB0}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0FA-46E0-B8F1-38D5EE2E290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{01BF38F7-B92F-4D72-B588-D248BD4ABEC8}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0FA-46E0-B8F1-38D5EE2E290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{CA909E02-D472-458A-8188-0BA1C1AF75BF}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0FA-46E0-B8F1-38D5EE2E290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{5AA726DB-3636-49C0-9AFE-95E7F2187F7C}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0FA-46E0-B8F1-38D5EE2E29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66.400000000000006</c:v>
                </c:pt>
                <c:pt idx="8">
                  <c:v>66.7</c:v>
                </c:pt>
                <c:pt idx="16">
                  <c:v>67.3</c:v>
                </c:pt>
                <c:pt idx="24">
                  <c:v>69.5</c:v>
                </c:pt>
                <c:pt idx="32">
                  <c:v>69.400000000000006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0FA-46E0-B8F1-38D5EE2E29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{A4A16F67-7BD8-47B9-830F-9D4AFC8F1164}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0FA-46E0-B8F1-38D5EE2E290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{DD7AF971-3E39-4FC1-A591-CA7F8C56B792}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FA-46E0-B8F1-38D5EE2E29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{3CD7059D-B190-4F47-BD1B-F7FBB556CF63}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FA-46E0-B8F1-38D5EE2E29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{B0995158-8D31-4CA8-AB19-7D3AA8024DFC}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FA-46E0-B8F1-38D5EE2E29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{8339B198-9454-4EBD-9865-0FF9915D015E}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FA-46E0-B8F1-38D5EE2E290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{0BB41F09-DD1C-42E9-B9FD-C2A30A57D9A2}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0FA-46E0-B8F1-38D5EE2E290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{11EEB04A-C813-4446-9F09-89A6C2CABDBF}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0FA-46E0-B8F1-38D5EE2E290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{E8E8D5C0-2BC5-420F-BE0E-AB8CA72D3A84}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0FA-46E0-B8F1-38D5EE2E290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{372A336E-C211-43C8-B07F-3E292EE21BF7}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0FA-46E0-B8F1-38D5EE2E29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D0FA-46E0-B8F1-38D5EE2E2908}"/>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{C3DCDCA5-5701-46D6-9543-A7FA0C647DF6}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0EE-4D74-A899-1B24EA176F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{655FAF75-2A36-4F61-833D-31D5AB930F35}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EE-4D74-A899-1B24EA176F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{6E5D04A4-3002-4476-91BD-75E05FE8DE11}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EE-4D74-A899-1B24EA176F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{FDBBCE33-2350-42F8-A8C1-F3C78E2C4791}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EE-4D74-A899-1B24EA176F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{77AF36A3-B08D-4222-B2F5-65FC0E9D2F6A}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EE-4D74-A899-1B24EA176F4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{09AB0B12-B014-4FD8-91D3-EB815A0D877A}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0EE-4D74-A899-1B24EA176F4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{D4D99A1B-123D-4524-82A1-E1FF9F153112}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0EE-4D74-A899-1B24EA176F4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{4A98781C-F1FF-44DD-91EF-E2FCC2D3873C}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0EE-4D74-A899-1B24EA176F4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{F42251DF-6AA8-48FB-9B56-C500D43470D0}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0EE-4D74-A899-1B24EA176F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2.4</c:v>
                </c:pt>
                <c:pt idx="8">
                  <c:v>1.8</c:v>
                </c:pt>
                <c:pt idx="16">
                  <c:v>1.1000000000000001</c:v>
                </c:pt>
                <c:pt idx="24">
                  <c:v>0.6</c:v>
                </c:pt>
                <c:pt idx="32">
                  <c:v>0</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0EE-4D74-A899-1B24EA176F4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{CEABFC33-B68F-4349-99B4-E002392783E0}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0EE-4D74-A899-1B24EA176F4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{74659BEA-B5AF-49AE-8D0D-06B57CE15741}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EE-4D74-A899-1B24EA176F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{F3122EA1-3B99-4BE9-9695-C38947E23CA3}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EE-4D74-A899-1B24EA176F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{3DEE2C05-C0C0-4A3D-923F-B3AFAB271AE1}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EE-4D74-A899-1B24EA176F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{EC3542BF-61B7-4CCA-968A-E667EF20FD1D}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EE-4D74-A899-1B24EA176F4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{C11F40A1-DA3B-41E3-A2DD-20235C246243}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0EE-4D74-A899-1B24EA176F4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{0214C3CA-C01E-4BC2-A594-D2EFCB283C0D}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0EE-4D74-A899-1B24EA176F4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{DE300952-8B2F-4E7F-A886-C157FC00E665}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0EE-4D74-A899-1B24EA176F4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{CDEC3733-7C64-4DB2-AC22-33EFAC09DB51}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0EE-4D74-A899-1B24EA176F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A0EE-4D74-A899-1B24EA176F41}"/>
            </c:ext>
          </c:extLst>
        </c:ser>
        <c:dLbls>
          <c:showLegendKey val="0"/>
          <c:showVal val="1"/>
          <c:showCatName val="0"/>
          <c:showSerName val="0"/>
          <c:showPercent val="0"/>
          <c:showBubbleSize val="0"/>
        </c:dLbls>
        <c:axId val="84219776"/>
        <c:axId val="84234240"/>
      </c:scatterChart>
      <c:valAx>
        <c:axId val="84219776"/>
        <c:scaling>
          <c:orientation val="maxMin"/>
          <c:max val="6"/>
          <c:min val="4.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新規地方債発行の抑制や、過去に借入れた地方債の償還完了により、元利償還金は着実に減少している。</a:t>
          </a:r>
        </a:p>
        <a:p>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20</a:t>
          </a:r>
          <a:r>
            <a:rPr kumimoji="1" lang="ja-JP" altLang="en-US" sz="1400">
              <a:solidFill>
                <a:sysClr val="windowText" lastClr="000000"/>
              </a:solidFill>
              <a:latin typeface="ＭＳ ゴシック" pitchFamily="49" charset="-128"/>
              <a:ea typeface="ＭＳ ゴシック" pitchFamily="49" charset="-128"/>
            </a:rPr>
            <a:t>年度以降は臨時財政対策債の発行を行わず、中・長期の財政需要の平準化を図りつつ、新規地方債発行の抑制に努めている。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財政健全化のために新規地方債の発行抑制を図っており、一般会計等の地方債残高や公営企業債等繰入見込額は年々減少している。</a:t>
          </a:r>
        </a:p>
        <a:p>
          <a:r>
            <a:rPr kumimoji="1" lang="ja-JP" altLang="en-US" sz="1400">
              <a:solidFill>
                <a:sysClr val="windowText" lastClr="000000"/>
              </a:solidFill>
              <a:latin typeface="ＭＳ ゴシック" pitchFamily="49" charset="-128"/>
              <a:ea typeface="ＭＳ ゴシック" pitchFamily="49" charset="-128"/>
            </a:rPr>
            <a:t>また、老朽化する公共施設の更新のため、公共施設整備基金に積み立てを行うなど財源確保に努めた結果、引き続き充当可能財源等が将来負担額を上回ることができた。</a:t>
          </a:r>
        </a:p>
        <a:p>
          <a:r>
            <a:rPr kumimoji="1" lang="ja-JP" altLang="en-US" sz="1400">
              <a:solidFill>
                <a:sysClr val="windowText" lastClr="000000"/>
              </a:solidFill>
              <a:latin typeface="ＭＳ ゴシック" pitchFamily="49" charset="-128"/>
              <a:ea typeface="ＭＳ ゴシック" pitchFamily="49" charset="-128"/>
            </a:rPr>
            <a:t>今後は、新病院建設や公共施設の更新等による財政需要の増加が見込まれ、新たな地方債発行による地方債残高の増や事業への基金充当による基金残高の減が見込まれるが、地方債の発行抑制に努めるとともに、必要に応じて特定基金を設置して基金を積立てるなど、引き続き健全な財政運営に努める。</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愛知県半田市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大規模事業用地取得基金に当初予算措置分として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百万円、今後の新型コロナウイルス感染症対策に備え財政調整基金に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965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百万円積み立てたことなどにより、対前年度比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1,089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9,226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今後は、公共施設の更新や大規模事業などが控えているため、必要に応じて公共施設整備基金や大規模事業取得基金の取り崩しを行い、健全な財政運営に努めていく。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a:t>
          </a: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令和２年度末残高：</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3,082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公共施設整備事業</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職員退職手当基金</a:t>
          </a: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令和２年度末残高：</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職員の退職手当の支給</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大規模事業用地取得基金</a:t>
          </a: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令和２年度末残高：</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大規模事業用地の購入費用</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職員退職手当基金</a:t>
          </a: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令和２年度末残高：</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職員の退職手当の支給</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社会福祉基金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令和２年度末残高：</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各種社会福祉事業への充当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半田赤レンガ建物基金</a:t>
          </a: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平成２年度末残高：</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半田赤レンガ建物の保存活用及び周辺整備</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大規模用地取得基金：大規模事業用地の購入費用として、当初予算で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その他の基金は利子収入及びふるさと納税等の寄附金を積み立てた。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公共施設整備基金：後年度に予定している公共施設の更新費用の財源として積み立てる。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大規模事業用地取得基金：大規模事業用地の購入費用として積み立てる。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半田市企業再投資促進補助金（補助率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の県補助金（新あいち創造産業立地補助金）含む）を民間企業に交付した際、市費負担分の財源を財政調整基金繰入金にて対応しており、同補助金の対象となった固定資産（償却資産）の固定資産税相当額（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百万円）及び基金運用収入（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また、今後の新型コロナウイルス感染症対策に備え、財源余剰分の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％程度を一定の目安として積み立てを行ってきたが、現在はその目安に達していることから、基本的には基金運用収入以外での新規の積立は予定していない。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基金運用収入積立分だけ基金残高が増加した。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積み立て目標額等はなく、基金運用収入のみ積み立てる。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119,418
115,166
47.42
55,149,397
52,871,903
1,409,308
26,042,591
10,010,276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有形固定資産減価償却率は、類似団体より高い水準にあるが、平成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半田市公共施設等総合管理計画を策定し、すべての公共施設について、更新等の再整備と管理に関する基本的な方針を定めており、更新等については、総合計画に基づく実施計画を半田市公共施設等総合管理計画の実施プログラムと位置づけ、順次実施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D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33</xdr:row>
      <xdr:rowOff>110490</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flipV="1">
          <a:off x="4760595" y="533082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D00-000048000000}"/>
            </a:ext>
          </a:extLst>
        </xdr:cNvPr>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D00-00004A000000}"/>
            </a:ext>
          </a:extLst>
        </xdr:cNvPr>
        <xdr:cNvSpPr txBox="1"/>
      </xdr:nvSpPr>
      <xdr:spPr>
        <a:xfrm>
          <a:off x="4813300" y="51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533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20655</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D00-00004C000000}"/>
            </a:ext>
          </a:extLst>
        </xdr:cNvPr>
        <xdr:cNvSpPr txBox="1"/>
      </xdr:nvSpPr>
      <xdr:spPr>
        <a:xfrm>
          <a:off x="4813300" y="5935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7117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3238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1714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59690</xdr:rowOff>
    </xdr:from>
    <xdr:to>
      <xdr:col>23</xdr:col>
      <xdr:colOff>136525</xdr:colOff>
      <xdr:row>33</xdr:row>
      <xdr:rowOff>161290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711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146067</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D00-000058000000}"/>
            </a:ext>
          </a:extLst>
        </xdr:cNvPr>
        <xdr:cNvSpPr txBox="1"/>
      </xdr:nvSpPr>
      <xdr:spPr>
        <a:xfrm>
          <a:off x="4813300" y="6403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65088</xdr:rowOff>
    </xdr:from>
    <xdr:to>
      <xdr:col>19</xdr:col>
      <xdr:colOff>187325</xdr:colOff>
      <xdr:row>33</xdr:row>
      <xdr:rowOff>166688</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000500" y="649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110490</xdr:rowOff>
    </xdr:from>
    <xdr:to>
      <xdr:col>23</xdr:col>
      <xdr:colOff>85725</xdr:colOff>
      <xdr:row>33</xdr:row>
      <xdr:rowOff>115888</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4051300" y="6539865"/>
          <a:ext cx="7112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117792</xdr:rowOff>
    </xdr:from>
    <xdr:to>
      <xdr:col>15</xdr:col>
      <xdr:colOff>187325</xdr:colOff>
      <xdr:row>33</xdr:row>
      <xdr:rowOff>47942</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3238500" y="63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168592</xdr:rowOff>
    </xdr:from>
    <xdr:to>
      <xdr:col>19</xdr:col>
      <xdr:colOff>136525</xdr:colOff>
      <xdr:row>33</xdr:row>
      <xdr:rowOff>115888</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3289300" y="6426517"/>
          <a:ext cx="762000" cy="1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85408</xdr:rowOff>
    </xdr:from>
    <xdr:to>
      <xdr:col>11</xdr:col>
      <xdr:colOff>187325</xdr:colOff>
      <xdr:row>33</xdr:row>
      <xdr:rowOff>15558</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2476500" y="634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136208</xdr:rowOff>
    </xdr:from>
    <xdr:to>
      <xdr:col>15</xdr:col>
      <xdr:colOff>136525</xdr:colOff>
      <xdr:row>32</xdr:row>
      <xdr:rowOff>168592</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2527300" y="6394133"/>
          <a:ext cx="762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69215</xdr:rowOff>
    </xdr:from>
    <xdr:to>
      <xdr:col>7</xdr:col>
      <xdr:colOff>187325</xdr:colOff>
      <xdr:row>32</xdr:row>
      <xdr:rowOff>170815</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1714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120015</xdr:rowOff>
    </xdr:from>
    <xdr:to>
      <xdr:col>11</xdr:col>
      <xdr:colOff>136525</xdr:colOff>
      <xdr:row>32</xdr:row>
      <xdr:rowOff>136208</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1765300" y="6377940"/>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97" name="n_1aveValue有形固定資産減価償却率">
          <a:extLst>
            <a:ext uri="{FF2B5EF4-FFF2-40B4-BE49-F238E27FC236}">
              <a16:creationId xmlns:a16="http://schemas.microsoft.com/office/drawing/2014/main" id="{00000000-0008-0000-0D00-000061000000}"/>
            </a:ext>
          </a:extLst>
        </xdr:cNvPr>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24147</xdr:rowOff>
    </xdr:from>
    <xdr:ext cx="405111" cy="259045"/>
    <xdr:sp macro="" textlink="">
      <xdr:nvSpPr>
        <xdr:cNvPr id="98" name="n_2aveValue有形固定資産減価償却率">
          <a:extLst>
            <a:ext uri="{FF2B5EF4-FFF2-40B4-BE49-F238E27FC236}">
              <a16:creationId xmlns:a16="http://schemas.microsoft.com/office/drawing/2014/main" id="{00000000-0008-0000-0D00-000062000000}"/>
            </a:ext>
          </a:extLst>
        </xdr:cNvPr>
        <xdr:cNvSpPr txBox="1"/>
      </xdr:nvSpPr>
      <xdr:spPr>
        <a:xfrm>
          <a:off x="3086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99" name="n_3aveValue有形固定資産減価償却率">
          <a:extLst>
            <a:ext uri="{FF2B5EF4-FFF2-40B4-BE49-F238E27FC236}">
              <a16:creationId xmlns:a16="http://schemas.microsoft.com/office/drawing/2014/main" id="{00000000-0008-0000-0D00-000063000000}"/>
            </a:ext>
          </a:extLst>
        </xdr:cNvPr>
        <xdr:cNvSpPr txBox="1"/>
      </xdr:nvSpPr>
      <xdr:spPr>
        <a:xfrm>
          <a:off x="2324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33672</xdr:rowOff>
    </xdr:from>
    <xdr:ext cx="405111" cy="259045"/>
    <xdr:sp macro="" textlink="">
      <xdr:nvSpPr>
        <xdr:cNvPr id="100" name="n_4aveValue有形固定資産減価償却率">
          <a:extLst>
            <a:ext uri="{FF2B5EF4-FFF2-40B4-BE49-F238E27FC236}">
              <a16:creationId xmlns:a16="http://schemas.microsoft.com/office/drawing/2014/main" id="{00000000-0008-0000-0D00-000064000000}"/>
            </a:ext>
          </a:extLst>
        </xdr:cNvPr>
        <xdr:cNvSpPr txBox="1"/>
      </xdr:nvSpPr>
      <xdr:spPr>
        <a:xfrm>
          <a:off x="1562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157815</xdr:rowOff>
    </xdr:from>
    <xdr:ext cx="405111" cy="259045"/>
    <xdr:sp macro="" textlink="">
      <xdr:nvSpPr>
        <xdr:cNvPr id="101" name="n_1mainValue有形固定資産減価償却率">
          <a:extLst>
            <a:ext uri="{FF2B5EF4-FFF2-40B4-BE49-F238E27FC236}">
              <a16:creationId xmlns:a16="http://schemas.microsoft.com/office/drawing/2014/main" id="{00000000-0008-0000-0D00-000065000000}"/>
            </a:ext>
          </a:extLst>
        </xdr:cNvPr>
        <xdr:cNvSpPr txBox="1"/>
      </xdr:nvSpPr>
      <xdr:spPr>
        <a:xfrm>
          <a:off x="3836044" y="6587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39070</xdr:rowOff>
    </xdr:from>
    <xdr:ext cx="405111" cy="259045"/>
    <xdr:sp macro="" textlink="">
      <xdr:nvSpPr>
        <xdr:cNvPr id="102" name="n_2mainValue有形固定資産減価償却率">
          <a:extLst>
            <a:ext uri="{FF2B5EF4-FFF2-40B4-BE49-F238E27FC236}">
              <a16:creationId xmlns:a16="http://schemas.microsoft.com/office/drawing/2014/main" id="{00000000-0008-0000-0D00-000066000000}"/>
            </a:ext>
          </a:extLst>
        </xdr:cNvPr>
        <xdr:cNvSpPr txBox="1"/>
      </xdr:nvSpPr>
      <xdr:spPr>
        <a:xfrm>
          <a:off x="3086744" y="6468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6685</xdr:rowOff>
    </xdr:from>
    <xdr:ext cx="405111" cy="259045"/>
    <xdr:sp macro="" textlink="">
      <xdr:nvSpPr>
        <xdr:cNvPr id="103" name="n_3mainValue有形固定資産減価償却率">
          <a:extLst>
            <a:ext uri="{FF2B5EF4-FFF2-40B4-BE49-F238E27FC236}">
              <a16:creationId xmlns:a16="http://schemas.microsoft.com/office/drawing/2014/main" id="{00000000-0008-0000-0D00-000067000000}"/>
            </a:ext>
          </a:extLst>
        </xdr:cNvPr>
        <xdr:cNvSpPr txBox="1"/>
      </xdr:nvSpPr>
      <xdr:spPr>
        <a:xfrm>
          <a:off x="2324744" y="6436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161942</xdr:rowOff>
    </xdr:from>
    <xdr:ext cx="405111" cy="259045"/>
    <xdr:sp macro="" textlink="">
      <xdr:nvSpPr>
        <xdr:cNvPr id="104" name="n_4mainValue有形固定資産減価償却率">
          <a:extLst>
            <a:ext uri="{FF2B5EF4-FFF2-40B4-BE49-F238E27FC236}">
              <a16:creationId xmlns:a16="http://schemas.microsoft.com/office/drawing/2014/main" id="{00000000-0008-0000-0D00-000068000000}"/>
            </a:ext>
          </a:extLst>
        </xdr:cNvPr>
        <xdr:cNvSpPr txBox="1"/>
      </xdr:nvSpPr>
      <xdr:spPr>
        <a:xfrm>
          <a:off x="1562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比率は、類似団体平均を大きく下回っており、主な要因は、起債の発行抑制をするなど、地方債残高の削減を積極的に進めてきたことによるものである。今後は、新病院の建設や公共施設の更新などの大規模事業が控えているが、限られた財源の中で事業の取捨選択や新たな財源の確保などを行い、引き続き健全</a:t>
          </a:r>
          <a:r>
            <a:rPr kumimoji="1" lang="ja-JP" altLang="en-US" sz="1100">
              <a:solidFill>
                <a:schemeClr val="dk1"/>
              </a:solidFill>
              <a:effectLst/>
              <a:latin typeface="+mn-lt"/>
              <a:ea typeface="+mn-ea"/>
              <a:cs typeface="+mn-cs"/>
            </a:rPr>
            <a:t>で持続可能な</a:t>
          </a:r>
          <a:r>
            <a:rPr kumimoji="1" lang="ja-JP" altLang="ja-JP" sz="1100">
              <a:solidFill>
                <a:schemeClr val="dk1"/>
              </a:solidFill>
              <a:effectLst/>
              <a:latin typeface="+mn-lt"/>
              <a:ea typeface="+mn-ea"/>
              <a:cs typeface="+mn-cs"/>
            </a:rPr>
            <a:t>財政運営に努める。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D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flipV="1">
          <a:off x="14793595" y="5312833"/>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34" name="債務償還比率最小値テキスト">
          <a:extLst>
            <a:ext uri="{FF2B5EF4-FFF2-40B4-BE49-F238E27FC236}">
              <a16:creationId xmlns:a16="http://schemas.microsoft.com/office/drawing/2014/main" id="{00000000-0008-0000-0D00-000086000000}"/>
            </a:ext>
          </a:extLst>
        </xdr:cNvPr>
        <xdr:cNvSpPr txBox="1"/>
      </xdr:nvSpPr>
      <xdr:spPr>
        <a:xfrm>
          <a:off x="14846300" y="6581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00000000-0008-0000-0D00-000088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171093</xdr:rowOff>
    </xdr:from>
    <xdr:ext cx="469744" cy="259045"/>
    <xdr:sp macro="" textlink="">
      <xdr:nvSpPr>
        <xdr:cNvPr id="138" name="債務償還比率平均値テキスト">
          <a:extLst>
            <a:ext uri="{FF2B5EF4-FFF2-40B4-BE49-F238E27FC236}">
              <a16:creationId xmlns:a16="http://schemas.microsoft.com/office/drawing/2014/main" id="{00000000-0008-0000-0D00-00008A000000}"/>
            </a:ext>
          </a:extLst>
        </xdr:cNvPr>
        <xdr:cNvSpPr txBox="1"/>
      </xdr:nvSpPr>
      <xdr:spPr>
        <a:xfrm>
          <a:off x="14846300" y="591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744700" y="593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40335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3271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2509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1747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19565</xdr:rowOff>
    </xdr:from>
    <xdr:to>
      <xdr:col>76</xdr:col>
      <xdr:colOff>73025</xdr:colOff>
      <xdr:row>27</xdr:row>
      <xdr:rowOff>121165</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744700" y="54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42442</xdr:rowOff>
    </xdr:from>
    <xdr:ext cx="469744" cy="259045"/>
    <xdr:sp macro="" textlink="">
      <xdr:nvSpPr>
        <xdr:cNvPr id="150" name="債務償還比率該当値テキスト">
          <a:extLst>
            <a:ext uri="{FF2B5EF4-FFF2-40B4-BE49-F238E27FC236}">
              <a16:creationId xmlns:a16="http://schemas.microsoft.com/office/drawing/2014/main" id="{00000000-0008-0000-0D00-000096000000}"/>
            </a:ext>
          </a:extLst>
        </xdr:cNvPr>
        <xdr:cNvSpPr txBox="1"/>
      </xdr:nvSpPr>
      <xdr:spPr>
        <a:xfrm>
          <a:off x="14846300" y="527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51950</xdr:rowOff>
    </xdr:from>
    <xdr:to>
      <xdr:col>72</xdr:col>
      <xdr:colOff>123825</xdr:colOff>
      <xdr:row>27</xdr:row>
      <xdr:rowOff>153550</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033500" y="545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70365</xdr:rowOff>
    </xdr:from>
    <xdr:to>
      <xdr:col>76</xdr:col>
      <xdr:colOff>22225</xdr:colOff>
      <xdr:row>27</xdr:row>
      <xdr:rowOff>102750</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4084300" y="5471040"/>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82176</xdr:rowOff>
    </xdr:from>
    <xdr:to>
      <xdr:col>68</xdr:col>
      <xdr:colOff>123825</xdr:colOff>
      <xdr:row>28</xdr:row>
      <xdr:rowOff>12326</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3271500" y="548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102750</xdr:rowOff>
    </xdr:from>
    <xdr:to>
      <xdr:col>72</xdr:col>
      <xdr:colOff>73025</xdr:colOff>
      <xdr:row>27</xdr:row>
      <xdr:rowOff>132976</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3322300" y="5503425"/>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136151</xdr:rowOff>
    </xdr:from>
    <xdr:to>
      <xdr:col>64</xdr:col>
      <xdr:colOff>123825</xdr:colOff>
      <xdr:row>28</xdr:row>
      <xdr:rowOff>66301</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2509500" y="553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132976</xdr:rowOff>
    </xdr:from>
    <xdr:to>
      <xdr:col>68</xdr:col>
      <xdr:colOff>73025</xdr:colOff>
      <xdr:row>28</xdr:row>
      <xdr:rowOff>15501</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2560300" y="5533651"/>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154503</xdr:rowOff>
    </xdr:from>
    <xdr:to>
      <xdr:col>60</xdr:col>
      <xdr:colOff>123825</xdr:colOff>
      <xdr:row>28</xdr:row>
      <xdr:rowOff>84653</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1747500" y="555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15501</xdr:rowOff>
    </xdr:from>
    <xdr:to>
      <xdr:col>64</xdr:col>
      <xdr:colOff>73025</xdr:colOff>
      <xdr:row>28</xdr:row>
      <xdr:rowOff>33853</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1798300" y="5587626"/>
          <a:ext cx="762000" cy="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82878</xdr:rowOff>
    </xdr:from>
    <xdr:ext cx="469744" cy="259045"/>
    <xdr:sp macro="" textlink="">
      <xdr:nvSpPr>
        <xdr:cNvPr id="159" name="n_1aveValue債務償還比率">
          <a:extLst>
            <a:ext uri="{FF2B5EF4-FFF2-40B4-BE49-F238E27FC236}">
              <a16:creationId xmlns:a16="http://schemas.microsoft.com/office/drawing/2014/main" id="{00000000-0008-0000-0D00-00009F000000}"/>
            </a:ext>
          </a:extLst>
        </xdr:cNvPr>
        <xdr:cNvSpPr txBox="1"/>
      </xdr:nvSpPr>
      <xdr:spPr>
        <a:xfrm>
          <a:off x="13836727" y="599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61048</xdr:rowOff>
    </xdr:from>
    <xdr:ext cx="469744" cy="259045"/>
    <xdr:sp macro="" textlink="">
      <xdr:nvSpPr>
        <xdr:cNvPr id="160" name="n_2aveValue債務償還比率">
          <a:extLst>
            <a:ext uri="{FF2B5EF4-FFF2-40B4-BE49-F238E27FC236}">
              <a16:creationId xmlns:a16="http://schemas.microsoft.com/office/drawing/2014/main" id="{00000000-0008-0000-0D00-0000A0000000}"/>
            </a:ext>
          </a:extLst>
        </xdr:cNvPr>
        <xdr:cNvSpPr txBox="1"/>
      </xdr:nvSpPr>
      <xdr:spPr>
        <a:xfrm>
          <a:off x="13087427" y="597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85276</xdr:rowOff>
    </xdr:from>
    <xdr:ext cx="469744" cy="259045"/>
    <xdr:sp macro="" textlink="">
      <xdr:nvSpPr>
        <xdr:cNvPr id="161" name="n_3aveValue債務償還比率">
          <a:extLst>
            <a:ext uri="{FF2B5EF4-FFF2-40B4-BE49-F238E27FC236}">
              <a16:creationId xmlns:a16="http://schemas.microsoft.com/office/drawing/2014/main" id="{00000000-0008-0000-0D00-0000A1000000}"/>
            </a:ext>
          </a:extLst>
        </xdr:cNvPr>
        <xdr:cNvSpPr txBox="1"/>
      </xdr:nvSpPr>
      <xdr:spPr>
        <a:xfrm>
          <a:off x="12325427" y="60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101589</xdr:rowOff>
    </xdr:from>
    <xdr:ext cx="469744" cy="259045"/>
    <xdr:sp macro="" textlink="">
      <xdr:nvSpPr>
        <xdr:cNvPr id="162" name="n_4aveValue債務償還比率">
          <a:extLst>
            <a:ext uri="{FF2B5EF4-FFF2-40B4-BE49-F238E27FC236}">
              <a16:creationId xmlns:a16="http://schemas.microsoft.com/office/drawing/2014/main" id="{00000000-0008-0000-0D00-0000A2000000}"/>
            </a:ext>
          </a:extLst>
        </xdr:cNvPr>
        <xdr:cNvSpPr txBox="1"/>
      </xdr:nvSpPr>
      <xdr:spPr>
        <a:xfrm>
          <a:off x="11563427" y="601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170077</xdr:rowOff>
    </xdr:from>
    <xdr:ext cx="469744" cy="259045"/>
    <xdr:sp macro="" textlink="">
      <xdr:nvSpPr>
        <xdr:cNvPr id="163" name="n_1mainValue債務償還比率">
          <a:extLst>
            <a:ext uri="{FF2B5EF4-FFF2-40B4-BE49-F238E27FC236}">
              <a16:creationId xmlns:a16="http://schemas.microsoft.com/office/drawing/2014/main" id="{00000000-0008-0000-0D00-0000A3000000}"/>
            </a:ext>
          </a:extLst>
        </xdr:cNvPr>
        <xdr:cNvSpPr txBox="1"/>
      </xdr:nvSpPr>
      <xdr:spPr>
        <a:xfrm>
          <a:off x="13836727" y="522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28853</xdr:rowOff>
    </xdr:from>
    <xdr:ext cx="469744" cy="259045"/>
    <xdr:sp macro="" textlink="">
      <xdr:nvSpPr>
        <xdr:cNvPr id="164" name="n_2mainValue債務償還比率">
          <a:extLst>
            <a:ext uri="{FF2B5EF4-FFF2-40B4-BE49-F238E27FC236}">
              <a16:creationId xmlns:a16="http://schemas.microsoft.com/office/drawing/2014/main" id="{00000000-0008-0000-0D00-0000A4000000}"/>
            </a:ext>
          </a:extLst>
        </xdr:cNvPr>
        <xdr:cNvSpPr txBox="1"/>
      </xdr:nvSpPr>
      <xdr:spPr>
        <a:xfrm>
          <a:off x="13087427" y="525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82828</xdr:rowOff>
    </xdr:from>
    <xdr:ext cx="469744" cy="259045"/>
    <xdr:sp macro="" textlink="">
      <xdr:nvSpPr>
        <xdr:cNvPr id="165" name="n_3mainValue債務償還比率">
          <a:extLst>
            <a:ext uri="{FF2B5EF4-FFF2-40B4-BE49-F238E27FC236}">
              <a16:creationId xmlns:a16="http://schemas.microsoft.com/office/drawing/2014/main" id="{00000000-0008-0000-0D00-0000A5000000}"/>
            </a:ext>
          </a:extLst>
        </xdr:cNvPr>
        <xdr:cNvSpPr txBox="1"/>
      </xdr:nvSpPr>
      <xdr:spPr>
        <a:xfrm>
          <a:off x="12325427" y="531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101180</xdr:rowOff>
    </xdr:from>
    <xdr:ext cx="469744" cy="259045"/>
    <xdr:sp macro="" textlink="">
      <xdr:nvSpPr>
        <xdr:cNvPr id="166" name="n_4mainValue債務償還比率">
          <a:extLst>
            <a:ext uri="{FF2B5EF4-FFF2-40B4-BE49-F238E27FC236}">
              <a16:creationId xmlns:a16="http://schemas.microsoft.com/office/drawing/2014/main" id="{00000000-0008-0000-0D00-0000A6000000}"/>
            </a:ext>
          </a:extLst>
        </xdr:cNvPr>
        <xdr:cNvSpPr txBox="1"/>
      </xdr:nvSpPr>
      <xdr:spPr>
        <a:xfrm>
          <a:off x="11563427" y="533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D00-0000A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119,418
115,166
47.42
55,149,397
52,871,903
1,409,308
26,042,591
10,010,276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85978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130573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131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98552</xdr:rowOff>
    </xdr:from>
    <xdr:to>
      <xdr:col>24</xdr:col>
      <xdr:colOff>114300</xdr:colOff>
      <xdr:row>41</xdr:row>
      <xdr:rowOff>28702</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13479</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87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98552</xdr:rowOff>
    </xdr:from>
    <xdr:to>
      <xdr:col>20</xdr:col>
      <xdr:colOff>38100</xdr:colOff>
      <xdr:row>41</xdr:row>
      <xdr:rowOff>28702</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149352</xdr:rowOff>
    </xdr:from>
    <xdr:to>
      <xdr:col>24</xdr:col>
      <xdr:colOff>63500</xdr:colOff>
      <xdr:row>40</xdr:row>
      <xdr:rowOff>149352</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700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98552</xdr:rowOff>
    </xdr:from>
    <xdr:to>
      <xdr:col>15</xdr:col>
      <xdr:colOff>101600</xdr:colOff>
      <xdr:row>41</xdr:row>
      <xdr:rowOff>28702</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149352</xdr:rowOff>
    </xdr:from>
    <xdr:to>
      <xdr:col>19</xdr:col>
      <xdr:colOff>177800</xdr:colOff>
      <xdr:row>40</xdr:row>
      <xdr:rowOff>149352</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700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114554</xdr:rowOff>
    </xdr:from>
    <xdr:to>
      <xdr:col>10</xdr:col>
      <xdr:colOff>165100</xdr:colOff>
      <xdr:row>41</xdr:row>
      <xdr:rowOff>44704</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9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149352</xdr:rowOff>
    </xdr:from>
    <xdr:to>
      <xdr:col>15</xdr:col>
      <xdr:colOff>50800</xdr:colOff>
      <xdr:row>40</xdr:row>
      <xdr:rowOff>165354</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700735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137414</xdr:rowOff>
    </xdr:from>
    <xdr:to>
      <xdr:col>6</xdr:col>
      <xdr:colOff>38100</xdr:colOff>
      <xdr:row>41</xdr:row>
      <xdr:rowOff>67564</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9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165354</xdr:rowOff>
    </xdr:from>
    <xdr:to>
      <xdr:col>10</xdr:col>
      <xdr:colOff>114300</xdr:colOff>
      <xdr:row>41</xdr:row>
      <xdr:rowOff>16764</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flipV="1">
          <a:off x="1130300" y="702335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29227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164101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599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125239</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84091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19829</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704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19829</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704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35831</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706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58691</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708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891936"/>
          <a:ext cx="0" cy="1212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0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0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6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89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360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96189</xdr:rowOff>
    </xdr:from>
    <xdr:to>
      <xdr:col>55</xdr:col>
      <xdr:colOff>50800</xdr:colOff>
      <xdr:row>40</xdr:row>
      <xdr:rowOff>26339</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78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74616</xdr:rowOff>
    </xdr:from>
    <xdr:ext cx="469744"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7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95123</xdr:rowOff>
    </xdr:from>
    <xdr:to>
      <xdr:col>50</xdr:col>
      <xdr:colOff>165100</xdr:colOff>
      <xdr:row>40</xdr:row>
      <xdr:rowOff>25273</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78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145923</xdr:rowOff>
    </xdr:from>
    <xdr:to>
      <xdr:col>55</xdr:col>
      <xdr:colOff>0</xdr:colOff>
      <xdr:row>39</xdr:row>
      <xdr:rowOff>146989</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9639300" y="6832473"/>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94666</xdr:rowOff>
    </xdr:from>
    <xdr:to>
      <xdr:col>46</xdr:col>
      <xdr:colOff>38100</xdr:colOff>
      <xdr:row>40</xdr:row>
      <xdr:rowOff>24816</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7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145466</xdr:rowOff>
    </xdr:from>
    <xdr:to>
      <xdr:col>50</xdr:col>
      <xdr:colOff>114300</xdr:colOff>
      <xdr:row>39</xdr:row>
      <xdr:rowOff>145923</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8750300" y="683201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94437</xdr:rowOff>
    </xdr:from>
    <xdr:to>
      <xdr:col>41</xdr:col>
      <xdr:colOff>101600</xdr:colOff>
      <xdr:row>40</xdr:row>
      <xdr:rowOff>24587</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78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145237</xdr:rowOff>
    </xdr:from>
    <xdr:to>
      <xdr:col>45</xdr:col>
      <xdr:colOff>177800</xdr:colOff>
      <xdr:row>39</xdr:row>
      <xdr:rowOff>145466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861300" y="683178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93370</xdr:rowOff>
    </xdr:from>
    <xdr:to>
      <xdr:col>36</xdr:col>
      <xdr:colOff>165100</xdr:colOff>
      <xdr:row>40</xdr:row>
      <xdr:rowOff>23520</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7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144170</xdr:rowOff>
    </xdr:from>
    <xdr:to>
      <xdr:col>41</xdr:col>
      <xdr:colOff>50800</xdr:colOff>
      <xdr:row>39</xdr:row>
      <xdr:rowOff>145237</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6972300" y="6830720"/>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112056</xdr:rowOff>
    </xdr:from>
    <xdr:ext cx="469744"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91727" y="628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110608</xdr:rowOff>
    </xdr:from>
    <xdr:ext cx="469744"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5154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129887</xdr:rowOff>
    </xdr:from>
    <xdr:ext cx="469744"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626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72127</xdr:rowOff>
    </xdr:from>
    <xdr:ext cx="469744"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37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16400</xdr:rowOff>
    </xdr:from>
    <xdr:ext cx="469744"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91727" y="68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15943</xdr:rowOff>
    </xdr:from>
    <xdr:ext cx="469744"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515427" y="687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15714</xdr:rowOff>
    </xdr:from>
    <xdr:ext cx="469744"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626427" y="687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14647</xdr:rowOff>
    </xdr:from>
    <xdr:ext cx="469744"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37427" y="687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558746"/>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40294</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15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16147</xdr:rowOff>
    </xdr:from>
    <xdr:to>
      <xdr:col>24</xdr:col>
      <xdr:colOff>114300</xdr:colOff>
      <xdr:row>59</xdr:row>
      <xdr:rowOff>117747</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39024</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998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141877</xdr:rowOff>
    </xdr:from>
    <xdr:to>
      <xdr:col>20</xdr:col>
      <xdr:colOff>38100</xdr:colOff>
      <xdr:row>59</xdr:row>
      <xdr:rowOff>72027</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21227</xdr:rowOff>
    </xdr:from>
    <xdr:to>
      <xdr:col>24</xdr:col>
      <xdr:colOff>63500</xdr:colOff>
      <xdr:row>59</xdr:row>
      <xdr:rowOff>66947</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13677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109220</xdr:rowOff>
    </xdr:from>
    <xdr:to>
      <xdr:col>15</xdr:col>
      <xdr:colOff>101600</xdr:colOff>
      <xdr:row>59</xdr:row>
      <xdr:rowOff>39370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160020</xdr:rowOff>
    </xdr:from>
    <xdr:to>
      <xdr:col>19</xdr:col>
      <xdr:colOff>177800</xdr:colOff>
      <xdr:row>59</xdr:row>
      <xdr:rowOff>21227</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1041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79828</xdr:rowOff>
    </xdr:from>
    <xdr:to>
      <xdr:col>10</xdr:col>
      <xdr:colOff>165100</xdr:colOff>
      <xdr:row>59</xdr:row>
      <xdr:rowOff>9978</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130628</xdr:rowOff>
    </xdr:from>
    <xdr:to>
      <xdr:col>15</xdr:col>
      <xdr:colOff>50800</xdr:colOff>
      <xdr:row>58</xdr:row>
      <xdr:rowOff>160020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07472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21046</xdr:rowOff>
    </xdr:from>
    <xdr:to>
      <xdr:col>6</xdr:col>
      <xdr:colOff>38100</xdr:colOff>
      <xdr:row>58</xdr:row>
      <xdr:rowOff>122646</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71846</xdr:rowOff>
    </xdr:from>
    <xdr:to>
      <xdr:col>10</xdr:col>
      <xdr:colOff>114300</xdr:colOff>
      <xdr:row>58</xdr:row>
      <xdr:rowOff>130628</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01594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125203</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40294</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1105</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88554</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55897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1105</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139173</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533100"/>
          <a:ext cx="0" cy="15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3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3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53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148279</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435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58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144023</xdr:rowOff>
    </xdr:from>
    <xdr:to>
      <xdr:col>55</xdr:col>
      <xdr:colOff>50800</xdr:colOff>
      <xdr:row>64</xdr:row>
      <xdr:rowOff>74173</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94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58950</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86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145316</xdr:rowOff>
    </xdr:from>
    <xdr:to>
      <xdr:col>50</xdr:col>
      <xdr:colOff>165100</xdr:colOff>
      <xdr:row>64</xdr:row>
      <xdr:rowOff>75466</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94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23373</xdr:rowOff>
    </xdr:from>
    <xdr:to>
      <xdr:col>55</xdr:col>
      <xdr:colOff>0</xdr:colOff>
      <xdr:row>64</xdr:row>
      <xdr:rowOff>24666</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0996173"/>
          <a:ext cx="838200" cy="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146296</xdr:rowOff>
    </xdr:from>
    <xdr:to>
      <xdr:col>46</xdr:col>
      <xdr:colOff>38100</xdr:colOff>
      <xdr:row>64</xdr:row>
      <xdr:rowOff>76446</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94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24666</xdr:rowOff>
    </xdr:from>
    <xdr:to>
      <xdr:col>50</xdr:col>
      <xdr:colOff>114300</xdr:colOff>
      <xdr:row>64</xdr:row>
      <xdr:rowOff>25646</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099746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147269</xdr:rowOff>
    </xdr:from>
    <xdr:to>
      <xdr:col>41</xdr:col>
      <xdr:colOff>101600</xdr:colOff>
      <xdr:row>64</xdr:row>
      <xdr:rowOff>77419</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94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25646</xdr:rowOff>
    </xdr:from>
    <xdr:to>
      <xdr:col>45</xdr:col>
      <xdr:colOff>177800</xdr:colOff>
      <xdr:row>64</xdr:row>
      <xdr:rowOff>26619</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0998446"/>
          <a:ext cx="889000" cy="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146913</xdr:rowOff>
    </xdr:from>
    <xdr:to>
      <xdr:col>36</xdr:col>
      <xdr:colOff>165100</xdr:colOff>
      <xdr:row>64</xdr:row>
      <xdr:rowOff>77063</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94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26263</xdr:rowOff>
    </xdr:from>
    <xdr:to>
      <xdr:col>41</xdr:col>
      <xdr:colOff>50800</xdr:colOff>
      <xdr:row>64</xdr:row>
      <xdr:rowOff>26619</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6972300" y="10999063"/>
          <a:ext cx="8890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88776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3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81513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94632</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110996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66593</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59411" y="110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67573</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83111" y="1104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68546</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94111" y="1104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68190</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705111" y="1104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36357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13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36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51452</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4281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46355</xdr:rowOff>
    </xdr:from>
    <xdr:to>
      <xdr:col>24</xdr:col>
      <xdr:colOff>114300</xdr:colOff>
      <xdr:row>83</xdr:row>
      <xdr:rowOff>147955</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69232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412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21589</xdr:rowOff>
    </xdr:from>
    <xdr:to>
      <xdr:col>20</xdr:col>
      <xdr:colOff>38100</xdr:colOff>
      <xdr:row>83</xdr:row>
      <xdr:rowOff>123189</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72389</xdr:rowOff>
    </xdr:from>
    <xdr:to>
      <xdr:col>24</xdr:col>
      <xdr:colOff>63500</xdr:colOff>
      <xdr:row>83</xdr:row>
      <xdr:rowOff>97155</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797300" y="14302739"/>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153036</xdr:rowOff>
    </xdr:from>
    <xdr:to>
      <xdr:col>15</xdr:col>
      <xdr:colOff>101600</xdr:colOff>
      <xdr:row>83</xdr:row>
      <xdr:rowOff>83186</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32386</xdr:rowOff>
    </xdr:from>
    <xdr:to>
      <xdr:col>19</xdr:col>
      <xdr:colOff>177800</xdr:colOff>
      <xdr:row>83</xdr:row>
      <xdr:rowOff>72389</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908300" y="142627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122555</xdr:rowOff>
    </xdr:from>
    <xdr:to>
      <xdr:col>10</xdr:col>
      <xdr:colOff>165100</xdr:colOff>
      <xdr:row>83</xdr:row>
      <xdr:rowOff>52705</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1905</xdr:rowOff>
    </xdr:from>
    <xdr:to>
      <xdr:col>15</xdr:col>
      <xdr:colOff>50800</xdr:colOff>
      <xdr:row>83</xdr:row>
      <xdr:rowOff>32386</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42322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118745</xdr:rowOff>
    </xdr:from>
    <xdr:to>
      <xdr:col>6</xdr:col>
      <xdr:colOff>38100</xdr:colOff>
      <xdr:row>83</xdr:row>
      <xdr:rowOff>48895</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169545</xdr:rowOff>
    </xdr:from>
    <xdr:to>
      <xdr:col>10</xdr:col>
      <xdr:colOff>114300</xdr:colOff>
      <xdr:row>83</xdr:row>
      <xdr:rowOff>1905</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130300" y="142284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114316</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99713</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69232</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40022</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E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158686</xdr:rowOff>
    </xdr:from>
    <xdr:to>
      <xdr:col>54</xdr:col>
      <xdr:colOff>189865</xdr:colOff>
      <xdr:row>85</xdr:row>
      <xdr:rowOff>69532</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10476865" y="13360336"/>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73359</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E00-000057010000}"/>
            </a:ext>
          </a:extLst>
        </xdr:cNvPr>
        <xdr:cNvSpPr txBox="1"/>
      </xdr:nvSpPr>
      <xdr:spPr>
        <a:xfrm>
          <a:off x="10515600" y="146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69532</xdr:rowOff>
    </xdr:from>
    <xdr:to>
      <xdr:col>55</xdr:col>
      <xdr:colOff>88900</xdr:colOff>
      <xdr:row>85</xdr:row>
      <xdr:rowOff>69532</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464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105363</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E00-000059010000}"/>
            </a:ext>
          </a:extLst>
        </xdr:cNvPr>
        <xdr:cNvSpPr txBox="1"/>
      </xdr:nvSpPr>
      <xdr:spPr>
        <a:xfrm>
          <a:off x="10515600" y="131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158686</xdr:rowOff>
    </xdr:from>
    <xdr:to>
      <xdr:col>55</xdr:col>
      <xdr:colOff>88900</xdr:colOff>
      <xdr:row>77</xdr:row>
      <xdr:rowOff>158686</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336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78312</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E00-00005B010000}"/>
            </a:ext>
          </a:extLst>
        </xdr:cNvPr>
        <xdr:cNvSpPr txBox="1"/>
      </xdr:nvSpPr>
      <xdr:spPr>
        <a:xfrm>
          <a:off x="10515600" y="14308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0426700" y="1433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79883</xdr:rowOff>
    </xdr:from>
    <xdr:to>
      <xdr:col>50</xdr:col>
      <xdr:colOff>165100</xdr:colOff>
      <xdr:row>84</xdr:row>
      <xdr:rowOff>10033</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5885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129603</xdr:rowOff>
    </xdr:from>
    <xdr:to>
      <xdr:col>46</xdr:col>
      <xdr:colOff>38100</xdr:colOff>
      <xdr:row>84</xdr:row>
      <xdr:rowOff>59753</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699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121602</xdr:rowOff>
    </xdr:from>
    <xdr:to>
      <xdr:col>41</xdr:col>
      <xdr:colOff>101600</xdr:colOff>
      <xdr:row>84</xdr:row>
      <xdr:rowOff>51752</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810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921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65024</xdr:rowOff>
    </xdr:from>
    <xdr:to>
      <xdr:col>55</xdr:col>
      <xdr:colOff>50800</xdr:colOff>
      <xdr:row>83</xdr:row>
      <xdr:rowOff>166624</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10426700" y="142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87901</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E00-000067010000}"/>
            </a:ext>
          </a:extLst>
        </xdr:cNvPr>
        <xdr:cNvSpPr txBox="1"/>
      </xdr:nvSpPr>
      <xdr:spPr>
        <a:xfrm>
          <a:off x="10515600" y="1414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56451</xdr:rowOff>
    </xdr:from>
    <xdr:to>
      <xdr:col>50</xdr:col>
      <xdr:colOff>165100</xdr:colOff>
      <xdr:row>83</xdr:row>
      <xdr:rowOff>158051</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9588500" y="1428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107251</xdr:rowOff>
    </xdr:from>
    <xdr:to>
      <xdr:col>55</xdr:col>
      <xdr:colOff>0</xdr:colOff>
      <xdr:row>83</xdr:row>
      <xdr:rowOff>115824</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9639300" y="14337601"/>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72453</xdr:rowOff>
    </xdr:from>
    <xdr:to>
      <xdr:col>46</xdr:col>
      <xdr:colOff>38100</xdr:colOff>
      <xdr:row>84</xdr:row>
      <xdr:rowOff>2603</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8699500" y="1430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107251</xdr:rowOff>
    </xdr:from>
    <xdr:to>
      <xdr:col>50</xdr:col>
      <xdr:colOff>114300</xdr:colOff>
      <xdr:row>83</xdr:row>
      <xdr:rowOff>123253</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8750300" y="1433760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71310</xdr:rowOff>
    </xdr:from>
    <xdr:to>
      <xdr:col>41</xdr:col>
      <xdr:colOff>101600</xdr:colOff>
      <xdr:row>84</xdr:row>
      <xdr:rowOff>1460</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7810500" y="1430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122110</xdr:rowOff>
    </xdr:from>
    <xdr:to>
      <xdr:col>45</xdr:col>
      <xdr:colOff>177800</xdr:colOff>
      <xdr:row>83</xdr:row>
      <xdr:rowOff>123253</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7861300" y="1435246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53594</xdr:rowOff>
    </xdr:from>
    <xdr:to>
      <xdr:col>36</xdr:col>
      <xdr:colOff>165100</xdr:colOff>
      <xdr:row>83</xdr:row>
      <xdr:rowOff>155194</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6921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104394</xdr:rowOff>
    </xdr:from>
    <xdr:to>
      <xdr:col>41</xdr:col>
      <xdr:colOff>50800</xdr:colOff>
      <xdr:row>83</xdr:row>
      <xdr:rowOff>122110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6972300" y="14334744"/>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1160</xdr:rowOff>
    </xdr:from>
    <xdr:ext cx="469744" cy="259045"/>
    <xdr:sp macro="" textlink="">
      <xdr:nvSpPr>
        <xdr:cNvPr id="368" name="n_1aveValue【公営住宅】&#10;一人当たり面積">
          <a:extLst>
            <a:ext uri="{FF2B5EF4-FFF2-40B4-BE49-F238E27FC236}">
              <a16:creationId xmlns:a16="http://schemas.microsoft.com/office/drawing/2014/main" id="{00000000-0008-0000-0E00-000070010000}"/>
            </a:ext>
          </a:extLst>
        </xdr:cNvPr>
        <xdr:cNvSpPr txBox="1"/>
      </xdr:nvSpPr>
      <xdr:spPr>
        <a:xfrm>
          <a:off x="9391727" y="1440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50880</xdr:rowOff>
    </xdr:from>
    <xdr:ext cx="469744" cy="259045"/>
    <xdr:sp macro="" textlink="">
      <xdr:nvSpPr>
        <xdr:cNvPr id="369" name="n_2aveValue【公営住宅】&#10;一人当たり面積">
          <a:extLst>
            <a:ext uri="{FF2B5EF4-FFF2-40B4-BE49-F238E27FC236}">
              <a16:creationId xmlns:a16="http://schemas.microsoft.com/office/drawing/2014/main" id="{00000000-0008-0000-0E00-000071010000}"/>
            </a:ext>
          </a:extLst>
        </xdr:cNvPr>
        <xdr:cNvSpPr txBox="1"/>
      </xdr:nvSpPr>
      <xdr:spPr>
        <a:xfrm>
          <a:off x="8515427" y="144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42879</xdr:rowOff>
    </xdr:from>
    <xdr:ext cx="469744" cy="259045"/>
    <xdr:sp macro="" textlink="">
      <xdr:nvSpPr>
        <xdr:cNvPr id="370" name="n_3aveValue【公営住宅】&#10;一人当たり面積">
          <a:extLst>
            <a:ext uri="{FF2B5EF4-FFF2-40B4-BE49-F238E27FC236}">
              <a16:creationId xmlns:a16="http://schemas.microsoft.com/office/drawing/2014/main" id="{00000000-0008-0000-0E00-000072010000}"/>
            </a:ext>
          </a:extLst>
        </xdr:cNvPr>
        <xdr:cNvSpPr txBox="1"/>
      </xdr:nvSpPr>
      <xdr:spPr>
        <a:xfrm>
          <a:off x="76264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169435</xdr:rowOff>
    </xdr:from>
    <xdr:ext cx="469744" cy="259045"/>
    <xdr:sp macro="" textlink="">
      <xdr:nvSpPr>
        <xdr:cNvPr id="371" name="n_4aveValue【公営住宅】&#10;一人当たり面積">
          <a:extLst>
            <a:ext uri="{FF2B5EF4-FFF2-40B4-BE49-F238E27FC236}">
              <a16:creationId xmlns:a16="http://schemas.microsoft.com/office/drawing/2014/main" id="{00000000-0008-0000-0E00-000073010000}"/>
            </a:ext>
          </a:extLst>
        </xdr:cNvPr>
        <xdr:cNvSpPr txBox="1"/>
      </xdr:nvSpPr>
      <xdr:spPr>
        <a:xfrm>
          <a:off x="6737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3128</xdr:rowOff>
    </xdr:from>
    <xdr:ext cx="469744" cy="259045"/>
    <xdr:sp macro="" textlink="">
      <xdr:nvSpPr>
        <xdr:cNvPr id="372" name="n_1mainValue【公営住宅】&#10;一人当たり面積">
          <a:extLst>
            <a:ext uri="{FF2B5EF4-FFF2-40B4-BE49-F238E27FC236}">
              <a16:creationId xmlns:a16="http://schemas.microsoft.com/office/drawing/2014/main" id="{00000000-0008-0000-0E00-000074010000}"/>
            </a:ext>
          </a:extLst>
        </xdr:cNvPr>
        <xdr:cNvSpPr txBox="1"/>
      </xdr:nvSpPr>
      <xdr:spPr>
        <a:xfrm>
          <a:off x="9391727" y="1406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19130</xdr:rowOff>
    </xdr:from>
    <xdr:ext cx="469744" cy="259045"/>
    <xdr:sp macro="" textlink="">
      <xdr:nvSpPr>
        <xdr:cNvPr id="373" name="n_2mainValue【公営住宅】&#10;一人当たり面積">
          <a:extLst>
            <a:ext uri="{FF2B5EF4-FFF2-40B4-BE49-F238E27FC236}">
              <a16:creationId xmlns:a16="http://schemas.microsoft.com/office/drawing/2014/main" id="{00000000-0008-0000-0E00-000075010000}"/>
            </a:ext>
          </a:extLst>
        </xdr:cNvPr>
        <xdr:cNvSpPr txBox="1"/>
      </xdr:nvSpPr>
      <xdr:spPr>
        <a:xfrm>
          <a:off x="8515427" y="14078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17987</xdr:rowOff>
    </xdr:from>
    <xdr:ext cx="469744" cy="259045"/>
    <xdr:sp macro="" textlink="">
      <xdr:nvSpPr>
        <xdr:cNvPr id="374" name="n_3mainValue【公営住宅】&#10;一人当たり面積">
          <a:extLst>
            <a:ext uri="{FF2B5EF4-FFF2-40B4-BE49-F238E27FC236}">
              <a16:creationId xmlns:a16="http://schemas.microsoft.com/office/drawing/2014/main" id="{00000000-0008-0000-0E00-000076010000}"/>
            </a:ext>
          </a:extLst>
        </xdr:cNvPr>
        <xdr:cNvSpPr txBox="1"/>
      </xdr:nvSpPr>
      <xdr:spPr>
        <a:xfrm>
          <a:off x="7626427" y="1407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146321</xdr:rowOff>
    </xdr:from>
    <xdr:ext cx="469744" cy="259045"/>
    <xdr:sp macro="" textlink="">
      <xdr:nvSpPr>
        <xdr:cNvPr id="375" name="n_4mainValue【公営住宅】&#10;一人当たり面積">
          <a:extLst>
            <a:ext uri="{FF2B5EF4-FFF2-40B4-BE49-F238E27FC236}">
              <a16:creationId xmlns:a16="http://schemas.microsoft.com/office/drawing/2014/main" id="{00000000-0008-0000-0E00-000077010000}"/>
            </a:ext>
          </a:extLst>
        </xdr:cNvPr>
        <xdr:cNvSpPr txBox="1"/>
      </xdr:nvSpPr>
      <xdr:spPr>
        <a:xfrm>
          <a:off x="6737427" y="143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E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flipV="1">
          <a:off x="16318864" y="57683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E00-00009F010000}"/>
            </a:ext>
          </a:extLst>
        </xdr:cNvPr>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E00-0000A1010000}"/>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E00-0000A3010000}"/>
            </a:ext>
          </a:extLst>
        </xdr:cNvPr>
        <xdr:cNvSpPr txBox="1"/>
      </xdr:nvSpPr>
      <xdr:spPr>
        <a:xfrm>
          <a:off x="16357600" y="5957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5430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4541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3652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2763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18542</xdr:rowOff>
    </xdr:from>
    <xdr:to>
      <xdr:col>85</xdr:col>
      <xdr:colOff>177800</xdr:colOff>
      <xdr:row>36</xdr:row>
      <xdr:rowOff>120142</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6268700" y="61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168419</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E00-0000AF010000}"/>
            </a:ext>
          </a:extLst>
        </xdr:cNvPr>
        <xdr:cNvSpPr txBox="1"/>
      </xdr:nvSpPr>
      <xdr:spPr>
        <a:xfrm>
          <a:off x="16357600" y="616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2540</xdr:rowOff>
    </xdr:from>
    <xdr:to>
      <xdr:col>81</xdr:col>
      <xdr:colOff>101600</xdr:colOff>
      <xdr:row>36</xdr:row>
      <xdr:rowOff>104140</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5430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53340</xdr:rowOff>
    </xdr:from>
    <xdr:to>
      <xdr:col>85</xdr:col>
      <xdr:colOff>127000</xdr:colOff>
      <xdr:row>36</xdr:row>
      <xdr:rowOff>69342</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5481300" y="622554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39116</xdr:rowOff>
    </xdr:from>
    <xdr:to>
      <xdr:col>76</xdr:col>
      <xdr:colOff>165100</xdr:colOff>
      <xdr:row>35</xdr:row>
      <xdr:rowOff>140716</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4541500" y="60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89916</xdr:rowOff>
    </xdr:from>
    <xdr:to>
      <xdr:col>81</xdr:col>
      <xdr:colOff>50800</xdr:colOff>
      <xdr:row>36</xdr:row>
      <xdr:rowOff>53340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4592300" y="6090666"/>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146558</xdr:rowOff>
    </xdr:from>
    <xdr:to>
      <xdr:col>72</xdr:col>
      <xdr:colOff>38100</xdr:colOff>
      <xdr:row>36</xdr:row>
      <xdr:rowOff>76708</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365250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89916</xdr:rowOff>
    </xdr:from>
    <xdr:to>
      <xdr:col>76</xdr:col>
      <xdr:colOff>114300</xdr:colOff>
      <xdr:row>36</xdr:row>
      <xdr:rowOff>25908</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flipV="1">
          <a:off x="13703300" y="6090666"/>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7112</xdr:rowOff>
    </xdr:from>
    <xdr:to>
      <xdr:col>67</xdr:col>
      <xdr:colOff>101600</xdr:colOff>
      <xdr:row>35</xdr:row>
      <xdr:rowOff>108712</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2763500" y="60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57912</xdr:rowOff>
    </xdr:from>
    <xdr:to>
      <xdr:col>71</xdr:col>
      <xdr:colOff>177800</xdr:colOff>
      <xdr:row>36</xdr:row>
      <xdr:rowOff>25908</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2814300" y="6058662"/>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134383</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E00-0000B8010000}"/>
            </a:ext>
          </a:extLst>
        </xdr:cNvPr>
        <xdr:cNvSpPr txBox="1"/>
      </xdr:nvSpPr>
      <xdr:spPr>
        <a:xfrm>
          <a:off x="152660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150385</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4389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3500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79519</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2611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95267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131843</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132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67835</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24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99839</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10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id="{00000000-0008-0000-0E00-0000D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flipV="1">
          <a:off x="22160864" y="58635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id="{00000000-0008-0000-0E00-0000D8010000}"/>
            </a:ext>
          </a:extLst>
        </xdr:cNvPr>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id="{00000000-0008-0000-0E00-0000DA010000}"/>
            </a:ext>
          </a:extLst>
        </xdr:cNvPr>
        <xdr:cNvSpPr txBox="1"/>
      </xdr:nvSpPr>
      <xdr:spPr>
        <a:xfrm>
          <a:off x="22199600" y="56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id="{00000000-0008-0000-0E00-0000DC010000}"/>
            </a:ext>
          </a:extLst>
        </xdr:cNvPr>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135890</xdr:rowOff>
    </xdr:from>
    <xdr:to>
      <xdr:col>116</xdr:col>
      <xdr:colOff>114300</xdr:colOff>
      <xdr:row>37</xdr:row>
      <xdr:rowOff>66040</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221107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158767</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id="{00000000-0008-0000-0E00-0000E8010000}"/>
            </a:ext>
          </a:extLst>
        </xdr:cNvPr>
        <xdr:cNvSpPr txBox="1"/>
      </xdr:nvSpPr>
      <xdr:spPr>
        <a:xfrm>
          <a:off x="22199600" y="6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139700</xdr:rowOff>
    </xdr:from>
    <xdr:to>
      <xdr:col>112</xdr:col>
      <xdr:colOff>38100</xdr:colOff>
      <xdr:row>37</xdr:row>
      <xdr:rowOff>69850</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127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15240</xdr:rowOff>
    </xdr:from>
    <xdr:to>
      <xdr:col>116</xdr:col>
      <xdr:colOff>63500</xdr:colOff>
      <xdr:row>37</xdr:row>
      <xdr:rowOff>19050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flipV="1">
          <a:off x="21323300" y="63588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139700</xdr:rowOff>
    </xdr:from>
    <xdr:to>
      <xdr:col>107</xdr:col>
      <xdr:colOff>101600</xdr:colOff>
      <xdr:row>37</xdr:row>
      <xdr:rowOff>69850</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0383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19050</xdr:rowOff>
    </xdr:from>
    <xdr:to>
      <xdr:col>111</xdr:col>
      <xdr:colOff>177800</xdr:colOff>
      <xdr:row>37</xdr:row>
      <xdr:rowOff>19050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20434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55880</xdr:rowOff>
    </xdr:from>
    <xdr:to>
      <xdr:col>102</xdr:col>
      <xdr:colOff>165100</xdr:colOff>
      <xdr:row>38</xdr:row>
      <xdr:rowOff>157480</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19494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19050</xdr:rowOff>
    </xdr:from>
    <xdr:to>
      <xdr:col>107</xdr:col>
      <xdr:colOff>50800</xdr:colOff>
      <xdr:row>38</xdr:row>
      <xdr:rowOff>106680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19545300" y="63627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132080</xdr:rowOff>
    </xdr:from>
    <xdr:to>
      <xdr:col>98</xdr:col>
      <xdr:colOff>38100</xdr:colOff>
      <xdr:row>37</xdr:row>
      <xdr:rowOff>62230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8605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11430</xdr:rowOff>
    </xdr:from>
    <xdr:to>
      <xdr:col>102</xdr:col>
      <xdr:colOff>114300</xdr:colOff>
      <xdr:row>38</xdr:row>
      <xdr:rowOff>106680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8656300" y="635508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133367</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210757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133367</xdr:rowOff>
    </xdr:from>
    <xdr:ext cx="469744" cy="259045"/>
    <xdr:sp macro="" textlink="">
      <xdr:nvSpPr>
        <xdr:cNvPr id="499" name="n_3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19310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99077</xdr:rowOff>
    </xdr:from>
    <xdr:ext cx="469744" cy="259045"/>
    <xdr:sp macro="" textlink="">
      <xdr:nvSpPr>
        <xdr:cNvPr id="500" name="n_4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18421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86377</xdr:rowOff>
    </xdr:from>
    <xdr:ext cx="469744" cy="259045"/>
    <xdr:sp macro="" textlink="">
      <xdr:nvSpPr>
        <xdr:cNvPr id="501" name="n_1main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1075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86377</xdr:rowOff>
    </xdr:from>
    <xdr:ext cx="469744" cy="259045"/>
    <xdr:sp macro="" textlink="">
      <xdr:nvSpPr>
        <xdr:cNvPr id="502" name="n_2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0199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2557</xdr:rowOff>
    </xdr:from>
    <xdr:ext cx="469744" cy="259045"/>
    <xdr:sp macro="" textlink="">
      <xdr:nvSpPr>
        <xdr:cNvPr id="503" name="n_3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93104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78757</xdr:rowOff>
    </xdr:from>
    <xdr:ext cx="469744" cy="259045"/>
    <xdr:sp macro="" textlink="">
      <xdr:nvSpPr>
        <xdr:cNvPr id="504" name="n_4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8421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E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63</xdr:row>
      <xdr:rowOff>73478</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6318864" y="9483634"/>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77305</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E00-000014020000}"/>
            </a:ext>
          </a:extLst>
        </xdr:cNvPr>
        <xdr:cNvSpPr txBox="1"/>
      </xdr:nvSpPr>
      <xdr:spPr>
        <a:xfrm>
          <a:off x="163576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73478</xdr:rowOff>
    </xdr:from>
    <xdr:to>
      <xdr:col>86</xdr:col>
      <xdr:colOff>25400</xdr:colOff>
      <xdr:row>63</xdr:row>
      <xdr:rowOff>73478</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6230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E00-000016020000}"/>
            </a:ext>
          </a:extLst>
        </xdr:cNvPr>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24328</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E00-000018020000}"/>
            </a:ext>
          </a:extLst>
        </xdr:cNvPr>
        <xdr:cNvSpPr txBox="1"/>
      </xdr:nvSpPr>
      <xdr:spPr>
        <a:xfrm>
          <a:off x="16357600" y="1013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62687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161472</xdr:rowOff>
    </xdr:from>
    <xdr:to>
      <xdr:col>85</xdr:col>
      <xdr:colOff>177800</xdr:colOff>
      <xdr:row>61</xdr:row>
      <xdr:rowOff>91622</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62687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139899</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E00-000024020000}"/>
            </a:ext>
          </a:extLst>
        </xdr:cNvPr>
        <xdr:cNvSpPr txBox="1"/>
      </xdr:nvSpPr>
      <xdr:spPr>
        <a:xfrm>
          <a:off x="16357600"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65133</xdr:rowOff>
    </xdr:from>
    <xdr:to>
      <xdr:col>81</xdr:col>
      <xdr:colOff>101600</xdr:colOff>
      <xdr:row>61</xdr:row>
      <xdr:rowOff>166733</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5430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40822</xdr:rowOff>
    </xdr:from>
    <xdr:to>
      <xdr:col>85</xdr:col>
      <xdr:colOff>127000</xdr:colOff>
      <xdr:row>61</xdr:row>
      <xdr:rowOff>115933</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flipV="1">
          <a:off x="15481300" y="10499272"/>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109220</xdr:rowOff>
    </xdr:from>
    <xdr:to>
      <xdr:col>76</xdr:col>
      <xdr:colOff>165100</xdr:colOff>
      <xdr:row>61</xdr:row>
      <xdr:rowOff>39370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4541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61</xdr:row>
      <xdr:rowOff>115933</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4592300" y="10447020"/>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89626</xdr:rowOff>
    </xdr:from>
    <xdr:to>
      <xdr:col>72</xdr:col>
      <xdr:colOff>38100</xdr:colOff>
      <xdr:row>61</xdr:row>
      <xdr:rowOff>19776</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3652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140426</xdr:rowOff>
    </xdr:from>
    <xdr:to>
      <xdr:col>76</xdr:col>
      <xdr:colOff>114300</xdr:colOff>
      <xdr:row>60</xdr:row>
      <xdr:rowOff>160020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3703300" y="104274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50437</xdr:rowOff>
    </xdr:from>
    <xdr:to>
      <xdr:col>67</xdr:col>
      <xdr:colOff>101600</xdr:colOff>
      <xdr:row>60</xdr:row>
      <xdr:rowOff>152037</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2763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101237</xdr:rowOff>
    </xdr:from>
    <xdr:to>
      <xdr:col>71</xdr:col>
      <xdr:colOff>177800</xdr:colOff>
      <xdr:row>60</xdr:row>
      <xdr:rowOff>140426</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814300" y="103882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E00-00002D020000}"/>
            </a:ext>
          </a:extLst>
        </xdr:cNvPr>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E00-00002E020000}"/>
            </a:ext>
          </a:extLst>
        </xdr:cNvPr>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E00-00002F020000}"/>
            </a:ext>
          </a:extLst>
        </xdr:cNvPr>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E00-000030020000}"/>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157860</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30497</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10903</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143164</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E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12700</xdr:rowOff>
    </xdr:from>
    <xdr:to>
      <xdr:col>116</xdr:col>
      <xdr:colOff>62864</xdr:colOff>
      <xdr:row>64</xdr:row>
      <xdr:rowOff>166370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22160864" y="9785350"/>
          <a:ext cx="0" cy="135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170197</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E00-00004E020000}"/>
            </a:ext>
          </a:extLst>
        </xdr:cNvPr>
        <xdr:cNvSpPr txBox="1"/>
      </xdr:nvSpPr>
      <xdr:spPr>
        <a:xfrm>
          <a:off x="22199600" y="1114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166370</xdr:rowOff>
    </xdr:from>
    <xdr:to>
      <xdr:col>116</xdr:col>
      <xdr:colOff>152400</xdr:colOff>
      <xdr:row>64</xdr:row>
      <xdr:rowOff>166370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111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130827</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E00-000050020000}"/>
            </a:ext>
          </a:extLst>
        </xdr:cNvPr>
        <xdr:cNvSpPr txBox="1"/>
      </xdr:nvSpPr>
      <xdr:spPr>
        <a:xfrm>
          <a:off x="22199600"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12700</xdr:rowOff>
    </xdr:from>
    <xdr:to>
      <xdr:col>116</xdr:col>
      <xdr:colOff>152400</xdr:colOff>
      <xdr:row>57</xdr:row>
      <xdr:rowOff>12700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978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E00-000052020000}"/>
            </a:ext>
          </a:extLst>
        </xdr:cNvPr>
        <xdr:cNvSpPr txBox="1"/>
      </xdr:nvSpPr>
      <xdr:spPr>
        <a:xfrm>
          <a:off x="22199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45720</xdr:rowOff>
    </xdr:from>
    <xdr:to>
      <xdr:col>116</xdr:col>
      <xdr:colOff>114300</xdr:colOff>
      <xdr:row>62</xdr:row>
      <xdr:rowOff>147320</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21107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1272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9494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27940</xdr:rowOff>
    </xdr:from>
    <xdr:to>
      <xdr:col>98</xdr:col>
      <xdr:colOff>38100</xdr:colOff>
      <xdr:row>62</xdr:row>
      <xdr:rowOff>129540</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8605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88900</xdr:rowOff>
    </xdr:from>
    <xdr:to>
      <xdr:col>116</xdr:col>
      <xdr:colOff>114300</xdr:colOff>
      <xdr:row>64</xdr:row>
      <xdr:rowOff>19050</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2110700" y="1089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67327</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E00-00005E020000}"/>
            </a:ext>
          </a:extLst>
        </xdr:cNvPr>
        <xdr:cNvSpPr txBox="1"/>
      </xdr:nvSpPr>
      <xdr:spPr>
        <a:xfrm>
          <a:off x="22199600" y="1086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97790</xdr:rowOff>
    </xdr:from>
    <xdr:to>
      <xdr:col>112</xdr:col>
      <xdr:colOff>38100</xdr:colOff>
      <xdr:row>64</xdr:row>
      <xdr:rowOff>27940</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1272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139700</xdr:rowOff>
    </xdr:from>
    <xdr:to>
      <xdr:col>116</xdr:col>
      <xdr:colOff>63500</xdr:colOff>
      <xdr:row>63</xdr:row>
      <xdr:rowOff>148590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1323300" y="1094105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95250</xdr:rowOff>
    </xdr:from>
    <xdr:to>
      <xdr:col>107</xdr:col>
      <xdr:colOff>101600</xdr:colOff>
      <xdr:row>64</xdr:row>
      <xdr:rowOff>25400</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0383500" y="108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146050</xdr:rowOff>
    </xdr:from>
    <xdr:to>
      <xdr:col>111</xdr:col>
      <xdr:colOff>177800</xdr:colOff>
      <xdr:row>63</xdr:row>
      <xdr:rowOff>148590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20434300" y="109474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87630</xdr:rowOff>
    </xdr:from>
    <xdr:to>
      <xdr:col>102</xdr:col>
      <xdr:colOff>165100</xdr:colOff>
      <xdr:row>64</xdr:row>
      <xdr:rowOff>17780</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94945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138430</xdr:rowOff>
    </xdr:from>
    <xdr:to>
      <xdr:col>107</xdr:col>
      <xdr:colOff>50800</xdr:colOff>
      <xdr:row>63</xdr:row>
      <xdr:rowOff>146050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9545300" y="10939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140970</xdr:rowOff>
    </xdr:from>
    <xdr:to>
      <xdr:col>98</xdr:col>
      <xdr:colOff>38100</xdr:colOff>
      <xdr:row>64</xdr:row>
      <xdr:rowOff>71120</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8605500" y="1094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138430</xdr:rowOff>
    </xdr:from>
    <xdr:to>
      <xdr:col>102</xdr:col>
      <xdr:colOff>114300</xdr:colOff>
      <xdr:row>64</xdr:row>
      <xdr:rowOff>20320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8656300" y="10939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3827</xdr:rowOff>
    </xdr:from>
    <xdr:ext cx="469744" cy="259045"/>
    <xdr:sp macro="" textlink="">
      <xdr:nvSpPr>
        <xdr:cNvPr id="615" name="n_1aveValue【学校施設】&#10;一人当たり面積">
          <a:extLst>
            <a:ext uri="{FF2B5EF4-FFF2-40B4-BE49-F238E27FC236}">
              <a16:creationId xmlns:a16="http://schemas.microsoft.com/office/drawing/2014/main" id="{00000000-0008-0000-0E00-000067020000}"/>
            </a:ext>
          </a:extLst>
        </xdr:cNvPr>
        <xdr:cNvSpPr txBox="1"/>
      </xdr:nvSpPr>
      <xdr:spPr>
        <a:xfrm>
          <a:off x="21075727"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27957</xdr:rowOff>
    </xdr:from>
    <xdr:ext cx="469744" cy="259045"/>
    <xdr:sp macro="" textlink="">
      <xdr:nvSpPr>
        <xdr:cNvPr id="616" name="n_2aveValue【学校施設】&#10;一人当たり面積">
          <a:extLst>
            <a:ext uri="{FF2B5EF4-FFF2-40B4-BE49-F238E27FC236}">
              <a16:creationId xmlns:a16="http://schemas.microsoft.com/office/drawing/2014/main" id="{00000000-0008-0000-0E00-000068020000}"/>
            </a:ext>
          </a:extLst>
        </xdr:cNvPr>
        <xdr:cNvSpPr txBox="1"/>
      </xdr:nvSpPr>
      <xdr:spPr>
        <a:xfrm>
          <a:off x="20199427"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36847</xdr:rowOff>
    </xdr:from>
    <xdr:ext cx="469744" cy="259045"/>
    <xdr:sp macro="" textlink="">
      <xdr:nvSpPr>
        <xdr:cNvPr id="617" name="n_3aveValue【学校施設】&#10;一人当たり面積">
          <a:extLst>
            <a:ext uri="{FF2B5EF4-FFF2-40B4-BE49-F238E27FC236}">
              <a16:creationId xmlns:a16="http://schemas.microsoft.com/office/drawing/2014/main" id="{00000000-0008-0000-0E00-000069020000}"/>
            </a:ext>
          </a:extLst>
        </xdr:cNvPr>
        <xdr:cNvSpPr txBox="1"/>
      </xdr:nvSpPr>
      <xdr:spPr>
        <a:xfrm>
          <a:off x="19310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146067</xdr:rowOff>
    </xdr:from>
    <xdr:ext cx="469744" cy="259045"/>
    <xdr:sp macro="" textlink="">
      <xdr:nvSpPr>
        <xdr:cNvPr id="618" name="n_4aveValue【学校施設】&#10;一人当たり面積">
          <a:extLst>
            <a:ext uri="{FF2B5EF4-FFF2-40B4-BE49-F238E27FC236}">
              <a16:creationId xmlns:a16="http://schemas.microsoft.com/office/drawing/2014/main" id="{00000000-0008-0000-0E00-00006A020000}"/>
            </a:ext>
          </a:extLst>
        </xdr:cNvPr>
        <xdr:cNvSpPr txBox="1"/>
      </xdr:nvSpPr>
      <xdr:spPr>
        <a:xfrm>
          <a:off x="18421427" y="1043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19067</xdr:rowOff>
    </xdr:from>
    <xdr:ext cx="469744" cy="259045"/>
    <xdr:sp macro="" textlink="">
      <xdr:nvSpPr>
        <xdr:cNvPr id="619" name="n_1mainValue【学校施設】&#10;一人当たり面積">
          <a:extLst>
            <a:ext uri="{FF2B5EF4-FFF2-40B4-BE49-F238E27FC236}">
              <a16:creationId xmlns:a16="http://schemas.microsoft.com/office/drawing/2014/main" id="{00000000-0008-0000-0E00-00006B020000}"/>
            </a:ext>
          </a:extLst>
        </xdr:cNvPr>
        <xdr:cNvSpPr txBox="1"/>
      </xdr:nvSpPr>
      <xdr:spPr>
        <a:xfrm>
          <a:off x="21075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16527</xdr:rowOff>
    </xdr:from>
    <xdr:ext cx="469744" cy="259045"/>
    <xdr:sp macro="" textlink="">
      <xdr:nvSpPr>
        <xdr:cNvPr id="620" name="n_2mainValue【学校施設】&#10;一人当たり面積">
          <a:extLst>
            <a:ext uri="{FF2B5EF4-FFF2-40B4-BE49-F238E27FC236}">
              <a16:creationId xmlns:a16="http://schemas.microsoft.com/office/drawing/2014/main" id="{00000000-0008-0000-0E00-00006C020000}"/>
            </a:ext>
          </a:extLst>
        </xdr:cNvPr>
        <xdr:cNvSpPr txBox="1"/>
      </xdr:nvSpPr>
      <xdr:spPr>
        <a:xfrm>
          <a:off x="20199427" y="1098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8907</xdr:rowOff>
    </xdr:from>
    <xdr:ext cx="469744" cy="259045"/>
    <xdr:sp macro="" textlink="">
      <xdr:nvSpPr>
        <xdr:cNvPr id="621" name="n_3mainValue【学校施設】&#10;一人当たり面積">
          <a:extLst>
            <a:ext uri="{FF2B5EF4-FFF2-40B4-BE49-F238E27FC236}">
              <a16:creationId xmlns:a16="http://schemas.microsoft.com/office/drawing/2014/main" id="{00000000-0008-0000-0E00-00006D020000}"/>
            </a:ext>
          </a:extLst>
        </xdr:cNvPr>
        <xdr:cNvSpPr txBox="1"/>
      </xdr:nvSpPr>
      <xdr:spPr>
        <a:xfrm>
          <a:off x="19310427"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62247</xdr:rowOff>
    </xdr:from>
    <xdr:ext cx="469744" cy="259045"/>
    <xdr:sp macro="" textlink="">
      <xdr:nvSpPr>
        <xdr:cNvPr id="622" name="n_4mainValue【学校施設】&#10;一人当たり面積">
          <a:extLst>
            <a:ext uri="{FF2B5EF4-FFF2-40B4-BE49-F238E27FC236}">
              <a16:creationId xmlns:a16="http://schemas.microsoft.com/office/drawing/2014/main" id="{00000000-0008-0000-0E00-00006E020000}"/>
            </a:ext>
          </a:extLst>
        </xdr:cNvPr>
        <xdr:cNvSpPr txBox="1"/>
      </xdr:nvSpPr>
      <xdr:spPr>
        <a:xfrm>
          <a:off x="18421427" y="1103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E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90351</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flipV="1">
          <a:off x="16318864" y="1346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00000000-0008-0000-0E00-000089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37028</xdr:rowOff>
    </xdr:from>
    <xdr:ext cx="405111" cy="259045"/>
    <xdr:sp macro="" textlink="">
      <xdr:nvSpPr>
        <xdr:cNvPr id="651" name="【児童館】&#10;有形固定資産減価償却率最大値テキスト">
          <a:extLst>
            <a:ext uri="{FF2B5EF4-FFF2-40B4-BE49-F238E27FC236}">
              <a16:creationId xmlns:a16="http://schemas.microsoft.com/office/drawing/2014/main" id="{00000000-0008-0000-0E00-00008B020000}"/>
            </a:ext>
          </a:extLst>
        </xdr:cNvPr>
        <xdr:cNvSpPr txBox="1"/>
      </xdr:nvSpPr>
      <xdr:spPr>
        <a:xfrm>
          <a:off x="16357600" y="1323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90351</xdr:rowOff>
    </xdr:from>
    <xdr:to>
      <xdr:col>86</xdr:col>
      <xdr:colOff>25400</xdr:colOff>
      <xdr:row>78</xdr:row>
      <xdr:rowOff>90351</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230600" y="1346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75491</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E00-00008D020000}"/>
            </a:ext>
          </a:extLst>
        </xdr:cNvPr>
        <xdr:cNvSpPr txBox="1"/>
      </xdr:nvSpPr>
      <xdr:spPr>
        <a:xfrm>
          <a:off x="16357600" y="1379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52614</xdr:rowOff>
    </xdr:from>
    <xdr:to>
      <xdr:col>85</xdr:col>
      <xdr:colOff>177800</xdr:colOff>
      <xdr:row>81</xdr:row>
      <xdr:rowOff>154214</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6268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148952</xdr:rowOff>
    </xdr:from>
    <xdr:to>
      <xdr:col>81</xdr:col>
      <xdr:colOff>101600</xdr:colOff>
      <xdr:row>82</xdr:row>
      <xdr:rowOff>79102</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5430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148952</xdr:rowOff>
    </xdr:from>
    <xdr:to>
      <xdr:col>76</xdr:col>
      <xdr:colOff>165100</xdr:colOff>
      <xdr:row>82</xdr:row>
      <xdr:rowOff>79102</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4541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121194</xdr:rowOff>
    </xdr:from>
    <xdr:to>
      <xdr:col>72</xdr:col>
      <xdr:colOff>38100</xdr:colOff>
      <xdr:row>82</xdr:row>
      <xdr:rowOff>51344</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3652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142421</xdr:rowOff>
    </xdr:from>
    <xdr:to>
      <xdr:col>67</xdr:col>
      <xdr:colOff>101600</xdr:colOff>
      <xdr:row>82</xdr:row>
      <xdr:rowOff>72571</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2763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57513</xdr:rowOff>
    </xdr:from>
    <xdr:to>
      <xdr:col>85</xdr:col>
      <xdr:colOff>177800</xdr:colOff>
      <xdr:row>83</xdr:row>
      <xdr:rowOff>159113</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62687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35940</xdr:rowOff>
    </xdr:from>
    <xdr:ext cx="405111" cy="259045"/>
    <xdr:sp macro="" textlink="">
      <xdr:nvSpPr>
        <xdr:cNvPr id="665" name="【児童館】&#10;有形固定資産減価償却率該当値テキスト">
          <a:extLst>
            <a:ext uri="{FF2B5EF4-FFF2-40B4-BE49-F238E27FC236}">
              <a16:creationId xmlns:a16="http://schemas.microsoft.com/office/drawing/2014/main" id="{00000000-0008-0000-0E00-000099020000}"/>
            </a:ext>
          </a:extLst>
        </xdr:cNvPr>
        <xdr:cNvSpPr txBox="1"/>
      </xdr:nvSpPr>
      <xdr:spPr>
        <a:xfrm>
          <a:off x="16357600"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96701</xdr:rowOff>
    </xdr:from>
    <xdr:to>
      <xdr:col>81</xdr:col>
      <xdr:colOff>101600</xdr:colOff>
      <xdr:row>84</xdr:row>
      <xdr:rowOff>26851</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543050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108313</xdr:rowOff>
    </xdr:from>
    <xdr:to>
      <xdr:col>85</xdr:col>
      <xdr:colOff>127000</xdr:colOff>
      <xdr:row>83</xdr:row>
      <xdr:rowOff>147501</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flipV="1">
          <a:off x="15481300" y="1433866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77107</xdr:rowOff>
    </xdr:from>
    <xdr:to>
      <xdr:col>76</xdr:col>
      <xdr:colOff>165100</xdr:colOff>
      <xdr:row>84</xdr:row>
      <xdr:rowOff>7257</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4541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127907</xdr:rowOff>
    </xdr:from>
    <xdr:to>
      <xdr:col>81</xdr:col>
      <xdr:colOff>50800</xdr:colOff>
      <xdr:row>83</xdr:row>
      <xdr:rowOff>147501</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4592300" y="143582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42818</xdr:rowOff>
    </xdr:from>
    <xdr:to>
      <xdr:col>72</xdr:col>
      <xdr:colOff>38100</xdr:colOff>
      <xdr:row>83</xdr:row>
      <xdr:rowOff>144418</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36525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93618</xdr:rowOff>
    </xdr:from>
    <xdr:to>
      <xdr:col>76</xdr:col>
      <xdr:colOff>114300</xdr:colOff>
      <xdr:row>83</xdr:row>
      <xdr:rowOff>127907</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3703300" y="1432396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11793</xdr:rowOff>
    </xdr:from>
    <xdr:to>
      <xdr:col>67</xdr:col>
      <xdr:colOff>101600</xdr:colOff>
      <xdr:row>83</xdr:row>
      <xdr:rowOff>113393</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2763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62593</xdr:rowOff>
    </xdr:from>
    <xdr:to>
      <xdr:col>71</xdr:col>
      <xdr:colOff>177800</xdr:colOff>
      <xdr:row>83</xdr:row>
      <xdr:rowOff>93618</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2814300" y="1429294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95629</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E00-0000A2020000}"/>
            </a:ext>
          </a:extLst>
        </xdr:cNvPr>
        <xdr:cNvSpPr txBox="1"/>
      </xdr:nvSpPr>
      <xdr:spPr>
        <a:xfrm>
          <a:off x="15266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95629</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E00-0000A3020000}"/>
            </a:ext>
          </a:extLst>
        </xdr:cNvPr>
        <xdr:cNvSpPr txBox="1"/>
      </xdr:nvSpPr>
      <xdr:spPr>
        <a:xfrm>
          <a:off x="14389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67871</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E00-0000A4020000}"/>
            </a:ext>
          </a:extLst>
        </xdr:cNvPr>
        <xdr:cNvSpPr txBox="1"/>
      </xdr:nvSpPr>
      <xdr:spPr>
        <a:xfrm>
          <a:off x="13500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89098</xdr:rowOff>
    </xdr:from>
    <xdr:ext cx="405111" cy="259045"/>
    <xdr:sp macro="" textlink="">
      <xdr:nvSpPr>
        <xdr:cNvPr id="677" name="n_4aveValue【児童館】&#10;有形固定資産減価償却率">
          <a:extLst>
            <a:ext uri="{FF2B5EF4-FFF2-40B4-BE49-F238E27FC236}">
              <a16:creationId xmlns:a16="http://schemas.microsoft.com/office/drawing/2014/main" id="{00000000-0008-0000-0E00-0000A5020000}"/>
            </a:ext>
          </a:extLst>
        </xdr:cNvPr>
        <xdr:cNvSpPr txBox="1"/>
      </xdr:nvSpPr>
      <xdr:spPr>
        <a:xfrm>
          <a:off x="12611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17978</xdr:rowOff>
    </xdr:from>
    <xdr:ext cx="405111" cy="259045"/>
    <xdr:sp macro="" textlink="">
      <xdr:nvSpPr>
        <xdr:cNvPr id="678" name="n_1mainValue【児童館】&#10;有形固定資産減価償却率">
          <a:extLst>
            <a:ext uri="{FF2B5EF4-FFF2-40B4-BE49-F238E27FC236}">
              <a16:creationId xmlns:a16="http://schemas.microsoft.com/office/drawing/2014/main" id="{00000000-0008-0000-0E00-0000A6020000}"/>
            </a:ext>
          </a:extLst>
        </xdr:cNvPr>
        <xdr:cNvSpPr txBox="1"/>
      </xdr:nvSpPr>
      <xdr:spPr>
        <a:xfrm>
          <a:off x="152660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169834</xdr:rowOff>
    </xdr:from>
    <xdr:ext cx="405111" cy="259045"/>
    <xdr:sp macro="" textlink="">
      <xdr:nvSpPr>
        <xdr:cNvPr id="679" name="n_2mainValue【児童館】&#10;有形固定資産減価償却率">
          <a:extLst>
            <a:ext uri="{FF2B5EF4-FFF2-40B4-BE49-F238E27FC236}">
              <a16:creationId xmlns:a16="http://schemas.microsoft.com/office/drawing/2014/main" id="{00000000-0008-0000-0E00-0000A7020000}"/>
            </a:ext>
          </a:extLst>
        </xdr:cNvPr>
        <xdr:cNvSpPr txBox="1"/>
      </xdr:nvSpPr>
      <xdr:spPr>
        <a:xfrm>
          <a:off x="14389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135545</xdr:rowOff>
    </xdr:from>
    <xdr:ext cx="405111" cy="259045"/>
    <xdr:sp macro="" textlink="">
      <xdr:nvSpPr>
        <xdr:cNvPr id="680" name="n_3mainValue【児童館】&#10;有形固定資産減価償却率">
          <a:extLst>
            <a:ext uri="{FF2B5EF4-FFF2-40B4-BE49-F238E27FC236}">
              <a16:creationId xmlns:a16="http://schemas.microsoft.com/office/drawing/2014/main" id="{00000000-0008-0000-0E00-0000A8020000}"/>
            </a:ext>
          </a:extLst>
        </xdr:cNvPr>
        <xdr:cNvSpPr txBox="1"/>
      </xdr:nvSpPr>
      <xdr:spPr>
        <a:xfrm>
          <a:off x="13500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104520</xdr:rowOff>
    </xdr:from>
    <xdr:ext cx="405111" cy="259045"/>
    <xdr:sp macro="" textlink="">
      <xdr:nvSpPr>
        <xdr:cNvPr id="681" name="n_4mainValue【児童館】&#10;有形固定資産減価償却率">
          <a:extLst>
            <a:ext uri="{FF2B5EF4-FFF2-40B4-BE49-F238E27FC236}">
              <a16:creationId xmlns:a16="http://schemas.microsoft.com/office/drawing/2014/main" id="{00000000-0008-0000-0E00-0000A9020000}"/>
            </a:ext>
          </a:extLst>
        </xdr:cNvPr>
        <xdr:cNvSpPr txBox="1"/>
      </xdr:nvSpPr>
      <xdr:spPr>
        <a:xfrm>
          <a:off x="12611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E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E00-0000C0020000}"/>
            </a:ext>
          </a:extLst>
        </xdr:cNvPr>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E00-0000C2020000}"/>
            </a:ext>
          </a:extLst>
        </xdr:cNvPr>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E00-0000C4020000}"/>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22110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170197</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E00-0000D0020000}"/>
            </a:ext>
          </a:extLst>
        </xdr:cNvPr>
        <xdr:cNvSpPr txBox="1"/>
      </xdr:nvSpPr>
      <xdr:spPr>
        <a:xfrm>
          <a:off x="22199600"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147320</xdr:rowOff>
    </xdr:from>
    <xdr:to>
      <xdr:col>112</xdr:col>
      <xdr:colOff>38100</xdr:colOff>
      <xdr:row>83</xdr:row>
      <xdr:rowOff>77470</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127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26670</xdr:rowOff>
    </xdr:from>
    <xdr:to>
      <xdr:col>116</xdr:col>
      <xdr:colOff>63500</xdr:colOff>
      <xdr:row>83</xdr:row>
      <xdr:rowOff>26670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21323300" y="14257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147320</xdr:rowOff>
    </xdr:from>
    <xdr:to>
      <xdr:col>107</xdr:col>
      <xdr:colOff>101600</xdr:colOff>
      <xdr:row>83</xdr:row>
      <xdr:rowOff>77470</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0383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26670</xdr:rowOff>
    </xdr:from>
    <xdr:to>
      <xdr:col>111</xdr:col>
      <xdr:colOff>177800</xdr:colOff>
      <xdr:row>83</xdr:row>
      <xdr:rowOff>26670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0434300" y="1425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9494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26670</xdr:rowOff>
    </xdr:from>
    <xdr:to>
      <xdr:col>107</xdr:col>
      <xdr:colOff>50800</xdr:colOff>
      <xdr:row>83</xdr:row>
      <xdr:rowOff>26670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9545300" y="1425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147320</xdr:rowOff>
    </xdr:from>
    <xdr:to>
      <xdr:col>98</xdr:col>
      <xdr:colOff>38100</xdr:colOff>
      <xdr:row>83</xdr:row>
      <xdr:rowOff>77470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8605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26670</xdr:rowOff>
    </xdr:from>
    <xdr:to>
      <xdr:col>102</xdr:col>
      <xdr:colOff>114300</xdr:colOff>
      <xdr:row>83</xdr:row>
      <xdr:rowOff>26670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8656300" y="1425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29" name="n_1aveValue【児童館】&#10;一人当たり面積">
          <a:extLst>
            <a:ext uri="{FF2B5EF4-FFF2-40B4-BE49-F238E27FC236}">
              <a16:creationId xmlns:a16="http://schemas.microsoft.com/office/drawing/2014/main" id="{00000000-0008-0000-0E00-0000D9020000}"/>
            </a:ext>
          </a:extLst>
        </xdr:cNvPr>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30" name="n_2aveValue【児童館】&#10;一人当たり面積">
          <a:extLst>
            <a:ext uri="{FF2B5EF4-FFF2-40B4-BE49-F238E27FC236}">
              <a16:creationId xmlns:a16="http://schemas.microsoft.com/office/drawing/2014/main" id="{00000000-0008-0000-0E00-0000DA020000}"/>
            </a:ext>
          </a:extLst>
        </xdr:cNvPr>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31" name="n_3aveValue【児童館】&#10;一人当たり面積">
          <a:extLst>
            <a:ext uri="{FF2B5EF4-FFF2-40B4-BE49-F238E27FC236}">
              <a16:creationId xmlns:a16="http://schemas.microsoft.com/office/drawing/2014/main" id="{00000000-0008-0000-0E00-0000DB020000}"/>
            </a:ext>
          </a:extLst>
        </xdr:cNvPr>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732" name="n_4aveValue【児童館】&#10;一人当たり面積">
          <a:extLst>
            <a:ext uri="{FF2B5EF4-FFF2-40B4-BE49-F238E27FC236}">
              <a16:creationId xmlns:a16="http://schemas.microsoft.com/office/drawing/2014/main" id="{00000000-0008-0000-0E00-0000DC020000}"/>
            </a:ext>
          </a:extLst>
        </xdr:cNvPr>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93997</xdr:rowOff>
    </xdr:from>
    <xdr:ext cx="469744" cy="259045"/>
    <xdr:sp macro="" textlink="">
      <xdr:nvSpPr>
        <xdr:cNvPr id="733" name="n_1mainValue【児童館】&#10;一人当たり面積">
          <a:extLst>
            <a:ext uri="{FF2B5EF4-FFF2-40B4-BE49-F238E27FC236}">
              <a16:creationId xmlns:a16="http://schemas.microsoft.com/office/drawing/2014/main" id="{00000000-0008-0000-0E00-0000DD020000}"/>
            </a:ext>
          </a:extLst>
        </xdr:cNvPr>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93997</xdr:rowOff>
    </xdr:from>
    <xdr:ext cx="469744" cy="259045"/>
    <xdr:sp macro="" textlink="">
      <xdr:nvSpPr>
        <xdr:cNvPr id="734" name="n_2mainValue【児童館】&#10;一人当たり面積">
          <a:extLst>
            <a:ext uri="{FF2B5EF4-FFF2-40B4-BE49-F238E27FC236}">
              <a16:creationId xmlns:a16="http://schemas.microsoft.com/office/drawing/2014/main" id="{00000000-0008-0000-0E00-0000DE020000}"/>
            </a:ext>
          </a:extLst>
        </xdr:cNvPr>
        <xdr:cNvSpPr txBox="1"/>
      </xdr:nvSpPr>
      <xdr:spPr>
        <a:xfrm>
          <a:off x="20199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735" name="n_3mainValue【児童館】&#10;一人当たり面積">
          <a:extLst>
            <a:ext uri="{FF2B5EF4-FFF2-40B4-BE49-F238E27FC236}">
              <a16:creationId xmlns:a16="http://schemas.microsoft.com/office/drawing/2014/main" id="{00000000-0008-0000-0E00-0000DF020000}"/>
            </a:ext>
          </a:extLst>
        </xdr:cNvPr>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736" name="n_4mainValue【児童館】&#10;一人当たり面積">
          <a:extLst>
            <a:ext uri="{FF2B5EF4-FFF2-40B4-BE49-F238E27FC236}">
              <a16:creationId xmlns:a16="http://schemas.microsoft.com/office/drawing/2014/main" id="{00000000-0008-0000-0E00-0000E0020000}"/>
            </a:ext>
          </a:extLst>
        </xdr:cNvPr>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00000000-0008-0000-0E00-0000F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flipV="1">
          <a:off x="16318864" y="17015461"/>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764" name="【公民館】&#10;有形固定資産減価償却率最小値テキスト">
          <a:extLst>
            <a:ext uri="{FF2B5EF4-FFF2-40B4-BE49-F238E27FC236}">
              <a16:creationId xmlns:a16="http://schemas.microsoft.com/office/drawing/2014/main" id="{00000000-0008-0000-0E00-0000FC020000}"/>
            </a:ext>
          </a:extLst>
        </xdr:cNvPr>
        <xdr:cNvSpPr txBox="1"/>
      </xdr:nvSpPr>
      <xdr:spPr>
        <a:xfrm>
          <a:off x="16357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6230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766" name="【公民館】&#10;有形固定資産減価償却率最大値テキスト">
          <a:extLst>
            <a:ext uri="{FF2B5EF4-FFF2-40B4-BE49-F238E27FC236}">
              <a16:creationId xmlns:a16="http://schemas.microsoft.com/office/drawing/2014/main" id="{00000000-0008-0000-0E00-0000FE020000}"/>
            </a:ext>
          </a:extLst>
        </xdr:cNvPr>
        <xdr:cNvSpPr txBox="1"/>
      </xdr:nvSpPr>
      <xdr:spPr>
        <a:xfrm>
          <a:off x="16357600"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6230600" y="1701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768" name="【公民館】&#10;有形固定資産減価償却率平均値テキスト">
          <a:extLst>
            <a:ext uri="{FF2B5EF4-FFF2-40B4-BE49-F238E27FC236}">
              <a16:creationId xmlns:a16="http://schemas.microsoft.com/office/drawing/2014/main" id="{00000000-0008-0000-0E00-000000030000}"/>
            </a:ext>
          </a:extLst>
        </xdr:cNvPr>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2763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82550</xdr:rowOff>
    </xdr:from>
    <xdr:to>
      <xdr:col>85</xdr:col>
      <xdr:colOff>177800</xdr:colOff>
      <xdr:row>108</xdr:row>
      <xdr:rowOff>12700</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6268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168927</xdr:rowOff>
    </xdr:from>
    <xdr:ext cx="405111" cy="259045"/>
    <xdr:sp macro="" textlink="">
      <xdr:nvSpPr>
        <xdr:cNvPr id="780" name="【公民館】&#10;有形固定資産減価償却率該当値テキスト">
          <a:extLst>
            <a:ext uri="{FF2B5EF4-FFF2-40B4-BE49-F238E27FC236}">
              <a16:creationId xmlns:a16="http://schemas.microsoft.com/office/drawing/2014/main" id="{00000000-0008-0000-0E00-00000C030000}"/>
            </a:ext>
          </a:extLst>
        </xdr:cNvPr>
        <xdr:cNvSpPr txBox="1"/>
      </xdr:nvSpPr>
      <xdr:spPr>
        <a:xfrm>
          <a:off x="16357600" y="183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160927</xdr:rowOff>
    </xdr:from>
    <xdr:to>
      <xdr:col>81</xdr:col>
      <xdr:colOff>101600</xdr:colOff>
      <xdr:row>108</xdr:row>
      <xdr:rowOff>91077</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5430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133350</xdr:rowOff>
    </xdr:from>
    <xdr:to>
      <xdr:col>85</xdr:col>
      <xdr:colOff>127000</xdr:colOff>
      <xdr:row>108</xdr:row>
      <xdr:rowOff>40277</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flipV="1">
          <a:off x="15481300" y="18478500"/>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79284</xdr:rowOff>
    </xdr:from>
    <xdr:to>
      <xdr:col>76</xdr:col>
      <xdr:colOff>165100</xdr:colOff>
      <xdr:row>108</xdr:row>
      <xdr:rowOff>9434</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4541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130084</xdr:rowOff>
    </xdr:from>
    <xdr:to>
      <xdr:col>81</xdr:col>
      <xdr:colOff>50800</xdr:colOff>
      <xdr:row>108</xdr:row>
      <xdr:rowOff>40277</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4592300" y="1847523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46627</xdr:rowOff>
    </xdr:from>
    <xdr:to>
      <xdr:col>72</xdr:col>
      <xdr:colOff>38100</xdr:colOff>
      <xdr:row>107</xdr:row>
      <xdr:rowOff>148227</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3652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97427</xdr:rowOff>
    </xdr:from>
    <xdr:to>
      <xdr:col>76</xdr:col>
      <xdr:colOff>114300</xdr:colOff>
      <xdr:row>107</xdr:row>
      <xdr:rowOff>130084</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3703300" y="184425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159294</xdr:rowOff>
    </xdr:from>
    <xdr:to>
      <xdr:col>67</xdr:col>
      <xdr:colOff>101600</xdr:colOff>
      <xdr:row>107</xdr:row>
      <xdr:rowOff>89444</xdr:rowOff>
    </xdr:to>
    <xdr:sp macro="" textlink="">
      <xdr:nvSpPr>
        <xdr:cNvPr id="787" name="楕円 786">
          <a:extLst>
            <a:ext uri="{FF2B5EF4-FFF2-40B4-BE49-F238E27FC236}">
              <a16:creationId xmlns:a16="http://schemas.microsoft.com/office/drawing/2014/main" id="{00000000-0008-0000-0E00-000013030000}"/>
            </a:ext>
          </a:extLst>
        </xdr:cNvPr>
        <xdr:cNvSpPr/>
      </xdr:nvSpPr>
      <xdr:spPr>
        <a:xfrm>
          <a:off x="12763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38644</xdr:rowOff>
    </xdr:from>
    <xdr:to>
      <xdr:col>71</xdr:col>
      <xdr:colOff>177800</xdr:colOff>
      <xdr:row>107</xdr:row>
      <xdr:rowOff>97427</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2814300" y="1838379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21063</xdr:rowOff>
    </xdr:from>
    <xdr:ext cx="405111" cy="259045"/>
    <xdr:sp macro="" textlink="">
      <xdr:nvSpPr>
        <xdr:cNvPr id="789" name="n_1aveValue【公民館】&#10;有形固定資産減価償却率">
          <a:extLst>
            <a:ext uri="{FF2B5EF4-FFF2-40B4-BE49-F238E27FC236}">
              <a16:creationId xmlns:a16="http://schemas.microsoft.com/office/drawing/2014/main" id="{00000000-0008-0000-0E00-000015030000}"/>
            </a:ext>
          </a:extLst>
        </xdr:cNvPr>
        <xdr:cNvSpPr txBox="1"/>
      </xdr:nvSpPr>
      <xdr:spPr>
        <a:xfrm>
          <a:off x="152660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90" name="n_2aveValue【公民館】&#10;有形固定資産減価償却率">
          <a:extLst>
            <a:ext uri="{FF2B5EF4-FFF2-40B4-BE49-F238E27FC236}">
              <a16:creationId xmlns:a16="http://schemas.microsoft.com/office/drawing/2014/main" id="{00000000-0008-0000-0E00-000016030000}"/>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791" name="n_3aveValue【公民館】&#10;有形固定資産減価償却率">
          <a:extLst>
            <a:ext uri="{FF2B5EF4-FFF2-40B4-BE49-F238E27FC236}">
              <a16:creationId xmlns:a16="http://schemas.microsoft.com/office/drawing/2014/main" id="{00000000-0008-0000-0E00-000017030000}"/>
            </a:ext>
          </a:extLst>
        </xdr:cNvPr>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117401</xdr:rowOff>
    </xdr:from>
    <xdr:ext cx="405111" cy="259045"/>
    <xdr:sp macro="" textlink="">
      <xdr:nvSpPr>
        <xdr:cNvPr id="792" name="n_4aveValue【公民館】&#10;有形固定資産減価償却率">
          <a:extLst>
            <a:ext uri="{FF2B5EF4-FFF2-40B4-BE49-F238E27FC236}">
              <a16:creationId xmlns:a16="http://schemas.microsoft.com/office/drawing/2014/main" id="{00000000-0008-0000-0E00-000018030000}"/>
            </a:ext>
          </a:extLst>
        </xdr:cNvPr>
        <xdr:cNvSpPr txBox="1"/>
      </xdr:nvSpPr>
      <xdr:spPr>
        <a:xfrm>
          <a:off x="12611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82204</xdr:rowOff>
    </xdr:from>
    <xdr:ext cx="405111" cy="259045"/>
    <xdr:sp macro="" textlink="">
      <xdr:nvSpPr>
        <xdr:cNvPr id="793" name="n_1mainValue【公民館】&#10;有形固定資産減価償却率">
          <a:extLst>
            <a:ext uri="{FF2B5EF4-FFF2-40B4-BE49-F238E27FC236}">
              <a16:creationId xmlns:a16="http://schemas.microsoft.com/office/drawing/2014/main" id="{00000000-0008-0000-0E00-000019030000}"/>
            </a:ext>
          </a:extLst>
        </xdr:cNvPr>
        <xdr:cNvSpPr txBox="1"/>
      </xdr:nvSpPr>
      <xdr:spPr>
        <a:xfrm>
          <a:off x="15266044" y="185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561</xdr:rowOff>
    </xdr:from>
    <xdr:ext cx="405111" cy="259045"/>
    <xdr:sp macro="" textlink="">
      <xdr:nvSpPr>
        <xdr:cNvPr id="794" name="n_2mainValue【公民館】&#10;有形固定資産減価償却率">
          <a:extLst>
            <a:ext uri="{FF2B5EF4-FFF2-40B4-BE49-F238E27FC236}">
              <a16:creationId xmlns:a16="http://schemas.microsoft.com/office/drawing/2014/main" id="{00000000-0008-0000-0E00-00001A030000}"/>
            </a:ext>
          </a:extLst>
        </xdr:cNvPr>
        <xdr:cNvSpPr txBox="1"/>
      </xdr:nvSpPr>
      <xdr:spPr>
        <a:xfrm>
          <a:off x="143897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139354</xdr:rowOff>
    </xdr:from>
    <xdr:ext cx="405111" cy="259045"/>
    <xdr:sp macro="" textlink="">
      <xdr:nvSpPr>
        <xdr:cNvPr id="795" name="n_3mainValue【公民館】&#10;有形固定資産減価償却率">
          <a:extLst>
            <a:ext uri="{FF2B5EF4-FFF2-40B4-BE49-F238E27FC236}">
              <a16:creationId xmlns:a16="http://schemas.microsoft.com/office/drawing/2014/main" id="{00000000-0008-0000-0E00-00001B030000}"/>
            </a:ext>
          </a:extLst>
        </xdr:cNvPr>
        <xdr:cNvSpPr txBox="1"/>
      </xdr:nvSpPr>
      <xdr:spPr>
        <a:xfrm>
          <a:off x="135007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80571</xdr:rowOff>
    </xdr:from>
    <xdr:ext cx="405111" cy="259045"/>
    <xdr:sp macro="" textlink="">
      <xdr:nvSpPr>
        <xdr:cNvPr id="796" name="n_4mainValue【公民館】&#10;有形固定資産減価償却率">
          <a:extLst>
            <a:ext uri="{FF2B5EF4-FFF2-40B4-BE49-F238E27FC236}">
              <a16:creationId xmlns:a16="http://schemas.microsoft.com/office/drawing/2014/main" id="{00000000-0008-0000-0E00-00001C030000}"/>
            </a:ext>
          </a:extLst>
        </xdr:cNvPr>
        <xdr:cNvSpPr txBox="1"/>
      </xdr:nvSpPr>
      <xdr:spPr>
        <a:xfrm>
          <a:off x="12611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00000000-0008-0000-0E00-00003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41911</xdr:rowOff>
    </xdr:from>
    <xdr:to>
      <xdr:col>116</xdr:col>
      <xdr:colOff>62864</xdr:colOff>
      <xdr:row>108</xdr:row>
      <xdr:rowOff>137161</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flipV="1">
          <a:off x="22160864" y="17358361"/>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821" name="【公民館】&#10;一人当たり面積最小値テキスト">
          <a:extLst>
            <a:ext uri="{FF2B5EF4-FFF2-40B4-BE49-F238E27FC236}">
              <a16:creationId xmlns:a16="http://schemas.microsoft.com/office/drawing/2014/main" id="{00000000-0008-0000-0E00-000035030000}"/>
            </a:ext>
          </a:extLst>
        </xdr:cNvPr>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160038</xdr:rowOff>
    </xdr:from>
    <xdr:ext cx="469744" cy="259045"/>
    <xdr:sp macro="" textlink="">
      <xdr:nvSpPr>
        <xdr:cNvPr id="823" name="【公民館】&#10;一人当たり面積最大値テキスト">
          <a:extLst>
            <a:ext uri="{FF2B5EF4-FFF2-40B4-BE49-F238E27FC236}">
              <a16:creationId xmlns:a16="http://schemas.microsoft.com/office/drawing/2014/main" id="{00000000-0008-0000-0E00-000037030000}"/>
            </a:ext>
          </a:extLst>
        </xdr:cNvPr>
        <xdr:cNvSpPr txBox="1"/>
      </xdr:nvSpPr>
      <xdr:spPr>
        <a:xfrm>
          <a:off x="221996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41911</xdr:rowOff>
    </xdr:from>
    <xdr:to>
      <xdr:col>116</xdr:col>
      <xdr:colOff>152400</xdr:colOff>
      <xdr:row>101</xdr:row>
      <xdr:rowOff>41911</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825" name="【公民館】&#10;一人当たり面積平均値テキスト">
          <a:extLst>
            <a:ext uri="{FF2B5EF4-FFF2-40B4-BE49-F238E27FC236}">
              <a16:creationId xmlns:a16="http://schemas.microsoft.com/office/drawing/2014/main" id="{00000000-0008-0000-0E00-000039030000}"/>
            </a:ext>
          </a:extLst>
        </xdr:cNvPr>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18605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124461</xdr:rowOff>
    </xdr:from>
    <xdr:to>
      <xdr:col>116</xdr:col>
      <xdr:colOff>114300</xdr:colOff>
      <xdr:row>105</xdr:row>
      <xdr:rowOff>54611</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221107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147338</xdr:rowOff>
    </xdr:from>
    <xdr:ext cx="469744" cy="259045"/>
    <xdr:sp macro="" textlink="">
      <xdr:nvSpPr>
        <xdr:cNvPr id="837" name="【公民館】&#10;一人当たり面積該当値テキスト">
          <a:extLst>
            <a:ext uri="{FF2B5EF4-FFF2-40B4-BE49-F238E27FC236}">
              <a16:creationId xmlns:a16="http://schemas.microsoft.com/office/drawing/2014/main" id="{00000000-0008-0000-0E00-000045030000}"/>
            </a:ext>
          </a:extLst>
        </xdr:cNvPr>
        <xdr:cNvSpPr txBox="1"/>
      </xdr:nvSpPr>
      <xdr:spPr>
        <a:xfrm>
          <a:off x="22199600"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44450</xdr:rowOff>
    </xdr:from>
    <xdr:to>
      <xdr:col>112</xdr:col>
      <xdr:colOff>38100</xdr:colOff>
      <xdr:row>105</xdr:row>
      <xdr:rowOff>146050</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21272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3811</xdr:rowOff>
    </xdr:from>
    <xdr:to>
      <xdr:col>116</xdr:col>
      <xdr:colOff>63500</xdr:colOff>
      <xdr:row>105</xdr:row>
      <xdr:rowOff>95250</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flipV="1">
          <a:off x="21323300" y="180060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44450</xdr:rowOff>
    </xdr:from>
    <xdr:to>
      <xdr:col>107</xdr:col>
      <xdr:colOff>101600</xdr:colOff>
      <xdr:row>105</xdr:row>
      <xdr:rowOff>146050</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20383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95250</xdr:rowOff>
    </xdr:from>
    <xdr:to>
      <xdr:col>111</xdr:col>
      <xdr:colOff>177800</xdr:colOff>
      <xdr:row>105</xdr:row>
      <xdr:rowOff>95250</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a:off x="20434300" y="1809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19494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95250</xdr:rowOff>
    </xdr:from>
    <xdr:to>
      <xdr:col>107</xdr:col>
      <xdr:colOff>50800</xdr:colOff>
      <xdr:row>105</xdr:row>
      <xdr:rowOff>95250</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a:off x="19545300" y="1809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36830</xdr:rowOff>
    </xdr:from>
    <xdr:to>
      <xdr:col>98</xdr:col>
      <xdr:colOff>38100</xdr:colOff>
      <xdr:row>105</xdr:row>
      <xdr:rowOff>138430</xdr:rowOff>
    </xdr:to>
    <xdr:sp macro="" textlink="">
      <xdr:nvSpPr>
        <xdr:cNvPr id="844" name="楕円 843">
          <a:extLst>
            <a:ext uri="{FF2B5EF4-FFF2-40B4-BE49-F238E27FC236}">
              <a16:creationId xmlns:a16="http://schemas.microsoft.com/office/drawing/2014/main" id="{00000000-0008-0000-0E00-00004C030000}"/>
            </a:ext>
          </a:extLst>
        </xdr:cNvPr>
        <xdr:cNvSpPr/>
      </xdr:nvSpPr>
      <xdr:spPr>
        <a:xfrm>
          <a:off x="18605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87630</xdr:rowOff>
    </xdr:from>
    <xdr:to>
      <xdr:col>102</xdr:col>
      <xdr:colOff>114300</xdr:colOff>
      <xdr:row>105</xdr:row>
      <xdr:rowOff>95250</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a:off x="18656300" y="18089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160038</xdr:rowOff>
    </xdr:from>
    <xdr:ext cx="469744" cy="259045"/>
    <xdr:sp macro="" textlink="">
      <xdr:nvSpPr>
        <xdr:cNvPr id="846" name="n_1aveValue【公民館】&#10;一人当たり面積">
          <a:extLst>
            <a:ext uri="{FF2B5EF4-FFF2-40B4-BE49-F238E27FC236}">
              <a16:creationId xmlns:a16="http://schemas.microsoft.com/office/drawing/2014/main" id="{00000000-0008-0000-0E00-00004E030000}"/>
            </a:ext>
          </a:extLst>
        </xdr:cNvPr>
        <xdr:cNvSpPr txBox="1"/>
      </xdr:nvSpPr>
      <xdr:spPr>
        <a:xfrm>
          <a:off x="21075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847" name="n_2aveValue【公民館】&#10;一人当たり面積">
          <a:extLst>
            <a:ext uri="{FF2B5EF4-FFF2-40B4-BE49-F238E27FC236}">
              <a16:creationId xmlns:a16="http://schemas.microsoft.com/office/drawing/2014/main" id="{00000000-0008-0000-0E00-00004F030000}"/>
            </a:ext>
          </a:extLst>
        </xdr:cNvPr>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848" name="n_3aveValue【公民館】&#10;一人当たり面積">
          <a:extLst>
            <a:ext uri="{FF2B5EF4-FFF2-40B4-BE49-F238E27FC236}">
              <a16:creationId xmlns:a16="http://schemas.microsoft.com/office/drawing/2014/main" id="{00000000-0008-0000-0E00-000050030000}"/>
            </a:ext>
          </a:extLst>
        </xdr:cNvPr>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48277</xdr:rowOff>
    </xdr:from>
    <xdr:ext cx="469744" cy="259045"/>
    <xdr:sp macro="" textlink="">
      <xdr:nvSpPr>
        <xdr:cNvPr id="849" name="n_4aveValue【公民館】&#10;一人当たり面積">
          <a:extLst>
            <a:ext uri="{FF2B5EF4-FFF2-40B4-BE49-F238E27FC236}">
              <a16:creationId xmlns:a16="http://schemas.microsoft.com/office/drawing/2014/main" id="{00000000-0008-0000-0E00-000051030000}"/>
            </a:ext>
          </a:extLst>
        </xdr:cNvPr>
        <xdr:cNvSpPr txBox="1"/>
      </xdr:nvSpPr>
      <xdr:spPr>
        <a:xfrm>
          <a:off x="18421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162577</xdr:rowOff>
    </xdr:from>
    <xdr:ext cx="469744" cy="259045"/>
    <xdr:sp macro="" textlink="">
      <xdr:nvSpPr>
        <xdr:cNvPr id="850" name="n_1mainValue【公民館】&#10;一人当たり面積">
          <a:extLst>
            <a:ext uri="{FF2B5EF4-FFF2-40B4-BE49-F238E27FC236}">
              <a16:creationId xmlns:a16="http://schemas.microsoft.com/office/drawing/2014/main" id="{00000000-0008-0000-0E00-000052030000}"/>
            </a:ext>
          </a:extLst>
        </xdr:cNvPr>
        <xdr:cNvSpPr txBox="1"/>
      </xdr:nvSpPr>
      <xdr:spPr>
        <a:xfrm>
          <a:off x="21075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137177</xdr:rowOff>
    </xdr:from>
    <xdr:ext cx="469744" cy="259045"/>
    <xdr:sp macro="" textlink="">
      <xdr:nvSpPr>
        <xdr:cNvPr id="851" name="n_2mainValue【公民館】&#10;一人当たり面積">
          <a:extLst>
            <a:ext uri="{FF2B5EF4-FFF2-40B4-BE49-F238E27FC236}">
              <a16:creationId xmlns:a16="http://schemas.microsoft.com/office/drawing/2014/main" id="{00000000-0008-0000-0E00-000053030000}"/>
            </a:ext>
          </a:extLst>
        </xdr:cNvPr>
        <xdr:cNvSpPr txBox="1"/>
      </xdr:nvSpPr>
      <xdr:spPr>
        <a:xfrm>
          <a:off x="20199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137177</xdr:rowOff>
    </xdr:from>
    <xdr:ext cx="469744" cy="259045"/>
    <xdr:sp macro="" textlink="">
      <xdr:nvSpPr>
        <xdr:cNvPr id="852" name="n_3mainValue【公民館】&#10;一人当たり面積">
          <a:extLst>
            <a:ext uri="{FF2B5EF4-FFF2-40B4-BE49-F238E27FC236}">
              <a16:creationId xmlns:a16="http://schemas.microsoft.com/office/drawing/2014/main" id="{00000000-0008-0000-0E00-000054030000}"/>
            </a:ext>
          </a:extLst>
        </xdr:cNvPr>
        <xdr:cNvSpPr txBox="1"/>
      </xdr:nvSpPr>
      <xdr:spPr>
        <a:xfrm>
          <a:off x="19310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129557</xdr:rowOff>
    </xdr:from>
    <xdr:ext cx="469744" cy="259045"/>
    <xdr:sp macro="" textlink="">
      <xdr:nvSpPr>
        <xdr:cNvPr id="853" name="n_4mainValue【公民館】&#10;一人当たり面積">
          <a:extLst>
            <a:ext uri="{FF2B5EF4-FFF2-40B4-BE49-F238E27FC236}">
              <a16:creationId xmlns:a16="http://schemas.microsoft.com/office/drawing/2014/main" id="{00000000-0008-0000-0E00-000055030000}"/>
            </a:ext>
          </a:extLst>
        </xdr:cNvPr>
        <xdr:cNvSpPr txBox="1"/>
      </xdr:nvSpPr>
      <xdr:spPr>
        <a:xfrm>
          <a:off x="18421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00000000-0008-0000-0E00-00005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0000000-0008-0000-0E00-00005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多く</a:t>
          </a:r>
          <a:r>
            <a:rPr kumimoji="1" lang="ja-JP" altLang="ja-JP" sz="1100">
              <a:solidFill>
                <a:schemeClr val="dk1"/>
              </a:solidFill>
              <a:effectLst/>
              <a:latin typeface="+mn-lt"/>
              <a:ea typeface="+mn-ea"/>
              <a:cs typeface="+mn-cs"/>
            </a:rPr>
            <a:t>の類型において、有形固定資産減価償却率が類似団体平均より高くなっているが、これは減価償却率が高くなった資産について、施設更新ではなく修繕を行うことで対応しているためである。インフラ管理については、予防と保全の観点として、国の技術基準等に準拠しつつ、整備に係る法定点検だけでなく、職員等が定期的な点検を実施し、必要に応じて専門家による詳細な診断等を行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119,418
115,166
47.42
55,149,397
52,871,903
1,409,308
26,042,591
10,010,276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60572"/>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84200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5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54791</xdr:rowOff>
    </xdr:from>
    <xdr:to>
      <xdr:col>24</xdr:col>
      <xdr:colOff>114300</xdr:colOff>
      <xdr:row>39</xdr:row>
      <xdr:rowOff>156391</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33218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82550</xdr:rowOff>
    </xdr:from>
    <xdr:to>
      <xdr:col>20</xdr:col>
      <xdr:colOff>38100</xdr:colOff>
      <xdr:row>40</xdr:row>
      <xdr:rowOff>12700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105591</xdr:rowOff>
    </xdr:from>
    <xdr:to>
      <xdr:col>24</xdr:col>
      <xdr:colOff>63500</xdr:colOff>
      <xdr:row>39</xdr:row>
      <xdr:rowOff>133350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3797300" y="679214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30299</xdr:rowOff>
    </xdr:from>
    <xdr:to>
      <xdr:col>15</xdr:col>
      <xdr:colOff>101600</xdr:colOff>
      <xdr:row>39</xdr:row>
      <xdr:rowOff>131899</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81099</xdr:rowOff>
    </xdr:from>
    <xdr:to>
      <xdr:col>19</xdr:col>
      <xdr:colOff>177800</xdr:colOff>
      <xdr:row>39</xdr:row>
      <xdr:rowOff>133350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7676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17235</xdr:rowOff>
    </xdr:from>
    <xdr:to>
      <xdr:col>10</xdr:col>
      <xdr:colOff>165100</xdr:colOff>
      <xdr:row>39</xdr:row>
      <xdr:rowOff>118835</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68035</xdr:rowOff>
    </xdr:from>
    <xdr:to>
      <xdr:col>15</xdr:col>
      <xdr:colOff>50800</xdr:colOff>
      <xdr:row>39</xdr:row>
      <xdr:rowOff>81099</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75458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907</xdr:rowOff>
    </xdr:from>
    <xdr:to>
      <xdr:col>6</xdr:col>
      <xdr:colOff>38100</xdr:colOff>
      <xdr:row>39</xdr:row>
      <xdr:rowOff>102507</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51707</xdr:rowOff>
    </xdr:from>
    <xdr:to>
      <xdr:col>10</xdr:col>
      <xdr:colOff>114300</xdr:colOff>
      <xdr:row>39</xdr:row>
      <xdr:rowOff>68035</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738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52087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73314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47188</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3827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123026</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109962</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93634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613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133350</xdr:rowOff>
    </xdr:from>
    <xdr:to>
      <xdr:col>55</xdr:col>
      <xdr:colOff>50800</xdr:colOff>
      <xdr:row>38</xdr:row>
      <xdr:rowOff>63500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156227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146050</xdr:rowOff>
    </xdr:from>
    <xdr:to>
      <xdr:col>50</xdr:col>
      <xdr:colOff>165100</xdr:colOff>
      <xdr:row>38</xdr:row>
      <xdr:rowOff>76200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12700</xdr:rowOff>
    </xdr:from>
    <xdr:to>
      <xdr:col>55</xdr:col>
      <xdr:colOff>0</xdr:colOff>
      <xdr:row>38</xdr:row>
      <xdr:rowOff>25400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6527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146050</xdr:rowOff>
    </xdr:from>
    <xdr:to>
      <xdr:col>46</xdr:col>
      <xdr:colOff>38100</xdr:colOff>
      <xdr:row>38</xdr:row>
      <xdr:rowOff>76200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25400</xdr:rowOff>
    </xdr:from>
    <xdr:to>
      <xdr:col>50</xdr:col>
      <xdr:colOff>114300</xdr:colOff>
      <xdr:row>38</xdr:row>
      <xdr:rowOff>25400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133350</xdr:rowOff>
    </xdr:from>
    <xdr:to>
      <xdr:col>41</xdr:col>
      <xdr:colOff>101600</xdr:colOff>
      <xdr:row>38</xdr:row>
      <xdr:rowOff>63500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12700</xdr:rowOff>
    </xdr:from>
    <xdr:to>
      <xdr:col>45</xdr:col>
      <xdr:colOff>177800</xdr:colOff>
      <xdr:row>38</xdr:row>
      <xdr:rowOff>25400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652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133350</xdr:rowOff>
    </xdr:from>
    <xdr:to>
      <xdr:col>36</xdr:col>
      <xdr:colOff>165100</xdr:colOff>
      <xdr:row>38</xdr:row>
      <xdr:rowOff>63500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12700</xdr:rowOff>
    </xdr:from>
    <xdr:to>
      <xdr:col>41</xdr:col>
      <xdr:colOff>50800</xdr:colOff>
      <xdr:row>38</xdr:row>
      <xdr:rowOff>12700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52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92727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92727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80027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80027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66787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118127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84455</xdr:rowOff>
    </xdr:from>
    <xdr:to>
      <xdr:col>24</xdr:col>
      <xdr:colOff>114300</xdr:colOff>
      <xdr:row>59</xdr:row>
      <xdr:rowOff>14605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107332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34925</xdr:rowOff>
    </xdr:from>
    <xdr:to>
      <xdr:col>20</xdr:col>
      <xdr:colOff>38100</xdr:colOff>
      <xdr:row>58</xdr:row>
      <xdr:rowOff>136525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85725</xdr:rowOff>
    </xdr:from>
    <xdr:to>
      <xdr:col>24</xdr:col>
      <xdr:colOff>63500</xdr:colOff>
      <xdr:row>58</xdr:row>
      <xdr:rowOff>135255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797300" y="100298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164465</xdr:rowOff>
    </xdr:from>
    <xdr:to>
      <xdr:col>15</xdr:col>
      <xdr:colOff>101600</xdr:colOff>
      <xdr:row>58</xdr:row>
      <xdr:rowOff>94615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43815</xdr:rowOff>
    </xdr:from>
    <xdr:to>
      <xdr:col>19</xdr:col>
      <xdr:colOff>177800</xdr:colOff>
      <xdr:row>58</xdr:row>
      <xdr:rowOff>85725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908300" y="99879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133985</xdr:rowOff>
    </xdr:from>
    <xdr:to>
      <xdr:col>10</xdr:col>
      <xdr:colOff>165100</xdr:colOff>
      <xdr:row>58</xdr:row>
      <xdr:rowOff>64135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13335</xdr:rowOff>
    </xdr:from>
    <xdr:to>
      <xdr:col>15</xdr:col>
      <xdr:colOff>50800</xdr:colOff>
      <xdr:row>58</xdr:row>
      <xdr:rowOff>43815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019300" y="99574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23495</xdr:rowOff>
    </xdr:from>
    <xdr:to>
      <xdr:col>6</xdr:col>
      <xdr:colOff>38100</xdr:colOff>
      <xdr:row>58</xdr:row>
      <xdr:rowOff>125095</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13335</xdr:rowOff>
    </xdr:from>
    <xdr:to>
      <xdr:col>10</xdr:col>
      <xdr:colOff>114300</xdr:colOff>
      <xdr:row>58</xdr:row>
      <xdr:rowOff>74295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flipV="1">
          <a:off x="1130300" y="995743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32402</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3827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152417</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153052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111142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80662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141622</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6850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49547</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1050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74930</xdr:rowOff>
    </xdr:from>
    <xdr:to>
      <xdr:col>50</xdr:col>
      <xdr:colOff>165100</xdr:colOff>
      <xdr:row>62</xdr:row>
      <xdr:rowOff>5080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121920</xdr:rowOff>
    </xdr:from>
    <xdr:to>
      <xdr:col>55</xdr:col>
      <xdr:colOff>0</xdr:colOff>
      <xdr:row>61</xdr:row>
      <xdr:rowOff>125730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9639300" y="105803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74930</xdr:rowOff>
    </xdr:from>
    <xdr:to>
      <xdr:col>46</xdr:col>
      <xdr:colOff>38100</xdr:colOff>
      <xdr:row>62</xdr:row>
      <xdr:rowOff>5080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125730</xdr:rowOff>
    </xdr:from>
    <xdr:to>
      <xdr:col>50</xdr:col>
      <xdr:colOff>114300</xdr:colOff>
      <xdr:row>61</xdr:row>
      <xdr:rowOff>125730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8750300" y="1058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71120</xdr:rowOff>
    </xdr:from>
    <xdr:to>
      <xdr:col>41</xdr:col>
      <xdr:colOff>101600</xdr:colOff>
      <xdr:row>62</xdr:row>
      <xdr:rowOff>1270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121920</xdr:rowOff>
    </xdr:from>
    <xdr:to>
      <xdr:col>45</xdr:col>
      <xdr:colOff>177800</xdr:colOff>
      <xdr:row>61</xdr:row>
      <xdr:rowOff>125730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861300" y="10580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74930</xdr:rowOff>
    </xdr:from>
    <xdr:to>
      <xdr:col>36</xdr:col>
      <xdr:colOff>165100</xdr:colOff>
      <xdr:row>62</xdr:row>
      <xdr:rowOff>5080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121920</xdr:rowOff>
    </xdr:from>
    <xdr:to>
      <xdr:col>41</xdr:col>
      <xdr:colOff>50800</xdr:colOff>
      <xdr:row>61</xdr:row>
      <xdr:rowOff>125730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6972300" y="10580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128287</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120667</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132097</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113047</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167657</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163847</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167657</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84</xdr:row>
      <xdr:rowOff>145542</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30833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149369</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55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145542</xdr:rowOff>
    </xdr:from>
    <xdr:to>
      <xdr:col>24</xdr:col>
      <xdr:colOff>152400</xdr:colOff>
      <xdr:row>84</xdr:row>
      <xdr:rowOff>145542</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54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76471</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3621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53594</xdr:rowOff>
    </xdr:from>
    <xdr:to>
      <xdr:col>24</xdr:col>
      <xdr:colOff>114300</xdr:colOff>
      <xdr:row>80</xdr:row>
      <xdr:rowOff>155194</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170180</xdr:rowOff>
    </xdr:from>
    <xdr:to>
      <xdr:col>20</xdr:col>
      <xdr:colOff>38100</xdr:colOff>
      <xdr:row>80</xdr:row>
      <xdr:rowOff>100330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133604</xdr:rowOff>
    </xdr:from>
    <xdr:to>
      <xdr:col>15</xdr:col>
      <xdr:colOff>101600</xdr:colOff>
      <xdr:row>80</xdr:row>
      <xdr:rowOff>63754</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138176</xdr:rowOff>
    </xdr:from>
    <xdr:to>
      <xdr:col>10</xdr:col>
      <xdr:colOff>165100</xdr:colOff>
      <xdr:row>80</xdr:row>
      <xdr:rowOff>68326</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160038</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142748</xdr:rowOff>
    </xdr:from>
    <xdr:to>
      <xdr:col>20</xdr:col>
      <xdr:colOff>38100</xdr:colOff>
      <xdr:row>82</xdr:row>
      <xdr:rowOff>72898</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403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22098</xdr:rowOff>
    </xdr:from>
    <xdr:to>
      <xdr:col>24</xdr:col>
      <xdr:colOff>63500</xdr:colOff>
      <xdr:row>82</xdr:row>
      <xdr:rowOff>60961</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4080998"/>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103887</xdr:rowOff>
    </xdr:from>
    <xdr:to>
      <xdr:col>15</xdr:col>
      <xdr:colOff>101600</xdr:colOff>
      <xdr:row>82</xdr:row>
      <xdr:rowOff>34037</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154687</xdr:rowOff>
    </xdr:from>
    <xdr:to>
      <xdr:col>19</xdr:col>
      <xdr:colOff>177800</xdr:colOff>
      <xdr:row>82</xdr:row>
      <xdr:rowOff>22098</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908300" y="14042137"/>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65024</xdr:rowOff>
    </xdr:from>
    <xdr:to>
      <xdr:col>10</xdr:col>
      <xdr:colOff>165100</xdr:colOff>
      <xdr:row>81</xdr:row>
      <xdr:rowOff>166624</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39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115824</xdr:rowOff>
    </xdr:from>
    <xdr:to>
      <xdr:col>15</xdr:col>
      <xdr:colOff>50800</xdr:colOff>
      <xdr:row>81</xdr:row>
      <xdr:rowOff>154687</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4003274"/>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26163</xdr:rowOff>
    </xdr:from>
    <xdr:to>
      <xdr:col>6</xdr:col>
      <xdr:colOff>38100</xdr:colOff>
      <xdr:row>81</xdr:row>
      <xdr:rowOff>127763</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76963</xdr:rowOff>
    </xdr:from>
    <xdr:to>
      <xdr:col>10</xdr:col>
      <xdr:colOff>114300</xdr:colOff>
      <xdr:row>81</xdr:row>
      <xdr:rowOff>115824</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130300" y="13964413"/>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116857</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80281</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84853</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87140</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64025</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412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25164</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40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157751</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404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118890</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F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154687</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10476865" y="13283185"/>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158514</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F00-000056010000}"/>
            </a:ext>
          </a:extLst>
        </xdr:cNvPr>
        <xdr:cNvSpPr txBox="1"/>
      </xdr:nvSpPr>
      <xdr:spPr>
        <a:xfrm>
          <a:off x="10515600"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154687</xdr:rowOff>
    </xdr:from>
    <xdr:to>
      <xdr:col>55</xdr:col>
      <xdr:colOff>88900</xdr:colOff>
      <xdr:row>85</xdr:row>
      <xdr:rowOff>154687</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F00-000058010000}"/>
            </a:ext>
          </a:extLst>
        </xdr:cNvPr>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154195</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F00-00005A010000}"/>
            </a:ext>
          </a:extLst>
        </xdr:cNvPr>
        <xdr:cNvSpPr txBox="1"/>
      </xdr:nvSpPr>
      <xdr:spPr>
        <a:xfrm>
          <a:off x="10515600" y="1387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04267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5587</xdr:rowOff>
    </xdr:from>
    <xdr:to>
      <xdr:col>50</xdr:col>
      <xdr:colOff>165100</xdr:colOff>
      <xdr:row>82</xdr:row>
      <xdr:rowOff>107187</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958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8699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167894</xdr:rowOff>
    </xdr:from>
    <xdr:to>
      <xdr:col>41</xdr:col>
      <xdr:colOff>101600</xdr:colOff>
      <xdr:row>82</xdr:row>
      <xdr:rowOff>98044</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781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119887</xdr:rowOff>
    </xdr:from>
    <xdr:to>
      <xdr:col>55</xdr:col>
      <xdr:colOff>50800</xdr:colOff>
      <xdr:row>85</xdr:row>
      <xdr:rowOff>50037</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104267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98314</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F00-000066010000}"/>
            </a:ext>
          </a:extLst>
        </xdr:cNvPr>
        <xdr:cNvSpPr txBox="1"/>
      </xdr:nvSpPr>
      <xdr:spPr>
        <a:xfrm>
          <a:off x="10515600"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119887</xdr:rowOff>
    </xdr:from>
    <xdr:to>
      <xdr:col>50</xdr:col>
      <xdr:colOff>165100</xdr:colOff>
      <xdr:row>85</xdr:row>
      <xdr:rowOff>50037</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588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170687</xdr:rowOff>
    </xdr:from>
    <xdr:to>
      <xdr:col>55</xdr:col>
      <xdr:colOff>0</xdr:colOff>
      <xdr:row>84</xdr:row>
      <xdr:rowOff>170687</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9639300" y="145724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119887</xdr:rowOff>
    </xdr:from>
    <xdr:to>
      <xdr:col>46</xdr:col>
      <xdr:colOff>38100</xdr:colOff>
      <xdr:row>85</xdr:row>
      <xdr:rowOff>50037</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699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170687</xdr:rowOff>
    </xdr:from>
    <xdr:to>
      <xdr:col>50</xdr:col>
      <xdr:colOff>114300</xdr:colOff>
      <xdr:row>84</xdr:row>
      <xdr:rowOff>170687</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8750300" y="14572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119887</xdr:rowOff>
    </xdr:from>
    <xdr:to>
      <xdr:col>41</xdr:col>
      <xdr:colOff>101600</xdr:colOff>
      <xdr:row>85</xdr:row>
      <xdr:rowOff>50037</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810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170687</xdr:rowOff>
    </xdr:from>
    <xdr:to>
      <xdr:col>45</xdr:col>
      <xdr:colOff>177800</xdr:colOff>
      <xdr:row>84</xdr:row>
      <xdr:rowOff>170687</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861300" y="14572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119887</xdr:rowOff>
    </xdr:from>
    <xdr:to>
      <xdr:col>36</xdr:col>
      <xdr:colOff>165100</xdr:colOff>
      <xdr:row>85</xdr:row>
      <xdr:rowOff>50037</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921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170687</xdr:rowOff>
    </xdr:from>
    <xdr:to>
      <xdr:col>41</xdr:col>
      <xdr:colOff>50800</xdr:colOff>
      <xdr:row>84</xdr:row>
      <xdr:rowOff>170687</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6972300" y="14572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123714</xdr:rowOff>
    </xdr:from>
    <xdr:ext cx="469744" cy="259045"/>
    <xdr:sp macro="" textlink="">
      <xdr:nvSpPr>
        <xdr:cNvPr id="367" name="n_1aveValue【福祉施設】&#10;一人当たり面積">
          <a:extLst>
            <a:ext uri="{FF2B5EF4-FFF2-40B4-BE49-F238E27FC236}">
              <a16:creationId xmlns:a16="http://schemas.microsoft.com/office/drawing/2014/main" id="{00000000-0008-0000-0F00-00006F010000}"/>
            </a:ext>
          </a:extLst>
        </xdr:cNvPr>
        <xdr:cNvSpPr txBox="1"/>
      </xdr:nvSpPr>
      <xdr:spPr>
        <a:xfrm>
          <a:off x="93917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77995</xdr:rowOff>
    </xdr:from>
    <xdr:ext cx="469744" cy="259045"/>
    <xdr:sp macro="" textlink="">
      <xdr:nvSpPr>
        <xdr:cNvPr id="368" name="n_2aveValue【福祉施設】&#10;一人当たり面積">
          <a:extLst>
            <a:ext uri="{FF2B5EF4-FFF2-40B4-BE49-F238E27FC236}">
              <a16:creationId xmlns:a16="http://schemas.microsoft.com/office/drawing/2014/main" id="{00000000-0008-0000-0F00-000070010000}"/>
            </a:ext>
          </a:extLst>
        </xdr:cNvPr>
        <xdr:cNvSpPr txBox="1"/>
      </xdr:nvSpPr>
      <xdr:spPr>
        <a:xfrm>
          <a:off x="85154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114571</xdr:rowOff>
    </xdr:from>
    <xdr:ext cx="469744" cy="259045"/>
    <xdr:sp macro="" textlink="">
      <xdr:nvSpPr>
        <xdr:cNvPr id="369" name="n_3aveValue【福祉施設】&#10;一人当たり面積">
          <a:extLst>
            <a:ext uri="{FF2B5EF4-FFF2-40B4-BE49-F238E27FC236}">
              <a16:creationId xmlns:a16="http://schemas.microsoft.com/office/drawing/2014/main" id="{00000000-0008-0000-0F00-000071010000}"/>
            </a:ext>
          </a:extLst>
        </xdr:cNvPr>
        <xdr:cNvSpPr txBox="1"/>
      </xdr:nvSpPr>
      <xdr:spPr>
        <a:xfrm>
          <a:off x="7626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370" name="n_4aveValue【福祉施設】&#10;一人当たり面積">
          <a:extLst>
            <a:ext uri="{FF2B5EF4-FFF2-40B4-BE49-F238E27FC236}">
              <a16:creationId xmlns:a16="http://schemas.microsoft.com/office/drawing/2014/main" id="{00000000-0008-0000-0F00-000072010000}"/>
            </a:ext>
          </a:extLst>
        </xdr:cNvPr>
        <xdr:cNvSpPr txBox="1"/>
      </xdr:nvSpPr>
      <xdr:spPr>
        <a:xfrm>
          <a:off x="6737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41164</xdr:rowOff>
    </xdr:from>
    <xdr:ext cx="469744" cy="259045"/>
    <xdr:sp macro="" textlink="">
      <xdr:nvSpPr>
        <xdr:cNvPr id="371" name="n_1mainValue【福祉施設】&#10;一人当たり面積">
          <a:extLst>
            <a:ext uri="{FF2B5EF4-FFF2-40B4-BE49-F238E27FC236}">
              <a16:creationId xmlns:a16="http://schemas.microsoft.com/office/drawing/2014/main" id="{00000000-0008-0000-0F00-000073010000}"/>
            </a:ext>
          </a:extLst>
        </xdr:cNvPr>
        <xdr:cNvSpPr txBox="1"/>
      </xdr:nvSpPr>
      <xdr:spPr>
        <a:xfrm>
          <a:off x="93917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41164</xdr:rowOff>
    </xdr:from>
    <xdr:ext cx="469744" cy="259045"/>
    <xdr:sp macro="" textlink="">
      <xdr:nvSpPr>
        <xdr:cNvPr id="372" name="n_2mainValue【福祉施設】&#10;一人当たり面積">
          <a:extLst>
            <a:ext uri="{FF2B5EF4-FFF2-40B4-BE49-F238E27FC236}">
              <a16:creationId xmlns:a16="http://schemas.microsoft.com/office/drawing/2014/main" id="{00000000-0008-0000-0F00-000074010000}"/>
            </a:ext>
          </a:extLst>
        </xdr:cNvPr>
        <xdr:cNvSpPr txBox="1"/>
      </xdr:nvSpPr>
      <xdr:spPr>
        <a:xfrm>
          <a:off x="8515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41164</xdr:rowOff>
    </xdr:from>
    <xdr:ext cx="469744" cy="259045"/>
    <xdr:sp macro="" textlink="">
      <xdr:nvSpPr>
        <xdr:cNvPr id="373" name="n_3mainValue【福祉施設】&#10;一人当たり面積">
          <a:extLst>
            <a:ext uri="{FF2B5EF4-FFF2-40B4-BE49-F238E27FC236}">
              <a16:creationId xmlns:a16="http://schemas.microsoft.com/office/drawing/2014/main" id="{00000000-0008-0000-0F00-000075010000}"/>
            </a:ext>
          </a:extLst>
        </xdr:cNvPr>
        <xdr:cNvSpPr txBox="1"/>
      </xdr:nvSpPr>
      <xdr:spPr>
        <a:xfrm>
          <a:off x="7626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41164</xdr:rowOff>
    </xdr:from>
    <xdr:ext cx="469744" cy="259045"/>
    <xdr:sp macro="" textlink="">
      <xdr:nvSpPr>
        <xdr:cNvPr id="374" name="n_4mainValue【福祉施設】&#10;一人当たり面積">
          <a:extLst>
            <a:ext uri="{FF2B5EF4-FFF2-40B4-BE49-F238E27FC236}">
              <a16:creationId xmlns:a16="http://schemas.microsoft.com/office/drawing/2014/main" id="{00000000-0008-0000-0F00-000076010000}"/>
            </a:ext>
          </a:extLst>
        </xdr:cNvPr>
        <xdr:cNvSpPr txBox="1"/>
      </xdr:nvSpPr>
      <xdr:spPr>
        <a:xfrm>
          <a:off x="6737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0F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69669</xdr:rowOff>
    </xdr:from>
    <xdr:to>
      <xdr:col>24</xdr:col>
      <xdr:colOff>62865</xdr:colOff>
      <xdr:row>108</xdr:row>
      <xdr:rowOff>159476</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4634865" y="17214669"/>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163303</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00000000-0008-0000-0F00-000091010000}"/>
            </a:ext>
          </a:extLst>
        </xdr:cNvPr>
        <xdr:cNvSpPr txBox="1"/>
      </xdr:nvSpPr>
      <xdr:spPr>
        <a:xfrm>
          <a:off x="4673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159476</xdr:rowOff>
    </xdr:from>
    <xdr:to>
      <xdr:col>24</xdr:col>
      <xdr:colOff>152400</xdr:colOff>
      <xdr:row>108</xdr:row>
      <xdr:rowOff>159476</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16346</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00000000-0008-0000-0F00-000093010000}"/>
            </a:ext>
          </a:extLst>
        </xdr:cNvPr>
        <xdr:cNvSpPr txBox="1"/>
      </xdr:nvSpPr>
      <xdr:spPr>
        <a:xfrm>
          <a:off x="4673600" y="1698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00000000-0008-0000-0F00-000095010000}"/>
            </a:ext>
          </a:extLst>
        </xdr:cNvPr>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968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079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85816</xdr:rowOff>
    </xdr:from>
    <xdr:to>
      <xdr:col>24</xdr:col>
      <xdr:colOff>114300</xdr:colOff>
      <xdr:row>105</xdr:row>
      <xdr:rowOff>15966</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45847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64243</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00000000-0008-0000-0F00-0000A1010000}"/>
            </a:ext>
          </a:extLst>
        </xdr:cNvPr>
        <xdr:cNvSpPr txBox="1"/>
      </xdr:nvSpPr>
      <xdr:spPr>
        <a:xfrm>
          <a:off x="4673600" y="178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12337</xdr:rowOff>
    </xdr:from>
    <xdr:to>
      <xdr:col>20</xdr:col>
      <xdr:colOff>38100</xdr:colOff>
      <xdr:row>105</xdr:row>
      <xdr:rowOff>113937</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3746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136616</xdr:rowOff>
    </xdr:from>
    <xdr:to>
      <xdr:col>24</xdr:col>
      <xdr:colOff>63500</xdr:colOff>
      <xdr:row>105</xdr:row>
      <xdr:rowOff>63137</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3797300" y="1796741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53158</xdr:rowOff>
    </xdr:from>
    <xdr:to>
      <xdr:col>15</xdr:col>
      <xdr:colOff>101600</xdr:colOff>
      <xdr:row>105</xdr:row>
      <xdr:rowOff>154758</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2857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63137</xdr:rowOff>
    </xdr:from>
    <xdr:to>
      <xdr:col>19</xdr:col>
      <xdr:colOff>177800</xdr:colOff>
      <xdr:row>105</xdr:row>
      <xdr:rowOff>103958</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flipV="1">
          <a:off x="2908300" y="1806538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100512</xdr:rowOff>
    </xdr:from>
    <xdr:to>
      <xdr:col>10</xdr:col>
      <xdr:colOff>165100</xdr:colOff>
      <xdr:row>105</xdr:row>
      <xdr:rowOff>30662</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968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151312</xdr:rowOff>
    </xdr:from>
    <xdr:to>
      <xdr:col>15</xdr:col>
      <xdr:colOff>50800</xdr:colOff>
      <xdr:row>105</xdr:row>
      <xdr:rowOff>103958</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019300" y="17982112"/>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84182</xdr:rowOff>
    </xdr:from>
    <xdr:to>
      <xdr:col>6</xdr:col>
      <xdr:colOff>38100</xdr:colOff>
      <xdr:row>105</xdr:row>
      <xdr:rowOff>14332</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079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134982</xdr:rowOff>
    </xdr:from>
    <xdr:to>
      <xdr:col>10</xdr:col>
      <xdr:colOff>114300</xdr:colOff>
      <xdr:row>104</xdr:row>
      <xdr:rowOff>151312</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130300" y="17965782"/>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125565</xdr:rowOff>
    </xdr:from>
    <xdr:ext cx="405111" cy="259045"/>
    <xdr:sp macro="" textlink="">
      <xdr:nvSpPr>
        <xdr:cNvPr id="426" name="n_1aveValue【市民会館】&#10;有形固定資産減価償却率">
          <a:extLst>
            <a:ext uri="{FF2B5EF4-FFF2-40B4-BE49-F238E27FC236}">
              <a16:creationId xmlns:a16="http://schemas.microsoft.com/office/drawing/2014/main" id="{00000000-0008-0000-0F00-0000AA010000}"/>
            </a:ext>
          </a:extLst>
        </xdr:cNvPr>
        <xdr:cNvSpPr txBox="1"/>
      </xdr:nvSpPr>
      <xdr:spPr>
        <a:xfrm>
          <a:off x="3582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427" name="n_2aveValue【市民会館】&#10;有形固定資産減価償却率">
          <a:extLst>
            <a:ext uri="{FF2B5EF4-FFF2-40B4-BE49-F238E27FC236}">
              <a16:creationId xmlns:a16="http://schemas.microsoft.com/office/drawing/2014/main" id="{00000000-0008-0000-0F00-0000AB010000}"/>
            </a:ext>
          </a:extLst>
        </xdr:cNvPr>
        <xdr:cNvSpPr txBox="1"/>
      </xdr:nvSpPr>
      <xdr:spPr>
        <a:xfrm>
          <a:off x="2705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88009</xdr:rowOff>
    </xdr:from>
    <xdr:ext cx="405111" cy="259045"/>
    <xdr:sp macro="" textlink="">
      <xdr:nvSpPr>
        <xdr:cNvPr id="428" name="n_3aveValue【市民会館】&#10;有形固定資産減価償却率">
          <a:extLst>
            <a:ext uri="{FF2B5EF4-FFF2-40B4-BE49-F238E27FC236}">
              <a16:creationId xmlns:a16="http://schemas.microsoft.com/office/drawing/2014/main" id="{00000000-0008-0000-0F00-0000AC010000}"/>
            </a:ext>
          </a:extLst>
        </xdr:cNvPr>
        <xdr:cNvSpPr txBox="1"/>
      </xdr:nvSpPr>
      <xdr:spPr>
        <a:xfrm>
          <a:off x="1816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45556</xdr:rowOff>
    </xdr:from>
    <xdr:ext cx="405111" cy="259045"/>
    <xdr:sp macro="" textlink="">
      <xdr:nvSpPr>
        <xdr:cNvPr id="429" name="n_4aveValue【市民会館】&#10;有形固定資産減価償却率">
          <a:extLst>
            <a:ext uri="{FF2B5EF4-FFF2-40B4-BE49-F238E27FC236}">
              <a16:creationId xmlns:a16="http://schemas.microsoft.com/office/drawing/2014/main" id="{00000000-0008-0000-0F00-0000AD010000}"/>
            </a:ext>
          </a:extLst>
        </xdr:cNvPr>
        <xdr:cNvSpPr txBox="1"/>
      </xdr:nvSpPr>
      <xdr:spPr>
        <a:xfrm>
          <a:off x="927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105064</xdr:rowOff>
    </xdr:from>
    <xdr:ext cx="405111" cy="259045"/>
    <xdr:sp macro="" textlink="">
      <xdr:nvSpPr>
        <xdr:cNvPr id="430" name="n_1main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145885</xdr:rowOff>
    </xdr:from>
    <xdr:ext cx="405111" cy="259045"/>
    <xdr:sp macro="" textlink="">
      <xdr:nvSpPr>
        <xdr:cNvPr id="431" name="n_2main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21789</xdr:rowOff>
    </xdr:from>
    <xdr:ext cx="405111" cy="259045"/>
    <xdr:sp macro="" textlink="">
      <xdr:nvSpPr>
        <xdr:cNvPr id="432" name="n_3main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5459</xdr:rowOff>
    </xdr:from>
    <xdr:ext cx="405111" cy="259045"/>
    <xdr:sp macro="" textlink="">
      <xdr:nvSpPr>
        <xdr:cNvPr id="433" name="n_4main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00000000-0008-0000-0F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99061</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flipV="1">
          <a:off x="10476865" y="171069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a:extLst>
            <a:ext uri="{FF2B5EF4-FFF2-40B4-BE49-F238E27FC236}">
              <a16:creationId xmlns:a16="http://schemas.microsoft.com/office/drawing/2014/main" id="{00000000-0008-0000-0F00-0000CA010000}"/>
            </a:ext>
          </a:extLst>
        </xdr:cNvPr>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60" name="【市民会館】&#10;一人当たり面積最大値テキスト">
          <a:extLst>
            <a:ext uri="{FF2B5EF4-FFF2-40B4-BE49-F238E27FC236}">
              <a16:creationId xmlns:a16="http://schemas.microsoft.com/office/drawing/2014/main" id="{00000000-0008-0000-0F00-0000CC010000}"/>
            </a:ext>
          </a:extLst>
        </xdr:cNvPr>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62" name="【市民会館】&#10;一人当たり面積平均値テキスト">
          <a:extLst>
            <a:ext uri="{FF2B5EF4-FFF2-40B4-BE49-F238E27FC236}">
              <a16:creationId xmlns:a16="http://schemas.microsoft.com/office/drawing/2014/main" id="{00000000-0008-0000-0F00-0000CE010000}"/>
            </a:ext>
          </a:extLst>
        </xdr:cNvPr>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8699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151130</xdr:rowOff>
    </xdr:from>
    <xdr:to>
      <xdr:col>55</xdr:col>
      <xdr:colOff>50800</xdr:colOff>
      <xdr:row>107</xdr:row>
      <xdr:rowOff>81280</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10426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129557</xdr:rowOff>
    </xdr:from>
    <xdr:ext cx="469744" cy="259045"/>
    <xdr:sp macro="" textlink="">
      <xdr:nvSpPr>
        <xdr:cNvPr id="474" name="【市民会館】&#10;一人当たり面積該当値テキスト">
          <a:extLst>
            <a:ext uri="{FF2B5EF4-FFF2-40B4-BE49-F238E27FC236}">
              <a16:creationId xmlns:a16="http://schemas.microsoft.com/office/drawing/2014/main" id="{00000000-0008-0000-0F00-0000DA010000}"/>
            </a:ext>
          </a:extLst>
        </xdr:cNvPr>
        <xdr:cNvSpPr txBox="1"/>
      </xdr:nvSpPr>
      <xdr:spPr>
        <a:xfrm>
          <a:off x="1051560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154939</xdr:rowOff>
    </xdr:from>
    <xdr:to>
      <xdr:col>50</xdr:col>
      <xdr:colOff>165100</xdr:colOff>
      <xdr:row>107</xdr:row>
      <xdr:rowOff>85089</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9588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30480</xdr:rowOff>
    </xdr:from>
    <xdr:to>
      <xdr:col>55</xdr:col>
      <xdr:colOff>0</xdr:colOff>
      <xdr:row>107</xdr:row>
      <xdr:rowOff>34289</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9639300" y="183756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151130</xdr:rowOff>
    </xdr:from>
    <xdr:to>
      <xdr:col>46</xdr:col>
      <xdr:colOff>38100</xdr:colOff>
      <xdr:row>107</xdr:row>
      <xdr:rowOff>81280</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8699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30480</xdr:rowOff>
    </xdr:from>
    <xdr:to>
      <xdr:col>50</xdr:col>
      <xdr:colOff>114300</xdr:colOff>
      <xdr:row>107</xdr:row>
      <xdr:rowOff>34289</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8750300" y="183756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151130</xdr:rowOff>
    </xdr:from>
    <xdr:to>
      <xdr:col>41</xdr:col>
      <xdr:colOff>101600</xdr:colOff>
      <xdr:row>107</xdr:row>
      <xdr:rowOff>81280</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781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30480</xdr:rowOff>
    </xdr:from>
    <xdr:to>
      <xdr:col>45</xdr:col>
      <xdr:colOff>177800</xdr:colOff>
      <xdr:row>107</xdr:row>
      <xdr:rowOff>30480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7861300" y="183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151130</xdr:rowOff>
    </xdr:from>
    <xdr:to>
      <xdr:col>36</xdr:col>
      <xdr:colOff>165100</xdr:colOff>
      <xdr:row>107</xdr:row>
      <xdr:rowOff>81280</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6921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30480</xdr:rowOff>
    </xdr:from>
    <xdr:to>
      <xdr:col>41</xdr:col>
      <xdr:colOff>50800</xdr:colOff>
      <xdr:row>107</xdr:row>
      <xdr:rowOff>30480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6972300" y="183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483" name="n_1aveValue【市民会館】&#10;一人当たり面積">
          <a:extLst>
            <a:ext uri="{FF2B5EF4-FFF2-40B4-BE49-F238E27FC236}">
              <a16:creationId xmlns:a16="http://schemas.microsoft.com/office/drawing/2014/main" id="{00000000-0008-0000-0F00-0000E3010000}"/>
            </a:ext>
          </a:extLst>
        </xdr:cNvPr>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74947</xdr:rowOff>
    </xdr:from>
    <xdr:ext cx="469744" cy="259045"/>
    <xdr:sp macro="" textlink="">
      <xdr:nvSpPr>
        <xdr:cNvPr id="484" name="n_2aveValue【市民会館】&#10;一人当たり面積">
          <a:extLst>
            <a:ext uri="{FF2B5EF4-FFF2-40B4-BE49-F238E27FC236}">
              <a16:creationId xmlns:a16="http://schemas.microsoft.com/office/drawing/2014/main" id="{00000000-0008-0000-0F00-0000E4010000}"/>
            </a:ext>
          </a:extLst>
        </xdr:cNvPr>
        <xdr:cNvSpPr txBox="1"/>
      </xdr:nvSpPr>
      <xdr:spPr>
        <a:xfrm>
          <a:off x="8515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85" name="n_3aveValue【市民会館】&#10;一人当たり面積">
          <a:extLst>
            <a:ext uri="{FF2B5EF4-FFF2-40B4-BE49-F238E27FC236}">
              <a16:creationId xmlns:a16="http://schemas.microsoft.com/office/drawing/2014/main" id="{00000000-0008-0000-0F00-0000E5010000}"/>
            </a:ext>
          </a:extLst>
        </xdr:cNvPr>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90188</xdr:rowOff>
    </xdr:from>
    <xdr:ext cx="469744" cy="259045"/>
    <xdr:sp macro="" textlink="">
      <xdr:nvSpPr>
        <xdr:cNvPr id="486" name="n_4aveValue【市民会館】&#10;一人当たり面積">
          <a:extLst>
            <a:ext uri="{FF2B5EF4-FFF2-40B4-BE49-F238E27FC236}">
              <a16:creationId xmlns:a16="http://schemas.microsoft.com/office/drawing/2014/main" id="{00000000-0008-0000-0F00-0000E6010000}"/>
            </a:ext>
          </a:extLst>
        </xdr:cNvPr>
        <xdr:cNvSpPr txBox="1"/>
      </xdr:nvSpPr>
      <xdr:spPr>
        <a:xfrm>
          <a:off x="6737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76216</xdr:rowOff>
    </xdr:from>
    <xdr:ext cx="469744" cy="259045"/>
    <xdr:sp macro="" textlink="">
      <xdr:nvSpPr>
        <xdr:cNvPr id="487" name="n_1mainValue【市民会館】&#10;一人当たり面積">
          <a:extLst>
            <a:ext uri="{FF2B5EF4-FFF2-40B4-BE49-F238E27FC236}">
              <a16:creationId xmlns:a16="http://schemas.microsoft.com/office/drawing/2014/main" id="{00000000-0008-0000-0F00-0000E7010000}"/>
            </a:ext>
          </a:extLst>
        </xdr:cNvPr>
        <xdr:cNvSpPr txBox="1"/>
      </xdr:nvSpPr>
      <xdr:spPr>
        <a:xfrm>
          <a:off x="93917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72407</xdr:rowOff>
    </xdr:from>
    <xdr:ext cx="469744" cy="259045"/>
    <xdr:sp macro="" textlink="">
      <xdr:nvSpPr>
        <xdr:cNvPr id="488" name="n_2mainValue【市民会館】&#10;一人当たり面積">
          <a:extLst>
            <a:ext uri="{FF2B5EF4-FFF2-40B4-BE49-F238E27FC236}">
              <a16:creationId xmlns:a16="http://schemas.microsoft.com/office/drawing/2014/main" id="{00000000-0008-0000-0F00-0000E8010000}"/>
            </a:ext>
          </a:extLst>
        </xdr:cNvPr>
        <xdr:cNvSpPr txBox="1"/>
      </xdr:nvSpPr>
      <xdr:spPr>
        <a:xfrm>
          <a:off x="8515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489" name="n_3mainValue【市民会館】&#10;一人当たり面積">
          <a:extLst>
            <a:ext uri="{FF2B5EF4-FFF2-40B4-BE49-F238E27FC236}">
              <a16:creationId xmlns:a16="http://schemas.microsoft.com/office/drawing/2014/main" id="{00000000-0008-0000-0F00-0000E9010000}"/>
            </a:ext>
          </a:extLst>
        </xdr:cNvPr>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72407</xdr:rowOff>
    </xdr:from>
    <xdr:ext cx="469744" cy="259045"/>
    <xdr:sp macro="" textlink="">
      <xdr:nvSpPr>
        <xdr:cNvPr id="490" name="n_4mainValue【市民会館】&#10;一人当たり面積">
          <a:extLst>
            <a:ext uri="{FF2B5EF4-FFF2-40B4-BE49-F238E27FC236}">
              <a16:creationId xmlns:a16="http://schemas.microsoft.com/office/drawing/2014/main" id="{00000000-0008-0000-0F00-0000EA010000}"/>
            </a:ext>
          </a:extLst>
        </xdr:cNvPr>
        <xdr:cNvSpPr txBox="1"/>
      </xdr:nvSpPr>
      <xdr:spPr>
        <a:xfrm>
          <a:off x="6737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00000000-0008-0000-0F00-000000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53340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flipV="1">
          <a:off x="16318864" y="565632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57167</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00000000-0008-0000-0F00-000002020000}"/>
            </a:ext>
          </a:extLst>
        </xdr:cNvPr>
        <xdr:cNvSpPr txBox="1"/>
      </xdr:nvSpPr>
      <xdr:spPr>
        <a:xfrm>
          <a:off x="16357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53340</xdr:rowOff>
    </xdr:from>
    <xdr:to>
      <xdr:col>86</xdr:col>
      <xdr:colOff>25400</xdr:colOff>
      <xdr:row>41</xdr:row>
      <xdr:rowOff>53340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6230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00000000-0008-0000-0F00-000004020000}"/>
            </a:ext>
          </a:extLst>
        </xdr:cNvPr>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118127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00000000-0008-0000-0F00-000006020000}"/>
            </a:ext>
          </a:extLst>
        </xdr:cNvPr>
        <xdr:cNvSpPr txBox="1"/>
      </xdr:nvSpPr>
      <xdr:spPr>
        <a:xfrm>
          <a:off x="16357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61976</xdr:rowOff>
    </xdr:from>
    <xdr:to>
      <xdr:col>81</xdr:col>
      <xdr:colOff>101600</xdr:colOff>
      <xdr:row>37</xdr:row>
      <xdr:rowOff>163576</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5430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4541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137414</xdr:rowOff>
    </xdr:from>
    <xdr:to>
      <xdr:col>72</xdr:col>
      <xdr:colOff>38100</xdr:colOff>
      <xdr:row>37</xdr:row>
      <xdr:rowOff>67564</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3652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77978</xdr:rowOff>
    </xdr:from>
    <xdr:to>
      <xdr:col>67</xdr:col>
      <xdr:colOff>101600</xdr:colOff>
      <xdr:row>38</xdr:row>
      <xdr:rowOff>8128</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276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87122</xdr:rowOff>
    </xdr:from>
    <xdr:to>
      <xdr:col>85</xdr:col>
      <xdr:colOff>177800</xdr:colOff>
      <xdr:row>36</xdr:row>
      <xdr:rowOff>17272</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6268700" y="60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109999</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00000000-0008-0000-0F00-000012020000}"/>
            </a:ext>
          </a:extLst>
        </xdr:cNvPr>
        <xdr:cNvSpPr txBox="1"/>
      </xdr:nvSpPr>
      <xdr:spPr>
        <a:xfrm>
          <a:off x="16357600" y="593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29972</xdr:rowOff>
    </xdr:from>
    <xdr:to>
      <xdr:col>81</xdr:col>
      <xdr:colOff>101600</xdr:colOff>
      <xdr:row>35</xdr:row>
      <xdr:rowOff>131572</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5430500" y="603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80772</xdr:rowOff>
    </xdr:from>
    <xdr:to>
      <xdr:col>85</xdr:col>
      <xdr:colOff>127000</xdr:colOff>
      <xdr:row>35</xdr:row>
      <xdr:rowOff>137922</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5481300" y="608152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151130</xdr:rowOff>
    </xdr:from>
    <xdr:to>
      <xdr:col>76</xdr:col>
      <xdr:colOff>165100</xdr:colOff>
      <xdr:row>35</xdr:row>
      <xdr:rowOff>81280</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4541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30480</xdr:rowOff>
    </xdr:from>
    <xdr:to>
      <xdr:col>81</xdr:col>
      <xdr:colOff>50800</xdr:colOff>
      <xdr:row>35</xdr:row>
      <xdr:rowOff>80772</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4592300" y="603123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98552</xdr:rowOff>
    </xdr:from>
    <xdr:to>
      <xdr:col>72</xdr:col>
      <xdr:colOff>38100</xdr:colOff>
      <xdr:row>35</xdr:row>
      <xdr:rowOff>28702</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3652500" y="59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149352</xdr:rowOff>
    </xdr:from>
    <xdr:to>
      <xdr:col>76</xdr:col>
      <xdr:colOff>114300</xdr:colOff>
      <xdr:row>35</xdr:row>
      <xdr:rowOff>30480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3703300" y="597865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43688</xdr:rowOff>
    </xdr:from>
    <xdr:to>
      <xdr:col>67</xdr:col>
      <xdr:colOff>101600</xdr:colOff>
      <xdr:row>34</xdr:row>
      <xdr:rowOff>145288</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2763500" y="58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94488</xdr:rowOff>
    </xdr:from>
    <xdr:to>
      <xdr:col>71</xdr:col>
      <xdr:colOff>177800</xdr:colOff>
      <xdr:row>34</xdr:row>
      <xdr:rowOff>149352</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814300" y="59237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154703</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5266044"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95267</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4389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58691</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3500744" y="64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170705</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2611744" y="651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148099</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5266044" y="580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4389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45229</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3500744"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161815</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2611744" y="564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00000000-0008-0000-0F00-00003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flipV="1">
          <a:off x="22160864" y="5905748"/>
          <a:ext cx="0" cy="132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571" name="【一般廃棄物処理施設】&#10;一人当たり有形固定資産（償却資産）額最小値テキスト">
          <a:extLst>
            <a:ext uri="{FF2B5EF4-FFF2-40B4-BE49-F238E27FC236}">
              <a16:creationId xmlns:a16="http://schemas.microsoft.com/office/drawing/2014/main" id="{00000000-0008-0000-0F00-00003B020000}"/>
            </a:ext>
          </a:extLst>
        </xdr:cNvPr>
        <xdr:cNvSpPr txBox="1"/>
      </xdr:nvSpPr>
      <xdr:spPr>
        <a:xfrm>
          <a:off x="22199600" y="72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22072600" y="72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573" name="【一般廃棄物処理施設】&#10;一人当たり有形固定資産（償却資産）額最大値テキスト">
          <a:extLst>
            <a:ext uri="{FF2B5EF4-FFF2-40B4-BE49-F238E27FC236}">
              <a16:creationId xmlns:a16="http://schemas.microsoft.com/office/drawing/2014/main" id="{00000000-0008-0000-0F00-00003D020000}"/>
            </a:ext>
          </a:extLst>
        </xdr:cNvPr>
        <xdr:cNvSpPr txBox="1"/>
      </xdr:nvSpPr>
      <xdr:spPr>
        <a:xfrm>
          <a:off x="22199600" y="56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22072600" y="59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91402</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00000000-0008-0000-0F00-00003F020000}"/>
            </a:ext>
          </a:extLst>
        </xdr:cNvPr>
        <xdr:cNvSpPr txBox="1"/>
      </xdr:nvSpPr>
      <xdr:spPr>
        <a:xfrm>
          <a:off x="22199600" y="677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221107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1272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20383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9494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8605500" y="696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18599</xdr:rowOff>
    </xdr:from>
    <xdr:to>
      <xdr:col>116</xdr:col>
      <xdr:colOff>114300</xdr:colOff>
      <xdr:row>41</xdr:row>
      <xdr:rowOff>120199</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22110700" y="70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168476</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00000000-0008-0000-0F00-00004B020000}"/>
            </a:ext>
          </a:extLst>
        </xdr:cNvPr>
        <xdr:cNvSpPr txBox="1"/>
      </xdr:nvSpPr>
      <xdr:spPr>
        <a:xfrm>
          <a:off x="22199600" y="702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21666</xdr:rowOff>
    </xdr:from>
    <xdr:to>
      <xdr:col>112</xdr:col>
      <xdr:colOff>38100</xdr:colOff>
      <xdr:row>41</xdr:row>
      <xdr:rowOff>123266</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21272500" y="705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69399</xdr:rowOff>
    </xdr:from>
    <xdr:to>
      <xdr:col>116</xdr:col>
      <xdr:colOff>63500</xdr:colOff>
      <xdr:row>41</xdr:row>
      <xdr:rowOff>72466</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flipV="1">
          <a:off x="21323300" y="7098849"/>
          <a:ext cx="8382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19159</xdr:rowOff>
    </xdr:from>
    <xdr:to>
      <xdr:col>107</xdr:col>
      <xdr:colOff>101600</xdr:colOff>
      <xdr:row>41</xdr:row>
      <xdr:rowOff>120759</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20383500" y="704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69959</xdr:rowOff>
    </xdr:from>
    <xdr:to>
      <xdr:col>111</xdr:col>
      <xdr:colOff>177800</xdr:colOff>
      <xdr:row>41</xdr:row>
      <xdr:rowOff>72466</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20434300" y="7099409"/>
          <a:ext cx="889000" cy="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18489</xdr:rowOff>
    </xdr:from>
    <xdr:to>
      <xdr:col>102</xdr:col>
      <xdr:colOff>165100</xdr:colOff>
      <xdr:row>41</xdr:row>
      <xdr:rowOff>120089</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19494500" y="704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69289</xdr:rowOff>
    </xdr:from>
    <xdr:to>
      <xdr:col>107</xdr:col>
      <xdr:colOff>50800</xdr:colOff>
      <xdr:row>41</xdr:row>
      <xdr:rowOff>69959</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9545300" y="7098739"/>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18009</xdr:rowOff>
    </xdr:from>
    <xdr:to>
      <xdr:col>98</xdr:col>
      <xdr:colOff>38100</xdr:colOff>
      <xdr:row>41</xdr:row>
      <xdr:rowOff>119609</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8605500" y="704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68809</xdr:rowOff>
    </xdr:from>
    <xdr:to>
      <xdr:col>102</xdr:col>
      <xdr:colOff>114300</xdr:colOff>
      <xdr:row>41</xdr:row>
      <xdr:rowOff>69289</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8656300" y="7098259"/>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64592</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21043411" y="67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78963</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0167111" y="67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80598</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9278111" y="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58587</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8389111" y="67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114393</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1043411" y="714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111886</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20167111" y="714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111216</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9278111" y="714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110736</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8389111" y="714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a:extLst>
            <a:ext uri="{FF2B5EF4-FFF2-40B4-BE49-F238E27FC236}">
              <a16:creationId xmlns:a16="http://schemas.microsoft.com/office/drawing/2014/main" id="{00000000-0008-0000-0F00-00007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63</xdr:row>
      <xdr:rowOff>87630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flipV="1">
          <a:off x="16318864" y="96393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629" name="【保健センター・保健所】&#10;有形固定資産減価償却率最小値テキスト">
          <a:extLst>
            <a:ext uri="{FF2B5EF4-FFF2-40B4-BE49-F238E27FC236}">
              <a16:creationId xmlns:a16="http://schemas.microsoft.com/office/drawing/2014/main" id="{00000000-0008-0000-0F00-000075020000}"/>
            </a:ext>
          </a:extLst>
        </xdr:cNvPr>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1" name="【保健センター・保健所】&#10;有形固定資産減価償却率最大値テキスト">
          <a:extLst>
            <a:ext uri="{FF2B5EF4-FFF2-40B4-BE49-F238E27FC236}">
              <a16:creationId xmlns:a16="http://schemas.microsoft.com/office/drawing/2014/main" id="{00000000-0008-0000-0F00-000077020000}"/>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116857</xdr:rowOff>
    </xdr:from>
    <xdr:ext cx="405111" cy="259045"/>
    <xdr:sp macro="" textlink="">
      <xdr:nvSpPr>
        <xdr:cNvPr id="633" name="【保健センター・保健所】&#10;有形固定資産減価償却率平均値テキスト">
          <a:extLst>
            <a:ext uri="{FF2B5EF4-FFF2-40B4-BE49-F238E27FC236}">
              <a16:creationId xmlns:a16="http://schemas.microsoft.com/office/drawing/2014/main" id="{00000000-0008-0000-0F00-000079020000}"/>
            </a:ext>
          </a:extLst>
        </xdr:cNvPr>
        <xdr:cNvSpPr txBox="1"/>
      </xdr:nvSpPr>
      <xdr:spPr>
        <a:xfrm>
          <a:off x="163576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xdr:rowOff>
    </xdr:from>
    <xdr:to>
      <xdr:col>81</xdr:col>
      <xdr:colOff>101600</xdr:colOff>
      <xdr:row>58</xdr:row>
      <xdr:rowOff>115570</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5430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44450</xdr:rowOff>
    </xdr:from>
    <xdr:to>
      <xdr:col>72</xdr:col>
      <xdr:colOff>38100</xdr:colOff>
      <xdr:row>57</xdr:row>
      <xdr:rowOff>146050</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3652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139700</xdr:rowOff>
    </xdr:from>
    <xdr:to>
      <xdr:col>67</xdr:col>
      <xdr:colOff>101600</xdr:colOff>
      <xdr:row>57</xdr:row>
      <xdr:rowOff>69850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2763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139700</xdr:rowOff>
    </xdr:from>
    <xdr:to>
      <xdr:col>85</xdr:col>
      <xdr:colOff>177800</xdr:colOff>
      <xdr:row>62</xdr:row>
      <xdr:rowOff>69850</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162687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118127</xdr:rowOff>
    </xdr:from>
    <xdr:ext cx="405111" cy="259045"/>
    <xdr:sp macro="" textlink="">
      <xdr:nvSpPr>
        <xdr:cNvPr id="645" name="【保健センター・保健所】&#10;有形固定資産減価償却率該当値テキスト">
          <a:extLst>
            <a:ext uri="{FF2B5EF4-FFF2-40B4-BE49-F238E27FC236}">
              <a16:creationId xmlns:a16="http://schemas.microsoft.com/office/drawing/2014/main" id="{00000000-0008-0000-0F00-000085020000}"/>
            </a:ext>
          </a:extLst>
        </xdr:cNvPr>
        <xdr:cNvSpPr txBox="1"/>
      </xdr:nvSpPr>
      <xdr:spPr>
        <a:xfrm>
          <a:off x="16357600"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132080</xdr:rowOff>
    </xdr:from>
    <xdr:to>
      <xdr:col>81</xdr:col>
      <xdr:colOff>101600</xdr:colOff>
      <xdr:row>62</xdr:row>
      <xdr:rowOff>62230</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5430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xdr:rowOff>
    </xdr:from>
    <xdr:to>
      <xdr:col>85</xdr:col>
      <xdr:colOff>127000</xdr:colOff>
      <xdr:row>62</xdr:row>
      <xdr:rowOff>19050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5481300" y="106413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71120</xdr:rowOff>
    </xdr:from>
    <xdr:to>
      <xdr:col>76</xdr:col>
      <xdr:colOff>165100</xdr:colOff>
      <xdr:row>62</xdr:row>
      <xdr:rowOff>1270</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4541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121920</xdr:rowOff>
    </xdr:from>
    <xdr:to>
      <xdr:col>81</xdr:col>
      <xdr:colOff>50800</xdr:colOff>
      <xdr:row>62</xdr:row>
      <xdr:rowOff>11430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4592300" y="105803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154940</xdr:rowOff>
    </xdr:from>
    <xdr:to>
      <xdr:col>72</xdr:col>
      <xdr:colOff>38100</xdr:colOff>
      <xdr:row>61</xdr:row>
      <xdr:rowOff>85090</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365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34290</xdr:rowOff>
    </xdr:from>
    <xdr:to>
      <xdr:col>76</xdr:col>
      <xdr:colOff>114300</xdr:colOff>
      <xdr:row>61</xdr:row>
      <xdr:rowOff>121920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3703300" y="1049274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71120</xdr:rowOff>
    </xdr:from>
    <xdr:to>
      <xdr:col>67</xdr:col>
      <xdr:colOff>101600</xdr:colOff>
      <xdr:row>61</xdr:row>
      <xdr:rowOff>1270</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2763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121920</xdr:rowOff>
    </xdr:from>
    <xdr:to>
      <xdr:col>71</xdr:col>
      <xdr:colOff>177800</xdr:colOff>
      <xdr:row>61</xdr:row>
      <xdr:rowOff>34290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2814300" y="10408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132097</xdr:rowOff>
    </xdr:from>
    <xdr:ext cx="405111" cy="259045"/>
    <xdr:sp macro="" textlink="">
      <xdr:nvSpPr>
        <xdr:cNvPr id="654" name="n_1ave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5266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55" name="n_2ave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656" name="n_3ave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86377</xdr:rowOff>
    </xdr:from>
    <xdr:ext cx="405111" cy="259045"/>
    <xdr:sp macro="" textlink="">
      <xdr:nvSpPr>
        <xdr:cNvPr id="657" name="n_4ave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2611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53357</xdr:rowOff>
    </xdr:from>
    <xdr:ext cx="405111" cy="259045"/>
    <xdr:sp macro="" textlink="">
      <xdr:nvSpPr>
        <xdr:cNvPr id="658" name="n_1main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52660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163847</xdr:rowOff>
    </xdr:from>
    <xdr:ext cx="405111" cy="259045"/>
    <xdr:sp macro="" textlink="">
      <xdr:nvSpPr>
        <xdr:cNvPr id="659" name="n_2main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4389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76217</xdr:rowOff>
    </xdr:from>
    <xdr:ext cx="405111" cy="259045"/>
    <xdr:sp macro="" textlink="">
      <xdr:nvSpPr>
        <xdr:cNvPr id="660" name="n_3main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3500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163847</xdr:rowOff>
    </xdr:from>
    <xdr:ext cx="405111" cy="259045"/>
    <xdr:sp macro="" textlink="">
      <xdr:nvSpPr>
        <xdr:cNvPr id="661" name="n_4main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2611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a:extLst>
            <a:ext uri="{FF2B5EF4-FFF2-40B4-BE49-F238E27FC236}">
              <a16:creationId xmlns:a16="http://schemas.microsoft.com/office/drawing/2014/main" id="{00000000-0008-0000-0F00-0000A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84" name="【保健センター・保健所】&#10;一人当たり面積最小値テキスト">
          <a:extLst>
            <a:ext uri="{FF2B5EF4-FFF2-40B4-BE49-F238E27FC236}">
              <a16:creationId xmlns:a16="http://schemas.microsoft.com/office/drawing/2014/main" id="{00000000-0008-0000-0F00-0000AC020000}"/>
            </a:ext>
          </a:extLst>
        </xdr:cNvPr>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86" name="【保健センター・保健所】&#10;一人当たり面積最大値テキスト">
          <a:extLst>
            <a:ext uri="{FF2B5EF4-FFF2-40B4-BE49-F238E27FC236}">
              <a16:creationId xmlns:a16="http://schemas.microsoft.com/office/drawing/2014/main" id="{00000000-0008-0000-0F00-0000AE020000}"/>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109237</xdr:rowOff>
    </xdr:from>
    <xdr:ext cx="469744" cy="259045"/>
    <xdr:sp macro="" textlink="">
      <xdr:nvSpPr>
        <xdr:cNvPr id="688" name="【保健センター・保健所】&#10;一人当たり面積平均値テキスト">
          <a:extLst>
            <a:ext uri="{FF2B5EF4-FFF2-40B4-BE49-F238E27FC236}">
              <a16:creationId xmlns:a16="http://schemas.microsoft.com/office/drawing/2014/main" id="{00000000-0008-0000-0F00-0000B0020000}"/>
            </a:ext>
          </a:extLst>
        </xdr:cNvPr>
        <xdr:cNvSpPr txBox="1"/>
      </xdr:nvSpPr>
      <xdr:spPr>
        <a:xfrm>
          <a:off x="22199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2038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19494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699" name="楕円 698">
          <a:extLst>
            <a:ext uri="{FF2B5EF4-FFF2-40B4-BE49-F238E27FC236}">
              <a16:creationId xmlns:a16="http://schemas.microsoft.com/office/drawing/2014/main" id="{00000000-0008-0000-0F00-0000BB020000}"/>
            </a:ext>
          </a:extLst>
        </xdr:cNvPr>
        <xdr:cNvSpPr/>
      </xdr:nvSpPr>
      <xdr:spPr>
        <a:xfrm>
          <a:off x="22110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1287</xdr:rowOff>
    </xdr:from>
    <xdr:ext cx="469744" cy="259045"/>
    <xdr:sp macro="" textlink="">
      <xdr:nvSpPr>
        <xdr:cNvPr id="700" name="【保健センター・保健所】&#10;一人当たり面積該当値テキスト">
          <a:extLst>
            <a:ext uri="{FF2B5EF4-FFF2-40B4-BE49-F238E27FC236}">
              <a16:creationId xmlns:a16="http://schemas.microsoft.com/office/drawing/2014/main" id="{00000000-0008-0000-0F00-0000BC020000}"/>
            </a:ext>
          </a:extLst>
        </xdr:cNvPr>
        <xdr:cNvSpPr txBox="1"/>
      </xdr:nvSpPr>
      <xdr:spPr>
        <a:xfrm>
          <a:off x="22199600"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701" name="楕円 700">
          <a:extLst>
            <a:ext uri="{FF2B5EF4-FFF2-40B4-BE49-F238E27FC236}">
              <a16:creationId xmlns:a16="http://schemas.microsoft.com/office/drawing/2014/main" id="{00000000-0008-0000-0F00-0000BD020000}"/>
            </a:ext>
          </a:extLst>
        </xdr:cNvPr>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137160</xdr:rowOff>
    </xdr:from>
    <xdr:to>
      <xdr:col>116</xdr:col>
      <xdr:colOff>63500</xdr:colOff>
      <xdr:row>62</xdr:row>
      <xdr:rowOff>137160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21323300" y="1076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86360</xdr:rowOff>
    </xdr:from>
    <xdr:to>
      <xdr:col>107</xdr:col>
      <xdr:colOff>101600</xdr:colOff>
      <xdr:row>63</xdr:row>
      <xdr:rowOff>16510</xdr:rowOff>
    </xdr:to>
    <xdr:sp macro="" textlink="">
      <xdr:nvSpPr>
        <xdr:cNvPr id="703" name="楕円 702">
          <a:extLst>
            <a:ext uri="{FF2B5EF4-FFF2-40B4-BE49-F238E27FC236}">
              <a16:creationId xmlns:a16="http://schemas.microsoft.com/office/drawing/2014/main" id="{00000000-0008-0000-0F00-0000BF020000}"/>
            </a:ext>
          </a:extLst>
        </xdr:cNvPr>
        <xdr:cNvSpPr/>
      </xdr:nvSpPr>
      <xdr:spPr>
        <a:xfrm>
          <a:off x="20383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137160</xdr:rowOff>
    </xdr:from>
    <xdr:to>
      <xdr:col>111</xdr:col>
      <xdr:colOff>177800</xdr:colOff>
      <xdr:row>62</xdr:row>
      <xdr:rowOff>137160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20434300" y="1076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86360</xdr:rowOff>
    </xdr:from>
    <xdr:to>
      <xdr:col>102</xdr:col>
      <xdr:colOff>165100</xdr:colOff>
      <xdr:row>63</xdr:row>
      <xdr:rowOff>16510</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19494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137160</xdr:rowOff>
    </xdr:from>
    <xdr:to>
      <xdr:col>107</xdr:col>
      <xdr:colOff>50800</xdr:colOff>
      <xdr:row>62</xdr:row>
      <xdr:rowOff>137160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9545300" y="1076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86360</xdr:rowOff>
    </xdr:from>
    <xdr:to>
      <xdr:col>98</xdr:col>
      <xdr:colOff>38100</xdr:colOff>
      <xdr:row>63</xdr:row>
      <xdr:rowOff>16510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18605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137160</xdr:rowOff>
    </xdr:from>
    <xdr:to>
      <xdr:col>102</xdr:col>
      <xdr:colOff>114300</xdr:colOff>
      <xdr:row>62</xdr:row>
      <xdr:rowOff>137160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8656300" y="1076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709" name="n_1aveValue【保健センター・保健所】&#10;一人当たり面積">
          <a:extLst>
            <a:ext uri="{FF2B5EF4-FFF2-40B4-BE49-F238E27FC236}">
              <a16:creationId xmlns:a16="http://schemas.microsoft.com/office/drawing/2014/main" id="{00000000-0008-0000-0F00-0000C5020000}"/>
            </a:ext>
          </a:extLst>
        </xdr:cNvPr>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78757</xdr:rowOff>
    </xdr:from>
    <xdr:ext cx="469744" cy="259045"/>
    <xdr:sp macro="" textlink="">
      <xdr:nvSpPr>
        <xdr:cNvPr id="710" name="n_2aveValue【保健センター・保健所】&#10;一人当たり面積">
          <a:extLst>
            <a:ext uri="{FF2B5EF4-FFF2-40B4-BE49-F238E27FC236}">
              <a16:creationId xmlns:a16="http://schemas.microsoft.com/office/drawing/2014/main" id="{00000000-0008-0000-0F00-0000C6020000}"/>
            </a:ext>
          </a:extLst>
        </xdr:cNvPr>
        <xdr:cNvSpPr txBox="1"/>
      </xdr:nvSpPr>
      <xdr:spPr>
        <a:xfrm>
          <a:off x="20199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711" name="n_3aveValue【保健センター・保健所】&#10;一人当たり面積">
          <a:extLst>
            <a:ext uri="{FF2B5EF4-FFF2-40B4-BE49-F238E27FC236}">
              <a16:creationId xmlns:a16="http://schemas.microsoft.com/office/drawing/2014/main" id="{00000000-0008-0000-0F00-0000C7020000}"/>
            </a:ext>
          </a:extLst>
        </xdr:cNvPr>
        <xdr:cNvSpPr txBox="1"/>
      </xdr:nvSpPr>
      <xdr:spPr>
        <a:xfrm>
          <a:off x="19310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712" name="n_4aveValue【保健センター・保健所】&#10;一人当たり面積">
          <a:extLst>
            <a:ext uri="{FF2B5EF4-FFF2-40B4-BE49-F238E27FC236}">
              <a16:creationId xmlns:a16="http://schemas.microsoft.com/office/drawing/2014/main" id="{00000000-0008-0000-0F00-0000C8020000}"/>
            </a:ext>
          </a:extLst>
        </xdr:cNvPr>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7637</xdr:rowOff>
    </xdr:from>
    <xdr:ext cx="469744" cy="259045"/>
    <xdr:sp macro="" textlink="">
      <xdr:nvSpPr>
        <xdr:cNvPr id="713" name="n_1mainValue【保健センター・保健所】&#10;一人当たり面積">
          <a:extLst>
            <a:ext uri="{FF2B5EF4-FFF2-40B4-BE49-F238E27FC236}">
              <a16:creationId xmlns:a16="http://schemas.microsoft.com/office/drawing/2014/main" id="{00000000-0008-0000-0F00-0000C9020000}"/>
            </a:ext>
          </a:extLst>
        </xdr:cNvPr>
        <xdr:cNvSpPr txBox="1"/>
      </xdr:nvSpPr>
      <xdr:spPr>
        <a:xfrm>
          <a:off x="21075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7637</xdr:rowOff>
    </xdr:from>
    <xdr:ext cx="469744" cy="259045"/>
    <xdr:sp macro="" textlink="">
      <xdr:nvSpPr>
        <xdr:cNvPr id="714" name="n_2mainValue【保健センター・保健所】&#10;一人当たり面積">
          <a:extLst>
            <a:ext uri="{FF2B5EF4-FFF2-40B4-BE49-F238E27FC236}">
              <a16:creationId xmlns:a16="http://schemas.microsoft.com/office/drawing/2014/main" id="{00000000-0008-0000-0F00-0000CA020000}"/>
            </a:ext>
          </a:extLst>
        </xdr:cNvPr>
        <xdr:cNvSpPr txBox="1"/>
      </xdr:nvSpPr>
      <xdr:spPr>
        <a:xfrm>
          <a:off x="20199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7637</xdr:rowOff>
    </xdr:from>
    <xdr:ext cx="469744" cy="259045"/>
    <xdr:sp macro="" textlink="">
      <xdr:nvSpPr>
        <xdr:cNvPr id="715" name="n_3mainValue【保健センター・保健所】&#10;一人当たり面積">
          <a:extLst>
            <a:ext uri="{FF2B5EF4-FFF2-40B4-BE49-F238E27FC236}">
              <a16:creationId xmlns:a16="http://schemas.microsoft.com/office/drawing/2014/main" id="{00000000-0008-0000-0F00-0000CB020000}"/>
            </a:ext>
          </a:extLst>
        </xdr:cNvPr>
        <xdr:cNvSpPr txBox="1"/>
      </xdr:nvSpPr>
      <xdr:spPr>
        <a:xfrm>
          <a:off x="19310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7637</xdr:rowOff>
    </xdr:from>
    <xdr:ext cx="469744" cy="259045"/>
    <xdr:sp macro="" textlink="">
      <xdr:nvSpPr>
        <xdr:cNvPr id="716" name="n_4mainValue【保健センター・保健所】&#10;一人当たり面積">
          <a:extLst>
            <a:ext uri="{FF2B5EF4-FFF2-40B4-BE49-F238E27FC236}">
              <a16:creationId xmlns:a16="http://schemas.microsoft.com/office/drawing/2014/main" id="{00000000-0008-0000-0F00-0000CC020000}"/>
            </a:ext>
          </a:extLst>
        </xdr:cNvPr>
        <xdr:cNvSpPr txBox="1"/>
      </xdr:nvSpPr>
      <xdr:spPr>
        <a:xfrm>
          <a:off x="18421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8" name="【消防施設】&#10;有形固定資産減価償却率グラフ枠">
          <a:extLst>
            <a:ext uri="{FF2B5EF4-FFF2-40B4-BE49-F238E27FC236}">
              <a16:creationId xmlns:a16="http://schemas.microsoft.com/office/drawing/2014/main" id="{00000000-0008-0000-0F00-0000E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flipV="1">
          <a:off x="16318864" y="13312902"/>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740" name="【消防施設】&#10;有形固定資産減価償却率最小値テキスト">
          <a:extLst>
            <a:ext uri="{FF2B5EF4-FFF2-40B4-BE49-F238E27FC236}">
              <a16:creationId xmlns:a16="http://schemas.microsoft.com/office/drawing/2014/main" id="{00000000-0008-0000-0F00-0000E4020000}"/>
            </a:ext>
          </a:extLst>
        </xdr:cNvPr>
        <xdr:cNvSpPr txBox="1"/>
      </xdr:nvSpPr>
      <xdr:spPr>
        <a:xfrm>
          <a:off x="16357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6230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42" name="【消防施設】&#10;有形固定資産減価償却率最大値テキスト">
          <a:extLst>
            <a:ext uri="{FF2B5EF4-FFF2-40B4-BE49-F238E27FC236}">
              <a16:creationId xmlns:a16="http://schemas.microsoft.com/office/drawing/2014/main" id="{00000000-0008-0000-0F00-0000E6020000}"/>
            </a:ext>
          </a:extLst>
        </xdr:cNvPr>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90188</xdr:rowOff>
    </xdr:from>
    <xdr:ext cx="405111" cy="259045"/>
    <xdr:sp macro="" textlink="">
      <xdr:nvSpPr>
        <xdr:cNvPr id="744" name="【消防施設】&#10;有形固定資産減価償却率平均値テキスト">
          <a:extLst>
            <a:ext uri="{FF2B5EF4-FFF2-40B4-BE49-F238E27FC236}">
              <a16:creationId xmlns:a16="http://schemas.microsoft.com/office/drawing/2014/main" id="{00000000-0008-0000-0F00-0000E8020000}"/>
            </a:ext>
          </a:extLst>
        </xdr:cNvPr>
        <xdr:cNvSpPr txBox="1"/>
      </xdr:nvSpPr>
      <xdr:spPr>
        <a:xfrm>
          <a:off x="16357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543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14541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748" name="フローチャート: 判断 747">
          <a:extLst>
            <a:ext uri="{FF2B5EF4-FFF2-40B4-BE49-F238E27FC236}">
              <a16:creationId xmlns:a16="http://schemas.microsoft.com/office/drawing/2014/main" id="{00000000-0008-0000-0F00-0000EC020000}"/>
            </a:ext>
          </a:extLst>
        </xdr:cNvPr>
        <xdr:cNvSpPr/>
      </xdr:nvSpPr>
      <xdr:spPr>
        <a:xfrm>
          <a:off x="1365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2763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122174</xdr:rowOff>
    </xdr:from>
    <xdr:to>
      <xdr:col>85</xdr:col>
      <xdr:colOff>177800</xdr:colOff>
      <xdr:row>86</xdr:row>
      <xdr:rowOff>52324</xdr:rowOff>
    </xdr:to>
    <xdr:sp macro="" textlink="">
      <xdr:nvSpPr>
        <xdr:cNvPr id="755" name="楕円 754">
          <a:extLst>
            <a:ext uri="{FF2B5EF4-FFF2-40B4-BE49-F238E27FC236}">
              <a16:creationId xmlns:a16="http://schemas.microsoft.com/office/drawing/2014/main" id="{00000000-0008-0000-0F00-0000F3020000}"/>
            </a:ext>
          </a:extLst>
        </xdr:cNvPr>
        <xdr:cNvSpPr/>
      </xdr:nvSpPr>
      <xdr:spPr>
        <a:xfrm>
          <a:off x="162687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37101</xdr:rowOff>
    </xdr:from>
    <xdr:ext cx="405111" cy="259045"/>
    <xdr:sp macro="" textlink="">
      <xdr:nvSpPr>
        <xdr:cNvPr id="756" name="【消防施設】&#10;有形固定資産減価償却率該当値テキスト">
          <a:extLst>
            <a:ext uri="{FF2B5EF4-FFF2-40B4-BE49-F238E27FC236}">
              <a16:creationId xmlns:a16="http://schemas.microsoft.com/office/drawing/2014/main" id="{00000000-0008-0000-0F00-0000F4020000}"/>
            </a:ext>
          </a:extLst>
        </xdr:cNvPr>
        <xdr:cNvSpPr txBox="1"/>
      </xdr:nvSpPr>
      <xdr:spPr>
        <a:xfrm>
          <a:off x="16357600" y="14610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108458</xdr:rowOff>
    </xdr:from>
    <xdr:to>
      <xdr:col>81</xdr:col>
      <xdr:colOff>101600</xdr:colOff>
      <xdr:row>86</xdr:row>
      <xdr:rowOff>38608</xdr:rowOff>
    </xdr:to>
    <xdr:sp macro="" textlink="">
      <xdr:nvSpPr>
        <xdr:cNvPr id="757" name="楕円 756">
          <a:extLst>
            <a:ext uri="{FF2B5EF4-FFF2-40B4-BE49-F238E27FC236}">
              <a16:creationId xmlns:a16="http://schemas.microsoft.com/office/drawing/2014/main" id="{00000000-0008-0000-0F00-0000F5020000}"/>
            </a:ext>
          </a:extLst>
        </xdr:cNvPr>
        <xdr:cNvSpPr/>
      </xdr:nvSpPr>
      <xdr:spPr>
        <a:xfrm>
          <a:off x="15430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159258</xdr:rowOff>
    </xdr:from>
    <xdr:to>
      <xdr:col>85</xdr:col>
      <xdr:colOff>127000</xdr:colOff>
      <xdr:row>86</xdr:row>
      <xdr:rowOff>1524</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5481300" y="147325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108458</xdr:rowOff>
    </xdr:from>
    <xdr:to>
      <xdr:col>76</xdr:col>
      <xdr:colOff>165100</xdr:colOff>
      <xdr:row>86</xdr:row>
      <xdr:rowOff>38608</xdr:rowOff>
    </xdr:to>
    <xdr:sp macro="" textlink="">
      <xdr:nvSpPr>
        <xdr:cNvPr id="759" name="楕円 758">
          <a:extLst>
            <a:ext uri="{FF2B5EF4-FFF2-40B4-BE49-F238E27FC236}">
              <a16:creationId xmlns:a16="http://schemas.microsoft.com/office/drawing/2014/main" id="{00000000-0008-0000-0F00-0000F7020000}"/>
            </a:ext>
          </a:extLst>
        </xdr:cNvPr>
        <xdr:cNvSpPr/>
      </xdr:nvSpPr>
      <xdr:spPr>
        <a:xfrm>
          <a:off x="14541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159258</xdr:rowOff>
    </xdr:from>
    <xdr:to>
      <xdr:col>81</xdr:col>
      <xdr:colOff>50800</xdr:colOff>
      <xdr:row>85</xdr:row>
      <xdr:rowOff>159258</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4592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35306</xdr:rowOff>
    </xdr:from>
    <xdr:to>
      <xdr:col>72</xdr:col>
      <xdr:colOff>38100</xdr:colOff>
      <xdr:row>85</xdr:row>
      <xdr:rowOff>136906</xdr:rowOff>
    </xdr:to>
    <xdr:sp macro="" textlink="">
      <xdr:nvSpPr>
        <xdr:cNvPr id="761" name="楕円 760">
          <a:extLst>
            <a:ext uri="{FF2B5EF4-FFF2-40B4-BE49-F238E27FC236}">
              <a16:creationId xmlns:a16="http://schemas.microsoft.com/office/drawing/2014/main" id="{00000000-0008-0000-0F00-0000F9020000}"/>
            </a:ext>
          </a:extLst>
        </xdr:cNvPr>
        <xdr:cNvSpPr/>
      </xdr:nvSpPr>
      <xdr:spPr>
        <a:xfrm>
          <a:off x="13652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86106</xdr:rowOff>
    </xdr:from>
    <xdr:to>
      <xdr:col>76</xdr:col>
      <xdr:colOff>114300</xdr:colOff>
      <xdr:row>85</xdr:row>
      <xdr:rowOff>159258</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3703300" y="146593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101600</xdr:rowOff>
    </xdr:from>
    <xdr:to>
      <xdr:col>67</xdr:col>
      <xdr:colOff>101600</xdr:colOff>
      <xdr:row>84</xdr:row>
      <xdr:rowOff>31750</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2763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152400</xdr:rowOff>
    </xdr:from>
    <xdr:to>
      <xdr:col>71</xdr:col>
      <xdr:colOff>177800</xdr:colOff>
      <xdr:row>85</xdr:row>
      <xdr:rowOff>86106</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2814300" y="14382750"/>
          <a:ext cx="889000" cy="2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114571</xdr:rowOff>
    </xdr:from>
    <xdr:ext cx="405111" cy="259045"/>
    <xdr:sp macro="" textlink="">
      <xdr:nvSpPr>
        <xdr:cNvPr id="765" name="n_1aveValue【消防施設】&#10;有形固定資産減価償却率">
          <a:extLst>
            <a:ext uri="{FF2B5EF4-FFF2-40B4-BE49-F238E27FC236}">
              <a16:creationId xmlns:a16="http://schemas.microsoft.com/office/drawing/2014/main" id="{00000000-0008-0000-0F00-0000FD020000}"/>
            </a:ext>
          </a:extLst>
        </xdr:cNvPr>
        <xdr:cNvSpPr txBox="1"/>
      </xdr:nvSpPr>
      <xdr:spPr>
        <a:xfrm>
          <a:off x="15266044" y="1383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66564</xdr:rowOff>
    </xdr:from>
    <xdr:ext cx="405111" cy="259045"/>
    <xdr:sp macro="" textlink="">
      <xdr:nvSpPr>
        <xdr:cNvPr id="766" name="n_2aveValue【消防施設】&#10;有形固定資産減価償却率">
          <a:extLst>
            <a:ext uri="{FF2B5EF4-FFF2-40B4-BE49-F238E27FC236}">
              <a16:creationId xmlns:a16="http://schemas.microsoft.com/office/drawing/2014/main" id="{00000000-0008-0000-0F00-0000FE020000}"/>
            </a:ext>
          </a:extLst>
        </xdr:cNvPr>
        <xdr:cNvSpPr txBox="1"/>
      </xdr:nvSpPr>
      <xdr:spPr>
        <a:xfrm>
          <a:off x="14389744"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29990</xdr:rowOff>
    </xdr:from>
    <xdr:ext cx="405111" cy="259045"/>
    <xdr:sp macro="" textlink="">
      <xdr:nvSpPr>
        <xdr:cNvPr id="767" name="n_3aveValue【消防施設】&#10;有形固定資産減価償却率">
          <a:extLst>
            <a:ext uri="{FF2B5EF4-FFF2-40B4-BE49-F238E27FC236}">
              <a16:creationId xmlns:a16="http://schemas.microsoft.com/office/drawing/2014/main" id="{00000000-0008-0000-0F00-0000FF020000}"/>
            </a:ext>
          </a:extLst>
        </xdr:cNvPr>
        <xdr:cNvSpPr txBox="1"/>
      </xdr:nvSpPr>
      <xdr:spPr>
        <a:xfrm>
          <a:off x="13500744"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91712</xdr:rowOff>
    </xdr:from>
    <xdr:ext cx="405111" cy="259045"/>
    <xdr:sp macro="" textlink="">
      <xdr:nvSpPr>
        <xdr:cNvPr id="768" name="n_4aveValue【消防施設】&#10;有形固定資産減価償却率">
          <a:extLst>
            <a:ext uri="{FF2B5EF4-FFF2-40B4-BE49-F238E27FC236}">
              <a16:creationId xmlns:a16="http://schemas.microsoft.com/office/drawing/2014/main" id="{00000000-0008-0000-0F00-000000030000}"/>
            </a:ext>
          </a:extLst>
        </xdr:cNvPr>
        <xdr:cNvSpPr txBox="1"/>
      </xdr:nvSpPr>
      <xdr:spPr>
        <a:xfrm>
          <a:off x="12611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29735</xdr:rowOff>
    </xdr:from>
    <xdr:ext cx="405111" cy="259045"/>
    <xdr:sp macro="" textlink="">
      <xdr:nvSpPr>
        <xdr:cNvPr id="769" name="n_1mainValue【消防施設】&#10;有形固定資産減価償却率">
          <a:extLst>
            <a:ext uri="{FF2B5EF4-FFF2-40B4-BE49-F238E27FC236}">
              <a16:creationId xmlns:a16="http://schemas.microsoft.com/office/drawing/2014/main" id="{00000000-0008-0000-0F00-000001030000}"/>
            </a:ext>
          </a:extLst>
        </xdr:cNvPr>
        <xdr:cNvSpPr txBox="1"/>
      </xdr:nvSpPr>
      <xdr:spPr>
        <a:xfrm>
          <a:off x="15266044" y="1477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29735</xdr:rowOff>
    </xdr:from>
    <xdr:ext cx="405111" cy="259045"/>
    <xdr:sp macro="" textlink="">
      <xdr:nvSpPr>
        <xdr:cNvPr id="770" name="n_2mainValue【消防施設】&#10;有形固定資産減価償却率">
          <a:extLst>
            <a:ext uri="{FF2B5EF4-FFF2-40B4-BE49-F238E27FC236}">
              <a16:creationId xmlns:a16="http://schemas.microsoft.com/office/drawing/2014/main" id="{00000000-0008-0000-0F00-000002030000}"/>
            </a:ext>
          </a:extLst>
        </xdr:cNvPr>
        <xdr:cNvSpPr txBox="1"/>
      </xdr:nvSpPr>
      <xdr:spPr>
        <a:xfrm>
          <a:off x="14389744" y="1477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128033</xdr:rowOff>
    </xdr:from>
    <xdr:ext cx="405111" cy="259045"/>
    <xdr:sp macro="" textlink="">
      <xdr:nvSpPr>
        <xdr:cNvPr id="771" name="n_3mainValue【消防施設】&#10;有形固定資産減価償却率">
          <a:extLst>
            <a:ext uri="{FF2B5EF4-FFF2-40B4-BE49-F238E27FC236}">
              <a16:creationId xmlns:a16="http://schemas.microsoft.com/office/drawing/2014/main" id="{00000000-0008-0000-0F00-000003030000}"/>
            </a:ext>
          </a:extLst>
        </xdr:cNvPr>
        <xdr:cNvSpPr txBox="1"/>
      </xdr:nvSpPr>
      <xdr:spPr>
        <a:xfrm>
          <a:off x="13500744" y="1470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22877</xdr:rowOff>
    </xdr:from>
    <xdr:ext cx="405111" cy="259045"/>
    <xdr:sp macro="" textlink="">
      <xdr:nvSpPr>
        <xdr:cNvPr id="772" name="n_4mainValue【消防施設】&#10;有形固定資産減価償却率">
          <a:extLst>
            <a:ext uri="{FF2B5EF4-FFF2-40B4-BE49-F238E27FC236}">
              <a16:creationId xmlns:a16="http://schemas.microsoft.com/office/drawing/2014/main" id="{00000000-0008-0000-0F00-000004030000}"/>
            </a:ext>
          </a:extLst>
        </xdr:cNvPr>
        <xdr:cNvSpPr txBox="1"/>
      </xdr:nvSpPr>
      <xdr:spPr>
        <a:xfrm>
          <a:off x="12611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00000000-0008-0000-0F00-00001D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flipV="1">
          <a:off x="22160864" y="1328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799" name="【消防施設】&#10;一人当たり面積最小値テキスト">
          <a:extLst>
            <a:ext uri="{FF2B5EF4-FFF2-40B4-BE49-F238E27FC236}">
              <a16:creationId xmlns:a16="http://schemas.microsoft.com/office/drawing/2014/main" id="{00000000-0008-0000-0F00-00001F030000}"/>
            </a:ext>
          </a:extLst>
        </xdr:cNvPr>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801" name="【消防施設】&#10;一人当たり面積最大値テキスト">
          <a:extLst>
            <a:ext uri="{FF2B5EF4-FFF2-40B4-BE49-F238E27FC236}">
              <a16:creationId xmlns:a16="http://schemas.microsoft.com/office/drawing/2014/main" id="{00000000-0008-0000-0F00-000021030000}"/>
            </a:ext>
          </a:extLst>
        </xdr:cNvPr>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64606</xdr:rowOff>
    </xdr:from>
    <xdr:ext cx="469744" cy="259045"/>
    <xdr:sp macro="" textlink="">
      <xdr:nvSpPr>
        <xdr:cNvPr id="803" name="【消防施設】&#10;一人当たり面積平均値テキスト">
          <a:extLst>
            <a:ext uri="{FF2B5EF4-FFF2-40B4-BE49-F238E27FC236}">
              <a16:creationId xmlns:a16="http://schemas.microsoft.com/office/drawing/2014/main" id="{00000000-0008-0000-0F00-000023030000}"/>
            </a:ext>
          </a:extLst>
        </xdr:cNvPr>
        <xdr:cNvSpPr txBox="1"/>
      </xdr:nvSpPr>
      <xdr:spPr>
        <a:xfrm>
          <a:off x="22199600" y="13952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804" name="フローチャート: 判断 803">
          <a:extLst>
            <a:ext uri="{FF2B5EF4-FFF2-40B4-BE49-F238E27FC236}">
              <a16:creationId xmlns:a16="http://schemas.microsoft.com/office/drawing/2014/main" id="{00000000-0008-0000-0F00-000024030000}"/>
            </a:ext>
          </a:extLst>
        </xdr:cNvPr>
        <xdr:cNvSpPr/>
      </xdr:nvSpPr>
      <xdr:spPr>
        <a:xfrm>
          <a:off x="22110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805" name="フローチャート: 判断 804">
          <a:extLst>
            <a:ext uri="{FF2B5EF4-FFF2-40B4-BE49-F238E27FC236}">
              <a16:creationId xmlns:a16="http://schemas.microsoft.com/office/drawing/2014/main" id="{00000000-0008-0000-0F00-000025030000}"/>
            </a:ext>
          </a:extLst>
        </xdr:cNvPr>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06" name="フローチャート: 判断 805">
          <a:extLst>
            <a:ext uri="{FF2B5EF4-FFF2-40B4-BE49-F238E27FC236}">
              <a16:creationId xmlns:a16="http://schemas.microsoft.com/office/drawing/2014/main" id="{00000000-0008-0000-0F00-000026030000}"/>
            </a:ext>
          </a:extLst>
        </xdr:cNvPr>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808" name="フローチャート: 判断 807">
          <a:extLst>
            <a:ext uri="{FF2B5EF4-FFF2-40B4-BE49-F238E27FC236}">
              <a16:creationId xmlns:a16="http://schemas.microsoft.com/office/drawing/2014/main" id="{00000000-0008-0000-0F00-000028030000}"/>
            </a:ext>
          </a:extLst>
        </xdr:cNvPr>
        <xdr:cNvSpPr/>
      </xdr:nvSpPr>
      <xdr:spPr>
        <a:xfrm>
          <a:off x="18605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814" name="楕円 813">
          <a:extLst>
            <a:ext uri="{FF2B5EF4-FFF2-40B4-BE49-F238E27FC236}">
              <a16:creationId xmlns:a16="http://schemas.microsoft.com/office/drawing/2014/main" id="{00000000-0008-0000-0F00-00002E030000}"/>
            </a:ext>
          </a:extLst>
        </xdr:cNvPr>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815" name="【消防施設】&#10;一人当たり面積該当値テキスト">
          <a:extLst>
            <a:ext uri="{FF2B5EF4-FFF2-40B4-BE49-F238E27FC236}">
              <a16:creationId xmlns:a16="http://schemas.microsoft.com/office/drawing/2014/main" id="{00000000-0008-0000-0F00-00002F030000}"/>
            </a:ext>
          </a:extLst>
        </xdr:cNvPr>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816" name="楕円 815">
          <a:extLst>
            <a:ext uri="{FF2B5EF4-FFF2-40B4-BE49-F238E27FC236}">
              <a16:creationId xmlns:a16="http://schemas.microsoft.com/office/drawing/2014/main" id="{00000000-0008-0000-0F00-000030030000}"/>
            </a:ext>
          </a:extLst>
        </xdr:cNvPr>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818" name="楕円 817">
          <a:extLst>
            <a:ext uri="{FF2B5EF4-FFF2-40B4-BE49-F238E27FC236}">
              <a16:creationId xmlns:a16="http://schemas.microsoft.com/office/drawing/2014/main" id="{00000000-0008-0000-0F00-000032030000}"/>
            </a:ext>
          </a:extLst>
        </xdr:cNvPr>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820" name="楕円 819">
          <a:extLst>
            <a:ext uri="{FF2B5EF4-FFF2-40B4-BE49-F238E27FC236}">
              <a16:creationId xmlns:a16="http://schemas.microsoft.com/office/drawing/2014/main" id="{00000000-0008-0000-0F00-000034030000}"/>
            </a:ext>
          </a:extLst>
        </xdr:cNvPr>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28121</xdr:rowOff>
    </xdr:from>
    <xdr:to>
      <xdr:col>98</xdr:col>
      <xdr:colOff>38100</xdr:colOff>
      <xdr:row>85</xdr:row>
      <xdr:rowOff>129721</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18605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78921</xdr:rowOff>
    </xdr:from>
    <xdr:to>
      <xdr:col>102</xdr:col>
      <xdr:colOff>114300</xdr:colOff>
      <xdr:row>85</xdr:row>
      <xdr:rowOff>133350</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18656300" y="146521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824" name="n_1aveValue【消防施設】&#10;一人当たり面積">
          <a:extLst>
            <a:ext uri="{FF2B5EF4-FFF2-40B4-BE49-F238E27FC236}">
              <a16:creationId xmlns:a16="http://schemas.microsoft.com/office/drawing/2014/main" id="{00000000-0008-0000-0F00-000038030000}"/>
            </a:ext>
          </a:extLst>
        </xdr:cNvPr>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825" name="n_2aveValue【消防施設】&#10;一人当たり面積">
          <a:extLst>
            <a:ext uri="{FF2B5EF4-FFF2-40B4-BE49-F238E27FC236}">
              <a16:creationId xmlns:a16="http://schemas.microsoft.com/office/drawing/2014/main" id="{00000000-0008-0000-0F00-000039030000}"/>
            </a:ext>
          </a:extLst>
        </xdr:cNvPr>
        <xdr:cNvSpPr txBox="1"/>
      </xdr:nvSpPr>
      <xdr:spPr>
        <a:xfrm>
          <a:off x="20199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21063</xdr:rowOff>
    </xdr:from>
    <xdr:ext cx="469744" cy="259045"/>
    <xdr:sp macro="" textlink="">
      <xdr:nvSpPr>
        <xdr:cNvPr id="826" name="n_3aveValue【消防施設】&#10;一人当たり面積">
          <a:extLst>
            <a:ext uri="{FF2B5EF4-FFF2-40B4-BE49-F238E27FC236}">
              <a16:creationId xmlns:a16="http://schemas.microsoft.com/office/drawing/2014/main" id="{00000000-0008-0000-0F00-00003A030000}"/>
            </a:ext>
          </a:extLst>
        </xdr:cNvPr>
        <xdr:cNvSpPr txBox="1"/>
      </xdr:nvSpPr>
      <xdr:spPr>
        <a:xfrm>
          <a:off x="19310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170741</xdr:rowOff>
    </xdr:from>
    <xdr:ext cx="469744" cy="259045"/>
    <xdr:sp macro="" textlink="">
      <xdr:nvSpPr>
        <xdr:cNvPr id="827" name="n_4aveValue【消防施設】&#10;一人当たり面積">
          <a:extLst>
            <a:ext uri="{FF2B5EF4-FFF2-40B4-BE49-F238E27FC236}">
              <a16:creationId xmlns:a16="http://schemas.microsoft.com/office/drawing/2014/main" id="{00000000-0008-0000-0F00-00003B030000}"/>
            </a:ext>
          </a:extLst>
        </xdr:cNvPr>
        <xdr:cNvSpPr txBox="1"/>
      </xdr:nvSpPr>
      <xdr:spPr>
        <a:xfrm>
          <a:off x="18421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828" name="n_1mainValue【消防施設】&#10;一人当たり面積">
          <a:extLst>
            <a:ext uri="{FF2B5EF4-FFF2-40B4-BE49-F238E27FC236}">
              <a16:creationId xmlns:a16="http://schemas.microsoft.com/office/drawing/2014/main" id="{00000000-0008-0000-0F00-00003C030000}"/>
            </a:ext>
          </a:extLst>
        </xdr:cNvPr>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829" name="n_2mainValue【消防施設】&#10;一人当たり面積">
          <a:extLst>
            <a:ext uri="{FF2B5EF4-FFF2-40B4-BE49-F238E27FC236}">
              <a16:creationId xmlns:a16="http://schemas.microsoft.com/office/drawing/2014/main" id="{00000000-0008-0000-0F00-00003D030000}"/>
            </a:ext>
          </a:extLst>
        </xdr:cNvPr>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830" name="n_3mainValue【消防施設】&#10;一人当たり面積">
          <a:extLst>
            <a:ext uri="{FF2B5EF4-FFF2-40B4-BE49-F238E27FC236}">
              <a16:creationId xmlns:a16="http://schemas.microsoft.com/office/drawing/2014/main" id="{00000000-0008-0000-0F00-00003E030000}"/>
            </a:ext>
          </a:extLst>
        </xdr:cNvPr>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120848</xdr:rowOff>
    </xdr:from>
    <xdr:ext cx="469744" cy="259045"/>
    <xdr:sp macro="" textlink="">
      <xdr:nvSpPr>
        <xdr:cNvPr id="831" name="n_4mainValue【消防施設】&#10;一人当たり面積">
          <a:extLst>
            <a:ext uri="{FF2B5EF4-FFF2-40B4-BE49-F238E27FC236}">
              <a16:creationId xmlns:a16="http://schemas.microsoft.com/office/drawing/2014/main" id="{00000000-0008-0000-0F00-00003F030000}"/>
            </a:ext>
          </a:extLst>
        </xdr:cNvPr>
        <xdr:cNvSpPr txBox="1"/>
      </xdr:nvSpPr>
      <xdr:spPr>
        <a:xfrm>
          <a:off x="18421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00000000-0008-0000-0F00-000058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flipV="1">
          <a:off x="16318864" y="1725875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58" name="【庁舎】&#10;有形固定資産減価償却率最小値テキスト">
          <a:extLst>
            <a:ext uri="{FF2B5EF4-FFF2-40B4-BE49-F238E27FC236}">
              <a16:creationId xmlns:a16="http://schemas.microsoft.com/office/drawing/2014/main" id="{00000000-0008-0000-0F00-00005A030000}"/>
            </a:ext>
          </a:extLst>
        </xdr:cNvPr>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860" name="【庁舎】&#10;有形固定資産減価償却率最大値テキスト">
          <a:extLst>
            <a:ext uri="{FF2B5EF4-FFF2-40B4-BE49-F238E27FC236}">
              <a16:creationId xmlns:a16="http://schemas.microsoft.com/office/drawing/2014/main" id="{00000000-0008-0000-0F00-00005C030000}"/>
            </a:ext>
          </a:extLst>
        </xdr:cNvPr>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38116</xdr:rowOff>
    </xdr:from>
    <xdr:ext cx="405111" cy="259045"/>
    <xdr:sp macro="" textlink="">
      <xdr:nvSpPr>
        <xdr:cNvPr id="862" name="【庁舎】&#10;有形固定資産減価償却率平均値テキスト">
          <a:extLst>
            <a:ext uri="{FF2B5EF4-FFF2-40B4-BE49-F238E27FC236}">
              <a16:creationId xmlns:a16="http://schemas.microsoft.com/office/drawing/2014/main" id="{00000000-0008-0000-0F00-00005E030000}"/>
            </a:ext>
          </a:extLst>
        </xdr:cNvPr>
        <xdr:cNvSpPr txBox="1"/>
      </xdr:nvSpPr>
      <xdr:spPr>
        <a:xfrm>
          <a:off x="163576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63" name="フローチャート: 判断 862">
          <a:extLst>
            <a:ext uri="{FF2B5EF4-FFF2-40B4-BE49-F238E27FC236}">
              <a16:creationId xmlns:a16="http://schemas.microsoft.com/office/drawing/2014/main" id="{00000000-0008-0000-0F00-00005F030000}"/>
            </a:ext>
          </a:extLst>
        </xdr:cNvPr>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64" name="フローチャート: 判断 863">
          <a:extLst>
            <a:ext uri="{FF2B5EF4-FFF2-40B4-BE49-F238E27FC236}">
              <a16:creationId xmlns:a16="http://schemas.microsoft.com/office/drawing/2014/main" id="{00000000-0008-0000-0F00-000060030000}"/>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65" name="フローチャート: 判断 864">
          <a:extLst>
            <a:ext uri="{FF2B5EF4-FFF2-40B4-BE49-F238E27FC236}">
              <a16:creationId xmlns:a16="http://schemas.microsoft.com/office/drawing/2014/main" id="{00000000-0008-0000-0F00-000061030000}"/>
            </a:ext>
          </a:extLst>
        </xdr:cNvPr>
        <xdr:cNvSpPr/>
      </xdr:nvSpPr>
      <xdr:spPr>
        <a:xfrm>
          <a:off x="14541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867" name="フローチャート: 判断 866">
          <a:extLst>
            <a:ext uri="{FF2B5EF4-FFF2-40B4-BE49-F238E27FC236}">
              <a16:creationId xmlns:a16="http://schemas.microsoft.com/office/drawing/2014/main" id="{00000000-0008-0000-0F00-000063030000}"/>
            </a:ext>
          </a:extLst>
        </xdr:cNvPr>
        <xdr:cNvSpPr/>
      </xdr:nvSpPr>
      <xdr:spPr>
        <a:xfrm>
          <a:off x="12763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F00-00006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10705</xdr:rowOff>
    </xdr:from>
    <xdr:to>
      <xdr:col>85</xdr:col>
      <xdr:colOff>177800</xdr:colOff>
      <xdr:row>101</xdr:row>
      <xdr:rowOff>112305</xdr:rowOff>
    </xdr:to>
    <xdr:sp macro="" textlink="">
      <xdr:nvSpPr>
        <xdr:cNvPr id="873" name="楕円 872">
          <a:extLst>
            <a:ext uri="{FF2B5EF4-FFF2-40B4-BE49-F238E27FC236}">
              <a16:creationId xmlns:a16="http://schemas.microsoft.com/office/drawing/2014/main" id="{00000000-0008-0000-0F00-000069030000}"/>
            </a:ext>
          </a:extLst>
        </xdr:cNvPr>
        <xdr:cNvSpPr/>
      </xdr:nvSpPr>
      <xdr:spPr>
        <a:xfrm>
          <a:off x="162687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97082</xdr:rowOff>
    </xdr:from>
    <xdr:ext cx="405111" cy="259045"/>
    <xdr:sp macro="" textlink="">
      <xdr:nvSpPr>
        <xdr:cNvPr id="874" name="【庁舎】&#10;有形固定資産減価償却率該当値テキスト">
          <a:extLst>
            <a:ext uri="{FF2B5EF4-FFF2-40B4-BE49-F238E27FC236}">
              <a16:creationId xmlns:a16="http://schemas.microsoft.com/office/drawing/2014/main" id="{00000000-0008-0000-0F00-00006A030000}"/>
            </a:ext>
          </a:extLst>
        </xdr:cNvPr>
        <xdr:cNvSpPr txBox="1"/>
      </xdr:nvSpPr>
      <xdr:spPr>
        <a:xfrm>
          <a:off x="16357600" y="17242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128270</xdr:rowOff>
    </xdr:from>
    <xdr:to>
      <xdr:col>81</xdr:col>
      <xdr:colOff>101600</xdr:colOff>
      <xdr:row>101</xdr:row>
      <xdr:rowOff>58420</xdr:rowOff>
    </xdr:to>
    <xdr:sp macro="" textlink="">
      <xdr:nvSpPr>
        <xdr:cNvPr id="875" name="楕円 874">
          <a:extLst>
            <a:ext uri="{FF2B5EF4-FFF2-40B4-BE49-F238E27FC236}">
              <a16:creationId xmlns:a16="http://schemas.microsoft.com/office/drawing/2014/main" id="{00000000-0008-0000-0F00-00006B030000}"/>
            </a:ext>
          </a:extLst>
        </xdr:cNvPr>
        <xdr:cNvSpPr/>
      </xdr:nvSpPr>
      <xdr:spPr>
        <a:xfrm>
          <a:off x="15430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7620</xdr:rowOff>
    </xdr:from>
    <xdr:to>
      <xdr:col>85</xdr:col>
      <xdr:colOff>127000</xdr:colOff>
      <xdr:row>101</xdr:row>
      <xdr:rowOff>61505</xdr:rowOff>
    </xdr:to>
    <xdr:cxnSp macro="">
      <xdr:nvCxnSpPr>
        <xdr:cNvPr id="876" name="直線コネクタ 875">
          <a:extLst>
            <a:ext uri="{FF2B5EF4-FFF2-40B4-BE49-F238E27FC236}">
              <a16:creationId xmlns:a16="http://schemas.microsoft.com/office/drawing/2014/main" id="{00000000-0008-0000-0F00-00006C030000}"/>
            </a:ext>
          </a:extLst>
        </xdr:cNvPr>
        <xdr:cNvCxnSpPr/>
      </xdr:nvCxnSpPr>
      <xdr:spPr>
        <a:xfrm>
          <a:off x="15481300" y="17324070"/>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84182</xdr:rowOff>
    </xdr:from>
    <xdr:to>
      <xdr:col>76</xdr:col>
      <xdr:colOff>165100</xdr:colOff>
      <xdr:row>101</xdr:row>
      <xdr:rowOff>14332</xdr:rowOff>
    </xdr:to>
    <xdr:sp macro="" textlink="">
      <xdr:nvSpPr>
        <xdr:cNvPr id="877" name="楕円 876">
          <a:extLst>
            <a:ext uri="{FF2B5EF4-FFF2-40B4-BE49-F238E27FC236}">
              <a16:creationId xmlns:a16="http://schemas.microsoft.com/office/drawing/2014/main" id="{00000000-0008-0000-0F00-00006D030000}"/>
            </a:ext>
          </a:extLst>
        </xdr:cNvPr>
        <xdr:cNvSpPr/>
      </xdr:nvSpPr>
      <xdr:spPr>
        <a:xfrm>
          <a:off x="14541500" y="172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134982</xdr:rowOff>
    </xdr:from>
    <xdr:to>
      <xdr:col>81</xdr:col>
      <xdr:colOff>50800</xdr:colOff>
      <xdr:row>101</xdr:row>
      <xdr:rowOff>7620</xdr:rowOff>
    </xdr:to>
    <xdr:cxnSp macro="">
      <xdr:nvCxnSpPr>
        <xdr:cNvPr id="878" name="直線コネクタ 877">
          <a:extLst>
            <a:ext uri="{FF2B5EF4-FFF2-40B4-BE49-F238E27FC236}">
              <a16:creationId xmlns:a16="http://schemas.microsoft.com/office/drawing/2014/main" id="{00000000-0008-0000-0F00-00006E030000}"/>
            </a:ext>
          </a:extLst>
        </xdr:cNvPr>
        <xdr:cNvCxnSpPr/>
      </xdr:nvCxnSpPr>
      <xdr:spPr>
        <a:xfrm>
          <a:off x="14592300" y="1727998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40095</xdr:rowOff>
    </xdr:from>
    <xdr:to>
      <xdr:col>72</xdr:col>
      <xdr:colOff>38100</xdr:colOff>
      <xdr:row>100</xdr:row>
      <xdr:rowOff>141695</xdr:rowOff>
    </xdr:to>
    <xdr:sp macro="" textlink="">
      <xdr:nvSpPr>
        <xdr:cNvPr id="879" name="楕円 878">
          <a:extLst>
            <a:ext uri="{FF2B5EF4-FFF2-40B4-BE49-F238E27FC236}">
              <a16:creationId xmlns:a16="http://schemas.microsoft.com/office/drawing/2014/main" id="{00000000-0008-0000-0F00-00006F030000}"/>
            </a:ext>
          </a:extLst>
        </xdr:cNvPr>
        <xdr:cNvSpPr/>
      </xdr:nvSpPr>
      <xdr:spPr>
        <a:xfrm>
          <a:off x="13652500" y="1718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90895</xdr:rowOff>
    </xdr:from>
    <xdr:to>
      <xdr:col>76</xdr:col>
      <xdr:colOff>114300</xdr:colOff>
      <xdr:row>100</xdr:row>
      <xdr:rowOff>134982</xdr:rowOff>
    </xdr:to>
    <xdr:cxnSp macro="">
      <xdr:nvCxnSpPr>
        <xdr:cNvPr id="880" name="直線コネクタ 879">
          <a:extLst>
            <a:ext uri="{FF2B5EF4-FFF2-40B4-BE49-F238E27FC236}">
              <a16:creationId xmlns:a16="http://schemas.microsoft.com/office/drawing/2014/main" id="{00000000-0008-0000-0F00-000070030000}"/>
            </a:ext>
          </a:extLst>
        </xdr:cNvPr>
        <xdr:cNvCxnSpPr/>
      </xdr:nvCxnSpPr>
      <xdr:spPr>
        <a:xfrm>
          <a:off x="13703300" y="1723589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167458</xdr:rowOff>
    </xdr:from>
    <xdr:to>
      <xdr:col>67</xdr:col>
      <xdr:colOff>101600</xdr:colOff>
      <xdr:row>100</xdr:row>
      <xdr:rowOff>97608</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2763500" y="171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46808</xdr:rowOff>
    </xdr:from>
    <xdr:to>
      <xdr:col>71</xdr:col>
      <xdr:colOff>177800</xdr:colOff>
      <xdr:row>100</xdr:row>
      <xdr:rowOff>90895</xdr:rowOff>
    </xdr:to>
    <xdr:cxnSp macro="">
      <xdr:nvCxnSpPr>
        <xdr:cNvPr id="882" name="直線コネクタ 881">
          <a:extLst>
            <a:ext uri="{FF2B5EF4-FFF2-40B4-BE49-F238E27FC236}">
              <a16:creationId xmlns:a16="http://schemas.microsoft.com/office/drawing/2014/main" id="{00000000-0008-0000-0F00-000072030000}"/>
            </a:ext>
          </a:extLst>
        </xdr:cNvPr>
        <xdr:cNvCxnSpPr/>
      </xdr:nvCxnSpPr>
      <xdr:spPr>
        <a:xfrm>
          <a:off x="12814300" y="1719180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883" name="n_1aveValue【庁舎】&#10;有形固定資産減価償却率">
          <a:extLst>
            <a:ext uri="{FF2B5EF4-FFF2-40B4-BE49-F238E27FC236}">
              <a16:creationId xmlns:a16="http://schemas.microsoft.com/office/drawing/2014/main" id="{00000000-0008-0000-0F00-000073030000}"/>
            </a:ext>
          </a:extLst>
        </xdr:cNvPr>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144253</xdr:rowOff>
    </xdr:from>
    <xdr:ext cx="405111" cy="259045"/>
    <xdr:sp macro="" textlink="">
      <xdr:nvSpPr>
        <xdr:cNvPr id="884" name="n_2aveValue【庁舎】&#10;有形固定資産減価償却率">
          <a:extLst>
            <a:ext uri="{FF2B5EF4-FFF2-40B4-BE49-F238E27FC236}">
              <a16:creationId xmlns:a16="http://schemas.microsoft.com/office/drawing/2014/main" id="{00000000-0008-0000-0F00-000074030000}"/>
            </a:ext>
          </a:extLst>
        </xdr:cNvPr>
        <xdr:cNvSpPr txBox="1"/>
      </xdr:nvSpPr>
      <xdr:spPr>
        <a:xfrm>
          <a:off x="14389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885" name="n_3aveValue【庁舎】&#10;有形固定資産減価償却率">
          <a:extLst>
            <a:ext uri="{FF2B5EF4-FFF2-40B4-BE49-F238E27FC236}">
              <a16:creationId xmlns:a16="http://schemas.microsoft.com/office/drawing/2014/main" id="{00000000-0008-0000-0F00-000075030000}"/>
            </a:ext>
          </a:extLst>
        </xdr:cNvPr>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121393</xdr:rowOff>
    </xdr:from>
    <xdr:ext cx="405111" cy="259045"/>
    <xdr:sp macro="" textlink="">
      <xdr:nvSpPr>
        <xdr:cNvPr id="886" name="n_4aveValue【庁舎】&#10;有形固定資産減価償却率">
          <a:extLst>
            <a:ext uri="{FF2B5EF4-FFF2-40B4-BE49-F238E27FC236}">
              <a16:creationId xmlns:a16="http://schemas.microsoft.com/office/drawing/2014/main" id="{00000000-0008-0000-0F00-000076030000}"/>
            </a:ext>
          </a:extLst>
        </xdr:cNvPr>
        <xdr:cNvSpPr txBox="1"/>
      </xdr:nvSpPr>
      <xdr:spPr>
        <a:xfrm>
          <a:off x="12611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74947</xdr:rowOff>
    </xdr:from>
    <xdr:ext cx="405111" cy="259045"/>
    <xdr:sp macro="" textlink="">
      <xdr:nvSpPr>
        <xdr:cNvPr id="887" name="n_1mainValue【庁舎】&#10;有形固定資産減価償却率">
          <a:extLst>
            <a:ext uri="{FF2B5EF4-FFF2-40B4-BE49-F238E27FC236}">
              <a16:creationId xmlns:a16="http://schemas.microsoft.com/office/drawing/2014/main" id="{00000000-0008-0000-0F00-000077030000}"/>
            </a:ext>
          </a:extLst>
        </xdr:cNvPr>
        <xdr:cNvSpPr txBox="1"/>
      </xdr:nvSpPr>
      <xdr:spPr>
        <a:xfrm>
          <a:off x="152660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30859</xdr:rowOff>
    </xdr:from>
    <xdr:ext cx="405111" cy="259045"/>
    <xdr:sp macro="" textlink="">
      <xdr:nvSpPr>
        <xdr:cNvPr id="888" name="n_2mainValue【庁舎】&#10;有形固定資産減価償却率">
          <a:extLst>
            <a:ext uri="{FF2B5EF4-FFF2-40B4-BE49-F238E27FC236}">
              <a16:creationId xmlns:a16="http://schemas.microsoft.com/office/drawing/2014/main" id="{00000000-0008-0000-0F00-000078030000}"/>
            </a:ext>
          </a:extLst>
        </xdr:cNvPr>
        <xdr:cNvSpPr txBox="1"/>
      </xdr:nvSpPr>
      <xdr:spPr>
        <a:xfrm>
          <a:off x="14389744" y="1700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158222</xdr:rowOff>
    </xdr:from>
    <xdr:ext cx="340478" cy="259045"/>
    <xdr:sp macro="" textlink="">
      <xdr:nvSpPr>
        <xdr:cNvPr id="889" name="n_3mainValue【庁舎】&#10;有形固定資産減価償却率">
          <a:extLst>
            <a:ext uri="{FF2B5EF4-FFF2-40B4-BE49-F238E27FC236}">
              <a16:creationId xmlns:a16="http://schemas.microsoft.com/office/drawing/2014/main" id="{00000000-0008-0000-0F00-000079030000}"/>
            </a:ext>
          </a:extLst>
        </xdr:cNvPr>
        <xdr:cNvSpPr txBox="1"/>
      </xdr:nvSpPr>
      <xdr:spPr>
        <a:xfrm>
          <a:off x="13533061" y="169603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114135</xdr:rowOff>
    </xdr:from>
    <xdr:ext cx="340478" cy="259045"/>
    <xdr:sp macro="" textlink="">
      <xdr:nvSpPr>
        <xdr:cNvPr id="890" name="n_4mainValue【庁舎】&#10;有形固定資産減価償却率">
          <a:extLst>
            <a:ext uri="{FF2B5EF4-FFF2-40B4-BE49-F238E27FC236}">
              <a16:creationId xmlns:a16="http://schemas.microsoft.com/office/drawing/2014/main" id="{00000000-0008-0000-0F00-00007A030000}"/>
            </a:ext>
          </a:extLst>
        </xdr:cNvPr>
        <xdr:cNvSpPr txBox="1"/>
      </xdr:nvSpPr>
      <xdr:spPr>
        <a:xfrm>
          <a:off x="12644061" y="16916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00000000-0008-0000-0F00-00008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1" name="直線コネクタ 900">
          <a:extLst>
            <a:ext uri="{FF2B5EF4-FFF2-40B4-BE49-F238E27FC236}">
              <a16:creationId xmlns:a16="http://schemas.microsoft.com/office/drawing/2014/main" id="{00000000-0008-0000-0F00-000085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2" name="テキスト ボックス 901">
          <a:extLst>
            <a:ext uri="{FF2B5EF4-FFF2-40B4-BE49-F238E27FC236}">
              <a16:creationId xmlns:a16="http://schemas.microsoft.com/office/drawing/2014/main" id="{00000000-0008-0000-0F00-000086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a:extLst>
            <a:ext uri="{FF2B5EF4-FFF2-40B4-BE49-F238E27FC236}">
              <a16:creationId xmlns:a16="http://schemas.microsoft.com/office/drawing/2014/main" id="{00000000-0008-0000-0F00-00008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flipV="1">
          <a:off x="22160864" y="174955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13" name="【庁舎】&#10;一人当たり面積最小値テキスト">
          <a:extLst>
            <a:ext uri="{FF2B5EF4-FFF2-40B4-BE49-F238E27FC236}">
              <a16:creationId xmlns:a16="http://schemas.microsoft.com/office/drawing/2014/main" id="{00000000-0008-0000-0F00-000091030000}"/>
            </a:ext>
          </a:extLst>
        </xdr:cNvPr>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15" name="【庁舎】&#10;一人当たり面積最大値テキスト">
          <a:extLst>
            <a:ext uri="{FF2B5EF4-FFF2-40B4-BE49-F238E27FC236}">
              <a16:creationId xmlns:a16="http://schemas.microsoft.com/office/drawing/2014/main" id="{00000000-0008-0000-0F00-000093030000}"/>
            </a:ext>
          </a:extLst>
        </xdr:cNvPr>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119142</xdr:rowOff>
    </xdr:from>
    <xdr:ext cx="469744" cy="259045"/>
    <xdr:sp macro="" textlink="">
      <xdr:nvSpPr>
        <xdr:cNvPr id="917" name="【庁舎】&#10;一人当たり面積平均値テキスト">
          <a:extLst>
            <a:ext uri="{FF2B5EF4-FFF2-40B4-BE49-F238E27FC236}">
              <a16:creationId xmlns:a16="http://schemas.microsoft.com/office/drawing/2014/main" id="{00000000-0008-0000-0F00-000095030000}"/>
            </a:ext>
          </a:extLst>
        </xdr:cNvPr>
        <xdr:cNvSpPr txBox="1"/>
      </xdr:nvSpPr>
      <xdr:spPr>
        <a:xfrm>
          <a:off x="22199600" y="1794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918" name="フローチャート: 判断 917">
          <a:extLst>
            <a:ext uri="{FF2B5EF4-FFF2-40B4-BE49-F238E27FC236}">
              <a16:creationId xmlns:a16="http://schemas.microsoft.com/office/drawing/2014/main" id="{00000000-0008-0000-0F00-000096030000}"/>
            </a:ext>
          </a:extLst>
        </xdr:cNvPr>
        <xdr:cNvSpPr/>
      </xdr:nvSpPr>
      <xdr:spPr>
        <a:xfrm>
          <a:off x="22110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919" name="フローチャート: 判断 918">
          <a:extLst>
            <a:ext uri="{FF2B5EF4-FFF2-40B4-BE49-F238E27FC236}">
              <a16:creationId xmlns:a16="http://schemas.microsoft.com/office/drawing/2014/main" id="{00000000-0008-0000-0F00-000097030000}"/>
            </a:ext>
          </a:extLst>
        </xdr:cNvPr>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920" name="フローチャート: 判断 919">
          <a:extLst>
            <a:ext uri="{FF2B5EF4-FFF2-40B4-BE49-F238E27FC236}">
              <a16:creationId xmlns:a16="http://schemas.microsoft.com/office/drawing/2014/main" id="{00000000-0008-0000-0F00-000098030000}"/>
            </a:ext>
          </a:extLst>
        </xdr:cNvPr>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21" name="フローチャート: 判断 920">
          <a:extLst>
            <a:ext uri="{FF2B5EF4-FFF2-40B4-BE49-F238E27FC236}">
              <a16:creationId xmlns:a16="http://schemas.microsoft.com/office/drawing/2014/main" id="{00000000-0008-0000-0F00-000099030000}"/>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922" name="フローチャート: 判断 921">
          <a:extLst>
            <a:ext uri="{FF2B5EF4-FFF2-40B4-BE49-F238E27FC236}">
              <a16:creationId xmlns:a16="http://schemas.microsoft.com/office/drawing/2014/main" id="{00000000-0008-0000-0F00-00009A030000}"/>
            </a:ext>
          </a:extLst>
        </xdr:cNvPr>
        <xdr:cNvSpPr/>
      </xdr:nvSpPr>
      <xdr:spPr>
        <a:xfrm>
          <a:off x="18605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F00-00009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F00-00009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F00-00009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F00-00009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52832</xdr:rowOff>
    </xdr:from>
    <xdr:to>
      <xdr:col>116</xdr:col>
      <xdr:colOff>114300</xdr:colOff>
      <xdr:row>106</xdr:row>
      <xdr:rowOff>154432</xdr:rowOff>
    </xdr:to>
    <xdr:sp macro="" textlink="">
      <xdr:nvSpPr>
        <xdr:cNvPr id="928" name="楕円 927">
          <a:extLst>
            <a:ext uri="{FF2B5EF4-FFF2-40B4-BE49-F238E27FC236}">
              <a16:creationId xmlns:a16="http://schemas.microsoft.com/office/drawing/2014/main" id="{00000000-0008-0000-0F00-0000A0030000}"/>
            </a:ext>
          </a:extLst>
        </xdr:cNvPr>
        <xdr:cNvSpPr/>
      </xdr:nvSpPr>
      <xdr:spPr>
        <a:xfrm>
          <a:off x="221107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31259</xdr:rowOff>
    </xdr:from>
    <xdr:ext cx="469744" cy="259045"/>
    <xdr:sp macro="" textlink="">
      <xdr:nvSpPr>
        <xdr:cNvPr id="929" name="【庁舎】&#10;一人当たり面積該当値テキスト">
          <a:extLst>
            <a:ext uri="{FF2B5EF4-FFF2-40B4-BE49-F238E27FC236}">
              <a16:creationId xmlns:a16="http://schemas.microsoft.com/office/drawing/2014/main" id="{00000000-0008-0000-0F00-0000A1030000}"/>
            </a:ext>
          </a:extLst>
        </xdr:cNvPr>
        <xdr:cNvSpPr txBox="1"/>
      </xdr:nvSpPr>
      <xdr:spPr>
        <a:xfrm>
          <a:off x="22199600" y="1820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55118</xdr:rowOff>
    </xdr:from>
    <xdr:to>
      <xdr:col>112</xdr:col>
      <xdr:colOff>38100</xdr:colOff>
      <xdr:row>106</xdr:row>
      <xdr:rowOff>156718</xdr:rowOff>
    </xdr:to>
    <xdr:sp macro="" textlink="">
      <xdr:nvSpPr>
        <xdr:cNvPr id="930" name="楕円 929">
          <a:extLst>
            <a:ext uri="{FF2B5EF4-FFF2-40B4-BE49-F238E27FC236}">
              <a16:creationId xmlns:a16="http://schemas.microsoft.com/office/drawing/2014/main" id="{00000000-0008-0000-0F00-0000A2030000}"/>
            </a:ext>
          </a:extLst>
        </xdr:cNvPr>
        <xdr:cNvSpPr/>
      </xdr:nvSpPr>
      <xdr:spPr>
        <a:xfrm>
          <a:off x="21272500" y="182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103632</xdr:rowOff>
    </xdr:from>
    <xdr:to>
      <xdr:col>116</xdr:col>
      <xdr:colOff>63500</xdr:colOff>
      <xdr:row>106</xdr:row>
      <xdr:rowOff>105918</xdr:rowOff>
    </xdr:to>
    <xdr:cxnSp macro="">
      <xdr:nvCxnSpPr>
        <xdr:cNvPr id="931" name="直線コネクタ 930">
          <a:extLst>
            <a:ext uri="{FF2B5EF4-FFF2-40B4-BE49-F238E27FC236}">
              <a16:creationId xmlns:a16="http://schemas.microsoft.com/office/drawing/2014/main" id="{00000000-0008-0000-0F00-0000A3030000}"/>
            </a:ext>
          </a:extLst>
        </xdr:cNvPr>
        <xdr:cNvCxnSpPr/>
      </xdr:nvCxnSpPr>
      <xdr:spPr>
        <a:xfrm flipV="1">
          <a:off x="21323300" y="1827733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55118</xdr:rowOff>
    </xdr:from>
    <xdr:to>
      <xdr:col>107</xdr:col>
      <xdr:colOff>101600</xdr:colOff>
      <xdr:row>106</xdr:row>
      <xdr:rowOff>156718</xdr:rowOff>
    </xdr:to>
    <xdr:sp macro="" textlink="">
      <xdr:nvSpPr>
        <xdr:cNvPr id="932" name="楕円 931">
          <a:extLst>
            <a:ext uri="{FF2B5EF4-FFF2-40B4-BE49-F238E27FC236}">
              <a16:creationId xmlns:a16="http://schemas.microsoft.com/office/drawing/2014/main" id="{00000000-0008-0000-0F00-0000A4030000}"/>
            </a:ext>
          </a:extLst>
        </xdr:cNvPr>
        <xdr:cNvSpPr/>
      </xdr:nvSpPr>
      <xdr:spPr>
        <a:xfrm>
          <a:off x="20383500" y="182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105918</xdr:rowOff>
    </xdr:from>
    <xdr:to>
      <xdr:col>111</xdr:col>
      <xdr:colOff>177800</xdr:colOff>
      <xdr:row>106</xdr:row>
      <xdr:rowOff>105918</xdr:rowOff>
    </xdr:to>
    <xdr:cxnSp macro="">
      <xdr:nvCxnSpPr>
        <xdr:cNvPr id="933" name="直線コネクタ 932">
          <a:extLst>
            <a:ext uri="{FF2B5EF4-FFF2-40B4-BE49-F238E27FC236}">
              <a16:creationId xmlns:a16="http://schemas.microsoft.com/office/drawing/2014/main" id="{00000000-0008-0000-0F00-0000A5030000}"/>
            </a:ext>
          </a:extLst>
        </xdr:cNvPr>
        <xdr:cNvCxnSpPr/>
      </xdr:nvCxnSpPr>
      <xdr:spPr>
        <a:xfrm>
          <a:off x="20434300" y="182796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52832</xdr:rowOff>
    </xdr:from>
    <xdr:to>
      <xdr:col>102</xdr:col>
      <xdr:colOff>165100</xdr:colOff>
      <xdr:row>106</xdr:row>
      <xdr:rowOff>154432</xdr:rowOff>
    </xdr:to>
    <xdr:sp macro="" textlink="">
      <xdr:nvSpPr>
        <xdr:cNvPr id="934" name="楕円 933">
          <a:extLst>
            <a:ext uri="{FF2B5EF4-FFF2-40B4-BE49-F238E27FC236}">
              <a16:creationId xmlns:a16="http://schemas.microsoft.com/office/drawing/2014/main" id="{00000000-0008-0000-0F00-0000A6030000}"/>
            </a:ext>
          </a:extLst>
        </xdr:cNvPr>
        <xdr:cNvSpPr/>
      </xdr:nvSpPr>
      <xdr:spPr>
        <a:xfrm>
          <a:off x="19494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103632</xdr:rowOff>
    </xdr:from>
    <xdr:to>
      <xdr:col>107</xdr:col>
      <xdr:colOff>50800</xdr:colOff>
      <xdr:row>106</xdr:row>
      <xdr:rowOff>105918</xdr:rowOff>
    </xdr:to>
    <xdr:cxnSp macro="">
      <xdr:nvCxnSpPr>
        <xdr:cNvPr id="935" name="直線コネクタ 934">
          <a:extLst>
            <a:ext uri="{FF2B5EF4-FFF2-40B4-BE49-F238E27FC236}">
              <a16:creationId xmlns:a16="http://schemas.microsoft.com/office/drawing/2014/main" id="{00000000-0008-0000-0F00-0000A7030000}"/>
            </a:ext>
          </a:extLst>
        </xdr:cNvPr>
        <xdr:cNvCxnSpPr/>
      </xdr:nvCxnSpPr>
      <xdr:spPr>
        <a:xfrm>
          <a:off x="19545300" y="182773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936" name="楕円 935">
          <a:extLst>
            <a:ext uri="{FF2B5EF4-FFF2-40B4-BE49-F238E27FC236}">
              <a16:creationId xmlns:a16="http://schemas.microsoft.com/office/drawing/2014/main" id="{00000000-0008-0000-0F00-0000A8030000}"/>
            </a:ext>
          </a:extLst>
        </xdr:cNvPr>
        <xdr:cNvSpPr/>
      </xdr:nvSpPr>
      <xdr:spPr>
        <a:xfrm>
          <a:off x="18605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103632</xdr:rowOff>
    </xdr:from>
    <xdr:to>
      <xdr:col>102</xdr:col>
      <xdr:colOff>114300</xdr:colOff>
      <xdr:row>106</xdr:row>
      <xdr:rowOff>108204</xdr:rowOff>
    </xdr:to>
    <xdr:cxnSp macro="">
      <xdr:nvCxnSpPr>
        <xdr:cNvPr id="937" name="直線コネクタ 936">
          <a:extLst>
            <a:ext uri="{FF2B5EF4-FFF2-40B4-BE49-F238E27FC236}">
              <a16:creationId xmlns:a16="http://schemas.microsoft.com/office/drawing/2014/main" id="{00000000-0008-0000-0F00-0000A9030000}"/>
            </a:ext>
          </a:extLst>
        </xdr:cNvPr>
        <xdr:cNvCxnSpPr/>
      </xdr:nvCxnSpPr>
      <xdr:spPr>
        <a:xfrm flipV="1">
          <a:off x="18656300" y="1827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42942</xdr:rowOff>
    </xdr:from>
    <xdr:ext cx="469744" cy="259045"/>
    <xdr:sp macro="" textlink="">
      <xdr:nvSpPr>
        <xdr:cNvPr id="938" name="n_1aveValue【庁舎】&#10;一人当たり面積">
          <a:extLst>
            <a:ext uri="{FF2B5EF4-FFF2-40B4-BE49-F238E27FC236}">
              <a16:creationId xmlns:a16="http://schemas.microsoft.com/office/drawing/2014/main" id="{00000000-0008-0000-0F00-0000AA030000}"/>
            </a:ext>
          </a:extLst>
        </xdr:cNvPr>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939" name="n_2aveValue【庁舎】&#10;一人当たり面積">
          <a:extLst>
            <a:ext uri="{FF2B5EF4-FFF2-40B4-BE49-F238E27FC236}">
              <a16:creationId xmlns:a16="http://schemas.microsoft.com/office/drawing/2014/main" id="{00000000-0008-0000-0F00-0000AB030000}"/>
            </a:ext>
          </a:extLst>
        </xdr:cNvPr>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940" name="n_3aveValue【庁舎】&#10;一人当たり面積">
          <a:extLst>
            <a:ext uri="{FF2B5EF4-FFF2-40B4-BE49-F238E27FC236}">
              <a16:creationId xmlns:a16="http://schemas.microsoft.com/office/drawing/2014/main" id="{00000000-0008-0000-0F00-0000AC030000}"/>
            </a:ext>
          </a:extLst>
        </xdr:cNvPr>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941" name="n_4aveValue【庁舎】&#10;一人当たり面積">
          <a:extLst>
            <a:ext uri="{FF2B5EF4-FFF2-40B4-BE49-F238E27FC236}">
              <a16:creationId xmlns:a16="http://schemas.microsoft.com/office/drawing/2014/main" id="{00000000-0008-0000-0F00-0000AD030000}"/>
            </a:ext>
          </a:extLst>
        </xdr:cNvPr>
        <xdr:cNvSpPr txBox="1"/>
      </xdr:nvSpPr>
      <xdr:spPr>
        <a:xfrm>
          <a:off x="18421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147845</xdr:rowOff>
    </xdr:from>
    <xdr:ext cx="469744" cy="259045"/>
    <xdr:sp macro="" textlink="">
      <xdr:nvSpPr>
        <xdr:cNvPr id="942" name="n_1mainValue【庁舎】&#10;一人当たり面積">
          <a:extLst>
            <a:ext uri="{FF2B5EF4-FFF2-40B4-BE49-F238E27FC236}">
              <a16:creationId xmlns:a16="http://schemas.microsoft.com/office/drawing/2014/main" id="{00000000-0008-0000-0F00-0000AE030000}"/>
            </a:ext>
          </a:extLst>
        </xdr:cNvPr>
        <xdr:cNvSpPr txBox="1"/>
      </xdr:nvSpPr>
      <xdr:spPr>
        <a:xfrm>
          <a:off x="210757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943" name="n_2mainValue【庁舎】&#10;一人当たり面積">
          <a:extLst>
            <a:ext uri="{FF2B5EF4-FFF2-40B4-BE49-F238E27FC236}">
              <a16:creationId xmlns:a16="http://schemas.microsoft.com/office/drawing/2014/main" id="{00000000-0008-0000-0F00-0000AF030000}"/>
            </a:ext>
          </a:extLst>
        </xdr:cNvPr>
        <xdr:cNvSpPr txBox="1"/>
      </xdr:nvSpPr>
      <xdr:spPr>
        <a:xfrm>
          <a:off x="20199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145559</xdr:rowOff>
    </xdr:from>
    <xdr:ext cx="469744" cy="259045"/>
    <xdr:sp macro="" textlink="">
      <xdr:nvSpPr>
        <xdr:cNvPr id="944" name="n_3mainValue【庁舎】&#10;一人当たり面積">
          <a:extLst>
            <a:ext uri="{FF2B5EF4-FFF2-40B4-BE49-F238E27FC236}">
              <a16:creationId xmlns:a16="http://schemas.microsoft.com/office/drawing/2014/main" id="{00000000-0008-0000-0F00-0000B0030000}"/>
            </a:ext>
          </a:extLst>
        </xdr:cNvPr>
        <xdr:cNvSpPr txBox="1"/>
      </xdr:nvSpPr>
      <xdr:spPr>
        <a:xfrm>
          <a:off x="193104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150131</xdr:rowOff>
    </xdr:from>
    <xdr:ext cx="469744" cy="259045"/>
    <xdr:sp macro="" textlink="">
      <xdr:nvSpPr>
        <xdr:cNvPr id="945" name="n_4mainValue【庁舎】&#10;一人当たり面積">
          <a:extLst>
            <a:ext uri="{FF2B5EF4-FFF2-40B4-BE49-F238E27FC236}">
              <a16:creationId xmlns:a16="http://schemas.microsoft.com/office/drawing/2014/main" id="{00000000-0008-0000-0F00-0000B1030000}"/>
            </a:ext>
          </a:extLst>
        </xdr:cNvPr>
        <xdr:cNvSpPr txBox="1"/>
      </xdr:nvSpPr>
      <xdr:spPr>
        <a:xfrm>
          <a:off x="18421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a:extLst>
            <a:ext uri="{FF2B5EF4-FFF2-40B4-BE49-F238E27FC236}">
              <a16:creationId xmlns:a16="http://schemas.microsoft.com/office/drawing/2014/main" id="{00000000-0008-0000-0F00-0000B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a:extLst>
            <a:ext uri="{FF2B5EF4-FFF2-40B4-BE49-F238E27FC236}">
              <a16:creationId xmlns:a16="http://schemas.microsoft.com/office/drawing/2014/main" id="{00000000-0008-0000-0F00-0000B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a:extLst>
            <a:ext uri="{FF2B5EF4-FFF2-40B4-BE49-F238E27FC236}">
              <a16:creationId xmlns:a16="http://schemas.microsoft.com/office/drawing/2014/main" id="{00000000-0008-0000-0F00-0000B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類似団体と比較して、特に有形固定資産減価償却率が高くなっている施設は、図書館、保健センター・保健所、消防施設である。低くなっている施設は庁舎で、平成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年度に立て直しを実施したためである。</a:t>
          </a:r>
          <a:r>
            <a:rPr kumimoji="1" lang="ja-JP" altLang="en-US" sz="1100">
              <a:solidFill>
                <a:schemeClr val="dk1"/>
              </a:solidFill>
              <a:effectLst/>
              <a:latin typeface="+mn-lt"/>
              <a:ea typeface="+mn-ea"/>
              <a:cs typeface="+mn-cs"/>
            </a:rPr>
            <a:t>今後は、新半田病院の建設や小中学校の更新などが控えているが、有形固定資産減価償却率が高くなっている施設においても、統廃合も含め更新の必要性を検討していく。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119,418
115,166
47.42
55,149,397
52,871,903
1,409,308
26,042,591
10,010,276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基準財政収入額は地方税及び地方消費税交付金が増となったこと等により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405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百万円の増となったが、基準財政需要額において幼児教育・保育の無償化に伴う社会福祉費の増等により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608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百万円の増となったことで、単年度では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0.98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となった。３か年平均は３年連続の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0.98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類似団体平均や全国平均、県内平均を上回る数値ではあるものの、引き続き安定した財政基盤を構築するため、地方債の発行抑制に努めるとともに、企業立地などを推進し、さらなる収入確保に努める。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160565</xdr:rowOff>
    </xdr:from>
    <xdr:to>
      <xdr:col>23</xdr:col>
      <xdr:colOff>133350</xdr:colOff>
      <xdr:row>39</xdr:row>
      <xdr:rowOff>160565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847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160565</xdr:rowOff>
    </xdr:from>
    <xdr:to>
      <xdr:col>19</xdr:col>
      <xdr:colOff>133350</xdr:colOff>
      <xdr:row>39</xdr:row>
      <xdr:rowOff>160565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40</xdr:row>
      <xdr:rowOff>6350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23585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8643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109765</xdr:rowOff>
    </xdr:from>
    <xdr:to>
      <xdr:col>23</xdr:col>
      <xdr:colOff>184150</xdr:colOff>
      <xdr:row>40</xdr:row>
      <xdr:rowOff>39915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126292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109765</xdr:rowOff>
    </xdr:from>
    <xdr:to>
      <xdr:col>19</xdr:col>
      <xdr:colOff>184150</xdr:colOff>
      <xdr:row>40</xdr:row>
      <xdr:rowOff>39915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50092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109765</xdr:rowOff>
    </xdr:from>
    <xdr:to>
      <xdr:col>15</xdr:col>
      <xdr:colOff>133350</xdr:colOff>
      <xdr:row>40</xdr:row>
      <xdr:rowOff>39915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50092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144235</xdr:rowOff>
    </xdr:from>
    <xdr:to>
      <xdr:col>7</xdr:col>
      <xdr:colOff>31750</xdr:colOff>
      <xdr:row>40</xdr:row>
      <xdr:rowOff>74385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84562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分母となる経常一般財源等は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699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百万円の増、分子となる経常経費充当一般財源等は、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478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百万円の増となった。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経常一般財源等の増要因は、地方税及び地方消費税交付金が増となったためである。経常経費充当一般財源等の増要因は、会計年度任用職員の創設により人件費が増となったこと等によるためである。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類似団体平均や全国平均、県内平均よりも弾力性がある結果が得られたことについては、地方債の発行抑制や事務事業の見直し等による経常経費の削減に努めているためである。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164677</xdr:rowOff>
    </xdr:from>
    <xdr:to>
      <xdr:col>23</xdr:col>
      <xdr:colOff>133350</xdr:colOff>
      <xdr:row>60</xdr:row>
      <xdr:rowOff>25400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28022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27533</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61</xdr:row>
      <xdr:rowOff>87206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312400"/>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117704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87206</xdr:rowOff>
    </xdr:from>
    <xdr:to>
      <xdr:col>15</xdr:col>
      <xdr:colOff>82550</xdr:colOff>
      <xdr:row>62</xdr:row>
      <xdr:rowOff>28363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54565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62</xdr:row>
      <xdr:rowOff>28363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50544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61400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113877</xdr:rowOff>
    </xdr:from>
    <xdr:to>
      <xdr:col>23</xdr:col>
      <xdr:colOff>184150</xdr:colOff>
      <xdr:row>60</xdr:row>
      <xdr:rowOff>44027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130404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07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146050</xdr:rowOff>
    </xdr:from>
    <xdr:to>
      <xdr:col>19</xdr:col>
      <xdr:colOff>184150</xdr:colOff>
      <xdr:row>60</xdr:row>
      <xdr:rowOff>76200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86377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36406</xdr:rowOff>
    </xdr:from>
    <xdr:to>
      <xdr:col>15</xdr:col>
      <xdr:colOff>133350</xdr:colOff>
      <xdr:row>61</xdr:row>
      <xdr:rowOff>138006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148183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149013</xdr:rowOff>
    </xdr:from>
    <xdr:to>
      <xdr:col>11</xdr:col>
      <xdr:colOff>82550</xdr:colOff>
      <xdr:row>62</xdr:row>
      <xdr:rowOff>79163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107967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[108,279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人件費は、会計年度任用職員の創設による増等により、人件費全体で増（対前年度比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950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18.6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％増）となった。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物件費は、会計年度任用職員の創設による賃金の減があるものの、小中学校情報機器整備事業</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(GIGA</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ｽｸｰﾙ</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におけるタブレット購入やコロナ対策として小中学校や避難所での消耗品・備品の購入等により、物件費全体で増（対前年度比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増）となった。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類似団体平均や全国平均、県内平均を大きく下回る要因は、人件費が少ないことが挙げられる。今後も継続して定員管理・給与の適正化や事務改善等を行っていく。</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29766</xdr:rowOff>
    </xdr:from>
    <xdr:to>
      <xdr:col>23</xdr:col>
      <xdr:colOff>133350</xdr:colOff>
      <xdr:row>80</xdr:row>
      <xdr:rowOff>169909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3745766"/>
          <a:ext cx="838200" cy="14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22851</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081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29766</xdr:rowOff>
    </xdr:from>
    <xdr:to>
      <xdr:col>19</xdr:col>
      <xdr:colOff>133350</xdr:colOff>
      <xdr:row>80</xdr:row>
      <xdr:rowOff>36762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3225800" y="13745766"/>
          <a:ext cx="889000" cy="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17225</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07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28955</xdr:rowOff>
    </xdr:from>
    <xdr:to>
      <xdr:col>15</xdr:col>
      <xdr:colOff>82550</xdr:colOff>
      <xdr:row>80</xdr:row>
      <xdr:rowOff>36762</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744955"/>
          <a:ext cx="889000" cy="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118232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146303</xdr:rowOff>
    </xdr:from>
    <xdr:to>
      <xdr:col>11</xdr:col>
      <xdr:colOff>31750</xdr:colOff>
      <xdr:row>80</xdr:row>
      <xdr:rowOff>28955</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690853"/>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100652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98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107081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99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119109</xdr:rowOff>
    </xdr:from>
    <xdr:to>
      <xdr:col>23</xdr:col>
      <xdr:colOff>184150</xdr:colOff>
      <xdr:row>81</xdr:row>
      <xdr:rowOff>49259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383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135636</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68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150416</xdr:rowOff>
    </xdr:from>
    <xdr:to>
      <xdr:col>19</xdr:col>
      <xdr:colOff>184150</xdr:colOff>
      <xdr:row>80</xdr:row>
      <xdr:rowOff>80566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69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90743</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463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157412</xdr:rowOff>
    </xdr:from>
    <xdr:to>
      <xdr:col>15</xdr:col>
      <xdr:colOff>133350</xdr:colOff>
      <xdr:row>80</xdr:row>
      <xdr:rowOff>87562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70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97739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470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149605</xdr:rowOff>
    </xdr:from>
    <xdr:to>
      <xdr:col>11</xdr:col>
      <xdr:colOff>82550</xdr:colOff>
      <xdr:row>80</xdr:row>
      <xdr:rowOff>79755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69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89932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46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95503</xdr:rowOff>
    </xdr:from>
    <xdr:to>
      <xdr:col>7</xdr:col>
      <xdr:colOff>31750</xdr:colOff>
      <xdr:row>80</xdr:row>
      <xdr:rowOff>25653</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64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35830</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40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給料表上の引上げ率の相違、職員構成の変動等から類似団体を下回る</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98.8</a:t>
          </a:r>
          <a:r>
            <a:rPr kumimoji="1" lang="ja-JP" altLang="en-US" sz="1200">
              <a:latin typeface="ＭＳ Ｐゴシック" panose="020B0600070205080204" pitchFamily="50" charset="-128"/>
              <a:ea typeface="ＭＳ Ｐゴシック" panose="020B0600070205080204" pitchFamily="50" charset="-128"/>
            </a:rPr>
            <a:t>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154939</xdr:rowOff>
    </xdr:from>
    <xdr:to>
      <xdr:col>81</xdr:col>
      <xdr:colOff>44450</xdr:colOff>
      <xdr:row>85</xdr:row>
      <xdr:rowOff>104139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55673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85</xdr:row>
      <xdr:rowOff>104139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363700"/>
          <a:ext cx="889000" cy="3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85</xdr:row>
      <xdr:rowOff>80011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363700"/>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80011</xdr:rowOff>
    </xdr:from>
    <xdr:to>
      <xdr:col>68</xdr:col>
      <xdr:colOff>152400</xdr:colOff>
      <xdr:row>86</xdr:row>
      <xdr:rowOff>149861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65326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120666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53339</xdr:rowOff>
    </xdr:from>
    <xdr:to>
      <xdr:col>77</xdr:col>
      <xdr:colOff>95250</xdr:colOff>
      <xdr:row>85</xdr:row>
      <xdr:rowOff>154939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29211</xdr:rowOff>
    </xdr:from>
    <xdr:to>
      <xdr:col>68</xdr:col>
      <xdr:colOff>203200</xdr:colOff>
      <xdr:row>85</xdr:row>
      <xdr:rowOff>130811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140988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99061</xdr:rowOff>
    </xdr:from>
    <xdr:to>
      <xdr:col>64</xdr:col>
      <xdr:colOff>152400</xdr:colOff>
      <xdr:row>87</xdr:row>
      <xdr:rowOff>29211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13988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平成８年度から定員適正化を計画的に進めてきた結果、類似団体平均を下回る</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5.94</a:t>
          </a:r>
          <a:r>
            <a:rPr kumimoji="1" lang="ja-JP" altLang="en-US" sz="1200">
              <a:latin typeface="ＭＳ Ｐゴシック" panose="020B0600070205080204" pitchFamily="50" charset="-128"/>
              <a:ea typeface="ＭＳ Ｐゴシック" panose="020B0600070205080204" pitchFamily="50" charset="-128"/>
            </a:rPr>
            <a:t>人となっている。育児休業取得職員の正規職員による代替配置を徐々に進めていることで、若干増加傾向にある。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78359</xdr:rowOff>
    </xdr:from>
    <xdr:to>
      <xdr:col>81</xdr:col>
      <xdr:colOff>44450</xdr:colOff>
      <xdr:row>61</xdr:row>
      <xdr:rowOff>80772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36809"/>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149242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0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49403</xdr:rowOff>
    </xdr:from>
    <xdr:to>
      <xdr:col>77</xdr:col>
      <xdr:colOff>44450</xdr:colOff>
      <xdr:row>61</xdr:row>
      <xdr:rowOff>78359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0785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118635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44577</xdr:rowOff>
    </xdr:from>
    <xdr:to>
      <xdr:col>72</xdr:col>
      <xdr:colOff>203200</xdr:colOff>
      <xdr:row>61</xdr:row>
      <xdr:rowOff>49403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0302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82440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39751</xdr:rowOff>
    </xdr:from>
    <xdr:to>
      <xdr:col>68</xdr:col>
      <xdr:colOff>152400</xdr:colOff>
      <xdr:row>61</xdr:row>
      <xdr:rowOff>44577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9820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84853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99331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29972</xdr:rowOff>
    </xdr:from>
    <xdr:to>
      <xdr:col>81</xdr:col>
      <xdr:colOff>95250</xdr:colOff>
      <xdr:row>61</xdr:row>
      <xdr:rowOff>131572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46499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3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27559</xdr:rowOff>
    </xdr:from>
    <xdr:to>
      <xdr:col>77</xdr:col>
      <xdr:colOff>95250</xdr:colOff>
      <xdr:row>61</xdr:row>
      <xdr:rowOff>129159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139336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54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170053</xdr:rowOff>
    </xdr:from>
    <xdr:to>
      <xdr:col>73</xdr:col>
      <xdr:colOff>44450</xdr:colOff>
      <xdr:row>61</xdr:row>
      <xdr:rowOff>100203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110380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2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165227</xdr:rowOff>
    </xdr:from>
    <xdr:to>
      <xdr:col>68</xdr:col>
      <xdr:colOff>203200</xdr:colOff>
      <xdr:row>61</xdr:row>
      <xdr:rowOff>95377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105554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160401</xdr:rowOff>
    </xdr:from>
    <xdr:to>
      <xdr:col>64</xdr:col>
      <xdr:colOff>152400</xdr:colOff>
      <xdr:row>61</xdr:row>
      <xdr:rowOff>90551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100728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1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新規地方債の発行抑制や高金利時代に借入れた地方債の償還が着実に進んだことで元利償還金が減となったことや、固定資産税（償却資産）の増等による標準税収入額等の増により、対前年度比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今後は、新病院建設や公共施設の更新など大規模な事業の実施が予定されるが、計画的な事業実施と公債費の平準化により、引き続き健全な財政運営に努める。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122464</xdr:rowOff>
    </xdr:from>
    <xdr:to>
      <xdr:col>81</xdr:col>
      <xdr:colOff>44450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12321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126896</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64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19957</xdr:rowOff>
    </xdr:from>
    <xdr:to>
      <xdr:col>77</xdr:col>
      <xdr:colOff>44450</xdr:colOff>
      <xdr:row>36</xdr:row>
      <xdr:rowOff>77410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192157"/>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58255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744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77410</xdr:rowOff>
    </xdr:from>
    <xdr:to>
      <xdr:col>72</xdr:col>
      <xdr:colOff>203200</xdr:colOff>
      <xdr:row>36</xdr:row>
      <xdr:rowOff>157843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24961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46765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7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157843</xdr:rowOff>
    </xdr:from>
    <xdr:to>
      <xdr:col>68</xdr:col>
      <xdr:colOff>152400</xdr:colOff>
      <xdr:row>37</xdr:row>
      <xdr:rowOff>55336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3300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81236</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150179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71664</xdr:rowOff>
    </xdr:from>
    <xdr:to>
      <xdr:col>81</xdr:col>
      <xdr:colOff>95250</xdr:colOff>
      <xdr:row>36</xdr:row>
      <xdr:rowOff>1814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164391</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599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140607</xdr:rowOff>
    </xdr:from>
    <xdr:to>
      <xdr:col>77</xdr:col>
      <xdr:colOff>95250</xdr:colOff>
      <xdr:row>36</xdr:row>
      <xdr:rowOff>70757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80934</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5910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26610</xdr:rowOff>
    </xdr:from>
    <xdr:to>
      <xdr:col>73</xdr:col>
      <xdr:colOff>44450</xdr:colOff>
      <xdr:row>36</xdr:row>
      <xdr:rowOff>128210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1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138387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596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107043</xdr:rowOff>
    </xdr:from>
    <xdr:to>
      <xdr:col>68</xdr:col>
      <xdr:colOff>203200</xdr:colOff>
      <xdr:row>37</xdr:row>
      <xdr:rowOff>37193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47370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4536</xdr:rowOff>
    </xdr:from>
    <xdr:to>
      <xdr:col>64</xdr:col>
      <xdr:colOff>152400</xdr:colOff>
      <xdr:row>37</xdr:row>
      <xdr:rowOff>106136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116313</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知多南部広域環境組合や中部知多衛生組合の地方債残高の増に伴う組合負担等見込額が増となったものの、地方債残高や公営企業債等繰入見込額の減等により、将来負担額全体としては減となり、令和２年度においても「非該当」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今後は新病院建設や公共施設の更新等の大規模な事業の実施が予定されるが、計画的な事業実施の適正化により引き続き健全な財政運営に努める。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73435</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02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64588</xdr:rowOff>
    </xdr:from>
    <xdr:to>
      <xdr:col>73</xdr:col>
      <xdr:colOff>44450</xdr:colOff>
      <xdr:row>13</xdr:row>
      <xdr:rowOff>166188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100209</xdr:rowOff>
    </xdr:from>
    <xdr:to>
      <xdr:col>68</xdr:col>
      <xdr:colOff>203200</xdr:colOff>
      <xdr:row>14</xdr:row>
      <xdr:rowOff>30359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119,418
115,166
47.42
55,149,397
52,871,903
1,409,308
26,042,591
10,010,276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会計年度任用職員の創設による増等により、人件費全体では増となった。人件費に係る経常収支比率は前年度から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増となったものの、依然として類似団体平均や全国平均、県内平均を下回っている。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今後も継続して定員管理・給与の適正化や事務改善等を行っていく。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44450</xdr:rowOff>
    </xdr:from>
    <xdr:to>
      <xdr:col>24</xdr:col>
      <xdr:colOff>25400</xdr:colOff>
      <xdr:row>35</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0230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44450</xdr:rowOff>
    </xdr:from>
    <xdr:to>
      <xdr:col>19</xdr:col>
      <xdr:colOff>187325</xdr:colOff>
      <xdr:row>33</xdr:row>
      <xdr:rowOff>44450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70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44450</xdr:rowOff>
    </xdr:from>
    <xdr:to>
      <xdr:col>15</xdr:col>
      <xdr:colOff>98425</xdr:colOff>
      <xdr:row>33</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702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19050</xdr:rowOff>
    </xdr:from>
    <xdr:to>
      <xdr:col>11</xdr:col>
      <xdr:colOff>9525</xdr:colOff>
      <xdr:row>33</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676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165100</xdr:rowOff>
    </xdr:from>
    <xdr:to>
      <xdr:col>20</xdr:col>
      <xdr:colOff>38100</xdr:colOff>
      <xdr:row>33</xdr:row>
      <xdr:rowOff>95250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2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165100</xdr:rowOff>
    </xdr:from>
    <xdr:to>
      <xdr:col>15</xdr:col>
      <xdr:colOff>149225</xdr:colOff>
      <xdr:row>33</xdr:row>
      <xdr:rowOff>95250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19050</xdr:rowOff>
    </xdr:from>
    <xdr:to>
      <xdr:col>11</xdr:col>
      <xdr:colOff>60325</xdr:colOff>
      <xdr:row>33</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139700</xdr:rowOff>
    </xdr:from>
    <xdr:to>
      <xdr:col>6</xdr:col>
      <xdr:colOff>171450</xdr:colOff>
      <xdr:row>33</xdr:row>
      <xdr:rowOff>69850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80027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会計年度任用職員の創設による賃金の減があるものの、小中学校情報機器整備事業</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(GIGA</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ｽｸｰﾙ</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におけるタブレット購入やコロナ対策として小中学校や避難所での消耗品・備品の購入等により、物件費全体で増（対前年度比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増）となった。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今後も人件費の上昇に伴う委託料の増など物件費の増が見込まれるが、引き続き事務事業の見直しや業務の効率化に努め、コスト削減に努めていく。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158750</xdr:rowOff>
    </xdr:from>
    <xdr:to>
      <xdr:col>82</xdr:col>
      <xdr:colOff>107950</xdr:colOff>
      <xdr:row>16</xdr:row>
      <xdr:rowOff>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30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0</xdr:rowOff>
    </xdr:from>
    <xdr:to>
      <xdr:col>78</xdr:col>
      <xdr:colOff>69850</xdr:colOff>
      <xdr:row>16</xdr:row>
      <xdr:rowOff>101600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43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101600</xdr:rowOff>
    </xdr:from>
    <xdr:to>
      <xdr:col>73</xdr:col>
      <xdr:colOff>180975</xdr:colOff>
      <xdr:row>16</xdr:row>
      <xdr:rowOff>101600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4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16</xdr:row>
      <xdr:rowOff>101600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416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107950</xdr:rowOff>
    </xdr:from>
    <xdr:to>
      <xdr:col>82</xdr:col>
      <xdr:colOff>158750</xdr:colOff>
      <xdr:row>16</xdr:row>
      <xdr:rowOff>38100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80027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120650</xdr:rowOff>
    </xdr:from>
    <xdr:to>
      <xdr:col>78</xdr:col>
      <xdr:colOff>120650</xdr:colOff>
      <xdr:row>16</xdr:row>
      <xdr:rowOff>50800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50800</xdr:rowOff>
    </xdr:from>
    <xdr:to>
      <xdr:col>74</xdr:col>
      <xdr:colOff>31750</xdr:colOff>
      <xdr:row>16</xdr:row>
      <xdr:rowOff>152400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162577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50800</xdr:rowOff>
    </xdr:from>
    <xdr:to>
      <xdr:col>69</xdr:col>
      <xdr:colOff>142875</xdr:colOff>
      <xdr:row>16</xdr:row>
      <xdr:rowOff>152400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低所得のひとり親世帯や子育て世帯への臨時特別給付金の実施等により、扶助費全体では増となった一方で、扶助費に係る経常収支比率は前年度から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となったが、依然として類似団体平均を上回っている。その要因は、障がい者自立支援給付の利用者及び事業所の増によることが挙げられ、全国平均と県内平均の差が示すように愛知県全体が高い水準にあるといえる。今後、超高齢社会の到来により扶助費は増大していくことが予想されるが、国や県、近隣自治体の動向に注視しながら単独事業の見直しを実施し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252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24130</xdr:rowOff>
    </xdr:from>
    <xdr:to>
      <xdr:col>24</xdr:col>
      <xdr:colOff>25400</xdr:colOff>
      <xdr:row>61</xdr:row>
      <xdr:rowOff>24130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13968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1270</xdr:rowOff>
    </xdr:from>
    <xdr:to>
      <xdr:col>19</xdr:col>
      <xdr:colOff>187325</xdr:colOff>
      <xdr:row>61</xdr:row>
      <xdr:rowOff>24130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459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62247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1270</xdr:rowOff>
    </xdr:from>
    <xdr:to>
      <xdr:col>15</xdr:col>
      <xdr:colOff>98425</xdr:colOff>
      <xdr:row>61</xdr:row>
      <xdr:rowOff>92710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459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119397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24130</xdr:rowOff>
    </xdr:from>
    <xdr:to>
      <xdr:col>11</xdr:col>
      <xdr:colOff>9525</xdr:colOff>
      <xdr:row>61</xdr:row>
      <xdr:rowOff>92710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482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119397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144780</xdr:rowOff>
    </xdr:from>
    <xdr:to>
      <xdr:col>24</xdr:col>
      <xdr:colOff>76200</xdr:colOff>
      <xdr:row>59</xdr:row>
      <xdr:rowOff>74930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116857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144780</xdr:rowOff>
    </xdr:from>
    <xdr:to>
      <xdr:col>20</xdr:col>
      <xdr:colOff>38100</xdr:colOff>
      <xdr:row>61</xdr:row>
      <xdr:rowOff>74930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59707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51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121920</xdr:rowOff>
    </xdr:from>
    <xdr:to>
      <xdr:col>15</xdr:col>
      <xdr:colOff>149225</xdr:colOff>
      <xdr:row>61</xdr:row>
      <xdr:rowOff>52070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36847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41910</xdr:rowOff>
    </xdr:from>
    <xdr:to>
      <xdr:col>11</xdr:col>
      <xdr:colOff>60325</xdr:colOff>
      <xdr:row>61</xdr:row>
      <xdr:rowOff>143510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128287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5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144780</xdr:rowOff>
    </xdr:from>
    <xdr:to>
      <xdr:col>6</xdr:col>
      <xdr:colOff>171450</xdr:colOff>
      <xdr:row>61</xdr:row>
      <xdr:rowOff>74930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59707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下水道事業を企業会計化したことにより繰出金が減少し、県内平均を上回ることとなったが、依然として類似団体平均は下回っている。今後も引き続き、特別会計なども含め、適正な財政運営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127000</xdr:rowOff>
    </xdr:from>
    <xdr:to>
      <xdr:col>82</xdr:col>
      <xdr:colOff>107950</xdr:colOff>
      <xdr:row>58</xdr:row>
      <xdr:rowOff>55563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99650"/>
          <a:ext cx="8382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119715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92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26988</xdr:rowOff>
    </xdr:from>
    <xdr:to>
      <xdr:col>78</xdr:col>
      <xdr:colOff>69850</xdr:colOff>
      <xdr:row>58</xdr:row>
      <xdr:rowOff>55563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97108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58</xdr:row>
      <xdr:rowOff>26988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42500"/>
          <a:ext cx="8890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55563</xdr:rowOff>
    </xdr:from>
    <xdr:to>
      <xdr:col>69</xdr:col>
      <xdr:colOff>92075</xdr:colOff>
      <xdr:row>57</xdr:row>
      <xdr:rowOff>69850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282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5415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92727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4763</xdr:rowOff>
    </xdr:from>
    <xdr:to>
      <xdr:col>78</xdr:col>
      <xdr:colOff>120650</xdr:colOff>
      <xdr:row>58</xdr:row>
      <xdr:rowOff>106363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4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116540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1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147638</xdr:rowOff>
    </xdr:from>
    <xdr:to>
      <xdr:col>74</xdr:col>
      <xdr:colOff>31750</xdr:colOff>
      <xdr:row>58</xdr:row>
      <xdr:rowOff>77788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2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87965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4763</xdr:rowOff>
    </xdr:from>
    <xdr:to>
      <xdr:col>65</xdr:col>
      <xdr:colOff>53975</xdr:colOff>
      <xdr:row>57</xdr:row>
      <xdr:rowOff>106363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116540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病院事業や下水道事業、一部事務組合への繰出を行っているため、類似団体平均、全国平均及び県平均より高い傾向にある。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今後も、補助対象事業や補助金額の見直しを行うとともに、企業会計や一部事務組合についても適正な財政運営に努めるようさらなる精査を図っていく。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142240</xdr:rowOff>
    </xdr:from>
    <xdr:to>
      <xdr:col>82</xdr:col>
      <xdr:colOff>107950</xdr:colOff>
      <xdr:row>36</xdr:row>
      <xdr:rowOff>165100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3144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142240</xdr:rowOff>
    </xdr:from>
    <xdr:to>
      <xdr:col>78</xdr:col>
      <xdr:colOff>69850</xdr:colOff>
      <xdr:row>37</xdr:row>
      <xdr:rowOff>107950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3144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107950</xdr:rowOff>
    </xdr:from>
    <xdr:to>
      <xdr:col>73</xdr:col>
      <xdr:colOff>180975</xdr:colOff>
      <xdr:row>37</xdr:row>
      <xdr:rowOff>153670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451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153670</xdr:rowOff>
    </xdr:from>
    <xdr:to>
      <xdr:col>69</xdr:col>
      <xdr:colOff>92075</xdr:colOff>
      <xdr:row>37</xdr:row>
      <xdr:rowOff>161290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497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100347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115587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86377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91440</xdr:rowOff>
    </xdr:from>
    <xdr:to>
      <xdr:col>78</xdr:col>
      <xdr:colOff>120650</xdr:colOff>
      <xdr:row>37</xdr:row>
      <xdr:rowOff>21590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6367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57150</xdr:rowOff>
    </xdr:from>
    <xdr:to>
      <xdr:col>74</xdr:col>
      <xdr:colOff>31750</xdr:colOff>
      <xdr:row>37</xdr:row>
      <xdr:rowOff>158750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143527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102870</xdr:rowOff>
    </xdr:from>
    <xdr:to>
      <xdr:col>69</xdr:col>
      <xdr:colOff>142875</xdr:colOff>
      <xdr:row>38</xdr:row>
      <xdr:rowOff>33020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17797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借り入れた公園緑地事業や減収補てん債の償還が終了したこと等により元金償還金が減となったこと、過去に借り入れた地方債の償還が着実に進んだことによる利子償還金が減になったことにより、公債費に係る経常収支比率は前年度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ポイント減となり、依然として類似団体平均や全国平均、県内平均を下回っている。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今後も引き続き、中・長期の財政需要の平準化を図る中で新規地方債の発行を抑制する等、公債費負担の軽減に努める。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43180</xdr:rowOff>
    </xdr:from>
    <xdr:to>
      <xdr:col>24</xdr:col>
      <xdr:colOff>25400</xdr:colOff>
      <xdr:row>74</xdr:row>
      <xdr:rowOff>119380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27304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21607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119380</xdr:rowOff>
    </xdr:from>
    <xdr:to>
      <xdr:col>19</xdr:col>
      <xdr:colOff>187325</xdr:colOff>
      <xdr:row>74</xdr:row>
      <xdr:rowOff>165100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2806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165100</xdr:rowOff>
    </xdr:from>
    <xdr:to>
      <xdr:col>15</xdr:col>
      <xdr:colOff>98425</xdr:colOff>
      <xdr:row>75</xdr:row>
      <xdr:rowOff>77470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2852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75</xdr:row>
      <xdr:rowOff>107950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2936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163830</xdr:rowOff>
    </xdr:from>
    <xdr:to>
      <xdr:col>24</xdr:col>
      <xdr:colOff>76200</xdr:colOff>
      <xdr:row>74</xdr:row>
      <xdr:rowOff>93980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8907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68580</xdr:rowOff>
    </xdr:from>
    <xdr:to>
      <xdr:col>20</xdr:col>
      <xdr:colOff>38100</xdr:colOff>
      <xdr:row>74</xdr:row>
      <xdr:rowOff>170180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8907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52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114300</xdr:rowOff>
    </xdr:from>
    <xdr:to>
      <xdr:col>15</xdr:col>
      <xdr:colOff>149225</xdr:colOff>
      <xdr:row>75</xdr:row>
      <xdr:rowOff>44450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54627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138447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令和元年度からは類似団体平均も下回った。</a:t>
          </a:r>
        </a:p>
        <a:p>
          <a:r>
            <a:rPr kumimoji="1" lang="ja-JP" altLang="en-US" sz="1200">
              <a:latin typeface="ＭＳ Ｐゴシック" panose="020B0600070205080204" pitchFamily="50" charset="-128"/>
              <a:ea typeface="ＭＳ Ｐゴシック" panose="020B0600070205080204" pitchFamily="50" charset="-128"/>
            </a:rPr>
            <a:t>県内平均も依然として下回っているが、今後も少子高齢化の進展から扶助費等の伸びが見込まれ、人口減少も懸念されるため、さらなる削減を図る必要がある。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74422</xdr:rowOff>
    </xdr:from>
    <xdr:to>
      <xdr:col>82</xdr:col>
      <xdr:colOff>107950</xdr:colOff>
      <xdr:row>77</xdr:row>
      <xdr:rowOff>101854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2760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74422</xdr:rowOff>
    </xdr:from>
    <xdr:to>
      <xdr:col>78</xdr:col>
      <xdr:colOff>69850</xdr:colOff>
      <xdr:row>78</xdr:row>
      <xdr:rowOff>8128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2760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xdr:rowOff>
    </xdr:from>
    <xdr:to>
      <xdr:col>73</xdr:col>
      <xdr:colOff>180975</xdr:colOff>
      <xdr:row>78</xdr:row>
      <xdr:rowOff>21844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3812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88137</xdr:rowOff>
    </xdr:from>
    <xdr:to>
      <xdr:col>69</xdr:col>
      <xdr:colOff>92075</xdr:colOff>
      <xdr:row>78</xdr:row>
      <xdr:rowOff>21844</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289787"/>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67581</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135399</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128778</xdr:rowOff>
    </xdr:from>
    <xdr:to>
      <xdr:col>74</xdr:col>
      <xdr:colOff>31750</xdr:colOff>
      <xdr:row>78</xdr:row>
      <xdr:rowOff>58928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142494</xdr:rowOff>
    </xdr:from>
    <xdr:to>
      <xdr:col>69</xdr:col>
      <xdr:colOff>142875</xdr:colOff>
      <xdr:row>78</xdr:row>
      <xdr:rowOff>72644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57421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37337</xdr:rowOff>
    </xdr:from>
    <xdr:to>
      <xdr:col>65</xdr:col>
      <xdr:colOff>53975</xdr:colOff>
      <xdr:row>77</xdr:row>
      <xdr:rowOff>138937</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123714</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139878</xdr:rowOff>
    </xdr:from>
    <xdr:to>
      <xdr:col>29</xdr:col>
      <xdr:colOff>127000</xdr:colOff>
      <xdr:row>18</xdr:row>
      <xdr:rowOff>62039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02153"/>
          <a:ext cx="647700" cy="93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8983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9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53829</xdr:rowOff>
    </xdr:from>
    <xdr:to>
      <xdr:col>26</xdr:col>
      <xdr:colOff>50800</xdr:colOff>
      <xdr:row>18</xdr:row>
      <xdr:rowOff>62039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87554"/>
          <a:ext cx="698500" cy="8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125341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53829</xdr:rowOff>
    </xdr:from>
    <xdr:to>
      <xdr:col>22</xdr:col>
      <xdr:colOff>114300</xdr:colOff>
      <xdr:row>18</xdr:row>
      <xdr:rowOff>58687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87554"/>
          <a:ext cx="698500" cy="4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164717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58687</xdr:rowOff>
    </xdr:from>
    <xdr:to>
      <xdr:col>18</xdr:col>
      <xdr:colOff>177800</xdr:colOff>
      <xdr:row>18</xdr:row>
      <xdr:rowOff>77089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92412"/>
          <a:ext cx="698500" cy="18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167765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154449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89078</xdr:rowOff>
    </xdr:from>
    <xdr:to>
      <xdr:col>29</xdr:col>
      <xdr:colOff>177800</xdr:colOff>
      <xdr:row>18</xdr:row>
      <xdr:rowOff>19228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51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61155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11239</xdr:rowOff>
    </xdr:from>
    <xdr:to>
      <xdr:col>26</xdr:col>
      <xdr:colOff>101600</xdr:colOff>
      <xdr:row>18</xdr:row>
      <xdr:rowOff>112839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44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97617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3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3029</xdr:rowOff>
    </xdr:from>
    <xdr:to>
      <xdr:col>22</xdr:col>
      <xdr:colOff>165100</xdr:colOff>
      <xdr:row>18</xdr:row>
      <xdr:rowOff>104629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36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89406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7887</xdr:rowOff>
    </xdr:from>
    <xdr:to>
      <xdr:col>19</xdr:col>
      <xdr:colOff>38100</xdr:colOff>
      <xdr:row>18</xdr:row>
      <xdr:rowOff>109487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41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94264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26289</xdr:rowOff>
    </xdr:from>
    <xdr:to>
      <xdr:col>15</xdr:col>
      <xdr:colOff>101600</xdr:colOff>
      <xdr:row>18</xdr:row>
      <xdr:rowOff>127889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60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112666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4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103161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7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301788</xdr:rowOff>
    </xdr:from>
    <xdr:to>
      <xdr:col>29</xdr:col>
      <xdr:colOff>127000</xdr:colOff>
      <xdr:row>38</xdr:row>
      <xdr:rowOff>92984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426488"/>
          <a:ext cx="647700" cy="134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205427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1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301788</xdr:rowOff>
    </xdr:from>
    <xdr:to>
      <xdr:col>26</xdr:col>
      <xdr:colOff>50800</xdr:colOff>
      <xdr:row>38</xdr:row>
      <xdr:rowOff>11054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426488"/>
          <a:ext cx="698500" cy="52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139743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5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255839</xdr:rowOff>
    </xdr:from>
    <xdr:to>
      <xdr:col>22</xdr:col>
      <xdr:colOff>114300</xdr:colOff>
      <xdr:row>38</xdr:row>
      <xdr:rowOff>11054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380539"/>
          <a:ext cx="698500" cy="98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176730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178160</xdr:rowOff>
    </xdr:from>
    <xdr:to>
      <xdr:col>18</xdr:col>
      <xdr:colOff>177800</xdr:colOff>
      <xdr:row>37</xdr:row>
      <xdr:rowOff>255839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302860"/>
          <a:ext cx="698500" cy="77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144680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5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113408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2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42184</xdr:rowOff>
    </xdr:from>
    <xdr:to>
      <xdr:col>29</xdr:col>
      <xdr:colOff>177800</xdr:colOff>
      <xdr:row>38</xdr:row>
      <xdr:rowOff>143784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509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293661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41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250988</xdr:rowOff>
    </xdr:from>
    <xdr:to>
      <xdr:col>26</xdr:col>
      <xdr:colOff>101600</xdr:colOff>
      <xdr:row>38</xdr:row>
      <xdr:rowOff>9688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375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337365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46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303154</xdr:rowOff>
    </xdr:from>
    <xdr:to>
      <xdr:col>22</xdr:col>
      <xdr:colOff>165100</xdr:colOff>
      <xdr:row>38</xdr:row>
      <xdr:rowOff>61854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427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46631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514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205039</xdr:rowOff>
    </xdr:from>
    <xdr:to>
      <xdr:col>19</xdr:col>
      <xdr:colOff>38100</xdr:colOff>
      <xdr:row>37</xdr:row>
      <xdr:rowOff>306639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329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291416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4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127360</xdr:rowOff>
    </xdr:from>
    <xdr:to>
      <xdr:col>15</xdr:col>
      <xdr:colOff>101600</xdr:colOff>
      <xdr:row>37</xdr:row>
      <xdr:rowOff>228960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252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213737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33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119,418
115,166
47.42
55,149,397
52,871,903
1,409,308
26,042,591
10,010,276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87318</xdr:rowOff>
    </xdr:from>
    <xdr:to>
      <xdr:col>24</xdr:col>
      <xdr:colOff>63500</xdr:colOff>
      <xdr:row>39</xdr:row>
      <xdr:rowOff>12011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30968"/>
          <a:ext cx="838200" cy="26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165824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3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130556</xdr:rowOff>
    </xdr:from>
    <xdr:to>
      <xdr:col>19</xdr:col>
      <xdr:colOff>177800</xdr:colOff>
      <xdr:row>39</xdr:row>
      <xdr:rowOff>12011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645656"/>
          <a:ext cx="8890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136063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130556</xdr:rowOff>
    </xdr:from>
    <xdr:to>
      <xdr:col>15</xdr:col>
      <xdr:colOff>50800</xdr:colOff>
      <xdr:row>38</xdr:row>
      <xdr:rowOff>149007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45656"/>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156768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149007</xdr:rowOff>
    </xdr:from>
    <xdr:to>
      <xdr:col>10</xdr:col>
      <xdr:colOff>114300</xdr:colOff>
      <xdr:row>38</xdr:row>
      <xdr:rowOff>170136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64107"/>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167153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36518</xdr:rowOff>
    </xdr:from>
    <xdr:to>
      <xdr:col>24</xdr:col>
      <xdr:colOff>114300</xdr:colOff>
      <xdr:row>37</xdr:row>
      <xdr:rowOff>138118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122895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132661</xdr:rowOff>
    </xdr:from>
    <xdr:to>
      <xdr:col>20</xdr:col>
      <xdr:colOff>38100</xdr:colOff>
      <xdr:row>39</xdr:row>
      <xdr:rowOff>62811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4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53938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4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79756</xdr:rowOff>
    </xdr:from>
    <xdr:to>
      <xdr:col>15</xdr:col>
      <xdr:colOff>101600</xdr:colOff>
      <xdr:row>39</xdr:row>
      <xdr:rowOff>9906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1033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8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98207</xdr:rowOff>
    </xdr:from>
    <xdr:to>
      <xdr:col>10</xdr:col>
      <xdr:colOff>165100</xdr:colOff>
      <xdr:row>39</xdr:row>
      <xdr:rowOff>28357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19484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0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119336</xdr:rowOff>
    </xdr:from>
    <xdr:to>
      <xdr:col>6</xdr:col>
      <xdr:colOff>38100</xdr:colOff>
      <xdr:row>39</xdr:row>
      <xdr:rowOff>49486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3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40613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2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147603</xdr:rowOff>
    </xdr:from>
    <xdr:to>
      <xdr:col>24</xdr:col>
      <xdr:colOff>63500</xdr:colOff>
      <xdr:row>57</xdr:row>
      <xdr:rowOff>8418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48803"/>
          <a:ext cx="8382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133918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92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160144</xdr:rowOff>
    </xdr:from>
    <xdr:to>
      <xdr:col>19</xdr:col>
      <xdr:colOff>177800</xdr:colOff>
      <xdr:row>57</xdr:row>
      <xdr:rowOff>8418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761344"/>
          <a:ext cx="889000" cy="1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58437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160144</xdr:rowOff>
    </xdr:from>
    <xdr:to>
      <xdr:col>15</xdr:col>
      <xdr:colOff>50800</xdr:colOff>
      <xdr:row>56</xdr:row>
      <xdr:rowOff>171345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61344"/>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154580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171345</xdr:rowOff>
    </xdr:from>
    <xdr:to>
      <xdr:col>10</xdr:col>
      <xdr:colOff>114300</xdr:colOff>
      <xdr:row>57</xdr:row>
      <xdr:rowOff>81799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72545"/>
          <a:ext cx="889000" cy="8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10399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171072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96803</xdr:rowOff>
    </xdr:from>
    <xdr:to>
      <xdr:col>24</xdr:col>
      <xdr:colOff>114300</xdr:colOff>
      <xdr:row>57</xdr:row>
      <xdr:rowOff>26953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9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75230</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7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129068</xdr:rowOff>
    </xdr:from>
    <xdr:to>
      <xdr:col>20</xdr:col>
      <xdr:colOff>38100</xdr:colOff>
      <xdr:row>57</xdr:row>
      <xdr:rowOff>59218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50345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2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109344</xdr:rowOff>
    </xdr:from>
    <xdr:to>
      <xdr:col>15</xdr:col>
      <xdr:colOff>101600</xdr:colOff>
      <xdr:row>57</xdr:row>
      <xdr:rowOff>39494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1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30621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0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120545</xdr:rowOff>
    </xdr:from>
    <xdr:to>
      <xdr:col>10</xdr:col>
      <xdr:colOff>165100</xdr:colOff>
      <xdr:row>57</xdr:row>
      <xdr:rowOff>50695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2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41822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1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30999</xdr:rowOff>
    </xdr:from>
    <xdr:to>
      <xdr:col>6</xdr:col>
      <xdr:colOff>38100</xdr:colOff>
      <xdr:row>57</xdr:row>
      <xdr:rowOff>132599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0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123726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9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121248</xdr:rowOff>
    </xdr:from>
    <xdr:to>
      <xdr:col>24</xdr:col>
      <xdr:colOff>63500</xdr:colOff>
      <xdr:row>75</xdr:row>
      <xdr:rowOff>94797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3797300" y="12808548"/>
          <a:ext cx="838200" cy="14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29935</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88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121248</xdr:rowOff>
    </xdr:from>
    <xdr:to>
      <xdr:col>19</xdr:col>
      <xdr:colOff>177800</xdr:colOff>
      <xdr:row>74</xdr:row>
      <xdr:rowOff>151457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2808548"/>
          <a:ext cx="889000" cy="3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154195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0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151457</xdr:rowOff>
    </xdr:from>
    <xdr:to>
      <xdr:col>15</xdr:col>
      <xdr:colOff>50800</xdr:colOff>
      <xdr:row>75</xdr:row>
      <xdr:rowOff>38953</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2838757"/>
          <a:ext cx="889000" cy="5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132641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33075</xdr:rowOff>
    </xdr:from>
    <xdr:to>
      <xdr:col>10</xdr:col>
      <xdr:colOff>114300</xdr:colOff>
      <xdr:row>75</xdr:row>
      <xdr:rowOff>38953</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2891825"/>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148153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134438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43997</xdr:rowOff>
    </xdr:from>
    <xdr:to>
      <xdr:col>24</xdr:col>
      <xdr:colOff>114300</xdr:colOff>
      <xdr:row>75</xdr:row>
      <xdr:rowOff>145597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290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66874</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275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70448</xdr:rowOff>
    </xdr:from>
    <xdr:to>
      <xdr:col>20</xdr:col>
      <xdr:colOff>38100</xdr:colOff>
      <xdr:row>75</xdr:row>
      <xdr:rowOff>598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275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17125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25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100657</xdr:rowOff>
    </xdr:from>
    <xdr:to>
      <xdr:col>15</xdr:col>
      <xdr:colOff>101600</xdr:colOff>
      <xdr:row>75</xdr:row>
      <xdr:rowOff>30807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278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47334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25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159603</xdr:rowOff>
    </xdr:from>
    <xdr:to>
      <xdr:col>10</xdr:col>
      <xdr:colOff>165100</xdr:colOff>
      <xdr:row>75</xdr:row>
      <xdr:rowOff>89753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284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106280</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262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153725</xdr:rowOff>
    </xdr:from>
    <xdr:to>
      <xdr:col>6</xdr:col>
      <xdr:colOff>38100</xdr:colOff>
      <xdr:row>75</xdr:row>
      <xdr:rowOff>83875</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28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100402</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261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87961</xdr:rowOff>
    </xdr:from>
    <xdr:to>
      <xdr:col>24</xdr:col>
      <xdr:colOff>63500</xdr:colOff>
      <xdr:row>97</xdr:row>
      <xdr:rowOff>117602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718611"/>
          <a:ext cx="838200" cy="2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148734</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09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117602</xdr:rowOff>
    </xdr:from>
    <xdr:to>
      <xdr:col>19</xdr:col>
      <xdr:colOff>177800</xdr:colOff>
      <xdr:row>98</xdr:row>
      <xdr:rowOff>115202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748252"/>
          <a:ext cx="889000" cy="16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47122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16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51118</xdr:rowOff>
    </xdr:from>
    <xdr:to>
      <xdr:col>15</xdr:col>
      <xdr:colOff>50800</xdr:colOff>
      <xdr:row>98</xdr:row>
      <xdr:rowOff>115202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853218"/>
          <a:ext cx="889000" cy="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81945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43878</xdr:rowOff>
    </xdr:from>
    <xdr:to>
      <xdr:col>10</xdr:col>
      <xdr:colOff>114300</xdr:colOff>
      <xdr:row>98</xdr:row>
      <xdr:rowOff>51118</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845978"/>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78364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98365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37161</xdr:rowOff>
    </xdr:from>
    <xdr:to>
      <xdr:col>24</xdr:col>
      <xdr:colOff>114300</xdr:colOff>
      <xdr:row>97</xdr:row>
      <xdr:rowOff>138761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66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15588</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64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66802</xdr:rowOff>
    </xdr:from>
    <xdr:to>
      <xdr:col>20</xdr:col>
      <xdr:colOff>38100</xdr:colOff>
      <xdr:row>97</xdr:row>
      <xdr:rowOff>168402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69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159529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79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64402</xdr:rowOff>
    </xdr:from>
    <xdr:to>
      <xdr:col>15</xdr:col>
      <xdr:colOff>101600</xdr:colOff>
      <xdr:row>98</xdr:row>
      <xdr:rowOff>166002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8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157129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9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318</xdr:rowOff>
    </xdr:from>
    <xdr:to>
      <xdr:col>10</xdr:col>
      <xdr:colOff>165100</xdr:colOff>
      <xdr:row>98</xdr:row>
      <xdr:rowOff>101918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80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93045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9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164528</xdr:rowOff>
    </xdr:from>
    <xdr:to>
      <xdr:col>6</xdr:col>
      <xdr:colOff>38100</xdr:colOff>
      <xdr:row>98</xdr:row>
      <xdr:rowOff>94678</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79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85805</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8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169841</xdr:rowOff>
    </xdr:from>
    <xdr:to>
      <xdr:col>55</xdr:col>
      <xdr:colOff>0</xdr:colOff>
      <xdr:row>38</xdr:row>
      <xdr:rowOff>26962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170591"/>
          <a:ext cx="838200" cy="37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128663</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57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26962</xdr:rowOff>
    </xdr:from>
    <xdr:to>
      <xdr:col>50</xdr:col>
      <xdr:colOff>114300</xdr:colOff>
      <xdr:row>38</xdr:row>
      <xdr:rowOff>63447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542062"/>
          <a:ext cx="889000" cy="3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103141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6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54733</xdr:rowOff>
    </xdr:from>
    <xdr:to>
      <xdr:col>45</xdr:col>
      <xdr:colOff>177800</xdr:colOff>
      <xdr:row>38</xdr:row>
      <xdr:rowOff>63447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569833"/>
          <a:ext cx="889000" cy="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114133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6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54733</xdr:rowOff>
    </xdr:from>
    <xdr:to>
      <xdr:col>41</xdr:col>
      <xdr:colOff>50800</xdr:colOff>
      <xdr:row>38</xdr:row>
      <xdr:rowOff>56028</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569833"/>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121090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6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120819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6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119041</xdr:rowOff>
    </xdr:from>
    <xdr:to>
      <xdr:col>55</xdr:col>
      <xdr:colOff>50800</xdr:colOff>
      <xdr:row>36</xdr:row>
      <xdr:rowOff>49191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11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84213</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08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147612</xdr:rowOff>
    </xdr:from>
    <xdr:to>
      <xdr:col>50</xdr:col>
      <xdr:colOff>165100</xdr:colOff>
      <xdr:row>38</xdr:row>
      <xdr:rowOff>77762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49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94289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26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12647</xdr:rowOff>
    </xdr:from>
    <xdr:to>
      <xdr:col>46</xdr:col>
      <xdr:colOff>38100</xdr:colOff>
      <xdr:row>38</xdr:row>
      <xdr:rowOff>114247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52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130774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30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3933</xdr:rowOff>
    </xdr:from>
    <xdr:to>
      <xdr:col>41</xdr:col>
      <xdr:colOff>101600</xdr:colOff>
      <xdr:row>38</xdr:row>
      <xdr:rowOff>105533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51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122060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29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5228</xdr:rowOff>
    </xdr:from>
    <xdr:to>
      <xdr:col>36</xdr:col>
      <xdr:colOff>165100</xdr:colOff>
      <xdr:row>38</xdr:row>
      <xdr:rowOff>106828</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5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123356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29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33702</xdr:rowOff>
    </xdr:from>
    <xdr:to>
      <xdr:col>55</xdr:col>
      <xdr:colOff>0</xdr:colOff>
      <xdr:row>58</xdr:row>
      <xdr:rowOff>66635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977802"/>
          <a:ext cx="838200" cy="3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144482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45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33702</xdr:rowOff>
    </xdr:from>
    <xdr:to>
      <xdr:col>50</xdr:col>
      <xdr:colOff>114300</xdr:colOff>
      <xdr:row>58</xdr:row>
      <xdr:rowOff>86139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977802"/>
          <a:ext cx="889000" cy="5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30460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86139</xdr:rowOff>
    </xdr:from>
    <xdr:to>
      <xdr:col>45</xdr:col>
      <xdr:colOff>177800</xdr:colOff>
      <xdr:row>58</xdr:row>
      <xdr:rowOff>100720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10030239"/>
          <a:ext cx="889000" cy="1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106435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70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81933</xdr:rowOff>
    </xdr:from>
    <xdr:to>
      <xdr:col>41</xdr:col>
      <xdr:colOff>50800</xdr:colOff>
      <xdr:row>58</xdr:row>
      <xdr:rowOff>100720</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10026033"/>
          <a:ext cx="889000" cy="1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83934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6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15835</xdr:rowOff>
    </xdr:from>
    <xdr:to>
      <xdr:col>55</xdr:col>
      <xdr:colOff>50800</xdr:colOff>
      <xdr:row>58</xdr:row>
      <xdr:rowOff>117435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5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102212</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7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154352</xdr:rowOff>
    </xdr:from>
    <xdr:to>
      <xdr:col>50</xdr:col>
      <xdr:colOff>165100</xdr:colOff>
      <xdr:row>58</xdr:row>
      <xdr:rowOff>84502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2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75629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01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35339</xdr:rowOff>
    </xdr:from>
    <xdr:to>
      <xdr:col>46</xdr:col>
      <xdr:colOff>38100</xdr:colOff>
      <xdr:row>58</xdr:row>
      <xdr:rowOff>136939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7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128066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0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49920</xdr:rowOff>
    </xdr:from>
    <xdr:to>
      <xdr:col>41</xdr:col>
      <xdr:colOff>101600</xdr:colOff>
      <xdr:row>58</xdr:row>
      <xdr:rowOff>151520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9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142647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08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31133</xdr:rowOff>
    </xdr:from>
    <xdr:to>
      <xdr:col>36</xdr:col>
      <xdr:colOff>165100</xdr:colOff>
      <xdr:row>58</xdr:row>
      <xdr:rowOff>132733</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7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123860</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06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106842</xdr:rowOff>
    </xdr:from>
    <xdr:to>
      <xdr:col>55</xdr:col>
      <xdr:colOff>0</xdr:colOff>
      <xdr:row>78</xdr:row>
      <xdr:rowOff>110344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479942"/>
          <a:ext cx="838200" cy="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39664</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4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106842</xdr:rowOff>
    </xdr:from>
    <xdr:to>
      <xdr:col>50</xdr:col>
      <xdr:colOff>114300</xdr:colOff>
      <xdr:row>78</xdr:row>
      <xdr:rowOff>117526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479942"/>
          <a:ext cx="889000" cy="1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96224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117526</xdr:rowOff>
    </xdr:from>
    <xdr:to>
      <xdr:col>45</xdr:col>
      <xdr:colOff>177800</xdr:colOff>
      <xdr:row>78</xdr:row>
      <xdr:rowOff>130688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490626"/>
          <a:ext cx="889000" cy="1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148460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7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130688</xdr:rowOff>
    </xdr:from>
    <xdr:to>
      <xdr:col>41</xdr:col>
      <xdr:colOff>50800</xdr:colOff>
      <xdr:row>78</xdr:row>
      <xdr:rowOff>131324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503788"/>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160247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59544</xdr:rowOff>
    </xdr:from>
    <xdr:to>
      <xdr:col>55</xdr:col>
      <xdr:colOff>50800</xdr:colOff>
      <xdr:row>78</xdr:row>
      <xdr:rowOff>161144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166664</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56042</xdr:rowOff>
    </xdr:from>
    <xdr:to>
      <xdr:col>50</xdr:col>
      <xdr:colOff>165100</xdr:colOff>
      <xdr:row>78</xdr:row>
      <xdr:rowOff>157642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2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148769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2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66726</xdr:rowOff>
    </xdr:from>
    <xdr:to>
      <xdr:col>46</xdr:col>
      <xdr:colOff>38100</xdr:colOff>
      <xdr:row>78</xdr:row>
      <xdr:rowOff>168326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159453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3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79888</xdr:rowOff>
    </xdr:from>
    <xdr:to>
      <xdr:col>41</xdr:col>
      <xdr:colOff>101600</xdr:colOff>
      <xdr:row>79</xdr:row>
      <xdr:rowOff>10038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5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1165</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4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80524</xdr:rowOff>
    </xdr:from>
    <xdr:to>
      <xdr:col>36</xdr:col>
      <xdr:colOff>165100</xdr:colOff>
      <xdr:row>79</xdr:row>
      <xdr:rowOff>10674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5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1801</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4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97687</xdr:rowOff>
    </xdr:from>
    <xdr:to>
      <xdr:col>55</xdr:col>
      <xdr:colOff>0</xdr:colOff>
      <xdr:row>97</xdr:row>
      <xdr:rowOff>98372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728337"/>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69307</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57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98372</xdr:rowOff>
    </xdr:from>
    <xdr:to>
      <xdr:col>50</xdr:col>
      <xdr:colOff>114300</xdr:colOff>
      <xdr:row>97</xdr:row>
      <xdr:rowOff>163654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729022"/>
          <a:ext cx="889000" cy="6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61165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80330</xdr:rowOff>
    </xdr:from>
    <xdr:to>
      <xdr:col>45</xdr:col>
      <xdr:colOff>177800</xdr:colOff>
      <xdr:row>97</xdr:row>
      <xdr:rowOff>163654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710980"/>
          <a:ext cx="889000" cy="8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138889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42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80330</xdr:rowOff>
    </xdr:from>
    <xdr:to>
      <xdr:col>41</xdr:col>
      <xdr:colOff>50800</xdr:colOff>
      <xdr:row>97</xdr:row>
      <xdr:rowOff>100772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710980"/>
          <a:ext cx="889000" cy="2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149437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6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82342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46887</xdr:rowOff>
    </xdr:from>
    <xdr:to>
      <xdr:col>55</xdr:col>
      <xdr:colOff>50800</xdr:colOff>
      <xdr:row>97</xdr:row>
      <xdr:rowOff>148487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67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25314</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65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47572</xdr:rowOff>
    </xdr:from>
    <xdr:to>
      <xdr:col>50</xdr:col>
      <xdr:colOff>165100</xdr:colOff>
      <xdr:row>97</xdr:row>
      <xdr:rowOff>149172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67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140299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7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112854</xdr:rowOff>
    </xdr:from>
    <xdr:to>
      <xdr:col>46</xdr:col>
      <xdr:colOff>38100</xdr:colOff>
      <xdr:row>98</xdr:row>
      <xdr:rowOff>43004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74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34131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83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29530</xdr:rowOff>
    </xdr:from>
    <xdr:to>
      <xdr:col>41</xdr:col>
      <xdr:colOff>101600</xdr:colOff>
      <xdr:row>97</xdr:row>
      <xdr:rowOff>131130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6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122257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7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49972</xdr:rowOff>
    </xdr:from>
    <xdr:to>
      <xdr:col>36</xdr:col>
      <xdr:colOff>165100</xdr:colOff>
      <xdr:row>97</xdr:row>
      <xdr:rowOff>151572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68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142699</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77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165561</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41897</xdr:rowOff>
    </xdr:from>
    <xdr:to>
      <xdr:col>81</xdr:col>
      <xdr:colOff>50800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28447"/>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41897</xdr:rowOff>
    </xdr:from>
    <xdr:to>
      <xdr:col>76</xdr:col>
      <xdr:colOff>114300</xdr:colOff>
      <xdr:row>39</xdr:row>
      <xdr:rowOff>42659</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2844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95318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42659</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29209"/>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121112</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36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162547</xdr:rowOff>
    </xdr:from>
    <xdr:to>
      <xdr:col>76</xdr:col>
      <xdr:colOff>165100</xdr:colOff>
      <xdr:row>39</xdr:row>
      <xdr:rowOff>92697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83824</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770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163309</xdr:rowOff>
    </xdr:from>
    <xdr:to>
      <xdr:col>72</xdr:col>
      <xdr:colOff>38100</xdr:colOff>
      <xdr:row>39</xdr:row>
      <xdr:rowOff>93459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84586</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771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35322</xdr:rowOff>
    </xdr:from>
    <xdr:to>
      <xdr:col>85</xdr:col>
      <xdr:colOff>127000</xdr:colOff>
      <xdr:row>76</xdr:row>
      <xdr:rowOff>73955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065522"/>
          <a:ext cx="8382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136740</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481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13536</xdr:rowOff>
    </xdr:from>
    <xdr:to>
      <xdr:col>81</xdr:col>
      <xdr:colOff>50800</xdr:colOff>
      <xdr:row>76</xdr:row>
      <xdr:rowOff>35322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043736"/>
          <a:ext cx="889000" cy="2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73959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41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145575</xdr:rowOff>
    </xdr:from>
    <xdr:to>
      <xdr:col>76</xdr:col>
      <xdr:colOff>114300</xdr:colOff>
      <xdr:row>76</xdr:row>
      <xdr:rowOff>13536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004325"/>
          <a:ext cx="889000" cy="3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97939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117594</xdr:rowOff>
    </xdr:from>
    <xdr:to>
      <xdr:col>71</xdr:col>
      <xdr:colOff>177800</xdr:colOff>
      <xdr:row>75</xdr:row>
      <xdr:rowOff>145575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976344"/>
          <a:ext cx="8890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82280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59100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23155</xdr:rowOff>
    </xdr:from>
    <xdr:to>
      <xdr:col>85</xdr:col>
      <xdr:colOff>177800</xdr:colOff>
      <xdr:row>76</xdr:row>
      <xdr:rowOff>124755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0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1582</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03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155972</xdr:rowOff>
    </xdr:from>
    <xdr:to>
      <xdr:col>81</xdr:col>
      <xdr:colOff>101600</xdr:colOff>
      <xdr:row>76</xdr:row>
      <xdr:rowOff>86122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01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77249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10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134186</xdr:rowOff>
    </xdr:from>
    <xdr:to>
      <xdr:col>76</xdr:col>
      <xdr:colOff>165100</xdr:colOff>
      <xdr:row>76</xdr:row>
      <xdr:rowOff>64336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9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55463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08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94775</xdr:rowOff>
    </xdr:from>
    <xdr:to>
      <xdr:col>72</xdr:col>
      <xdr:colOff>38100</xdr:colOff>
      <xdr:row>76</xdr:row>
      <xdr:rowOff>24926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9535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16053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04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66794</xdr:rowOff>
    </xdr:from>
    <xdr:to>
      <xdr:col>67</xdr:col>
      <xdr:colOff>101600</xdr:colOff>
      <xdr:row>75</xdr:row>
      <xdr:rowOff>168394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92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159521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01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87899</xdr:rowOff>
    </xdr:from>
    <xdr:to>
      <xdr:col>85</xdr:col>
      <xdr:colOff>127000</xdr:colOff>
      <xdr:row>98</xdr:row>
      <xdr:rowOff>73611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718549"/>
          <a:ext cx="8382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156835</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44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73611</xdr:rowOff>
    </xdr:from>
    <xdr:to>
      <xdr:col>81</xdr:col>
      <xdr:colOff>50800</xdr:colOff>
      <xdr:row>98</xdr:row>
      <xdr:rowOff>81248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75711"/>
          <a:ext cx="889000" cy="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32006</xdr:rowOff>
    </xdr:from>
    <xdr:to>
      <xdr:col>76</xdr:col>
      <xdr:colOff>114300</xdr:colOff>
      <xdr:row>98</xdr:row>
      <xdr:rowOff>81248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34106"/>
          <a:ext cx="889000" cy="4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137785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82641</xdr:rowOff>
    </xdr:from>
    <xdr:to>
      <xdr:col>71</xdr:col>
      <xdr:colOff>177800</xdr:colOff>
      <xdr:row>98</xdr:row>
      <xdr:rowOff>32006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713291"/>
          <a:ext cx="889000" cy="12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109346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3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92429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37099</xdr:rowOff>
    </xdr:from>
    <xdr:to>
      <xdr:col>85</xdr:col>
      <xdr:colOff>177800</xdr:colOff>
      <xdr:row>97</xdr:row>
      <xdr:rowOff>138699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6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15526</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4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22811</xdr:rowOff>
    </xdr:from>
    <xdr:to>
      <xdr:col>81</xdr:col>
      <xdr:colOff>101600</xdr:colOff>
      <xdr:row>98</xdr:row>
      <xdr:rowOff>124411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2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115538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91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30448</xdr:rowOff>
    </xdr:from>
    <xdr:to>
      <xdr:col>76</xdr:col>
      <xdr:colOff>165100</xdr:colOff>
      <xdr:row>98</xdr:row>
      <xdr:rowOff>132048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3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123175</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2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152656</xdr:rowOff>
    </xdr:from>
    <xdr:to>
      <xdr:col>72</xdr:col>
      <xdr:colOff>38100</xdr:colOff>
      <xdr:row>98</xdr:row>
      <xdr:rowOff>82806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8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73933</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87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31841</xdr:rowOff>
    </xdr:from>
    <xdr:to>
      <xdr:col>67</xdr:col>
      <xdr:colOff>101600</xdr:colOff>
      <xdr:row>97</xdr:row>
      <xdr:rowOff>133441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6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124568</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75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130229</xdr:rowOff>
    </xdr:from>
    <xdr:to>
      <xdr:col>116</xdr:col>
      <xdr:colOff>63500</xdr:colOff>
      <xdr:row>32</xdr:row>
      <xdr:rowOff>137849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5273729"/>
          <a:ext cx="8382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85942</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29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137849</xdr:rowOff>
    </xdr:from>
    <xdr:to>
      <xdr:col>111</xdr:col>
      <xdr:colOff>177800</xdr:colOff>
      <xdr:row>32</xdr:row>
      <xdr:rowOff>170942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5624249"/>
          <a:ext cx="889000" cy="3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54591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56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170942</xdr:rowOff>
    </xdr:from>
    <xdr:to>
      <xdr:col>107</xdr:col>
      <xdr:colOff>50800</xdr:colOff>
      <xdr:row>33</xdr:row>
      <xdr:rowOff>82223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5657342"/>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83765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59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26598</xdr:rowOff>
    </xdr:from>
    <xdr:to>
      <xdr:col>102</xdr:col>
      <xdr:colOff>114300</xdr:colOff>
      <xdr:row>33</xdr:row>
      <xdr:rowOff>82223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5684448"/>
          <a:ext cx="889000" cy="5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39024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5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109128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62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79429</xdr:rowOff>
    </xdr:from>
    <xdr:to>
      <xdr:col>116</xdr:col>
      <xdr:colOff>114300</xdr:colOff>
      <xdr:row>31</xdr:row>
      <xdr:rowOff>9579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522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32456</xdr:rowOff>
    </xdr:from>
    <xdr:ext cx="534377"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17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87049</xdr:rowOff>
    </xdr:from>
    <xdr:to>
      <xdr:col>112</xdr:col>
      <xdr:colOff>38100</xdr:colOff>
      <xdr:row>33</xdr:row>
      <xdr:rowOff>17199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557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33726</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56111" y="534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120142</xdr:rowOff>
    </xdr:from>
    <xdr:to>
      <xdr:col>107</xdr:col>
      <xdr:colOff>101600</xdr:colOff>
      <xdr:row>33</xdr:row>
      <xdr:rowOff>50292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56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66819</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67111" y="538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31423</xdr:rowOff>
    </xdr:from>
    <xdr:to>
      <xdr:col>102</xdr:col>
      <xdr:colOff>165100</xdr:colOff>
      <xdr:row>33</xdr:row>
      <xdr:rowOff>133023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568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149550</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546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147248</xdr:rowOff>
    </xdr:from>
    <xdr:to>
      <xdr:col>98</xdr:col>
      <xdr:colOff>38100</xdr:colOff>
      <xdr:row>33</xdr:row>
      <xdr:rowOff>77398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563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93925</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389111" y="54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89636</xdr:rowOff>
    </xdr:from>
    <xdr:to>
      <xdr:col>116</xdr:col>
      <xdr:colOff>63500</xdr:colOff>
      <xdr:row>57</xdr:row>
      <xdr:rowOff>90265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862286"/>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54398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484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90094</xdr:rowOff>
    </xdr:from>
    <xdr:to>
      <xdr:col>111</xdr:col>
      <xdr:colOff>177800</xdr:colOff>
      <xdr:row>57</xdr:row>
      <xdr:rowOff>90265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862744"/>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165879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89580</xdr:rowOff>
    </xdr:from>
    <xdr:to>
      <xdr:col>107</xdr:col>
      <xdr:colOff>50800</xdr:colOff>
      <xdr:row>57</xdr:row>
      <xdr:rowOff>90094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9862230"/>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118216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85865</xdr:rowOff>
    </xdr:from>
    <xdr:to>
      <xdr:col>102</xdr:col>
      <xdr:colOff>114300</xdr:colOff>
      <xdr:row>57</xdr:row>
      <xdr:rowOff>89580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858515"/>
          <a:ext cx="8890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157935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104900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38836</xdr:rowOff>
    </xdr:from>
    <xdr:to>
      <xdr:col>116</xdr:col>
      <xdr:colOff>114300</xdr:colOff>
      <xdr:row>57</xdr:row>
      <xdr:rowOff>140436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81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125213</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72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39465</xdr:rowOff>
    </xdr:from>
    <xdr:to>
      <xdr:col>112</xdr:col>
      <xdr:colOff>38100</xdr:colOff>
      <xdr:row>57</xdr:row>
      <xdr:rowOff>141065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8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132192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990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39294</xdr:rowOff>
    </xdr:from>
    <xdr:to>
      <xdr:col>107</xdr:col>
      <xdr:colOff>101600</xdr:colOff>
      <xdr:row>57</xdr:row>
      <xdr:rowOff>140894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8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132021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90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38780</xdr:rowOff>
    </xdr:from>
    <xdr:to>
      <xdr:col>102</xdr:col>
      <xdr:colOff>165100</xdr:colOff>
      <xdr:row>57</xdr:row>
      <xdr:rowOff>140380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81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131507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90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35065</xdr:rowOff>
    </xdr:from>
    <xdr:to>
      <xdr:col>98</xdr:col>
      <xdr:colOff>38100</xdr:colOff>
      <xdr:row>57</xdr:row>
      <xdr:rowOff>136665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80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127792</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90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125184</xdr:rowOff>
    </xdr:from>
    <xdr:to>
      <xdr:col>116</xdr:col>
      <xdr:colOff>63500</xdr:colOff>
      <xdr:row>75</xdr:row>
      <xdr:rowOff>158483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983934"/>
          <a:ext cx="8382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120845</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465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158483</xdr:rowOff>
    </xdr:from>
    <xdr:to>
      <xdr:col>111</xdr:col>
      <xdr:colOff>177800</xdr:colOff>
      <xdr:row>76</xdr:row>
      <xdr:rowOff>9816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017233"/>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81983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9816</xdr:rowOff>
    </xdr:from>
    <xdr:to>
      <xdr:col>107</xdr:col>
      <xdr:colOff>50800</xdr:colOff>
      <xdr:row>76</xdr:row>
      <xdr:rowOff>27191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040016"/>
          <a:ext cx="889000" cy="1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55046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22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27191</xdr:rowOff>
    </xdr:from>
    <xdr:to>
      <xdr:col>102</xdr:col>
      <xdr:colOff>114300</xdr:colOff>
      <xdr:row>76</xdr:row>
      <xdr:rowOff>31114</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057391"/>
          <a:ext cx="889000" cy="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1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129494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1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74384</xdr:rowOff>
    </xdr:from>
    <xdr:to>
      <xdr:col>116</xdr:col>
      <xdr:colOff>114300</xdr:colOff>
      <xdr:row>76</xdr:row>
      <xdr:rowOff>4533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9331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52811</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91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107683</xdr:rowOff>
    </xdr:from>
    <xdr:to>
      <xdr:col>112</xdr:col>
      <xdr:colOff>38100</xdr:colOff>
      <xdr:row>76</xdr:row>
      <xdr:rowOff>37833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9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28960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05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130467</xdr:rowOff>
    </xdr:from>
    <xdr:to>
      <xdr:col>107</xdr:col>
      <xdr:colOff>101600</xdr:colOff>
      <xdr:row>76</xdr:row>
      <xdr:rowOff>60616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9892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51743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08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147841</xdr:rowOff>
    </xdr:from>
    <xdr:to>
      <xdr:col>102</xdr:col>
      <xdr:colOff>165100</xdr:colOff>
      <xdr:row>76</xdr:row>
      <xdr:rowOff>77991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0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69118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0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151764</xdr:rowOff>
    </xdr:from>
    <xdr:to>
      <xdr:col>98</xdr:col>
      <xdr:colOff>38100</xdr:colOff>
      <xdr:row>76</xdr:row>
      <xdr:rowOff>81914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01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73041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10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人件費は、会計年度任用職員の創設による増等により、対前年度比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8,194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50,854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円となった。類似団体平均と比較し、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12,491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円下回っている。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補助費等は、特別定額給付事業の実施等により、対前年度比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97,499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147,089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円となった。類似団体平均と比較し、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3,479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円下回っている。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普通建設事業費は、小中学校情報機器整備事業の皆増等はあるものの、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JR</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武豊線連続立体交差化事業の進捗による減、教育施設空調設置事業、アイプラザ半田改修事業、任坊山公園整備事業の完了に伴う皆減等により、前年度比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8,644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円減の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39,177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円となった。類似団体平均と比較し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17,239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円下回っている。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積立金は、令和３年度以降の新型コロナウイルス感染症対策に備えた財政調整基金への積立等により、対前年度比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6,875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9,766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円となった。類似団体平均と比較し、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3,263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円下回っている。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投資及び出資金は、新半田病院建設に係る出資金の増により、対前年度比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3,220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13,887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円となった。類似団体平均と比較し、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11,283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円上回っている。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119,418
115,166
47.42
55,149,397
52,871,903
1,409,308
26,042,591
10,010,276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144599</xdr:rowOff>
    </xdr:from>
    <xdr:to>
      <xdr:col>24</xdr:col>
      <xdr:colOff>63500</xdr:colOff>
      <xdr:row>36</xdr:row>
      <xdr:rowOff>80917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45349"/>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104701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3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144599</xdr:rowOff>
    </xdr:from>
    <xdr:to>
      <xdr:col>19</xdr:col>
      <xdr:colOff>177800</xdr:colOff>
      <xdr:row>36</xdr:row>
      <xdr:rowOff>87449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4534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33020</xdr:rowOff>
    </xdr:from>
    <xdr:to>
      <xdr:col>15</xdr:col>
      <xdr:colOff>50800</xdr:colOff>
      <xdr:row>36</xdr:row>
      <xdr:rowOff>87449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0522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155320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33020</xdr:rowOff>
    </xdr:from>
    <xdr:to>
      <xdr:col>10</xdr:col>
      <xdr:colOff>114300</xdr:colOff>
      <xdr:row>36</xdr:row>
      <xdr:rowOff>47172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05220"/>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129194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87828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30117</xdr:rowOff>
    </xdr:from>
    <xdr:to>
      <xdr:col>24</xdr:col>
      <xdr:colOff>114300</xdr:colOff>
      <xdr:row>36</xdr:row>
      <xdr:rowOff>131717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8544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8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93799</xdr:rowOff>
    </xdr:from>
    <xdr:to>
      <xdr:col>20</xdr:col>
      <xdr:colOff>38100</xdr:colOff>
      <xdr:row>36</xdr:row>
      <xdr:rowOff>23949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15076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8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36649</xdr:rowOff>
    </xdr:from>
    <xdr:to>
      <xdr:col>15</xdr:col>
      <xdr:colOff>101600</xdr:colOff>
      <xdr:row>36</xdr:row>
      <xdr:rowOff>138249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129376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0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153670</xdr:rowOff>
    </xdr:from>
    <xdr:to>
      <xdr:col>10</xdr:col>
      <xdr:colOff>165100</xdr:colOff>
      <xdr:row>36</xdr:row>
      <xdr:rowOff>83820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74947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167822</xdr:rowOff>
    </xdr:from>
    <xdr:to>
      <xdr:col>6</xdr:col>
      <xdr:colOff>38100</xdr:colOff>
      <xdr:row>36</xdr:row>
      <xdr:rowOff>97972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6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89099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6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29789</xdr:rowOff>
    </xdr:from>
    <xdr:to>
      <xdr:col>24</xdr:col>
      <xdr:colOff>62865</xdr:colOff>
      <xdr:row>54</xdr:row>
      <xdr:rowOff>96070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73739"/>
          <a:ext cx="1270" cy="580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99897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35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96070</xdr:rowOff>
    </xdr:from>
    <xdr:to>
      <xdr:col>24</xdr:col>
      <xdr:colOff>152400</xdr:colOff>
      <xdr:row>54</xdr:row>
      <xdr:rowOff>96070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54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147916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4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29789</xdr:rowOff>
    </xdr:from>
    <xdr:to>
      <xdr:col>24</xdr:col>
      <xdr:colOff>152400</xdr:colOff>
      <xdr:row>51</xdr:row>
      <xdr:rowOff>29789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7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80094</xdr:rowOff>
    </xdr:from>
    <xdr:to>
      <xdr:col>24</xdr:col>
      <xdr:colOff>63500</xdr:colOff>
      <xdr:row>58</xdr:row>
      <xdr:rowOff>87651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338394"/>
          <a:ext cx="838200" cy="69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96748</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0121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73871</xdr:rowOff>
    </xdr:from>
    <xdr:to>
      <xdr:col>24</xdr:col>
      <xdr:colOff>114300</xdr:colOff>
      <xdr:row>54</xdr:row>
      <xdr:rowOff>4021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16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85692</xdr:rowOff>
    </xdr:from>
    <xdr:to>
      <xdr:col>19</xdr:col>
      <xdr:colOff>177800</xdr:colOff>
      <xdr:row>58</xdr:row>
      <xdr:rowOff>87651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29792"/>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4573</xdr:rowOff>
    </xdr:from>
    <xdr:to>
      <xdr:col>20</xdr:col>
      <xdr:colOff>38100</xdr:colOff>
      <xdr:row>57</xdr:row>
      <xdr:rowOff>106173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77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122700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55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74928</xdr:rowOff>
    </xdr:from>
    <xdr:to>
      <xdr:col>15</xdr:col>
      <xdr:colOff>50800</xdr:colOff>
      <xdr:row>58</xdr:row>
      <xdr:rowOff>85692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19028"/>
          <a:ext cx="889000" cy="1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109193</xdr:rowOff>
    </xdr:from>
    <xdr:to>
      <xdr:col>15</xdr:col>
      <xdr:colOff>101600</xdr:colOff>
      <xdr:row>58</xdr:row>
      <xdr:rowOff>39343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8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55870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65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58247</xdr:rowOff>
    </xdr:from>
    <xdr:to>
      <xdr:col>10</xdr:col>
      <xdr:colOff>114300</xdr:colOff>
      <xdr:row>58</xdr:row>
      <xdr:rowOff>74928</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02347"/>
          <a:ext cx="889000" cy="1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88130</xdr:rowOff>
    </xdr:from>
    <xdr:to>
      <xdr:col>10</xdr:col>
      <xdr:colOff>165100</xdr:colOff>
      <xdr:row>58</xdr:row>
      <xdr:rowOff>18280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34807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45766</xdr:rowOff>
    </xdr:from>
    <xdr:to>
      <xdr:col>6</xdr:col>
      <xdr:colOff>38100</xdr:colOff>
      <xdr:row>57</xdr:row>
      <xdr:rowOff>147366</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81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163893</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5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29294</xdr:rowOff>
    </xdr:from>
    <xdr:to>
      <xdr:col>24</xdr:col>
      <xdr:colOff>114300</xdr:colOff>
      <xdr:row>54</xdr:row>
      <xdr:rowOff>130894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28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115671</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202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36851</xdr:rowOff>
    </xdr:from>
    <xdr:to>
      <xdr:col>20</xdr:col>
      <xdr:colOff>38100</xdr:colOff>
      <xdr:row>58</xdr:row>
      <xdr:rowOff>138451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8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129578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7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34892</xdr:rowOff>
    </xdr:from>
    <xdr:to>
      <xdr:col>15</xdr:col>
      <xdr:colOff>101600</xdr:colOff>
      <xdr:row>58</xdr:row>
      <xdr:rowOff>136492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7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127619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7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24128</xdr:rowOff>
    </xdr:from>
    <xdr:to>
      <xdr:col>10</xdr:col>
      <xdr:colOff>165100</xdr:colOff>
      <xdr:row>58</xdr:row>
      <xdr:rowOff>125728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6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116855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6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7447</xdr:rowOff>
    </xdr:from>
    <xdr:to>
      <xdr:col>6</xdr:col>
      <xdr:colOff>38100</xdr:colOff>
      <xdr:row>58</xdr:row>
      <xdr:rowOff>109047</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5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100174</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4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59232</xdr:rowOff>
    </xdr:from>
    <xdr:to>
      <xdr:col>24</xdr:col>
      <xdr:colOff>63500</xdr:colOff>
      <xdr:row>77</xdr:row>
      <xdr:rowOff>144684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60882"/>
          <a:ext cx="838200" cy="8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40317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27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144684</xdr:rowOff>
    </xdr:from>
    <xdr:to>
      <xdr:col>19</xdr:col>
      <xdr:colOff>177800</xdr:colOff>
      <xdr:row>78</xdr:row>
      <xdr:rowOff>96244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46334"/>
          <a:ext cx="889000" cy="12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79239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6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40351</xdr:rowOff>
    </xdr:from>
    <xdr:to>
      <xdr:col>15</xdr:col>
      <xdr:colOff>50800</xdr:colOff>
      <xdr:row>78</xdr:row>
      <xdr:rowOff>96244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413451"/>
          <a:ext cx="889000" cy="5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91790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40351</xdr:rowOff>
    </xdr:from>
    <xdr:to>
      <xdr:col>10</xdr:col>
      <xdr:colOff>114300</xdr:colOff>
      <xdr:row>78</xdr:row>
      <xdr:rowOff>70571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13451"/>
          <a:ext cx="889000" cy="3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87241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4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59648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1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8432</xdr:rowOff>
    </xdr:from>
    <xdr:to>
      <xdr:col>24</xdr:col>
      <xdr:colOff>114300</xdr:colOff>
      <xdr:row>77</xdr:row>
      <xdr:rowOff>110032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158309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8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93884</xdr:rowOff>
    </xdr:from>
    <xdr:to>
      <xdr:col>20</xdr:col>
      <xdr:colOff>38100</xdr:colOff>
      <xdr:row>78</xdr:row>
      <xdr:rowOff>24034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9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15161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8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45444</xdr:rowOff>
    </xdr:from>
    <xdr:to>
      <xdr:col>15</xdr:col>
      <xdr:colOff>101600</xdr:colOff>
      <xdr:row>78</xdr:row>
      <xdr:rowOff>147044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1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138171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1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161001</xdr:rowOff>
    </xdr:from>
    <xdr:to>
      <xdr:col>10</xdr:col>
      <xdr:colOff>165100</xdr:colOff>
      <xdr:row>78</xdr:row>
      <xdr:rowOff>91151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82278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19771</xdr:rowOff>
    </xdr:from>
    <xdr:to>
      <xdr:col>6</xdr:col>
      <xdr:colOff>38100</xdr:colOff>
      <xdr:row>78</xdr:row>
      <xdr:rowOff>121371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9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112498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8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99825</xdr:rowOff>
    </xdr:from>
    <xdr:to>
      <xdr:col>24</xdr:col>
      <xdr:colOff>63500</xdr:colOff>
      <xdr:row>98</xdr:row>
      <xdr:rowOff>14754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559025"/>
          <a:ext cx="838200" cy="25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45091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332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14754</xdr:rowOff>
    </xdr:from>
    <xdr:to>
      <xdr:col>19</xdr:col>
      <xdr:colOff>177800</xdr:colOff>
      <xdr:row>98</xdr:row>
      <xdr:rowOff>92249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816854"/>
          <a:ext cx="889000" cy="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17256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30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92249</xdr:rowOff>
    </xdr:from>
    <xdr:to>
      <xdr:col>15</xdr:col>
      <xdr:colOff>50800</xdr:colOff>
      <xdr:row>98</xdr:row>
      <xdr:rowOff>125853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894349"/>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3115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112823</xdr:rowOff>
    </xdr:from>
    <xdr:to>
      <xdr:col>10</xdr:col>
      <xdr:colOff>114300</xdr:colOff>
      <xdr:row>98</xdr:row>
      <xdr:rowOff>125853</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914923"/>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11836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27739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49025</xdr:rowOff>
    </xdr:from>
    <xdr:to>
      <xdr:col>24</xdr:col>
      <xdr:colOff>114300</xdr:colOff>
      <xdr:row>96</xdr:row>
      <xdr:rowOff>150625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50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27452</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48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135404</xdr:rowOff>
    </xdr:from>
    <xdr:to>
      <xdr:col>20</xdr:col>
      <xdr:colOff>38100</xdr:colOff>
      <xdr:row>98</xdr:row>
      <xdr:rowOff>65554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76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56681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85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41449</xdr:rowOff>
    </xdr:from>
    <xdr:to>
      <xdr:col>15</xdr:col>
      <xdr:colOff>101600</xdr:colOff>
      <xdr:row>98</xdr:row>
      <xdr:rowOff>143049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8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134176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93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75053</xdr:rowOff>
    </xdr:from>
    <xdr:to>
      <xdr:col>10</xdr:col>
      <xdr:colOff>165100</xdr:colOff>
      <xdr:row>99</xdr:row>
      <xdr:rowOff>5203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87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167780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96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62023</xdr:rowOff>
    </xdr:from>
    <xdr:to>
      <xdr:col>6</xdr:col>
      <xdr:colOff>38100</xdr:colOff>
      <xdr:row>98</xdr:row>
      <xdr:rowOff>163623</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86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154750</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95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107788</xdr:rowOff>
    </xdr:from>
    <xdr:to>
      <xdr:col>55</xdr:col>
      <xdr:colOff>0</xdr:colOff>
      <xdr:row>38</xdr:row>
      <xdr:rowOff>107056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5937088"/>
          <a:ext cx="838200" cy="68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107788</xdr:rowOff>
    </xdr:from>
    <xdr:to>
      <xdr:col>50</xdr:col>
      <xdr:colOff>114300</xdr:colOff>
      <xdr:row>37</xdr:row>
      <xdr:rowOff>162377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5937088"/>
          <a:ext cx="889000" cy="56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135999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4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162377</xdr:rowOff>
    </xdr:from>
    <xdr:to>
      <xdr:col>45</xdr:col>
      <xdr:colOff>177800</xdr:colOff>
      <xdr:row>38</xdr:row>
      <xdr:rowOff>13239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506027"/>
          <a:ext cx="889000" cy="2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165303</xdr:rowOff>
    </xdr:from>
    <xdr:to>
      <xdr:col>41</xdr:col>
      <xdr:colOff>50800</xdr:colOff>
      <xdr:row>38</xdr:row>
      <xdr:rowOff>13239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508953"/>
          <a:ext cx="889000" cy="1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56256</xdr:rowOff>
    </xdr:from>
    <xdr:to>
      <xdr:col>55</xdr:col>
      <xdr:colOff>50800</xdr:colOff>
      <xdr:row>38</xdr:row>
      <xdr:rowOff>157856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57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142633</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486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56988</xdr:rowOff>
    </xdr:from>
    <xdr:to>
      <xdr:col>50</xdr:col>
      <xdr:colOff>165100</xdr:colOff>
      <xdr:row>34</xdr:row>
      <xdr:rowOff>158588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8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3665</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56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111577</xdr:rowOff>
    </xdr:from>
    <xdr:to>
      <xdr:col>46</xdr:col>
      <xdr:colOff>38100</xdr:colOff>
      <xdr:row>38</xdr:row>
      <xdr:rowOff>41728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4552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32854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654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133888</xdr:rowOff>
    </xdr:from>
    <xdr:to>
      <xdr:col>41</xdr:col>
      <xdr:colOff>101600</xdr:colOff>
      <xdr:row>38</xdr:row>
      <xdr:rowOff>64038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47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55166</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657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114503</xdr:rowOff>
    </xdr:from>
    <xdr:to>
      <xdr:col>36</xdr:col>
      <xdr:colOff>165100</xdr:colOff>
      <xdr:row>38</xdr:row>
      <xdr:rowOff>44653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4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35780</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655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92311</xdr:rowOff>
    </xdr:from>
    <xdr:to>
      <xdr:col>55</xdr:col>
      <xdr:colOff>0</xdr:colOff>
      <xdr:row>58</xdr:row>
      <xdr:rowOff>94369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36411"/>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104027</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0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94369</xdr:rowOff>
    </xdr:from>
    <xdr:to>
      <xdr:col>50</xdr:col>
      <xdr:colOff>114300</xdr:colOff>
      <xdr:row>58</xdr:row>
      <xdr:rowOff>97569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3846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145214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76743</xdr:rowOff>
    </xdr:from>
    <xdr:to>
      <xdr:col>45</xdr:col>
      <xdr:colOff>177800</xdr:colOff>
      <xdr:row>58</xdr:row>
      <xdr:rowOff>97569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20843"/>
          <a:ext cx="889000" cy="2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36126</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6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76743</xdr:rowOff>
    </xdr:from>
    <xdr:to>
      <xdr:col>41</xdr:col>
      <xdr:colOff>50800</xdr:colOff>
      <xdr:row>58</xdr:row>
      <xdr:rowOff>99215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20843"/>
          <a:ext cx="889000" cy="2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28879</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63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16877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41511</xdr:rowOff>
    </xdr:from>
    <xdr:to>
      <xdr:col>55</xdr:col>
      <xdr:colOff>50800</xdr:colOff>
      <xdr:row>58</xdr:row>
      <xdr:rowOff>143111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8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127888</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0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43569</xdr:rowOff>
    </xdr:from>
    <xdr:to>
      <xdr:col>50</xdr:col>
      <xdr:colOff>165100</xdr:colOff>
      <xdr:row>58</xdr:row>
      <xdr:rowOff>145169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8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136296</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08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46769</xdr:rowOff>
    </xdr:from>
    <xdr:to>
      <xdr:col>46</xdr:col>
      <xdr:colOff>38100</xdr:colOff>
      <xdr:row>58</xdr:row>
      <xdr:rowOff>148369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9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139496</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083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25943</xdr:rowOff>
    </xdr:from>
    <xdr:to>
      <xdr:col>41</xdr:col>
      <xdr:colOff>101600</xdr:colOff>
      <xdr:row>58</xdr:row>
      <xdr:rowOff>127543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7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118670</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06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48415</xdr:rowOff>
    </xdr:from>
    <xdr:to>
      <xdr:col>36</xdr:col>
      <xdr:colOff>165100</xdr:colOff>
      <xdr:row>58</xdr:row>
      <xdr:rowOff>150015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9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141142</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08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128087</xdr:rowOff>
    </xdr:from>
    <xdr:to>
      <xdr:col>55</xdr:col>
      <xdr:colOff>0</xdr:colOff>
      <xdr:row>76</xdr:row>
      <xdr:rowOff>38202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986837"/>
          <a:ext cx="838200" cy="8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135689</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651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128087</xdr:rowOff>
    </xdr:from>
    <xdr:to>
      <xdr:col>50</xdr:col>
      <xdr:colOff>114300</xdr:colOff>
      <xdr:row>77</xdr:row>
      <xdr:rowOff>78115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2986837"/>
          <a:ext cx="889000" cy="29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32214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6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35230</xdr:rowOff>
    </xdr:from>
    <xdr:to>
      <xdr:col>45</xdr:col>
      <xdr:colOff>177800</xdr:colOff>
      <xdr:row>77</xdr:row>
      <xdr:rowOff>78115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236880"/>
          <a:ext cx="889000" cy="4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82852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35230</xdr:rowOff>
    </xdr:from>
    <xdr:to>
      <xdr:col>41</xdr:col>
      <xdr:colOff>50800</xdr:colOff>
      <xdr:row>77</xdr:row>
      <xdr:rowOff>46112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236880"/>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66758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110969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158852</xdr:rowOff>
    </xdr:from>
    <xdr:to>
      <xdr:col>55</xdr:col>
      <xdr:colOff>50800</xdr:colOff>
      <xdr:row>76</xdr:row>
      <xdr:rowOff>89002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01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137279</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99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77287</xdr:rowOff>
    </xdr:from>
    <xdr:to>
      <xdr:col>50</xdr:col>
      <xdr:colOff>165100</xdr:colOff>
      <xdr:row>76</xdr:row>
      <xdr:rowOff>7437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93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23964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7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27315</xdr:rowOff>
    </xdr:from>
    <xdr:to>
      <xdr:col>46</xdr:col>
      <xdr:colOff>38100</xdr:colOff>
      <xdr:row>77</xdr:row>
      <xdr:rowOff>128915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2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120042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32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155880</xdr:rowOff>
    </xdr:from>
    <xdr:to>
      <xdr:col>41</xdr:col>
      <xdr:colOff>101600</xdr:colOff>
      <xdr:row>77</xdr:row>
      <xdr:rowOff>86030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1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77157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27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166762</xdr:rowOff>
    </xdr:from>
    <xdr:to>
      <xdr:col>36</xdr:col>
      <xdr:colOff>165100</xdr:colOff>
      <xdr:row>77</xdr:row>
      <xdr:rowOff>96912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1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88039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28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74687</xdr:rowOff>
    </xdr:from>
    <xdr:to>
      <xdr:col>55</xdr:col>
      <xdr:colOff>0</xdr:colOff>
      <xdr:row>98</xdr:row>
      <xdr:rowOff>98506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876787"/>
          <a:ext cx="838200" cy="2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57706</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85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74687</xdr:rowOff>
    </xdr:from>
    <xdr:to>
      <xdr:col>50</xdr:col>
      <xdr:colOff>114300</xdr:colOff>
      <xdr:row>98</xdr:row>
      <xdr:rowOff>103814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876787"/>
          <a:ext cx="889000" cy="2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117234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91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103814</xdr:rowOff>
    </xdr:from>
    <xdr:to>
      <xdr:col>45</xdr:col>
      <xdr:colOff>177800</xdr:colOff>
      <xdr:row>98</xdr:row>
      <xdr:rowOff>114632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905914"/>
          <a:ext cx="889000" cy="1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169426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89672</xdr:rowOff>
    </xdr:from>
    <xdr:to>
      <xdr:col>41</xdr:col>
      <xdr:colOff>50800</xdr:colOff>
      <xdr:row>98</xdr:row>
      <xdr:rowOff>114632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891772"/>
          <a:ext cx="889000" cy="2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170049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47706</xdr:rowOff>
    </xdr:from>
    <xdr:to>
      <xdr:col>55</xdr:col>
      <xdr:colOff>50800</xdr:colOff>
      <xdr:row>98</xdr:row>
      <xdr:rowOff>149306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84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7083</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3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23887</xdr:rowOff>
    </xdr:from>
    <xdr:to>
      <xdr:col>50</xdr:col>
      <xdr:colOff>165100</xdr:colOff>
      <xdr:row>98</xdr:row>
      <xdr:rowOff>125487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82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142014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60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53014</xdr:rowOff>
    </xdr:from>
    <xdr:to>
      <xdr:col>46</xdr:col>
      <xdr:colOff>38100</xdr:colOff>
      <xdr:row>98</xdr:row>
      <xdr:rowOff>154614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5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171141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63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63832</xdr:rowOff>
    </xdr:from>
    <xdr:to>
      <xdr:col>41</xdr:col>
      <xdr:colOff>101600</xdr:colOff>
      <xdr:row>98</xdr:row>
      <xdr:rowOff>165432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6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10509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64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38872</xdr:rowOff>
    </xdr:from>
    <xdr:to>
      <xdr:col>36</xdr:col>
      <xdr:colOff>165100</xdr:colOff>
      <xdr:row>98</xdr:row>
      <xdr:rowOff>140472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4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131599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93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149301</xdr:rowOff>
    </xdr:from>
    <xdr:to>
      <xdr:col>85</xdr:col>
      <xdr:colOff>127000</xdr:colOff>
      <xdr:row>39</xdr:row>
      <xdr:rowOff>64491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664401"/>
          <a:ext cx="838200" cy="8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92727</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93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35763</xdr:rowOff>
    </xdr:from>
    <xdr:to>
      <xdr:col>81</xdr:col>
      <xdr:colOff>50800</xdr:colOff>
      <xdr:row>39</xdr:row>
      <xdr:rowOff>64491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722313"/>
          <a:ext cx="889000" cy="2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45026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13284</xdr:rowOff>
    </xdr:from>
    <xdr:to>
      <xdr:col>76</xdr:col>
      <xdr:colOff>114300</xdr:colOff>
      <xdr:row>39</xdr:row>
      <xdr:rowOff>35763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699834"/>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114444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13284</xdr:rowOff>
    </xdr:from>
    <xdr:to>
      <xdr:col>71</xdr:col>
      <xdr:colOff>177800</xdr:colOff>
      <xdr:row>39</xdr:row>
      <xdr:rowOff>42469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699834"/>
          <a:ext cx="889000" cy="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157421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99814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98501</xdr:rowOff>
    </xdr:from>
    <xdr:to>
      <xdr:col>85</xdr:col>
      <xdr:colOff>177800</xdr:colOff>
      <xdr:row>39</xdr:row>
      <xdr:rowOff>28651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61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13428</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13691</xdr:rowOff>
    </xdr:from>
    <xdr:to>
      <xdr:col>81</xdr:col>
      <xdr:colOff>101600</xdr:colOff>
      <xdr:row>39</xdr:row>
      <xdr:rowOff>115291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7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106418</xdr:rowOff>
    </xdr:from>
    <xdr:ext cx="469744"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46428" y="679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156413</xdr:rowOff>
    </xdr:from>
    <xdr:to>
      <xdr:col>76</xdr:col>
      <xdr:colOff>165100</xdr:colOff>
      <xdr:row>39</xdr:row>
      <xdr:rowOff>86563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6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77690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76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133934</xdr:rowOff>
    </xdr:from>
    <xdr:to>
      <xdr:col>72</xdr:col>
      <xdr:colOff>38100</xdr:colOff>
      <xdr:row>39</xdr:row>
      <xdr:rowOff>64084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6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55211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74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163119</xdr:rowOff>
    </xdr:from>
    <xdr:to>
      <xdr:col>67</xdr:col>
      <xdr:colOff>101600</xdr:colOff>
      <xdr:row>39</xdr:row>
      <xdr:rowOff>93269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84396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77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77292</xdr:rowOff>
    </xdr:from>
    <xdr:to>
      <xdr:col>85</xdr:col>
      <xdr:colOff>126364</xdr:colOff>
      <xdr:row>59</xdr:row>
      <xdr:rowOff>70640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49792"/>
          <a:ext cx="1269" cy="153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74467</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19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70640</xdr:rowOff>
    </xdr:from>
    <xdr:to>
      <xdr:col>86</xdr:col>
      <xdr:colOff>25400</xdr:colOff>
      <xdr:row>59</xdr:row>
      <xdr:rowOff>70640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18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23969</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2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77292</xdr:rowOff>
    </xdr:from>
    <xdr:to>
      <xdr:col>86</xdr:col>
      <xdr:colOff>25400</xdr:colOff>
      <xdr:row>50</xdr:row>
      <xdr:rowOff>77292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4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780</xdr:rowOff>
    </xdr:from>
    <xdr:to>
      <xdr:col>85</xdr:col>
      <xdr:colOff>127000</xdr:colOff>
      <xdr:row>58</xdr:row>
      <xdr:rowOff>150673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44880"/>
          <a:ext cx="838200" cy="14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85648</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51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62771</xdr:rowOff>
    </xdr:from>
    <xdr:to>
      <xdr:col>85</xdr:col>
      <xdr:colOff>177800</xdr:colOff>
      <xdr:row>56</xdr:row>
      <xdr:rowOff>164371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6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107284</xdr:rowOff>
    </xdr:from>
    <xdr:to>
      <xdr:col>81</xdr:col>
      <xdr:colOff>50800</xdr:colOff>
      <xdr:row>58</xdr:row>
      <xdr:rowOff>150673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10051384"/>
          <a:ext cx="889000" cy="4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141250</xdr:rowOff>
    </xdr:from>
    <xdr:to>
      <xdr:col>81</xdr:col>
      <xdr:colOff>101600</xdr:colOff>
      <xdr:row>57</xdr:row>
      <xdr:rowOff>71400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7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87927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51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107284</xdr:rowOff>
    </xdr:from>
    <xdr:to>
      <xdr:col>76</xdr:col>
      <xdr:colOff>114300</xdr:colOff>
      <xdr:row>58</xdr:row>
      <xdr:rowOff>150330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10051384"/>
          <a:ext cx="889000" cy="4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146484</xdr:rowOff>
    </xdr:from>
    <xdr:to>
      <xdr:col>76</xdr:col>
      <xdr:colOff>165100</xdr:colOff>
      <xdr:row>58</xdr:row>
      <xdr:rowOff>76634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93161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9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150330</xdr:rowOff>
    </xdr:from>
    <xdr:to>
      <xdr:col>71</xdr:col>
      <xdr:colOff>177800</xdr:colOff>
      <xdr:row>58</xdr:row>
      <xdr:rowOff>160548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10094430"/>
          <a:ext cx="8890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144564</xdr:rowOff>
    </xdr:from>
    <xdr:to>
      <xdr:col>72</xdr:col>
      <xdr:colOff>38100</xdr:colOff>
      <xdr:row>58</xdr:row>
      <xdr:rowOff>74714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1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91241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9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25075</xdr:rowOff>
    </xdr:from>
    <xdr:to>
      <xdr:col>67</xdr:col>
      <xdr:colOff>101600</xdr:colOff>
      <xdr:row>58</xdr:row>
      <xdr:rowOff>126675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143202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4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121430</xdr:rowOff>
    </xdr:from>
    <xdr:to>
      <xdr:col>85</xdr:col>
      <xdr:colOff>177800</xdr:colOff>
      <xdr:row>58</xdr:row>
      <xdr:rowOff>51580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99857</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7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99873</xdr:rowOff>
    </xdr:from>
    <xdr:to>
      <xdr:col>81</xdr:col>
      <xdr:colOff>101600</xdr:colOff>
      <xdr:row>59</xdr:row>
      <xdr:rowOff>30023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100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21150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13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56484</xdr:rowOff>
    </xdr:from>
    <xdr:to>
      <xdr:col>76</xdr:col>
      <xdr:colOff>165100</xdr:colOff>
      <xdr:row>58</xdr:row>
      <xdr:rowOff>158084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100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149211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9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99530</xdr:rowOff>
    </xdr:from>
    <xdr:to>
      <xdr:col>72</xdr:col>
      <xdr:colOff>38100</xdr:colOff>
      <xdr:row>59</xdr:row>
      <xdr:rowOff>29680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0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20807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13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109748</xdr:rowOff>
    </xdr:from>
    <xdr:to>
      <xdr:col>67</xdr:col>
      <xdr:colOff>101600</xdr:colOff>
      <xdr:row>59</xdr:row>
      <xdr:rowOff>39898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100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31025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1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165561</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67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41897</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6447"/>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41897</xdr:rowOff>
    </xdr:from>
    <xdr:to>
      <xdr:col>76</xdr:col>
      <xdr:colOff>114300</xdr:colOff>
      <xdr:row>79</xdr:row>
      <xdr:rowOff>42659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8644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95318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2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42659</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87209"/>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121112</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94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162547</xdr:rowOff>
    </xdr:from>
    <xdr:to>
      <xdr:col>76</xdr:col>
      <xdr:colOff>165100</xdr:colOff>
      <xdr:row>79</xdr:row>
      <xdr:rowOff>92697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83824</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28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163309</xdr:rowOff>
    </xdr:from>
    <xdr:to>
      <xdr:col>72</xdr:col>
      <xdr:colOff>38100</xdr:colOff>
      <xdr:row>79</xdr:row>
      <xdr:rowOff>93459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84586</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62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35322</xdr:rowOff>
    </xdr:from>
    <xdr:to>
      <xdr:col>85</xdr:col>
      <xdr:colOff>127000</xdr:colOff>
      <xdr:row>96</xdr:row>
      <xdr:rowOff>73955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494522"/>
          <a:ext cx="8382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136740</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591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13536</xdr:rowOff>
    </xdr:from>
    <xdr:to>
      <xdr:col>81</xdr:col>
      <xdr:colOff>50800</xdr:colOff>
      <xdr:row>96</xdr:row>
      <xdr:rowOff>35322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472736"/>
          <a:ext cx="889000" cy="2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73821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58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145576</xdr:rowOff>
    </xdr:from>
    <xdr:to>
      <xdr:col>76</xdr:col>
      <xdr:colOff>114300</xdr:colOff>
      <xdr:row>96</xdr:row>
      <xdr:rowOff>13536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433326"/>
          <a:ext cx="889000" cy="3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97688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117594</xdr:rowOff>
    </xdr:from>
    <xdr:to>
      <xdr:col>71</xdr:col>
      <xdr:colOff>177800</xdr:colOff>
      <xdr:row>95</xdr:row>
      <xdr:rowOff>145576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405344"/>
          <a:ext cx="889000" cy="2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82075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59100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23155</xdr:rowOff>
    </xdr:from>
    <xdr:to>
      <xdr:col>85</xdr:col>
      <xdr:colOff>177800</xdr:colOff>
      <xdr:row>96</xdr:row>
      <xdr:rowOff>124755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48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1582</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6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155972</xdr:rowOff>
    </xdr:from>
    <xdr:to>
      <xdr:col>81</xdr:col>
      <xdr:colOff>101600</xdr:colOff>
      <xdr:row>96</xdr:row>
      <xdr:rowOff>86122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44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77249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3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134186</xdr:rowOff>
    </xdr:from>
    <xdr:to>
      <xdr:col>76</xdr:col>
      <xdr:colOff>165100</xdr:colOff>
      <xdr:row>96</xdr:row>
      <xdr:rowOff>64336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4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55463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51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94776</xdr:rowOff>
    </xdr:from>
    <xdr:to>
      <xdr:col>72</xdr:col>
      <xdr:colOff>38100</xdr:colOff>
      <xdr:row>96</xdr:row>
      <xdr:rowOff>24926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3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16053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47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66794</xdr:rowOff>
    </xdr:from>
    <xdr:to>
      <xdr:col>67</xdr:col>
      <xdr:colOff>101600</xdr:colOff>
      <xdr:row>95</xdr:row>
      <xdr:rowOff>168394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35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159521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4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83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11084</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5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35577</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総務費は、特別定額給付金給付事業の実施により、対前年度比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106,157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134,126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円となった。類似団体平均と比較し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19,425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円下回っている。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衛生費は、病院事業会計への出資金の増や新型コロナウイルス感染症対策として水道料金減免のための水道事業への補助金の皆増等により、対前年度比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7,895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35,721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円となった。類似団体平均と比較し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円下回っている。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労働費は、前年度に中小企業従業員退職金等福祉共済事業を国へ移換したことにより、対前年度比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7,492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円減の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357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円となった。類似団体平均と比較し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1,816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円下回っている。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商工費は、アイプラザ半田改修事業やプレミアム付商品券事業の皆減等により、対前年度比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1,784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円減の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9,720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円となった。類似団体平均と比較し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4,757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円下回っている。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土木費は、ＪＲ武豊線連続立体交差化事業やＪＲ半田駅前土地区画整理事業の進捗に伴う減等により、対前年度比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7,294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円減の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52,614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円となった。類似団体平均と比較し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9,668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円上回っている。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教育費は、小中学校情報機器整備事業や教育施設改修事業の増等により、対前年度比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6,557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円減の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46,077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円となった。類似団体平均と比較し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10,066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分母である標準財政規模は増となったが、分子である実質収支も増となったことから、実質収支比率は</a:t>
          </a:r>
          <a:r>
            <a:rPr kumimoji="1" lang="en-US" altLang="ja-JP" sz="1400">
              <a:solidFill>
                <a:sysClr val="windowText" lastClr="000000"/>
              </a:solidFill>
              <a:latin typeface="ＭＳ ゴシック" pitchFamily="49" charset="-128"/>
              <a:ea typeface="ＭＳ ゴシック" pitchFamily="49" charset="-128"/>
            </a:rPr>
            <a:t>0.1</a:t>
          </a:r>
          <a:r>
            <a:rPr kumimoji="1" lang="ja-JP" altLang="en-US" sz="1400">
              <a:solidFill>
                <a:sysClr val="windowText" lastClr="000000"/>
              </a:solidFill>
              <a:latin typeface="ＭＳ ゴシック" pitchFamily="49" charset="-128"/>
              <a:ea typeface="ＭＳ ゴシック" pitchFamily="49" charset="-128"/>
            </a:rPr>
            <a:t>ポイント増の</a:t>
          </a:r>
          <a:r>
            <a:rPr kumimoji="1" lang="en-US" altLang="ja-JP" sz="1400">
              <a:solidFill>
                <a:sysClr val="windowText" lastClr="000000"/>
              </a:solidFill>
              <a:latin typeface="ＭＳ ゴシック" pitchFamily="49" charset="-128"/>
              <a:ea typeface="ＭＳ ゴシック" pitchFamily="49" charset="-128"/>
            </a:rPr>
            <a:t>5.41%</a:t>
          </a:r>
          <a:r>
            <a:rPr kumimoji="1" lang="ja-JP" altLang="en-US" sz="1400">
              <a:solidFill>
                <a:sysClr val="windowText" lastClr="000000"/>
              </a:solidFill>
              <a:latin typeface="ＭＳ ゴシック" pitchFamily="49" charset="-128"/>
              <a:ea typeface="ＭＳ ゴシック" pitchFamily="49" charset="-128"/>
            </a:rPr>
            <a:t>となった。</a:t>
          </a:r>
        </a:p>
        <a:p>
          <a:r>
            <a:rPr kumimoji="1" lang="ja-JP" altLang="en-US" sz="1400">
              <a:solidFill>
                <a:sysClr val="windowText" lastClr="000000"/>
              </a:solidFill>
              <a:latin typeface="ＭＳ ゴシック" pitchFamily="49" charset="-128"/>
              <a:ea typeface="ＭＳ ゴシック" pitchFamily="49" charset="-128"/>
            </a:rPr>
            <a:t>今後も歳入においては予算に対する収入率を一定水準で確保し、歳出においては必要以上の不用額を発生させないような予算編成に努める。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22</a:t>
          </a:r>
          <a:r>
            <a:rPr kumimoji="1" lang="ja-JP" altLang="en-US" sz="1400">
              <a:solidFill>
                <a:sysClr val="windowText" lastClr="000000"/>
              </a:solidFill>
              <a:latin typeface="ＭＳ ゴシック" pitchFamily="49" charset="-128"/>
              <a:ea typeface="ＭＳ ゴシック" pitchFamily="49" charset="-128"/>
            </a:rPr>
            <a:t>年度以降、普通交付税の交付団体ではあるものの、一般会計及び特別会計が全て黒字、企業会計においても全て資金剰余額があるため、連結実質赤字比率は該当なしであり、健全な財政運営を行うことができた。</a:t>
          </a:r>
        </a:p>
        <a:p>
          <a:r>
            <a:rPr kumimoji="1" lang="ja-JP" altLang="en-US" sz="1400">
              <a:solidFill>
                <a:sysClr val="windowText" lastClr="000000"/>
              </a:solidFill>
              <a:latin typeface="ＭＳ ゴシック" pitchFamily="49" charset="-128"/>
              <a:ea typeface="ＭＳ ゴシック" pitchFamily="49" charset="-128"/>
            </a:rPr>
            <a:t>今後も明確な事業内容と的確な優先順位により市民の要望や懸案事項に対応した予算編成を行っていく。</a:t>
          </a:r>
        </a:p>
        <a:p>
          <a:r>
            <a:rPr kumimoji="1" lang="ja-JP" altLang="en-US" sz="1400">
              <a:solidFill>
                <a:sysClr val="windowText" lastClr="000000"/>
              </a:solidFill>
              <a:latin typeface="ＭＳ ゴシック" pitchFamily="49" charset="-128"/>
              <a:ea typeface="ＭＳ ゴシック" pitchFamily="49" charset="-128"/>
            </a:rPr>
            <a:t>また、財政指標に留意し、中・長期の将来を見据えた財政運営を行っていく。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55149397</v>
      </c>
      <c r="BO4" s="433"/>
      <c r="BP4" s="433"/>
      <c r="BQ4" s="433"/>
      <c r="BR4" s="433"/>
      <c r="BS4" s="433"/>
      <c r="BT4" s="433"/>
      <c r="BU4" s="434"/>
      <c r="BV4" s="432">
        <v>41995885</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5.4</v>
      </c>
      <c r="CU4" s="439"/>
      <c r="CV4" s="439"/>
      <c r="CW4" s="439"/>
      <c r="CX4" s="439"/>
      <c r="CY4" s="439"/>
      <c r="CZ4" s="439"/>
      <c r="DA4" s="440"/>
      <c r="DB4" s="438">
        <v>5.3</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52871903</v>
      </c>
      <c r="BO5" s="470"/>
      <c r="BP5" s="470"/>
      <c r="BQ5" s="470"/>
      <c r="BR5" s="470"/>
      <c r="BS5" s="470"/>
      <c r="BT5" s="470"/>
      <c r="BU5" s="471"/>
      <c r="BV5" s="469">
        <v>40289900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83.6</v>
      </c>
      <c r="CU5" s="467"/>
      <c r="CV5" s="467"/>
      <c r="CW5" s="467"/>
      <c r="CX5" s="467"/>
      <c r="CY5" s="467"/>
      <c r="CZ5" s="467"/>
      <c r="DA5" s="468"/>
      <c r="DB5" s="466">
        <v>84</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2277494</v>
      </c>
      <c r="BO6" s="470"/>
      <c r="BP6" s="470"/>
      <c r="BQ6" s="470"/>
      <c r="BR6" s="470"/>
      <c r="BS6" s="470"/>
      <c r="BT6" s="470"/>
      <c r="BU6" s="471"/>
      <c r="BV6" s="469">
        <v>1705985</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83.6</v>
      </c>
      <c r="CU6" s="507"/>
      <c r="CV6" s="507"/>
      <c r="CW6" s="507"/>
      <c r="CX6" s="507"/>
      <c r="CY6" s="507"/>
      <c r="CZ6" s="507"/>
      <c r="DA6" s="508"/>
      <c r="DB6" s="506">
        <v>84</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868186</v>
      </c>
      <c r="BO7" s="470"/>
      <c r="BP7" s="470"/>
      <c r="BQ7" s="470"/>
      <c r="BR7" s="470"/>
      <c r="BS7" s="470"/>
      <c r="BT7" s="470"/>
      <c r="BU7" s="471"/>
      <c r="BV7" s="469">
        <v>369150</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26042591</v>
      </c>
      <c r="CU7" s="470"/>
      <c r="CV7" s="470"/>
      <c r="CW7" s="470"/>
      <c r="CX7" s="470"/>
      <c r="CY7" s="470"/>
      <c r="CZ7" s="470"/>
      <c r="DA7" s="471"/>
      <c r="DB7" s="469">
        <v>25175747</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1409308</v>
      </c>
      <c r="BO8" s="470"/>
      <c r="BP8" s="470"/>
      <c r="BQ8" s="470"/>
      <c r="BR8" s="470"/>
      <c r="BS8" s="470"/>
      <c r="BT8" s="470"/>
      <c r="BU8" s="471"/>
      <c r="BV8" s="469">
        <v>1336835</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0.98</v>
      </c>
      <c r="CU8" s="510"/>
      <c r="CV8" s="510"/>
      <c r="CW8" s="510"/>
      <c r="CX8" s="510"/>
      <c r="CY8" s="510"/>
      <c r="CZ8" s="510"/>
      <c r="DA8" s="511"/>
      <c r="DB8" s="509">
        <v>0.98</v>
      </c>
      <c r="DC8" s="510"/>
      <c r="DD8" s="510"/>
      <c r="DE8" s="510"/>
      <c r="DF8" s="510"/>
      <c r="DG8" s="510"/>
      <c r="DH8" s="510"/>
      <c r="DI8" s="511"/>
      <c r="DJ8" s="186"/>
      <c r="DK8" s="186"/>
      <c r="DL8" s="186"/>
      <c r="DM8" s="186"/>
      <c r="DN8" s="186"/>
      <c r="DO8" s="186"/>
    </row>
    <row r="9" spans="1:119" ht="18.75" customHeight="1" thickBot="1" x14ac:dyDescent="0.25">
      <c r="A9" s="187"/>
      <c r="B9" s="463" t="s">
        <v>112</v>
      </c>
      <c r="C9" s="464"/>
      <c r="D9" s="464"/>
      <c r="E9" s="464"/>
      <c r="F9" s="464"/>
      <c r="G9" s="464"/>
      <c r="H9" s="464"/>
      <c r="I9" s="464"/>
      <c r="J9" s="464"/>
      <c r="K9" s="512"/>
      <c r="L9" s="513" t="s">
        <v>113</v>
      </c>
      <c r="M9" s="514"/>
      <c r="N9" s="514"/>
      <c r="O9" s="514"/>
      <c r="P9" s="514"/>
      <c r="Q9" s="515"/>
      <c r="R9" s="516">
        <v>117884</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72473</v>
      </c>
      <c r="BO9" s="470"/>
      <c r="BP9" s="470"/>
      <c r="BQ9" s="470"/>
      <c r="BR9" s="470"/>
      <c r="BS9" s="470"/>
      <c r="BT9" s="470"/>
      <c r="BU9" s="471"/>
      <c r="BV9" s="469">
        <v>-174646</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6.6</v>
      </c>
      <c r="CU9" s="467"/>
      <c r="CV9" s="467"/>
      <c r="CW9" s="467"/>
      <c r="CX9" s="467"/>
      <c r="CY9" s="467"/>
      <c r="CZ9" s="467"/>
      <c r="DA9" s="468"/>
      <c r="DB9" s="466">
        <v>7.6</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119</v>
      </c>
      <c r="M10" s="499"/>
      <c r="N10" s="499"/>
      <c r="O10" s="499"/>
      <c r="P10" s="499"/>
      <c r="Q10" s="500"/>
      <c r="R10" s="520">
        <v>116908</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94</v>
      </c>
      <c r="AV10" s="502"/>
      <c r="AW10" s="502"/>
      <c r="AX10" s="502"/>
      <c r="AY10" s="503" t="s">
        <v>121</v>
      </c>
      <c r="AZ10" s="504"/>
      <c r="BA10" s="504"/>
      <c r="BB10" s="504"/>
      <c r="BC10" s="504"/>
      <c r="BD10" s="504"/>
      <c r="BE10" s="504"/>
      <c r="BF10" s="504"/>
      <c r="BG10" s="504"/>
      <c r="BH10" s="504"/>
      <c r="BI10" s="504"/>
      <c r="BJ10" s="504"/>
      <c r="BK10" s="504"/>
      <c r="BL10" s="504"/>
      <c r="BM10" s="505"/>
      <c r="BN10" s="469">
        <v>986237</v>
      </c>
      <c r="BO10" s="470"/>
      <c r="BP10" s="470"/>
      <c r="BQ10" s="470"/>
      <c r="BR10" s="470"/>
      <c r="BS10" s="470"/>
      <c r="BT10" s="470"/>
      <c r="BU10" s="471"/>
      <c r="BV10" s="469">
        <v>6559</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2">
      <c r="A12" s="187"/>
      <c r="B12" s="529" t="s">
        <v>130</v>
      </c>
      <c r="C12" s="530"/>
      <c r="D12" s="530"/>
      <c r="E12" s="530"/>
      <c r="F12" s="530"/>
      <c r="G12" s="530"/>
      <c r="H12" s="530"/>
      <c r="I12" s="530"/>
      <c r="J12" s="530"/>
      <c r="K12" s="531"/>
      <c r="L12" s="538" t="s">
        <v>131</v>
      </c>
      <c r="M12" s="539"/>
      <c r="N12" s="539"/>
      <c r="O12" s="539"/>
      <c r="P12" s="539"/>
      <c r="Q12" s="540"/>
      <c r="R12" s="541">
        <v>119418</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102</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78996</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138</v>
      </c>
      <c r="N13" s="561"/>
      <c r="O13" s="561"/>
      <c r="P13" s="561"/>
      <c r="Q13" s="562"/>
      <c r="R13" s="553">
        <v>115166</v>
      </c>
      <c r="S13" s="554"/>
      <c r="T13" s="554"/>
      <c r="U13" s="554"/>
      <c r="V13" s="555"/>
      <c r="W13" s="485" t="s">
        <v>139</v>
      </c>
      <c r="X13" s="486"/>
      <c r="Y13" s="486"/>
      <c r="Z13" s="486"/>
      <c r="AA13" s="486"/>
      <c r="AB13" s="476"/>
      <c r="AC13" s="520">
        <v>756</v>
      </c>
      <c r="AD13" s="521"/>
      <c r="AE13" s="521"/>
      <c r="AF13" s="521"/>
      <c r="AG13" s="563"/>
      <c r="AH13" s="520">
        <v>794</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1058710</v>
      </c>
      <c r="BO13" s="470"/>
      <c r="BP13" s="470"/>
      <c r="BQ13" s="470"/>
      <c r="BR13" s="470"/>
      <c r="BS13" s="470"/>
      <c r="BT13" s="470"/>
      <c r="BU13" s="471"/>
      <c r="BV13" s="469">
        <v>-247083</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0</v>
      </c>
      <c r="CU13" s="467"/>
      <c r="CV13" s="467"/>
      <c r="CW13" s="467"/>
      <c r="CX13" s="467"/>
      <c r="CY13" s="467"/>
      <c r="CZ13" s="467"/>
      <c r="DA13" s="468"/>
      <c r="DB13" s="466">
        <v>0.6</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144</v>
      </c>
      <c r="M14" s="551"/>
      <c r="N14" s="551"/>
      <c r="O14" s="551"/>
      <c r="P14" s="551"/>
      <c r="Q14" s="552"/>
      <c r="R14" s="553">
        <v>120078</v>
      </c>
      <c r="S14" s="554"/>
      <c r="T14" s="554"/>
      <c r="U14" s="554"/>
      <c r="V14" s="555"/>
      <c r="W14" s="459"/>
      <c r="X14" s="460"/>
      <c r="Y14" s="460"/>
      <c r="Z14" s="460"/>
      <c r="AA14" s="460"/>
      <c r="AB14" s="449"/>
      <c r="AC14" s="556">
        <v>1.4</v>
      </c>
      <c r="AD14" s="557"/>
      <c r="AE14" s="557"/>
      <c r="AF14" s="557"/>
      <c r="AG14" s="558"/>
      <c r="AH14" s="556">
        <v>1.4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137</v>
      </c>
      <c r="CU14" s="568"/>
      <c r="CV14" s="568"/>
      <c r="CW14" s="568"/>
      <c r="CX14" s="568"/>
      <c r="CY14" s="568"/>
      <c r="CZ14" s="568"/>
      <c r="DA14" s="569"/>
      <c r="DB14" s="567" t="s">
        <v>137</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138</v>
      </c>
      <c r="N15" s="561"/>
      <c r="O15" s="561"/>
      <c r="P15" s="561"/>
      <c r="Q15" s="562"/>
      <c r="R15" s="553">
        <v>115603</v>
      </c>
      <c r="S15" s="554"/>
      <c r="T15" s="554"/>
      <c r="U15" s="554"/>
      <c r="V15" s="555"/>
      <c r="W15" s="485" t="s">
        <v>146</v>
      </c>
      <c r="X15" s="486"/>
      <c r="Y15" s="486"/>
      <c r="Z15" s="486"/>
      <c r="AA15" s="486"/>
      <c r="AB15" s="476"/>
      <c r="AC15" s="520">
        <v>19930</v>
      </c>
      <c r="AD15" s="521"/>
      <c r="AE15" s="521"/>
      <c r="AF15" s="521"/>
      <c r="AG15" s="563"/>
      <c r="AH15" s="520">
        <v>20766</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19539608</v>
      </c>
      <c r="BO15" s="433"/>
      <c r="BP15" s="433"/>
      <c r="BQ15" s="433"/>
      <c r="BR15" s="433"/>
      <c r="BS15" s="433"/>
      <c r="BT15" s="433"/>
      <c r="BU15" s="434"/>
      <c r="BV15" s="432">
        <v>19135029</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37</v>
      </c>
      <c r="AD16" s="557"/>
      <c r="AE16" s="557"/>
      <c r="AF16" s="557"/>
      <c r="AG16" s="558"/>
      <c r="AH16" s="556">
        <v>37.1</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19925589</v>
      </c>
      <c r="BO16" s="470"/>
      <c r="BP16" s="470"/>
      <c r="BQ16" s="470"/>
      <c r="BR16" s="470"/>
      <c r="BS16" s="470"/>
      <c r="BT16" s="470"/>
      <c r="BU16" s="471"/>
      <c r="BV16" s="469">
        <v>19317589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33235</v>
      </c>
      <c r="AD17" s="521"/>
      <c r="AE17" s="521"/>
      <c r="AF17" s="521"/>
      <c r="AG17" s="563"/>
      <c r="AH17" s="520">
        <v>34342</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25140757</v>
      </c>
      <c r="BO17" s="470"/>
      <c r="BP17" s="470"/>
      <c r="BQ17" s="470"/>
      <c r="BR17" s="470"/>
      <c r="BS17" s="470"/>
      <c r="BT17" s="470"/>
      <c r="BU17" s="471"/>
      <c r="BV17" s="469">
        <v>24752619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156</v>
      </c>
      <c r="C18" s="512"/>
      <c r="D18" s="512"/>
      <c r="E18" s="584"/>
      <c r="F18" s="584"/>
      <c r="G18" s="584"/>
      <c r="H18" s="584"/>
      <c r="I18" s="584"/>
      <c r="J18" s="584"/>
      <c r="K18" s="584"/>
      <c r="L18" s="585">
        <v>47.42</v>
      </c>
      <c r="M18" s="585"/>
      <c r="N18" s="585"/>
      <c r="O18" s="585"/>
      <c r="P18" s="585"/>
      <c r="Q18" s="585"/>
      <c r="R18" s="586"/>
      <c r="S18" s="586"/>
      <c r="T18" s="586"/>
      <c r="U18" s="586"/>
      <c r="V18" s="587"/>
      <c r="W18" s="487"/>
      <c r="X18" s="488"/>
      <c r="Y18" s="488"/>
      <c r="Z18" s="488"/>
      <c r="AA18" s="488"/>
      <c r="AB18" s="479"/>
      <c r="AC18" s="588">
        <v>61.6</v>
      </c>
      <c r="AD18" s="589"/>
      <c r="AE18" s="589"/>
      <c r="AF18" s="589"/>
      <c r="AG18" s="590"/>
      <c r="AH18" s="588">
        <v>61.4</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21765289</v>
      </c>
      <c r="BO18" s="470"/>
      <c r="BP18" s="470"/>
      <c r="BQ18" s="470"/>
      <c r="BR18" s="470"/>
      <c r="BS18" s="470"/>
      <c r="BT18" s="470"/>
      <c r="BU18" s="471"/>
      <c r="BV18" s="469">
        <v>21287141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158</v>
      </c>
      <c r="C19" s="512"/>
      <c r="D19" s="512"/>
      <c r="E19" s="584"/>
      <c r="F19" s="584"/>
      <c r="G19" s="584"/>
      <c r="H19" s="584"/>
      <c r="I19" s="584"/>
      <c r="J19" s="584"/>
      <c r="K19" s="584"/>
      <c r="L19" s="592">
        <v>2486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31160902</v>
      </c>
      <c r="BO19" s="470"/>
      <c r="BP19" s="470"/>
      <c r="BQ19" s="470"/>
      <c r="BR19" s="470"/>
      <c r="BS19" s="470"/>
      <c r="BT19" s="470"/>
      <c r="BU19" s="471"/>
      <c r="BV19" s="469">
        <v>29553536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160</v>
      </c>
      <c r="C20" s="512"/>
      <c r="D20" s="512"/>
      <c r="E20" s="584"/>
      <c r="F20" s="584"/>
      <c r="G20" s="584"/>
      <c r="H20" s="584"/>
      <c r="I20" s="584"/>
      <c r="J20" s="584"/>
      <c r="K20" s="584"/>
      <c r="L20" s="592">
        <v>49006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10010276</v>
      </c>
      <c r="BO23" s="470"/>
      <c r="BP23" s="470"/>
      <c r="BQ23" s="470"/>
      <c r="BR23" s="470"/>
      <c r="BS23" s="470"/>
      <c r="BT23" s="470"/>
      <c r="BU23" s="471"/>
      <c r="BV23" s="469">
        <v>11545578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169</v>
      </c>
      <c r="F24" s="499"/>
      <c r="G24" s="499"/>
      <c r="H24" s="499"/>
      <c r="I24" s="499"/>
      <c r="J24" s="499"/>
      <c r="K24" s="500"/>
      <c r="L24" s="520">
        <v>1</v>
      </c>
      <c r="M24" s="521"/>
      <c r="N24" s="521"/>
      <c r="O24" s="521"/>
      <c r="P24" s="563"/>
      <c r="Q24" s="520">
        <v>10610</v>
      </c>
      <c r="R24" s="521"/>
      <c r="S24" s="521"/>
      <c r="T24" s="521"/>
      <c r="U24" s="521"/>
      <c r="V24" s="563"/>
      <c r="W24" s="622"/>
      <c r="X24" s="610"/>
      <c r="Y24" s="611"/>
      <c r="Z24" s="519" t="s">
        <v>170</v>
      </c>
      <c r="AA24" s="499"/>
      <c r="AB24" s="499"/>
      <c r="AC24" s="499"/>
      <c r="AD24" s="499"/>
      <c r="AE24" s="499"/>
      <c r="AF24" s="499"/>
      <c r="AG24" s="500"/>
      <c r="AH24" s="520">
        <v>658</v>
      </c>
      <c r="AI24" s="521"/>
      <c r="AJ24" s="521"/>
      <c r="AK24" s="521"/>
      <c r="AL24" s="563"/>
      <c r="AM24" s="520">
        <v>1874642</v>
      </c>
      <c r="AN24" s="521"/>
      <c r="AO24" s="521"/>
      <c r="AP24" s="521"/>
      <c r="AQ24" s="521"/>
      <c r="AR24" s="563"/>
      <c r="AS24" s="520">
        <v>2849</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7045203</v>
      </c>
      <c r="BO24" s="470"/>
      <c r="BP24" s="470"/>
      <c r="BQ24" s="470"/>
      <c r="BR24" s="470"/>
      <c r="BS24" s="470"/>
      <c r="BT24" s="470"/>
      <c r="BU24" s="471"/>
      <c r="BV24" s="469">
        <v>8196827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172</v>
      </c>
      <c r="F25" s="499"/>
      <c r="G25" s="499"/>
      <c r="H25" s="499"/>
      <c r="I25" s="499"/>
      <c r="J25" s="499"/>
      <c r="K25" s="500"/>
      <c r="L25" s="520">
        <v>1</v>
      </c>
      <c r="M25" s="521"/>
      <c r="N25" s="521"/>
      <c r="O25" s="521"/>
      <c r="P25" s="563"/>
      <c r="Q25" s="520">
        <v>8730</v>
      </c>
      <c r="R25" s="521"/>
      <c r="S25" s="521"/>
      <c r="T25" s="521"/>
      <c r="U25" s="521"/>
      <c r="V25" s="563"/>
      <c r="W25" s="622"/>
      <c r="X25" s="610"/>
      <c r="Y25" s="611"/>
      <c r="Z25" s="519" t="s">
        <v>173</v>
      </c>
      <c r="AA25" s="499"/>
      <c r="AB25" s="499"/>
      <c r="AC25" s="499"/>
      <c r="AD25" s="499"/>
      <c r="AE25" s="499"/>
      <c r="AF25" s="499"/>
      <c r="AG25" s="500"/>
      <c r="AH25" s="520" t="s">
        <v>137</v>
      </c>
      <c r="AI25" s="521"/>
      <c r="AJ25" s="521"/>
      <c r="AK25" s="521"/>
      <c r="AL25" s="563"/>
      <c r="AM25" s="520" t="s">
        <v>174</v>
      </c>
      <c r="AN25" s="521"/>
      <c r="AO25" s="521"/>
      <c r="AP25" s="521"/>
      <c r="AQ25" s="521"/>
      <c r="AR25" s="563"/>
      <c r="AS25" s="520" t="s">
        <v>174</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9980005</v>
      </c>
      <c r="BO25" s="433"/>
      <c r="BP25" s="433"/>
      <c r="BQ25" s="433"/>
      <c r="BR25" s="433"/>
      <c r="BS25" s="433"/>
      <c r="BT25" s="433"/>
      <c r="BU25" s="434"/>
      <c r="BV25" s="432">
        <v>5161972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176</v>
      </c>
      <c r="F26" s="499"/>
      <c r="G26" s="499"/>
      <c r="H26" s="499"/>
      <c r="I26" s="499"/>
      <c r="J26" s="499"/>
      <c r="K26" s="500"/>
      <c r="L26" s="520">
        <v>1</v>
      </c>
      <c r="M26" s="521"/>
      <c r="N26" s="521"/>
      <c r="O26" s="521"/>
      <c r="P26" s="563"/>
      <c r="Q26" s="520">
        <v>7740</v>
      </c>
      <c r="R26" s="521"/>
      <c r="S26" s="521"/>
      <c r="T26" s="521"/>
      <c r="U26" s="521"/>
      <c r="V26" s="563"/>
      <c r="W26" s="622"/>
      <c r="X26" s="610"/>
      <c r="Y26" s="611"/>
      <c r="Z26" s="519" t="s">
        <v>177</v>
      </c>
      <c r="AA26" s="632"/>
      <c r="AB26" s="632"/>
      <c r="AC26" s="632"/>
      <c r="AD26" s="632"/>
      <c r="AE26" s="632"/>
      <c r="AF26" s="632"/>
      <c r="AG26" s="633"/>
      <c r="AH26" s="520">
        <v>35</v>
      </c>
      <c r="AI26" s="521"/>
      <c r="AJ26" s="521"/>
      <c r="AK26" s="521"/>
      <c r="AL26" s="563"/>
      <c r="AM26" s="520">
        <v>101920</v>
      </c>
      <c r="AN26" s="521"/>
      <c r="AO26" s="521"/>
      <c r="AP26" s="521"/>
      <c r="AQ26" s="521"/>
      <c r="AR26" s="563"/>
      <c r="AS26" s="520">
        <v>2912</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v>7892</v>
      </c>
      <c r="BO26" s="470"/>
      <c r="BP26" s="470"/>
      <c r="BQ26" s="470"/>
      <c r="BR26" s="470"/>
      <c r="BS26" s="470"/>
      <c r="BT26" s="470"/>
      <c r="BU26" s="471"/>
      <c r="BV26" s="469">
        <v>4225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179</v>
      </c>
      <c r="F27" s="499"/>
      <c r="G27" s="499"/>
      <c r="H27" s="499"/>
      <c r="I27" s="499"/>
      <c r="J27" s="499"/>
      <c r="K27" s="500"/>
      <c r="L27" s="520">
        <v>1</v>
      </c>
      <c r="M27" s="521"/>
      <c r="N27" s="521"/>
      <c r="O27" s="521"/>
      <c r="P27" s="563"/>
      <c r="Q27" s="520">
        <v>5470</v>
      </c>
      <c r="R27" s="521"/>
      <c r="S27" s="521"/>
      <c r="T27" s="521"/>
      <c r="U27" s="521"/>
      <c r="V27" s="563"/>
      <c r="W27" s="622"/>
      <c r="X27" s="610"/>
      <c r="Y27" s="611"/>
      <c r="Z27" s="519" t="s">
        <v>180</v>
      </c>
      <c r="AA27" s="499"/>
      <c r="AB27" s="499"/>
      <c r="AC27" s="499"/>
      <c r="AD27" s="499"/>
      <c r="AE27" s="499"/>
      <c r="AF27" s="499"/>
      <c r="AG27" s="500"/>
      <c r="AH27" s="520">
        <v>51</v>
      </c>
      <c r="AI27" s="521"/>
      <c r="AJ27" s="521"/>
      <c r="AK27" s="521"/>
      <c r="AL27" s="563"/>
      <c r="AM27" s="520">
        <v>151753</v>
      </c>
      <c r="AN27" s="521"/>
      <c r="AO27" s="521"/>
      <c r="AP27" s="521"/>
      <c r="AQ27" s="521"/>
      <c r="AR27" s="563"/>
      <c r="AS27" s="520">
        <v>2976</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173978</v>
      </c>
      <c r="BO27" s="646"/>
      <c r="BP27" s="646"/>
      <c r="BQ27" s="646"/>
      <c r="BR27" s="646"/>
      <c r="BS27" s="646"/>
      <c r="BT27" s="646"/>
      <c r="BU27" s="647"/>
      <c r="BV27" s="645">
        <v>173902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182</v>
      </c>
      <c r="F28" s="499"/>
      <c r="G28" s="499"/>
      <c r="H28" s="499"/>
      <c r="I28" s="499"/>
      <c r="J28" s="499"/>
      <c r="K28" s="500"/>
      <c r="L28" s="520">
        <v>1</v>
      </c>
      <c r="M28" s="521"/>
      <c r="N28" s="521"/>
      <c r="O28" s="521"/>
      <c r="P28" s="563"/>
      <c r="Q28" s="520">
        <v>4960</v>
      </c>
      <c r="R28" s="521"/>
      <c r="S28" s="521"/>
      <c r="T28" s="521"/>
      <c r="U28" s="521"/>
      <c r="V28" s="563"/>
      <c r="W28" s="622"/>
      <c r="X28" s="610"/>
      <c r="Y28" s="611"/>
      <c r="Z28" s="519" t="s">
        <v>183</v>
      </c>
      <c r="AA28" s="499"/>
      <c r="AB28" s="499"/>
      <c r="AC28" s="499"/>
      <c r="AD28" s="499"/>
      <c r="AE28" s="499"/>
      <c r="AF28" s="499"/>
      <c r="AG28" s="500"/>
      <c r="AH28" s="520" t="s">
        <v>174</v>
      </c>
      <c r="AI28" s="521"/>
      <c r="AJ28" s="521"/>
      <c r="AK28" s="521"/>
      <c r="AL28" s="563"/>
      <c r="AM28" s="520" t="s">
        <v>174</v>
      </c>
      <c r="AN28" s="521"/>
      <c r="AO28" s="521"/>
      <c r="AP28" s="521"/>
      <c r="AQ28" s="521"/>
      <c r="AR28" s="563"/>
      <c r="AS28" s="520" t="s">
        <v>137</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5127335</v>
      </c>
      <c r="BO28" s="433"/>
      <c r="BP28" s="433"/>
      <c r="BQ28" s="433"/>
      <c r="BR28" s="433"/>
      <c r="BS28" s="433"/>
      <c r="BT28" s="433"/>
      <c r="BU28" s="434"/>
      <c r="BV28" s="432">
        <v>4141098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185</v>
      </c>
      <c r="F29" s="499"/>
      <c r="G29" s="499"/>
      <c r="H29" s="499"/>
      <c r="I29" s="499"/>
      <c r="J29" s="499"/>
      <c r="K29" s="500"/>
      <c r="L29" s="520">
        <v>20</v>
      </c>
      <c r="M29" s="521"/>
      <c r="N29" s="521"/>
      <c r="O29" s="521"/>
      <c r="P29" s="563"/>
      <c r="Q29" s="520">
        <v>4600</v>
      </c>
      <c r="R29" s="521"/>
      <c r="S29" s="521"/>
      <c r="T29" s="521"/>
      <c r="U29" s="521"/>
      <c r="V29" s="563"/>
      <c r="W29" s="623"/>
      <c r="X29" s="624"/>
      <c r="Y29" s="625"/>
      <c r="Z29" s="519" t="s">
        <v>186</v>
      </c>
      <c r="AA29" s="499"/>
      <c r="AB29" s="499"/>
      <c r="AC29" s="499"/>
      <c r="AD29" s="499"/>
      <c r="AE29" s="499"/>
      <c r="AF29" s="499"/>
      <c r="AG29" s="500"/>
      <c r="AH29" s="520">
        <v>709</v>
      </c>
      <c r="AI29" s="521"/>
      <c r="AJ29" s="521"/>
      <c r="AK29" s="521"/>
      <c r="AL29" s="563"/>
      <c r="AM29" s="520">
        <v>2026395</v>
      </c>
      <c r="AN29" s="521"/>
      <c r="AO29" s="521"/>
      <c r="AP29" s="521"/>
      <c r="AQ29" s="521"/>
      <c r="AR29" s="563"/>
      <c r="AS29" s="520">
        <v>2858</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39796</v>
      </c>
      <c r="BO29" s="470"/>
      <c r="BP29" s="470"/>
      <c r="BQ29" s="470"/>
      <c r="BR29" s="470"/>
      <c r="BS29" s="470"/>
      <c r="BT29" s="470"/>
      <c r="BU29" s="471"/>
      <c r="BV29" s="469">
        <v>39764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98.8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4058433</v>
      </c>
      <c r="BO30" s="646"/>
      <c r="BP30" s="646"/>
      <c r="BQ30" s="646"/>
      <c r="BR30" s="646"/>
      <c r="BS30" s="646"/>
      <c r="BT30" s="646"/>
      <c r="BU30" s="647"/>
      <c r="BV30" s="645">
        <v>3956024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197</v>
      </c>
      <c r="X33" s="458"/>
      <c r="Y33" s="458"/>
      <c r="Z33" s="458"/>
      <c r="AA33" s="458"/>
      <c r="AB33" s="458"/>
      <c r="AC33" s="458"/>
      <c r="AD33" s="458"/>
      <c r="AE33" s="458"/>
      <c r="AF33" s="458"/>
      <c r="AG33" s="458"/>
      <c r="AH33" s="458"/>
      <c r="AI33" s="458"/>
      <c r="AJ33" s="458"/>
      <c r="AK33" s="458"/>
      <c r="AL33" s="216"/>
      <c r="AM33" s="493" t="s">
        <v>198</v>
      </c>
      <c r="AN33" s="493"/>
      <c r="AO33" s="458" t="s">
        <v>196</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195</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駐車場事業特別会計</v>
      </c>
      <c r="X34" s="659"/>
      <c r="Y34" s="659"/>
      <c r="Z34" s="659"/>
      <c r="AA34" s="659"/>
      <c r="AB34" s="659"/>
      <c r="AC34" s="659"/>
      <c r="AD34" s="659"/>
      <c r="AE34" s="659"/>
      <c r="AF34" s="659"/>
      <c r="AG34" s="659"/>
      <c r="AH34" s="659"/>
      <c r="AI34" s="659"/>
      <c r="AJ34" s="659"/>
      <c r="AK34" s="659"/>
      <c r="AL34" s="214"/>
      <c r="AM34" s="658">
        <f>IF(AO34="","",MAX(C34:D43,U34:V43)+1)</f>
        <v>9</v>
      </c>
      <c r="AN34" s="658"/>
      <c r="AO34" s="659" t="str">
        <f>IF('各会計、関係団体の財政状況及び健全化判断比率'!B33="","",'各会計、関係団体の財政状況及び健全化判断比率'!B33)</f>
        <v>半田市立半田病院事業会計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12</v>
      </c>
      <c r="BX34" s="658"/>
      <c r="BY34" s="659" t="str">
        <f>IF('各会計、関係団体の財政状況及び健全化判断比率'!B68="","",'各会計、関係団体の財政状況及び健全化判断比率'!B68)</f>
        <v>知多中部広域事務組合（一般会計）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知多南部卸売市場</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乙川中部土地区画整理事業特別会計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モーターボート競走事業特別会計</v>
      </c>
      <c r="X35" s="659"/>
      <c r="Y35" s="659"/>
      <c r="Z35" s="659"/>
      <c r="AA35" s="659"/>
      <c r="AB35" s="659"/>
      <c r="AC35" s="659"/>
      <c r="AD35" s="659"/>
      <c r="AE35" s="659"/>
      <c r="AF35" s="659"/>
      <c r="AG35" s="659"/>
      <c r="AH35" s="659"/>
      <c r="AI35" s="659"/>
      <c r="AJ35" s="659"/>
      <c r="AK35" s="659"/>
      <c r="AL35" s="214"/>
      <c r="AM35" s="658">
        <f t="shared" ref="AM35:AM43" si="0">IF(AO35="","",AM34+1)</f>
        <v>10</v>
      </c>
      <c r="AN35" s="658"/>
      <c r="AO35" s="659" t="str">
        <f>IF('各会計、関係団体の財政状況及び健全化判断比率'!B34="","",'各会計、関係団体の財政状況及び健全化判断比率'!B34)</f>
        <v>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13</v>
      </c>
      <c r="BX35" s="658"/>
      <c r="BY35" s="659" t="str">
        <f>IF('各会計、関係団体の財政状況及び健全化判断比率'!B69="","",'各会計、関係団体の財政状況及び健全化判断比率'!B69)</f>
        <v>知多中部広域事務組合（消防指令センター特別会計）</v>
      </c>
      <c r="BZ35" s="659"/>
      <c r="CA35" s="659"/>
      <c r="CB35" s="659"/>
      <c r="CC35" s="659"/>
      <c r="CD35" s="659"/>
      <c r="CE35" s="659"/>
      <c r="CF35" s="659"/>
      <c r="CG35" s="659"/>
      <c r="CH35" s="659"/>
      <c r="CI35" s="659"/>
      <c r="CJ35" s="659"/>
      <c r="CK35" s="659"/>
      <c r="CL35" s="659"/>
      <c r="CM35" s="659"/>
      <c r="CN35" s="214"/>
      <c r="CO35" s="658">
        <f t="shared" ref="CO35:CO43" si="3">IF(CQ35="","",CO34+1)</f>
        <v>20</v>
      </c>
      <c r="CP35" s="658"/>
      <c r="CQ35" s="659" t="str">
        <f>IF('各会計、関係団体の財政状況及び健全化判断比率'!BS8="","",'各会計、関係団体の財政状況及び健全化判断比率'!BS8)</f>
        <v>半田市土地開発公社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f>IF(E36="","",C35+1)</f>
        <v>3</v>
      </c>
      <c r="D36" s="658"/>
      <c r="E36" s="659" t="str">
        <f>IF('各会計、関係団体の財政状況及び健全化判断比率'!B9="","",'各会計、関係団体の財政状況及び健全化判断比率'!B9)</f>
        <v>ＪＲ半田駅前土地区画整理事業特別会計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国民健康保険事業特別会計</v>
      </c>
      <c r="X36" s="659"/>
      <c r="Y36" s="659"/>
      <c r="Z36" s="659"/>
      <c r="AA36" s="659"/>
      <c r="AB36" s="659"/>
      <c r="AC36" s="659"/>
      <c r="AD36" s="659"/>
      <c r="AE36" s="659"/>
      <c r="AF36" s="659"/>
      <c r="AG36" s="659"/>
      <c r="AH36" s="659"/>
      <c r="AI36" s="659"/>
      <c r="AJ36" s="659"/>
      <c r="AK36" s="659"/>
      <c r="AL36" s="214"/>
      <c r="AM36" s="658">
        <f t="shared" si="0"/>
        <v>11</v>
      </c>
      <c r="AN36" s="658"/>
      <c r="AO36" s="659" t="str">
        <f>IF('各会計、関係団体の財政状況及び健全化判断比率'!B35="","",'各会計、関係団体の財政状況及び健全化判断比率'!B35)</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14</v>
      </c>
      <c r="BX36" s="658"/>
      <c r="BY36" s="659" t="str">
        <f>IF('各会計、関係団体の財政状況及び健全化判断比率'!B70="","",'各会計、関係団体の財政状況及び健全化判断比率'!B70)</f>
        <v>半田常滑看護専門学校</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介護保険事業特別会計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15</v>
      </c>
      <c r="BX37" s="658"/>
      <c r="BY37" s="659" t="str">
        <f>IF('各会計、関係団体の財政状況及び健全化判断比率'!B71="","",'各会計、関係団体の財政状況及び健全化判断比率'!B71)</f>
        <v>中部知多衛生組合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8</v>
      </c>
      <c r="V38" s="658"/>
      <c r="W38" s="659" t="str">
        <f>IF('各会計、関係団体の財政状況及び健全化判断比率'!B32="","",'各会計、関係団体の財政状況及び健全化判断比率'!B32)</f>
        <v>後期高齢者医療事業特別会計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16</v>
      </c>
      <c r="BX38" s="658"/>
      <c r="BY38" s="659" t="str">
        <f>IF('各会計、関係団体の財政状況及び健全化判断比率'!B72="","",'各会計、関係団体の財政状況及び健全化判断比率'!B72)</f>
        <v>知多南部広域環境組合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17</v>
      </c>
      <c r="BX39" s="658"/>
      <c r="BY39" s="659" t="str">
        <f>IF('各会計、関係団体の財政状況及び健全化判断比率'!B73="","",'各会計、関係団体の財政状況及び健全化判断比率'!B73)</f>
        <v>愛知県後期高齢者医療広域連合（一般会計）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18</v>
      </c>
      <c r="BX40" s="658"/>
      <c r="BY40" s="659" t="str">
        <f>IF('各会計、関係団体の財政状況及び健全化判断比率'!B74="","",'各会計、関係団体の財政状況及び健全化判断比率'!B74)</f>
        <v>愛知県後期高齢者医療広域連合（後期高齢者医療特別会計）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lO9YZOSa82prci1+V+kNTt4c4orkw8lNdPjTwNtAE8J+NWSJwrS1ZpXzkslKIHfEdtghymMe0D3TH2v8MQR4xw==" saltValue="+gfutHI5PFkXUTDp63zMf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250" t="s">
        <v>573</v>
      </c>
      <c r="D34" s="1250"/>
      <c r="E34" s="1251"/>
      <c r="F34" s="32">
        <v>21.67</v>
      </c>
      <c r="G34" s="33">
        <v>20.16</v>
      </c>
      <c r="H34" s="33">
        <v>23.15</v>
      </c>
      <c r="I34" s="33">
        <v>25.78</v>
      </c>
      <c r="J34" s="34">
        <v>22.78</v>
      </c>
      <c r="K34" s="22"/>
      <c r="L34" s="22"/>
      <c r="M34" s="22"/>
      <c r="N34" s="22"/>
      <c r="O34" s="22"/>
      <c r="P34" s="22"/>
    </row>
    <row r="35" spans="1:16" ht="39" customHeight="1" x14ac:dyDescent="0.2">
      <c r="A35" s="22"/>
      <c r="B35" s="35"/>
      <c r="C35" s="1244" t="s">
        <v>574</v>
      </c>
      <c r="D35" s="1245"/>
      <c r="E35" s="1246"/>
      <c r="F35" s="36">
        <v>3.05</v>
      </c>
      <c r="G35" s="37">
        <v>3.47</v>
      </c>
      <c r="H35" s="37">
        <v>6.08</v>
      </c>
      <c r="I35" s="37">
        <v>5.28</v>
      </c>
      <c r="J35" s="38">
        <v>5.14</v>
      </c>
      <c r="K35" s="22"/>
      <c r="L35" s="22"/>
      <c r="M35" s="22"/>
      <c r="N35" s="22"/>
      <c r="O35" s="22"/>
      <c r="P35" s="22"/>
    </row>
    <row r="36" spans="1:16" ht="39" customHeight="1" x14ac:dyDescent="0.2">
      <c r="A36" s="22"/>
      <c r="B36" s="35"/>
      <c r="C36" s="1244" t="s">
        <v>575</v>
      </c>
      <c r="D36" s="1245"/>
      <c r="E36" s="1246"/>
      <c r="F36" s="36">
        <v>3.53</v>
      </c>
      <c r="G36" s="37">
        <v>2.36</v>
      </c>
      <c r="H36" s="37">
        <v>3.16</v>
      </c>
      <c r="I36" s="37">
        <v>4.03</v>
      </c>
      <c r="J36" s="38">
        <v>4.78</v>
      </c>
      <c r="K36" s="22"/>
      <c r="L36" s="22"/>
      <c r="M36" s="22"/>
      <c r="N36" s="22"/>
      <c r="O36" s="22"/>
      <c r="P36" s="22"/>
    </row>
    <row r="37" spans="1:16" ht="39" customHeight="1" x14ac:dyDescent="0.2">
      <c r="A37" s="22"/>
      <c r="B37" s="35"/>
      <c r="C37" s="1244" t="s">
        <v>576</v>
      </c>
      <c r="D37" s="1245"/>
      <c r="E37" s="1246"/>
      <c r="F37" s="36">
        <v>0.87</v>
      </c>
      <c r="G37" s="37">
        <v>1.23</v>
      </c>
      <c r="H37" s="37">
        <v>1.32</v>
      </c>
      <c r="I37" s="37">
        <v>0.9</v>
      </c>
      <c r="J37" s="38">
        <v>1.31</v>
      </c>
      <c r="K37" s="22"/>
      <c r="L37" s="22"/>
      <c r="M37" s="22"/>
      <c r="N37" s="22"/>
      <c r="O37" s="22"/>
      <c r="P37" s="22"/>
    </row>
    <row r="38" spans="1:16" ht="39" customHeight="1" x14ac:dyDescent="0.2">
      <c r="A38" s="22"/>
      <c r="B38" s="35"/>
      <c r="C38" s="1244" t="s">
        <v>577</v>
      </c>
      <c r="D38" s="1245"/>
      <c r="E38" s="1246"/>
      <c r="F38" s="36">
        <v>1.03</v>
      </c>
      <c r="G38" s="37">
        <v>1</v>
      </c>
      <c r="H38" s="37">
        <v>0.52</v>
      </c>
      <c r="I38" s="37">
        <v>0.27</v>
      </c>
      <c r="J38" s="38">
        <v>0.37</v>
      </c>
      <c r="K38" s="22"/>
      <c r="L38" s="22"/>
      <c r="M38" s="22"/>
      <c r="N38" s="22"/>
      <c r="O38" s="22"/>
      <c r="P38" s="22"/>
    </row>
    <row r="39" spans="1:16" ht="39" customHeight="1" x14ac:dyDescent="0.2">
      <c r="A39" s="22"/>
      <c r="B39" s="35"/>
      <c r="C39" s="1244" t="s">
        <v>578</v>
      </c>
      <c r="D39" s="1245"/>
      <c r="E39" s="1246"/>
      <c r="F39" s="36">
        <v>0</v>
      </c>
      <c r="G39" s="37">
        <v>0</v>
      </c>
      <c r="H39" s="37">
        <v>0</v>
      </c>
      <c r="I39" s="37">
        <v>0.01</v>
      </c>
      <c r="J39" s="38">
        <v>0.26</v>
      </c>
      <c r="K39" s="22"/>
      <c r="L39" s="22"/>
      <c r="M39" s="22"/>
      <c r="N39" s="22"/>
      <c r="O39" s="22"/>
      <c r="P39" s="22"/>
    </row>
    <row r="40" spans="1:16" ht="39" customHeight="1" x14ac:dyDescent="0.2">
      <c r="A40" s="22"/>
      <c r="B40" s="35"/>
      <c r="C40" s="1244" t="s">
        <v>579</v>
      </c>
      <c r="D40" s="1245"/>
      <c r="E40" s="1246"/>
      <c r="F40" s="36">
        <v>0</v>
      </c>
      <c r="G40" s="37">
        <v>0</v>
      </c>
      <c r="H40" s="37">
        <v>0</v>
      </c>
      <c r="I40" s="37">
        <v>0</v>
      </c>
      <c r="J40" s="38">
        <v>0.1</v>
      </c>
      <c r="K40" s="22"/>
      <c r="L40" s="22"/>
      <c r="M40" s="22"/>
      <c r="N40" s="22"/>
      <c r="O40" s="22"/>
      <c r="P40" s="22"/>
    </row>
    <row r="41" spans="1:16" ht="39" customHeight="1" x14ac:dyDescent="0.2">
      <c r="A41" s="22"/>
      <c r="B41" s="35"/>
      <c r="C41" s="1244" t="s">
        <v>580</v>
      </c>
      <c r="D41" s="1245"/>
      <c r="E41" s="1246"/>
      <c r="F41" s="36">
        <v>1.7</v>
      </c>
      <c r="G41" s="37">
        <v>1.55</v>
      </c>
      <c r="H41" s="37">
        <v>0.12</v>
      </c>
      <c r="I41" s="37">
        <v>0.18</v>
      </c>
      <c r="J41" s="38">
        <v>0.05</v>
      </c>
      <c r="K41" s="22"/>
      <c r="L41" s="22"/>
      <c r="M41" s="22"/>
      <c r="N41" s="22"/>
      <c r="O41" s="22"/>
      <c r="P41" s="22"/>
    </row>
    <row r="42" spans="1:16" ht="39" customHeight="1" x14ac:dyDescent="0.2">
      <c r="A42" s="22"/>
      <c r="B42" s="39"/>
      <c r="C42" s="1244" t="s">
        <v>581</v>
      </c>
      <c r="D42" s="1245"/>
      <c r="E42" s="1246"/>
      <c r="F42" s="36" t="s">
        <v>539</v>
      </c>
      <c r="G42" s="37" t="s">
        <v>539</v>
      </c>
      <c r="H42" s="37" t="s">
        <v>539</v>
      </c>
      <c r="I42" s="37" t="s">
        <v>539</v>
      </c>
      <c r="J42" s="38" t="s">
        <v>539</v>
      </c>
      <c r="K42" s="22"/>
      <c r="L42" s="22"/>
      <c r="M42" s="22"/>
      <c r="N42" s="22"/>
      <c r="O42" s="22"/>
      <c r="P42" s="22"/>
    </row>
    <row r="43" spans="1:16" ht="39" customHeight="1" thickBot="1" x14ac:dyDescent="0.25">
      <c r="A43" s="22"/>
      <c r="B43" s="40"/>
      <c r="C43" s="1247" t="s">
        <v>582</v>
      </c>
      <c r="D43" s="1248"/>
      <c r="E43" s="1249"/>
      <c r="F43" s="41">
        <v>0.12</v>
      </c>
      <c r="G43" s="42">
        <v>0.15</v>
      </c>
      <c r="H43" s="42">
        <v>0.03</v>
      </c>
      <c r="I43" s="42">
        <v>0.01</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QTL7D13NzwQUdiejMdILmczAB1eSBYfzXHqPZUyxdGZbzAkMf/s3RBRMxACWL3oodCz+cizyrdAK08w9iaCbVA==" saltValue="MeLxg6iKq1BiNz/NKl5M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2791</v>
      </c>
      <c r="L45" s="60">
        <v>2654</v>
      </c>
      <c r="M45" s="60">
        <v>2460</v>
      </c>
      <c r="N45" s="60">
        <v>2349</v>
      </c>
      <c r="O45" s="61">
        <v>2135</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539</v>
      </c>
      <c r="L46" s="64" t="s">
        <v>539</v>
      </c>
      <c r="M46" s="64" t="s">
        <v>539</v>
      </c>
      <c r="N46" s="64" t="s">
        <v>539</v>
      </c>
      <c r="O46" s="65" t="s">
        <v>539</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539</v>
      </c>
      <c r="L47" s="64" t="s">
        <v>539</v>
      </c>
      <c r="M47" s="64" t="s">
        <v>539</v>
      </c>
      <c r="N47" s="64" t="s">
        <v>539</v>
      </c>
      <c r="O47" s="65" t="s">
        <v>539</v>
      </c>
      <c r="P47" s="48"/>
      <c r="Q47" s="48"/>
      <c r="R47" s="48"/>
      <c r="S47" s="48"/>
      <c r="T47" s="48"/>
      <c r="U47" s="48"/>
    </row>
    <row r="48" spans="1:21" ht="30.75" customHeight="1" x14ac:dyDescent="0.2">
      <c r="A48" s="48"/>
      <c r="B48" s="1254"/>
      <c r="C48" s="1255"/>
      <c r="D48" s="62"/>
      <c r="E48" s="1260" t="s">
        <v>15</v>
      </c>
      <c r="F48" s="1260"/>
      <c r="G48" s="1260"/>
      <c r="H48" s="1260"/>
      <c r="I48" s="1260"/>
      <c r="J48" s="1261"/>
      <c r="K48" s="63">
        <v>2571</v>
      </c>
      <c r="L48" s="64">
        <v>2539</v>
      </c>
      <c r="M48" s="64">
        <v>2402</v>
      </c>
      <c r="N48" s="64">
        <v>2245</v>
      </c>
      <c r="O48" s="65">
        <v>2247</v>
      </c>
      <c r="P48" s="48"/>
      <c r="Q48" s="48"/>
      <c r="R48" s="48"/>
      <c r="S48" s="48"/>
      <c r="T48" s="48"/>
      <c r="U48" s="48"/>
    </row>
    <row r="49" spans="1:21" ht="30.75" customHeight="1" x14ac:dyDescent="0.2">
      <c r="A49" s="48"/>
      <c r="B49" s="1254"/>
      <c r="C49" s="1255"/>
      <c r="D49" s="62"/>
      <c r="E49" s="1260" t="s">
        <v>16</v>
      </c>
      <c r="F49" s="1260"/>
      <c r="G49" s="1260"/>
      <c r="H49" s="1260"/>
      <c r="I49" s="1260"/>
      <c r="J49" s="1261"/>
      <c r="K49" s="63">
        <v>94</v>
      </c>
      <c r="L49" s="64">
        <v>82</v>
      </c>
      <c r="M49" s="64">
        <v>61</v>
      </c>
      <c r="N49" s="64">
        <v>58</v>
      </c>
      <c r="O49" s="65">
        <v>58</v>
      </c>
      <c r="P49" s="48"/>
      <c r="Q49" s="48"/>
      <c r="R49" s="48"/>
      <c r="S49" s="48"/>
      <c r="T49" s="48"/>
      <c r="U49" s="48"/>
    </row>
    <row r="50" spans="1:21" ht="30.75" customHeight="1" x14ac:dyDescent="0.2">
      <c r="A50" s="48"/>
      <c r="B50" s="1254"/>
      <c r="C50" s="1255"/>
      <c r="D50" s="62"/>
      <c r="E50" s="1260" t="s">
        <v>17</v>
      </c>
      <c r="F50" s="1260"/>
      <c r="G50" s="1260"/>
      <c r="H50" s="1260"/>
      <c r="I50" s="1260"/>
      <c r="J50" s="1261"/>
      <c r="K50" s="63" t="s">
        <v>539</v>
      </c>
      <c r="L50" s="64" t="s">
        <v>539</v>
      </c>
      <c r="M50" s="64" t="s">
        <v>539</v>
      </c>
      <c r="N50" s="64" t="s">
        <v>539</v>
      </c>
      <c r="O50" s="65" t="s">
        <v>539</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539</v>
      </c>
      <c r="L51" s="64" t="s">
        <v>539</v>
      </c>
      <c r="M51" s="64" t="s">
        <v>539</v>
      </c>
      <c r="N51" s="64" t="s">
        <v>539</v>
      </c>
      <c r="O51" s="65" t="s">
        <v>539</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4994</v>
      </c>
      <c r="L52" s="64">
        <v>5014</v>
      </c>
      <c r="M52" s="64">
        <v>4919</v>
      </c>
      <c r="N52" s="64">
        <v>4511</v>
      </c>
      <c r="O52" s="65">
        <v>4649</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462</v>
      </c>
      <c r="L53" s="69">
        <v>261</v>
      </c>
      <c r="M53" s="69">
        <v>4</v>
      </c>
      <c r="N53" s="69">
        <v>141</v>
      </c>
      <c r="O53" s="70">
        <v>-209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3">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2">
      <c r="B57" s="1268" t="s">
        <v>25</v>
      </c>
      <c r="C57" s="1269"/>
      <c r="D57" s="1272" t="s">
        <v>26</v>
      </c>
      <c r="E57" s="1273"/>
      <c r="F57" s="1273"/>
      <c r="G57" s="1273"/>
      <c r="H57" s="1273"/>
      <c r="I57" s="1273"/>
      <c r="J57" s="1274"/>
      <c r="K57" s="83"/>
      <c r="L57" s="84"/>
      <c r="M57" s="84"/>
      <c r="N57" s="84"/>
      <c r="O57" s="85"/>
    </row>
    <row r="58" spans="1:21" ht="31.5" customHeight="1" thickBot="1" x14ac:dyDescent="0.25">
      <c r="B58" s="1270"/>
      <c r="C58" s="1271"/>
      <c r="D58" s="1275" t="s">
        <v>27</v>
      </c>
      <c r="E58" s="1276"/>
      <c r="F58" s="1276"/>
      <c r="G58" s="1276"/>
      <c r="H58" s="1276"/>
      <c r="I58" s="1276"/>
      <c r="J58" s="127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Nz1tVgkJTBnnPmzv5/A3KrDo8fvg/FIVfoZ/DlegReaE/suteYRCyv9KsxHIDqXOzO8ByrvnbGXZgMswDjvAw==" saltValue="sqrEd5p5SR8WV4Swi5BJg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566</v>
      </c>
      <c r="J40" s="100" t="s">
        <v>567</v>
      </c>
      <c r="K40" s="100" t="s">
        <v>568</v>
      </c>
      <c r="L40" s="100" t="s">
        <v>569</v>
      </c>
      <c r="M40" s="101" t="s">
        <v>570</v>
      </c>
    </row>
    <row r="41" spans="2:13" ht="27.75" customHeight="1" x14ac:dyDescent="0.2">
      <c r="B41" s="1278" t="s">
        <v>30</v>
      </c>
      <c r="C41" s="1279"/>
      <c r="D41" s="102"/>
      <c r="E41" s="1284" t="s">
        <v>31</v>
      </c>
      <c r="F41" s="1284"/>
      <c r="G41" s="1284"/>
      <c r="H41" s="1285"/>
      <c r="I41" s="103">
        <v>16981</v>
      </c>
      <c r="J41" s="104">
        <v>14741</v>
      </c>
      <c r="K41" s="104">
        <v>12859</v>
      </c>
      <c r="L41" s="104">
        <v>11546</v>
      </c>
      <c r="M41" s="105">
        <v>10010</v>
      </c>
    </row>
    <row r="42" spans="2:13" ht="27.75" customHeight="1" x14ac:dyDescent="0.2">
      <c r="B42" s="1280"/>
      <c r="C42" s="1281"/>
      <c r="D42" s="106"/>
      <c r="E42" s="1286" t="s">
        <v>32</v>
      </c>
      <c r="F42" s="1286"/>
      <c r="G42" s="1286"/>
      <c r="H42" s="1287"/>
      <c r="I42" s="107" t="s">
        <v>539</v>
      </c>
      <c r="J42" s="108" t="s">
        <v>539</v>
      </c>
      <c r="K42" s="108" t="s">
        <v>539</v>
      </c>
      <c r="L42" s="108" t="s">
        <v>539</v>
      </c>
      <c r="M42" s="109">
        <v>532</v>
      </c>
    </row>
    <row r="43" spans="2:13" ht="27.75" customHeight="1" x14ac:dyDescent="0.2">
      <c r="B43" s="1280"/>
      <c r="C43" s="1281"/>
      <c r="D43" s="106"/>
      <c r="E43" s="1286" t="s">
        <v>33</v>
      </c>
      <c r="F43" s="1286"/>
      <c r="G43" s="1286"/>
      <c r="H43" s="1287"/>
      <c r="I43" s="107">
        <v>22057</v>
      </c>
      <c r="J43" s="108">
        <v>20206</v>
      </c>
      <c r="K43" s="108">
        <v>18108</v>
      </c>
      <c r="L43" s="108">
        <v>15931</v>
      </c>
      <c r="M43" s="109">
        <v>14613</v>
      </c>
    </row>
    <row r="44" spans="2:13" ht="27.75" customHeight="1" x14ac:dyDescent="0.2">
      <c r="B44" s="1280"/>
      <c r="C44" s="1281"/>
      <c r="D44" s="106"/>
      <c r="E44" s="1286" t="s">
        <v>34</v>
      </c>
      <c r="F44" s="1286"/>
      <c r="G44" s="1286"/>
      <c r="H44" s="1287"/>
      <c r="I44" s="107">
        <v>444</v>
      </c>
      <c r="J44" s="108">
        <v>744</v>
      </c>
      <c r="K44" s="108">
        <v>687</v>
      </c>
      <c r="L44" s="108">
        <v>882</v>
      </c>
      <c r="M44" s="109">
        <v>2220</v>
      </c>
    </row>
    <row r="45" spans="2:13" ht="27.75" customHeight="1" x14ac:dyDescent="0.2">
      <c r="B45" s="1280"/>
      <c r="C45" s="1281"/>
      <c r="D45" s="106"/>
      <c r="E45" s="1286" t="s">
        <v>35</v>
      </c>
      <c r="F45" s="1286"/>
      <c r="G45" s="1286"/>
      <c r="H45" s="1287"/>
      <c r="I45" s="107">
        <v>4363</v>
      </c>
      <c r="J45" s="108">
        <v>4109</v>
      </c>
      <c r="K45" s="108">
        <v>3913</v>
      </c>
      <c r="L45" s="108">
        <v>3956</v>
      </c>
      <c r="M45" s="109">
        <v>3897</v>
      </c>
    </row>
    <row r="46" spans="2:13" ht="27.75" customHeight="1" x14ac:dyDescent="0.2">
      <c r="B46" s="1280"/>
      <c r="C46" s="1281"/>
      <c r="D46" s="110"/>
      <c r="E46" s="1286" t="s">
        <v>36</v>
      </c>
      <c r="F46" s="1286"/>
      <c r="G46" s="1286"/>
      <c r="H46" s="1287"/>
      <c r="I46" s="107">
        <v>1634</v>
      </c>
      <c r="J46" s="108">
        <v>1536</v>
      </c>
      <c r="K46" s="108">
        <v>1575</v>
      </c>
      <c r="L46" s="108">
        <v>631</v>
      </c>
      <c r="M46" s="109">
        <v>363</v>
      </c>
    </row>
    <row r="47" spans="2:13" ht="27.75" customHeight="1" x14ac:dyDescent="0.2">
      <c r="B47" s="1280"/>
      <c r="C47" s="1281"/>
      <c r="D47" s="111"/>
      <c r="E47" s="1288" t="s">
        <v>37</v>
      </c>
      <c r="F47" s="1289"/>
      <c r="G47" s="1289"/>
      <c r="H47" s="1290"/>
      <c r="I47" s="107" t="s">
        <v>539</v>
      </c>
      <c r="J47" s="108" t="s">
        <v>539</v>
      </c>
      <c r="K47" s="108" t="s">
        <v>539</v>
      </c>
      <c r="L47" s="108" t="s">
        <v>539</v>
      </c>
      <c r="M47" s="109" t="s">
        <v>539</v>
      </c>
    </row>
    <row r="48" spans="2:13" ht="27.75" customHeight="1" x14ac:dyDescent="0.2">
      <c r="B48" s="1280"/>
      <c r="C48" s="1281"/>
      <c r="D48" s="106"/>
      <c r="E48" s="1286" t="s">
        <v>38</v>
      </c>
      <c r="F48" s="1286"/>
      <c r="G48" s="1286"/>
      <c r="H48" s="1287"/>
      <c r="I48" s="107" t="s">
        <v>539</v>
      </c>
      <c r="J48" s="108" t="s">
        <v>539</v>
      </c>
      <c r="K48" s="108" t="s">
        <v>539</v>
      </c>
      <c r="L48" s="108" t="s">
        <v>539</v>
      </c>
      <c r="M48" s="109" t="s">
        <v>539</v>
      </c>
    </row>
    <row r="49" spans="2:13" ht="27.75" customHeight="1" x14ac:dyDescent="0.2">
      <c r="B49" s="1282"/>
      <c r="C49" s="1283"/>
      <c r="D49" s="106"/>
      <c r="E49" s="1286" t="s">
        <v>39</v>
      </c>
      <c r="F49" s="1286"/>
      <c r="G49" s="1286"/>
      <c r="H49" s="1287"/>
      <c r="I49" s="107" t="s">
        <v>539</v>
      </c>
      <c r="J49" s="108" t="s">
        <v>539</v>
      </c>
      <c r="K49" s="108" t="s">
        <v>539</v>
      </c>
      <c r="L49" s="108" t="s">
        <v>539</v>
      </c>
      <c r="M49" s="109" t="s">
        <v>539</v>
      </c>
    </row>
    <row r="50" spans="2:13" ht="27.75" customHeight="1" x14ac:dyDescent="0.2">
      <c r="B50" s="1291" t="s">
        <v>40</v>
      </c>
      <c r="C50" s="1292"/>
      <c r="D50" s="112"/>
      <c r="E50" s="1286" t="s">
        <v>41</v>
      </c>
      <c r="F50" s="1286"/>
      <c r="G50" s="1286"/>
      <c r="H50" s="1287"/>
      <c r="I50" s="107">
        <v>10129</v>
      </c>
      <c r="J50" s="108">
        <v>10641</v>
      </c>
      <c r="K50" s="108">
        <v>11105</v>
      </c>
      <c r="L50" s="108">
        <v>10463</v>
      </c>
      <c r="M50" s="109">
        <v>11439</v>
      </c>
    </row>
    <row r="51" spans="2:13" ht="27.75" customHeight="1" x14ac:dyDescent="0.2">
      <c r="B51" s="1280"/>
      <c r="C51" s="1281"/>
      <c r="D51" s="106"/>
      <c r="E51" s="1286" t="s">
        <v>42</v>
      </c>
      <c r="F51" s="1286"/>
      <c r="G51" s="1286"/>
      <c r="H51" s="1287"/>
      <c r="I51" s="107">
        <v>12488</v>
      </c>
      <c r="J51" s="108">
        <v>11271</v>
      </c>
      <c r="K51" s="108">
        <v>10052</v>
      </c>
      <c r="L51" s="108">
        <v>8517</v>
      </c>
      <c r="M51" s="109">
        <v>8202</v>
      </c>
    </row>
    <row r="52" spans="2:13" ht="27.75" customHeight="1" x14ac:dyDescent="0.2">
      <c r="B52" s="1282"/>
      <c r="C52" s="1283"/>
      <c r="D52" s="106"/>
      <c r="E52" s="1286" t="s">
        <v>43</v>
      </c>
      <c r="F52" s="1286"/>
      <c r="G52" s="1286"/>
      <c r="H52" s="1287"/>
      <c r="I52" s="107">
        <v>32394</v>
      </c>
      <c r="J52" s="108">
        <v>30309</v>
      </c>
      <c r="K52" s="108">
        <v>28431</v>
      </c>
      <c r="L52" s="108">
        <v>26176</v>
      </c>
      <c r="M52" s="109">
        <v>26522</v>
      </c>
    </row>
    <row r="53" spans="2:13" ht="27.75" customHeight="1" thickBot="1" x14ac:dyDescent="0.25">
      <c r="B53" s="1293" t="s">
        <v>44</v>
      </c>
      <c r="C53" s="1294"/>
      <c r="D53" s="113"/>
      <c r="E53" s="1295" t="s">
        <v>45</v>
      </c>
      <c r="F53" s="1295"/>
      <c r="G53" s="1295"/>
      <c r="H53" s="1296"/>
      <c r="I53" s="114">
        <v>-9532</v>
      </c>
      <c r="J53" s="115">
        <v>-10886</v>
      </c>
      <c r="K53" s="115">
        <v>-12446</v>
      </c>
      <c r="L53" s="115">
        <v>-12211</v>
      </c>
      <c r="M53" s="116">
        <v>-14528</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wcB2aVfkiKQVNZDpmjQQnG4RXSKGQ85aJihM9uPxtP0MAzLoTND1DTSxWUKjQ08MjSD8I9gvPmiYRWYBRZr12g==" saltValue="ETWF6VodGoe0gAHojWfb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568</v>
      </c>
      <c r="G54" s="125" t="s">
        <v>569</v>
      </c>
      <c r="H54" s="126" t="s">
        <v>570</v>
      </c>
    </row>
    <row r="55" spans="2:8" ht="52.5" customHeight="1" x14ac:dyDescent="0.2">
      <c r="B55" s="127"/>
      <c r="C55" s="1305" t="s">
        <v>48</v>
      </c>
      <c r="D55" s="1305"/>
      <c r="E55" s="1306"/>
      <c r="F55" s="128">
        <v>4214</v>
      </c>
      <c r="G55" s="128">
        <v>4141</v>
      </c>
      <c r="H55" s="129">
        <v>5127</v>
      </c>
    </row>
    <row r="56" spans="2:8" ht="52.5" customHeight="1" x14ac:dyDescent="0.2">
      <c r="B56" s="130"/>
      <c r="C56" s="1307" t="s">
        <v>49</v>
      </c>
      <c r="D56" s="1307"/>
      <c r="E56" s="1308"/>
      <c r="F56" s="131">
        <v>40</v>
      </c>
      <c r="G56" s="131">
        <v>40</v>
      </c>
      <c r="H56" s="132">
        <v>40</v>
      </c>
    </row>
    <row r="57" spans="2:8" ht="53.25" customHeight="1" x14ac:dyDescent="0.2">
      <c r="B57" s="130"/>
      <c r="C57" s="1309" t="s">
        <v>50</v>
      </c>
      <c r="D57" s="1309"/>
      <c r="E57" s="1310"/>
      <c r="F57" s="133">
        <v>4304</v>
      </c>
      <c r="G57" s="133">
        <v>3956</v>
      </c>
      <c r="H57" s="134">
        <v>4058</v>
      </c>
    </row>
    <row r="58" spans="2:8" ht="45.75" customHeight="1" x14ac:dyDescent="0.2">
      <c r="B58" s="135"/>
      <c r="C58" s="1297" t="s">
        <v>600</v>
      </c>
      <c r="D58" s="1298"/>
      <c r="E58" s="1299"/>
      <c r="F58" s="136">
        <v>2976</v>
      </c>
      <c r="G58" s="136">
        <v>3079</v>
      </c>
      <c r="H58" s="137">
        <v>3082</v>
      </c>
    </row>
    <row r="59" spans="2:8" ht="45.75" customHeight="1" x14ac:dyDescent="0.2">
      <c r="B59" s="135"/>
      <c r="C59" s="1297" t="s">
        <v>601</v>
      </c>
      <c r="D59" s="1298"/>
      <c r="E59" s="1299"/>
      <c r="F59" s="136">
        <v>312</v>
      </c>
      <c r="G59" s="136">
        <v>313</v>
      </c>
      <c r="H59" s="137">
        <v>313</v>
      </c>
    </row>
    <row r="60" spans="2:8" ht="45.75" customHeight="1" x14ac:dyDescent="0.2">
      <c r="B60" s="135"/>
      <c r="C60" s="1297" t="s">
        <v>602</v>
      </c>
      <c r="D60" s="1298"/>
      <c r="E60" s="1299"/>
      <c r="F60" s="136">
        <v>1</v>
      </c>
      <c r="G60" s="136">
        <v>194</v>
      </c>
      <c r="H60" s="137">
        <v>294</v>
      </c>
    </row>
    <row r="61" spans="2:8" ht="45.75" customHeight="1" x14ac:dyDescent="0.2">
      <c r="B61" s="135"/>
      <c r="C61" s="1297" t="s">
        <v>603</v>
      </c>
      <c r="D61" s="1298"/>
      <c r="E61" s="1299"/>
      <c r="F61" s="136">
        <v>101</v>
      </c>
      <c r="G61" s="136">
        <v>108</v>
      </c>
      <c r="H61" s="137">
        <v>121</v>
      </c>
    </row>
    <row r="62" spans="2:8" ht="45.75" customHeight="1" thickBot="1" x14ac:dyDescent="0.25">
      <c r="B62" s="138"/>
      <c r="C62" s="1300" t="s">
        <v>604</v>
      </c>
      <c r="D62" s="1301"/>
      <c r="E62" s="1302"/>
      <c r="F62" s="139">
        <v>92</v>
      </c>
      <c r="G62" s="139">
        <v>93</v>
      </c>
      <c r="H62" s="140">
        <v>100</v>
      </c>
    </row>
    <row r="63" spans="2:8" ht="52.5" customHeight="1" thickBot="1" x14ac:dyDescent="0.25">
      <c r="B63" s="141"/>
      <c r="C63" s="1303" t="s">
        <v>51</v>
      </c>
      <c r="D63" s="1303"/>
      <c r="E63" s="1304"/>
      <c r="F63" s="142">
        <v>8558</v>
      </c>
      <c r="G63" s="142">
        <v>8137</v>
      </c>
      <c r="H63" s="143">
        <v>9226</v>
      </c>
    </row>
    <row r="64" spans="2:8" ht="15" customHeight="1" x14ac:dyDescent="0.2"/>
  </sheetData>
  <sheetProtection algorithmName="SHA-512" hashValue="fKeu5Xsh3pPMYBVOoawxExZS9SW9SD1b59LX4OoHW6lJwrc6Kmkict1xR0PzTeiUhbgtCnnH1qv/giVytVaB8Q==" saltValue="ZCMzFZawB2Fp6gE85OcA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615</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608</v>
      </c>
    </row>
    <row r="50" spans="1:109" ht="13" x14ac:dyDescent="0.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566</v>
      </c>
      <c r="BQ50" s="1317"/>
      <c r="BR50" s="1317"/>
      <c r="BS50" s="1317"/>
      <c r="BT50" s="1317"/>
      <c r="BU50" s="1317"/>
      <c r="BV50" s="1317"/>
      <c r="BW50" s="1317"/>
      <c r="BX50" s="1317" t="s">
        <v>567</v>
      </c>
      <c r="BY50" s="1317"/>
      <c r="BZ50" s="1317"/>
      <c r="CA50" s="1317"/>
      <c r="CB50" s="1317"/>
      <c r="CC50" s="1317"/>
      <c r="CD50" s="1317"/>
      <c r="CE50" s="1317"/>
      <c r="CF50" s="1317" t="s">
        <v>568</v>
      </c>
      <c r="CG50" s="1317"/>
      <c r="CH50" s="1317"/>
      <c r="CI50" s="1317"/>
      <c r="CJ50" s="1317"/>
      <c r="CK50" s="1317"/>
      <c r="CL50" s="1317"/>
      <c r="CM50" s="1317"/>
      <c r="CN50" s="1317" t="s">
        <v>569</v>
      </c>
      <c r="CO50" s="1317"/>
      <c r="CP50" s="1317"/>
      <c r="CQ50" s="1317"/>
      <c r="CR50" s="1317"/>
      <c r="CS50" s="1317"/>
      <c r="CT50" s="1317"/>
      <c r="CU50" s="1317"/>
      <c r="CV50" s="1317" t="s">
        <v>570</v>
      </c>
      <c r="CW50" s="1317"/>
      <c r="CX50" s="1317"/>
      <c r="CY50" s="1317"/>
      <c r="CZ50" s="1317"/>
      <c r="DA50" s="1317"/>
      <c r="DB50" s="1317"/>
      <c r="DC50" s="1317"/>
    </row>
    <row r="51" spans="1:109" ht="13.5" customHeight="1" x14ac:dyDescent="0.2">
      <c r="B51" s="397"/>
      <c r="G51" s="1328"/>
      <c r="H51" s="1328"/>
      <c r="I51" s="1332"/>
      <c r="J51" s="1332"/>
      <c r="K51" s="1318"/>
      <c r="L51" s="1318"/>
      <c r="M51" s="1318"/>
      <c r="N51" s="1318"/>
      <c r="AM51" s="406"/>
      <c r="AN51" s="1316" t="s">
        <v>609</v>
      </c>
      <c r="AO51" s="1316"/>
      <c r="AP51" s="1316"/>
      <c r="AQ51" s="1316"/>
      <c r="AR51" s="1316"/>
      <c r="AS51" s="1316"/>
      <c r="AT51" s="1316"/>
      <c r="AU51" s="1316"/>
      <c r="AV51" s="1316"/>
      <c r="AW51" s="1316"/>
      <c r="AX51" s="1316"/>
      <c r="AY51" s="1316"/>
      <c r="AZ51" s="1316"/>
      <c r="BA51" s="1316"/>
      <c r="BB51" s="1316" t="s">
        <v>610</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ht="13" x14ac:dyDescent="0.2">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 x14ac:dyDescent="0.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611</v>
      </c>
      <c r="BC53" s="1316"/>
      <c r="BD53" s="1316"/>
      <c r="BE53" s="1316"/>
      <c r="BF53" s="1316"/>
      <c r="BG53" s="1316"/>
      <c r="BH53" s="1316"/>
      <c r="BI53" s="1316"/>
      <c r="BJ53" s="1316"/>
      <c r="BK53" s="1316"/>
      <c r="BL53" s="1316"/>
      <c r="BM53" s="1316"/>
      <c r="BN53" s="1316"/>
      <c r="BO53" s="1316"/>
      <c r="BP53" s="1313">
        <v>66.400000000000006</v>
      </c>
      <c r="BQ53" s="1313"/>
      <c r="BR53" s="1313"/>
      <c r="BS53" s="1313"/>
      <c r="BT53" s="1313"/>
      <c r="BU53" s="1313"/>
      <c r="BV53" s="1313"/>
      <c r="BW53" s="1313"/>
      <c r="BX53" s="1313">
        <v>66.7</v>
      </c>
      <c r="BY53" s="1313"/>
      <c r="BZ53" s="1313"/>
      <c r="CA53" s="1313"/>
      <c r="CB53" s="1313"/>
      <c r="CC53" s="1313"/>
      <c r="CD53" s="1313"/>
      <c r="CE53" s="1313"/>
      <c r="CF53" s="1313">
        <v>67.3</v>
      </c>
      <c r="CG53" s="1313"/>
      <c r="CH53" s="1313"/>
      <c r="CI53" s="1313"/>
      <c r="CJ53" s="1313"/>
      <c r="CK53" s="1313"/>
      <c r="CL53" s="1313"/>
      <c r="CM53" s="1313"/>
      <c r="CN53" s="1313">
        <v>69.5</v>
      </c>
      <c r="CO53" s="1313"/>
      <c r="CP53" s="1313"/>
      <c r="CQ53" s="1313"/>
      <c r="CR53" s="1313"/>
      <c r="CS53" s="1313"/>
      <c r="CT53" s="1313"/>
      <c r="CU53" s="1313"/>
      <c r="CV53" s="1313">
        <v>69.400000000000006</v>
      </c>
      <c r="CW53" s="1313"/>
      <c r="CX53" s="1313"/>
      <c r="CY53" s="1313"/>
      <c r="CZ53" s="1313"/>
      <c r="DA53" s="1313"/>
      <c r="DB53" s="1313"/>
      <c r="DC53" s="1313"/>
    </row>
    <row r="54" spans="1:109" ht="13" x14ac:dyDescent="0.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 x14ac:dyDescent="0.2">
      <c r="A55" s="405"/>
      <c r="B55" s="397"/>
      <c r="G55" s="1311"/>
      <c r="H55" s="1311"/>
      <c r="I55" s="1311"/>
      <c r="J55" s="1311"/>
      <c r="K55" s="1318"/>
      <c r="L55" s="1318"/>
      <c r="M55" s="1318"/>
      <c r="N55" s="1318"/>
      <c r="AN55" s="1317" t="s">
        <v>612</v>
      </c>
      <c r="AO55" s="1317"/>
      <c r="AP55" s="1317"/>
      <c r="AQ55" s="1317"/>
      <c r="AR55" s="1317"/>
      <c r="AS55" s="1317"/>
      <c r="AT55" s="1317"/>
      <c r="AU55" s="1317"/>
      <c r="AV55" s="1317"/>
      <c r="AW55" s="1317"/>
      <c r="AX55" s="1317"/>
      <c r="AY55" s="1317"/>
      <c r="AZ55" s="1317"/>
      <c r="BA55" s="1317"/>
      <c r="BB55" s="1316" t="s">
        <v>610</v>
      </c>
      <c r="BC55" s="1316"/>
      <c r="BD55" s="1316"/>
      <c r="BE55" s="1316"/>
      <c r="BF55" s="1316"/>
      <c r="BG55" s="1316"/>
      <c r="BH55" s="1316"/>
      <c r="BI55" s="1316"/>
      <c r="BJ55" s="1316"/>
      <c r="BK55" s="1316"/>
      <c r="BL55" s="1316"/>
      <c r="BM55" s="1316"/>
      <c r="BN55" s="1316"/>
      <c r="BO55" s="1316"/>
      <c r="BP55" s="1313">
        <v>6.5</v>
      </c>
      <c r="BQ55" s="1313"/>
      <c r="BR55" s="1313"/>
      <c r="BS55" s="1313"/>
      <c r="BT55" s="1313"/>
      <c r="BU55" s="1313"/>
      <c r="BV55" s="1313"/>
      <c r="BW55" s="1313"/>
      <c r="BX55" s="1313">
        <v>5.8</v>
      </c>
      <c r="BY55" s="1313"/>
      <c r="BZ55" s="1313"/>
      <c r="CA55" s="1313"/>
      <c r="CB55" s="1313"/>
      <c r="CC55" s="1313"/>
      <c r="CD55" s="1313"/>
      <c r="CE55" s="1313"/>
      <c r="CF55" s="1313">
        <v>2.7</v>
      </c>
      <c r="CG55" s="1313"/>
      <c r="CH55" s="1313"/>
      <c r="CI55" s="1313"/>
      <c r="CJ55" s="1313"/>
      <c r="CK55" s="1313"/>
      <c r="CL55" s="1313"/>
      <c r="CM55" s="1313"/>
      <c r="CN55" s="1313">
        <v>0.5</v>
      </c>
      <c r="CO55" s="1313"/>
      <c r="CP55" s="1313"/>
      <c r="CQ55" s="1313"/>
      <c r="CR55" s="1313"/>
      <c r="CS55" s="1313"/>
      <c r="CT55" s="1313"/>
      <c r="CU55" s="1313"/>
      <c r="CV55" s="1313">
        <v>5.9</v>
      </c>
      <c r="CW55" s="1313"/>
      <c r="CX55" s="1313"/>
      <c r="CY55" s="1313"/>
      <c r="CZ55" s="1313"/>
      <c r="DA55" s="1313"/>
      <c r="DB55" s="1313"/>
      <c r="DC55" s="1313"/>
    </row>
    <row r="56" spans="1:109" ht="13"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611</v>
      </c>
      <c r="BC57" s="1316"/>
      <c r="BD57" s="1316"/>
      <c r="BE57" s="1316"/>
      <c r="BF57" s="1316"/>
      <c r="BG57" s="1316"/>
      <c r="BH57" s="1316"/>
      <c r="BI57" s="1316"/>
      <c r="BJ57" s="1316"/>
      <c r="BK57" s="1316"/>
      <c r="BL57" s="1316"/>
      <c r="BM57" s="1316"/>
      <c r="BN57" s="1316"/>
      <c r="BO57" s="1316"/>
      <c r="BP57" s="1313">
        <v>57.2</v>
      </c>
      <c r="BQ57" s="1313"/>
      <c r="BR57" s="1313"/>
      <c r="BS57" s="1313"/>
      <c r="BT57" s="1313"/>
      <c r="BU57" s="1313"/>
      <c r="BV57" s="1313"/>
      <c r="BW57" s="1313"/>
      <c r="BX57" s="1313">
        <v>58.6</v>
      </c>
      <c r="BY57" s="1313"/>
      <c r="BZ57" s="1313"/>
      <c r="CA57" s="1313"/>
      <c r="CB57" s="1313"/>
      <c r="CC57" s="1313"/>
      <c r="CD57" s="1313"/>
      <c r="CE57" s="1313"/>
      <c r="CF57" s="1313">
        <v>60.2</v>
      </c>
      <c r="CG57" s="1313"/>
      <c r="CH57" s="1313"/>
      <c r="CI57" s="1313"/>
      <c r="CJ57" s="1313"/>
      <c r="CK57" s="1313"/>
      <c r="CL57" s="1313"/>
      <c r="CM57" s="1313"/>
      <c r="CN57" s="1313">
        <v>60.4</v>
      </c>
      <c r="CO57" s="1313"/>
      <c r="CP57" s="1313"/>
      <c r="CQ57" s="1313"/>
      <c r="CR57" s="1313"/>
      <c r="CS57" s="1313"/>
      <c r="CT57" s="1313"/>
      <c r="CU57" s="1313"/>
      <c r="CV57" s="1313">
        <v>61.9</v>
      </c>
      <c r="CW57" s="1313"/>
      <c r="CX57" s="1313"/>
      <c r="CY57" s="1313"/>
      <c r="CZ57" s="1313"/>
      <c r="DA57" s="1313"/>
      <c r="DB57" s="1313"/>
      <c r="DC57" s="1313"/>
      <c r="DD57" s="410"/>
      <c r="DE57" s="409"/>
    </row>
    <row r="58" spans="1:109" s="405" customFormat="1" ht="13"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613</v>
      </c>
    </row>
    <row r="64" spans="1:109" ht="13" x14ac:dyDescent="0.2">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19" t="s">
        <v>616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608</v>
      </c>
    </row>
    <row r="72" spans="2:107" ht="13" x14ac:dyDescent="0.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566</v>
      </c>
      <c r="BQ72" s="1317"/>
      <c r="BR72" s="1317"/>
      <c r="BS72" s="1317"/>
      <c r="BT72" s="1317"/>
      <c r="BU72" s="1317"/>
      <c r="BV72" s="1317"/>
      <c r="BW72" s="1317"/>
      <c r="BX72" s="1317" t="s">
        <v>567</v>
      </c>
      <c r="BY72" s="1317"/>
      <c r="BZ72" s="1317"/>
      <c r="CA72" s="1317"/>
      <c r="CB72" s="1317"/>
      <c r="CC72" s="1317"/>
      <c r="CD72" s="1317"/>
      <c r="CE72" s="1317"/>
      <c r="CF72" s="1317" t="s">
        <v>568</v>
      </c>
      <c r="CG72" s="1317"/>
      <c r="CH72" s="1317"/>
      <c r="CI72" s="1317"/>
      <c r="CJ72" s="1317"/>
      <c r="CK72" s="1317"/>
      <c r="CL72" s="1317"/>
      <c r="CM72" s="1317"/>
      <c r="CN72" s="1317" t="s">
        <v>569</v>
      </c>
      <c r="CO72" s="1317"/>
      <c r="CP72" s="1317"/>
      <c r="CQ72" s="1317"/>
      <c r="CR72" s="1317"/>
      <c r="CS72" s="1317"/>
      <c r="CT72" s="1317"/>
      <c r="CU72" s="1317"/>
      <c r="CV72" s="1317" t="s">
        <v>570</v>
      </c>
      <c r="CW72" s="1317"/>
      <c r="CX72" s="1317"/>
      <c r="CY72" s="1317"/>
      <c r="CZ72" s="1317"/>
      <c r="DA72" s="1317"/>
      <c r="DB72" s="1317"/>
      <c r="DC72" s="1317"/>
    </row>
    <row r="73" spans="2:107" ht="13" x14ac:dyDescent="0.2">
      <c r="B73" s="397"/>
      <c r="G73" s="1328"/>
      <c r="H73" s="1328"/>
      <c r="I73" s="1328"/>
      <c r="J73" s="1328"/>
      <c r="K73" s="1312"/>
      <c r="L73" s="1312"/>
      <c r="M73" s="1312"/>
      <c r="N73" s="1312"/>
      <c r="AM73" s="406"/>
      <c r="AN73" s="1316" t="s">
        <v>609</v>
      </c>
      <c r="AO73" s="1316"/>
      <c r="AP73" s="1316"/>
      <c r="AQ73" s="1316"/>
      <c r="AR73" s="1316"/>
      <c r="AS73" s="1316"/>
      <c r="AT73" s="1316"/>
      <c r="AU73" s="1316"/>
      <c r="AV73" s="1316"/>
      <c r="AW73" s="1316"/>
      <c r="AX73" s="1316"/>
      <c r="AY73" s="1316"/>
      <c r="AZ73" s="1316"/>
      <c r="BA73" s="1316"/>
      <c r="BB73" s="1316" t="s">
        <v>610</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ht="13" x14ac:dyDescent="0.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 x14ac:dyDescent="0.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614</v>
      </c>
      <c r="BC75" s="1316"/>
      <c r="BD75" s="1316"/>
      <c r="BE75" s="1316"/>
      <c r="BF75" s="1316"/>
      <c r="BG75" s="1316"/>
      <c r="BH75" s="1316"/>
      <c r="BI75" s="1316"/>
      <c r="BJ75" s="1316"/>
      <c r="BK75" s="1316"/>
      <c r="BL75" s="1316"/>
      <c r="BM75" s="1316"/>
      <c r="BN75" s="1316"/>
      <c r="BO75" s="1316"/>
      <c r="BP75" s="1313">
        <v>2.4</v>
      </c>
      <c r="BQ75" s="1313"/>
      <c r="BR75" s="1313"/>
      <c r="BS75" s="1313"/>
      <c r="BT75" s="1313"/>
      <c r="BU75" s="1313"/>
      <c r="BV75" s="1313"/>
      <c r="BW75" s="1313"/>
      <c r="BX75" s="1313">
        <v>1.8</v>
      </c>
      <c r="BY75" s="1313"/>
      <c r="BZ75" s="1313"/>
      <c r="CA75" s="1313"/>
      <c r="CB75" s="1313"/>
      <c r="CC75" s="1313"/>
      <c r="CD75" s="1313"/>
      <c r="CE75" s="1313"/>
      <c r="CF75" s="1313">
        <v>1.1000000000000001</v>
      </c>
      <c r="CG75" s="1313"/>
      <c r="CH75" s="1313"/>
      <c r="CI75" s="1313"/>
      <c r="CJ75" s="1313"/>
      <c r="CK75" s="1313"/>
      <c r="CL75" s="1313"/>
      <c r="CM75" s="1313"/>
      <c r="CN75" s="1313">
        <v>0.6</v>
      </c>
      <c r="CO75" s="1313"/>
      <c r="CP75" s="1313"/>
      <c r="CQ75" s="1313"/>
      <c r="CR75" s="1313"/>
      <c r="CS75" s="1313"/>
      <c r="CT75" s="1313"/>
      <c r="CU75" s="1313"/>
      <c r="CV75" s="1313">
        <v>0</v>
      </c>
      <c r="CW75" s="1313"/>
      <c r="CX75" s="1313"/>
      <c r="CY75" s="1313"/>
      <c r="CZ75" s="1313"/>
      <c r="DA75" s="1313"/>
      <c r="DB75" s="1313"/>
      <c r="DC75" s="1313"/>
    </row>
    <row r="76" spans="2:107" ht="13" x14ac:dyDescent="0.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 x14ac:dyDescent="0.2">
      <c r="B77" s="397"/>
      <c r="G77" s="1311"/>
      <c r="H77" s="1311"/>
      <c r="I77" s="1311"/>
      <c r="J77" s="1311"/>
      <c r="K77" s="1312"/>
      <c r="L77" s="1312"/>
      <c r="M77" s="1312"/>
      <c r="N77" s="1312"/>
      <c r="AN77" s="1317" t="s">
        <v>612</v>
      </c>
      <c r="AO77" s="1317"/>
      <c r="AP77" s="1317"/>
      <c r="AQ77" s="1317"/>
      <c r="AR77" s="1317"/>
      <c r="AS77" s="1317"/>
      <c r="AT77" s="1317"/>
      <c r="AU77" s="1317"/>
      <c r="AV77" s="1317"/>
      <c r="AW77" s="1317"/>
      <c r="AX77" s="1317"/>
      <c r="AY77" s="1317"/>
      <c r="AZ77" s="1317"/>
      <c r="BA77" s="1317"/>
      <c r="BB77" s="1316" t="s">
        <v>610</v>
      </c>
      <c r="BC77" s="1316"/>
      <c r="BD77" s="1316"/>
      <c r="BE77" s="1316"/>
      <c r="BF77" s="1316"/>
      <c r="BG77" s="1316"/>
      <c r="BH77" s="1316"/>
      <c r="BI77" s="1316"/>
      <c r="BJ77" s="1316"/>
      <c r="BK77" s="1316"/>
      <c r="BL77" s="1316"/>
      <c r="BM77" s="1316"/>
      <c r="BN77" s="1316"/>
      <c r="BO77" s="1316"/>
      <c r="BP77" s="1313">
        <v>6.5</v>
      </c>
      <c r="BQ77" s="1313"/>
      <c r="BR77" s="1313"/>
      <c r="BS77" s="1313"/>
      <c r="BT77" s="1313"/>
      <c r="BU77" s="1313"/>
      <c r="BV77" s="1313"/>
      <c r="BW77" s="1313"/>
      <c r="BX77" s="1313">
        <v>5.8</v>
      </c>
      <c r="BY77" s="1313"/>
      <c r="BZ77" s="1313"/>
      <c r="CA77" s="1313"/>
      <c r="CB77" s="1313"/>
      <c r="CC77" s="1313"/>
      <c r="CD77" s="1313"/>
      <c r="CE77" s="1313"/>
      <c r="CF77" s="1313">
        <v>2.7</v>
      </c>
      <c r="CG77" s="1313"/>
      <c r="CH77" s="1313"/>
      <c r="CI77" s="1313"/>
      <c r="CJ77" s="1313"/>
      <c r="CK77" s="1313"/>
      <c r="CL77" s="1313"/>
      <c r="CM77" s="1313"/>
      <c r="CN77" s="1313">
        <v>0.5</v>
      </c>
      <c r="CO77" s="1313"/>
      <c r="CP77" s="1313"/>
      <c r="CQ77" s="1313"/>
      <c r="CR77" s="1313"/>
      <c r="CS77" s="1313"/>
      <c r="CT77" s="1313"/>
      <c r="CU77" s="1313"/>
      <c r="CV77" s="1313">
        <v>5.9</v>
      </c>
      <c r="CW77" s="1313"/>
      <c r="CX77" s="1313"/>
      <c r="CY77" s="1313"/>
      <c r="CZ77" s="1313"/>
      <c r="DA77" s="1313"/>
      <c r="DB77" s="1313"/>
      <c r="DC77" s="1313"/>
    </row>
    <row r="78" spans="2:107" ht="13"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614</v>
      </c>
      <c r="BC79" s="1316"/>
      <c r="BD79" s="1316"/>
      <c r="BE79" s="1316"/>
      <c r="BF79" s="1316"/>
      <c r="BG79" s="1316"/>
      <c r="BH79" s="1316"/>
      <c r="BI79" s="1316"/>
      <c r="BJ79" s="1316"/>
      <c r="BK79" s="1316"/>
      <c r="BL79" s="1316"/>
      <c r="BM79" s="1316"/>
      <c r="BN79" s="1316"/>
      <c r="BO79" s="1316"/>
      <c r="BP79" s="1313">
        <v>5.9</v>
      </c>
      <c r="BQ79" s="1313"/>
      <c r="BR79" s="1313"/>
      <c r="BS79" s="1313"/>
      <c r="BT79" s="1313"/>
      <c r="BU79" s="1313"/>
      <c r="BV79" s="1313"/>
      <c r="BW79" s="1313"/>
      <c r="BX79" s="1313">
        <v>5.3</v>
      </c>
      <c r="BY79" s="1313"/>
      <c r="BZ79" s="1313"/>
      <c r="CA79" s="1313"/>
      <c r="CB79" s="1313"/>
      <c r="CC79" s="1313"/>
      <c r="CD79" s="1313"/>
      <c r="CE79" s="1313"/>
      <c r="CF79" s="1313">
        <v>5</v>
      </c>
      <c r="CG79" s="1313"/>
      <c r="CH79" s="1313"/>
      <c r="CI79" s="1313"/>
      <c r="CJ79" s="1313"/>
      <c r="CK79" s="1313"/>
      <c r="CL79" s="1313"/>
      <c r="CM79" s="1313"/>
      <c r="CN79" s="1313">
        <v>5.0999999999999996</v>
      </c>
      <c r="CO79" s="1313"/>
      <c r="CP79" s="1313"/>
      <c r="CQ79" s="1313"/>
      <c r="CR79" s="1313"/>
      <c r="CS79" s="1313"/>
      <c r="CT79" s="1313"/>
      <c r="CU79" s="1313"/>
      <c r="CV79" s="1313">
        <v>5.2</v>
      </c>
      <c r="CW79" s="1313"/>
      <c r="CX79" s="1313"/>
      <c r="CY79" s="1313"/>
      <c r="CZ79" s="1313"/>
      <c r="DA79" s="1313"/>
      <c r="DB79" s="1313"/>
      <c r="DC79" s="1313"/>
    </row>
    <row r="80" spans="2:107" ht="13"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3BMii/IbfUxnGePXe4ss8mOelSM2T9EZOzGKBGzfR2f0DsLBevP99Ew2UuRAN2x/hkMreEEQkOU6GAJb1SKn7A==" saltValue="b4Mt9XuQ8K5jfL/UL80qj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513</v>
      </c>
    </row>
  </sheetData>
  <sheetProtection algorithmName="SHA-512" hashValue="QU/t6dgzm6BRx/ybqBjbtiS4AeFpfDUPiFUpVmVTa0XJV3aFdPP8oydmHLLT2APZkpp99pPlF3Cw7l09exwcUg==" saltValue="rmJYaMLrBKKfRvrEOvFJ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513</v>
      </c>
    </row>
  </sheetData>
  <sheetProtection algorithmName="SHA-512" hashValue="42AmHwv4Cv/UZoGMNqicwKNkI4z/FVtGqqZLawuNjB6XtRuHwkRybD6sPy2/n5iEDKsUKLffjroqXhVKtgpw0g==" saltValue="HypXtcJGt7JHJNG6tVoRA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563</v>
      </c>
      <c r="G2" s="157"/>
      <c r="H2" s="158"/>
    </row>
    <row r="3" spans="1:8" x14ac:dyDescent="0.2">
      <c r="A3" s="154" t="s">
        <v>556</v>
      </c>
      <c r="B3" s="159"/>
      <c r="C3" s="160"/>
      <c r="D3" s="161">
        <v>35162</v>
      </c>
      <c r="E3" s="162"/>
      <c r="F3" s="163">
        <v>63257</v>
      </c>
      <c r="G3" s="164"/>
      <c r="H3" s="165"/>
    </row>
    <row r="4" spans="1:8" x14ac:dyDescent="0.2">
      <c r="A4" s="166"/>
      <c r="B4" s="167"/>
      <c r="C4" s="168"/>
      <c r="D4" s="169">
        <v>21797</v>
      </c>
      <c r="E4" s="170"/>
      <c r="F4" s="171">
        <v>27259</v>
      </c>
      <c r="G4" s="172"/>
      <c r="H4" s="173"/>
    </row>
    <row r="5" spans="1:8" x14ac:dyDescent="0.2">
      <c r="A5" s="154" t="s">
        <v>558</v>
      </c>
      <c r="B5" s="159"/>
      <c r="C5" s="160"/>
      <c r="D5" s="161">
        <v>30231</v>
      </c>
      <c r="E5" s="162"/>
      <c r="F5" s="163">
        <v>52308</v>
      </c>
      <c r="G5" s="164"/>
      <c r="H5" s="165"/>
    </row>
    <row r="6" spans="1:8" x14ac:dyDescent="0.2">
      <c r="A6" s="166"/>
      <c r="B6" s="167"/>
      <c r="C6" s="168"/>
      <c r="D6" s="169">
        <v>18162</v>
      </c>
      <c r="E6" s="170"/>
      <c r="F6" s="171">
        <v>28695</v>
      </c>
      <c r="G6" s="172"/>
      <c r="H6" s="173"/>
    </row>
    <row r="7" spans="1:8" x14ac:dyDescent="0.2">
      <c r="A7" s="154" t="s">
        <v>559</v>
      </c>
      <c r="B7" s="159"/>
      <c r="C7" s="160"/>
      <c r="D7" s="161">
        <v>34058</v>
      </c>
      <c r="E7" s="162"/>
      <c r="F7" s="163">
        <v>46402</v>
      </c>
      <c r="G7" s="164"/>
      <c r="H7" s="165"/>
    </row>
    <row r="8" spans="1:8" x14ac:dyDescent="0.2">
      <c r="A8" s="166"/>
      <c r="B8" s="167"/>
      <c r="C8" s="168"/>
      <c r="D8" s="169">
        <v>20001</v>
      </c>
      <c r="E8" s="170"/>
      <c r="F8" s="171">
        <v>26897</v>
      </c>
      <c r="G8" s="172"/>
      <c r="H8" s="173"/>
    </row>
    <row r="9" spans="1:8" x14ac:dyDescent="0.2">
      <c r="A9" s="154" t="s">
        <v>560</v>
      </c>
      <c r="B9" s="159"/>
      <c r="C9" s="160"/>
      <c r="D9" s="161">
        <v>47821</v>
      </c>
      <c r="E9" s="162"/>
      <c r="F9" s="163">
        <v>66343</v>
      </c>
      <c r="G9" s="164"/>
      <c r="H9" s="165"/>
    </row>
    <row r="10" spans="1:8" x14ac:dyDescent="0.2">
      <c r="A10" s="166"/>
      <c r="B10" s="167"/>
      <c r="C10" s="168"/>
      <c r="D10" s="169">
        <v>24839</v>
      </c>
      <c r="E10" s="170"/>
      <c r="F10" s="171">
        <v>34529</v>
      </c>
      <c r="G10" s="172"/>
      <c r="H10" s="173"/>
    </row>
    <row r="11" spans="1:8" x14ac:dyDescent="0.2">
      <c r="A11" s="154" t="s">
        <v>561</v>
      </c>
      <c r="B11" s="159"/>
      <c r="C11" s="160"/>
      <c r="D11" s="161">
        <v>39177</v>
      </c>
      <c r="E11" s="162"/>
      <c r="F11" s="163">
        <v>56416</v>
      </c>
      <c r="G11" s="164"/>
      <c r="H11" s="165"/>
    </row>
    <row r="12" spans="1:8" x14ac:dyDescent="0.2">
      <c r="A12" s="166"/>
      <c r="B12" s="167"/>
      <c r="C12" s="174"/>
      <c r="D12" s="169">
        <v>23132</v>
      </c>
      <c r="E12" s="170"/>
      <c r="F12" s="171">
        <v>32623</v>
      </c>
      <c r="G12" s="172"/>
      <c r="H12" s="173"/>
    </row>
    <row r="13" spans="1:8" x14ac:dyDescent="0.2">
      <c r="A13" s="154"/>
      <c r="B13" s="159"/>
      <c r="C13" s="175"/>
      <c r="D13" s="176">
        <v>37290</v>
      </c>
      <c r="E13" s="177"/>
      <c r="F13" s="178">
        <v>56945</v>
      </c>
      <c r="G13" s="179"/>
      <c r="H13" s="165"/>
    </row>
    <row r="14" spans="1:8" x14ac:dyDescent="0.2">
      <c r="A14" s="166"/>
      <c r="B14" s="167"/>
      <c r="C14" s="168"/>
      <c r="D14" s="169">
        <v>21586</v>
      </c>
      <c r="E14" s="170"/>
      <c r="F14" s="171">
        <v>30001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3.17</v>
      </c>
      <c r="C19" s="180">
        <f>ROUND(VALUE(SUBSTITUTE(実質収支比率等に係る経年分析!G$48,"▲","-")),2)</f>
        <v>3.63</v>
      </c>
      <c r="D19" s="180">
        <f>ROUND(VALUE(SUBSTITUTE(実質収支比率等に係る経年分析!H$48,"▲","-")),2)</f>
        <v>6.11</v>
      </c>
      <c r="E19" s="180">
        <f>ROUND(VALUE(SUBSTITUTE(実質収支比率等に係る経年分析!I$48,"▲","-")),2)</f>
        <v>5.31</v>
      </c>
      <c r="F19" s="180">
        <f>ROUND(VALUE(SUBSTITUTE(実質収支比率等に係る経年分析!J$48,"▲","-")),2)</f>
        <v>5.41</v>
      </c>
    </row>
    <row r="20" spans="1:11" x14ac:dyDescent="0.2">
      <c r="A20" s="180" t="s">
        <v>55</v>
      </c>
      <c r="B20" s="180">
        <f>ROUND(VALUE(SUBSTITUTE(実質収支比率等に係る経年分析!F$47,"▲","-")),2)</f>
        <v>17.02</v>
      </c>
      <c r="C20" s="180">
        <f>ROUND(VALUE(SUBSTITUTE(実質収支比率等に係る経年分析!G$47,"▲","-")),2)</f>
        <v>16.86</v>
      </c>
      <c r="D20" s="180">
        <f>ROUND(VALUE(SUBSTITUTE(実質収支比率等に係る経年分析!H$47,"▲","-")),2)</f>
        <v>17.05</v>
      </c>
      <c r="E20" s="180">
        <f>ROUND(VALUE(SUBSTITUTE(実質収支比率等に係る経年分析!I$47,"▲","-")),2)</f>
        <v>16.45</v>
      </c>
      <c r="F20" s="180">
        <f>ROUND(VALUE(SUBSTITUTE(実質収支比率等に係る経年分析!J$47,"▲","-")),2)</f>
        <v>19.690000000000001</v>
      </c>
    </row>
    <row r="21" spans="1:11" x14ac:dyDescent="0.2">
      <c r="A21" s="180" t="s">
        <v>56</v>
      </c>
      <c r="B21" s="180">
        <f>IF(ISNUMBER(VALUE(SUBSTITUTE(実質収支比率等に係る経年分析!F$49,"▲","-"))),ROUND(VALUE(SUBSTITUTE(実質収支比率等に係る経年分析!F$49,"▲","-")),2),NA())</f>
        <v>-1.42</v>
      </c>
      <c r="C21" s="180">
        <f>IF(ISNUMBER(VALUE(SUBSTITUTE(実質収支比率等に係る経年分析!G$49,"▲","-"))),ROUND(VALUE(SUBSTITUTE(実質収支比率等に係る経年分析!G$49,"▲","-")),2),NA())</f>
        <v>0.52</v>
      </c>
      <c r="D21" s="180">
        <f>IF(ISNUMBER(VALUE(SUBSTITUTE(実質収支比率等に係る経年分析!H$49,"▲","-"))),ROUND(VALUE(SUBSTITUTE(実質収支比率等に係る経年分析!H$49,"▲","-")),2),NA())</f>
        <v>2.48</v>
      </c>
      <c r="E21" s="180">
        <f>IF(ISNUMBER(VALUE(SUBSTITUTE(実質収支比率等に係る経年分析!I$49,"▲","-"))),ROUND(VALUE(SUBSTITUTE(実質収支比率等に係る経年分析!I$49,"▲","-")),2),NA())</f>
        <v>-0.98</v>
      </c>
      <c r="F21" s="180">
        <f>IF(ISNUMBER(VALUE(SUBSTITUTE(実質収支比率等に係る経年分析!J$49,"▲","-"))),ROUND(VALUE(SUBSTITUTE(実質収支比率等に係る経年分析!J$49,"▲","-")),2),NA())</f>
        <v>4.07</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国民健康保険事業特別会計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1.7</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1.55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2">
      <c r="A30" s="181" t="str">
        <f>IF(連結実質赤字比率に係る赤字・黒字の構成分析!C$40="",NA(),連結実質赤字比率に係る赤字・黒字の構成分析!C$40)</f>
        <v>モーターボート競走事業特別会計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2">
      <c r="A31" s="181" t="str">
        <f>IF(連結実質赤字比率に係る赤字・黒字の構成分析!C$39="",NA(),連結実質赤字比率に係る赤字・黒字の構成分析!C$39)</f>
        <v>乙川中部土地区画整理事業特別会計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2">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0.37</v>
      </c>
    </row>
    <row r="33" spans="1:16" x14ac:dyDescent="0.2">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1.31</v>
      </c>
    </row>
    <row r="34" spans="1:16" x14ac:dyDescent="0.2">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4.78</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3.47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5.14</v>
      </c>
    </row>
    <row r="36" spans="1:16" x14ac:dyDescent="0.2">
      <c r="A36" s="181" t="str">
        <f>IF(連結実質赤字比率に係る赤字・黒字の構成分析!C$34="",NA(),連結実質赤字比率に係る赤字・黒字の構成分析!C$34)</f>
        <v>半田市立半田病院事業会計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21.67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20.16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23.15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25.78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22.78</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4994</v>
      </c>
      <c r="E42" s="182"/>
      <c r="F42" s="182"/>
      <c r="G42" s="182">
        <f>'実質公債費比率（分子）の構造'!L$52</f>
        <v>5014</v>
      </c>
      <c r="H42" s="182"/>
      <c r="I42" s="182"/>
      <c r="J42" s="182">
        <f>'実質公債費比率（分子）の構造'!M$52</f>
        <v>4919</v>
      </c>
      <c r="K42" s="182"/>
      <c r="L42" s="182"/>
      <c r="M42" s="182">
        <f>'実質公債費比率（分子）の構造'!N$52</f>
        <v>4511</v>
      </c>
      <c r="N42" s="182"/>
      <c r="O42" s="182"/>
      <c r="P42" s="182">
        <f>'実質公債費比率（分子）の構造'!O$52</f>
        <v>4649</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94</v>
      </c>
      <c r="C45" s="182"/>
      <c r="D45" s="182"/>
      <c r="E45" s="182">
        <f>'実質公債費比率（分子）の構造'!L$49</f>
        <v>82</v>
      </c>
      <c r="F45" s="182"/>
      <c r="G45" s="182"/>
      <c r="H45" s="182">
        <f>'実質公債費比率（分子）の構造'!M$49</f>
        <v>61</v>
      </c>
      <c r="I45" s="182"/>
      <c r="J45" s="182"/>
      <c r="K45" s="182">
        <f>'実質公債費比率（分子）の構造'!N$49</f>
        <v>58</v>
      </c>
      <c r="L45" s="182"/>
      <c r="M45" s="182"/>
      <c r="N45" s="182">
        <f>'実質公債費比率（分子）の構造'!O$49</f>
        <v>58</v>
      </c>
      <c r="O45" s="182"/>
      <c r="P45" s="182"/>
    </row>
    <row r="46" spans="1:16" x14ac:dyDescent="0.2">
      <c r="A46" s="182" t="s">
        <v>67</v>
      </c>
      <c r="B46" s="182">
        <f>'実質公債費比率（分子）の構造'!K$48</f>
        <v>2571</v>
      </c>
      <c r="C46" s="182"/>
      <c r="D46" s="182"/>
      <c r="E46" s="182">
        <f>'実質公債費比率（分子）の構造'!L$48</f>
        <v>2539</v>
      </c>
      <c r="F46" s="182"/>
      <c r="G46" s="182"/>
      <c r="H46" s="182">
        <f>'実質公債費比率（分子）の構造'!M$48</f>
        <v>2402</v>
      </c>
      <c r="I46" s="182"/>
      <c r="J46" s="182"/>
      <c r="K46" s="182">
        <f>'実質公債費比率（分子）の構造'!N$48</f>
        <v>2245</v>
      </c>
      <c r="L46" s="182"/>
      <c r="M46" s="182"/>
      <c r="N46" s="182">
        <f>'実質公債費比率（分子）の構造'!O$48</f>
        <v>2247</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2791</v>
      </c>
      <c r="C49" s="182"/>
      <c r="D49" s="182"/>
      <c r="E49" s="182">
        <f>'実質公債費比率（分子）の構造'!L$45</f>
        <v>2654</v>
      </c>
      <c r="F49" s="182"/>
      <c r="G49" s="182"/>
      <c r="H49" s="182">
        <f>'実質公債費比率（分子）の構造'!M$45</f>
        <v>2460</v>
      </c>
      <c r="I49" s="182"/>
      <c r="J49" s="182"/>
      <c r="K49" s="182">
        <f>'実質公債費比率（分子）の構造'!N$45</f>
        <v>2349</v>
      </c>
      <c r="L49" s="182"/>
      <c r="M49" s="182"/>
      <c r="N49" s="182">
        <f>'実質公債費比率（分子）の構造'!O$45</f>
        <v>2135</v>
      </c>
      <c r="O49" s="182"/>
      <c r="P49" s="182"/>
    </row>
    <row r="50" spans="1:16" x14ac:dyDescent="0.2">
      <c r="A50" s="182" t="s">
        <v>71</v>
      </c>
      <c r="B50" s="182" t="e">
        <f>NA()</f>
        <v>#N/A</v>
      </c>
      <c r="C50" s="182">
        <f>IF(ISNUMBER('実質公債費比率（分子）の構造'!K$53),'実質公債費比率（分子）の構造'!K$53,NA())</f>
        <v>462</v>
      </c>
      <c r="D50" s="182" t="e">
        <f>NA()</f>
        <v>#N/A</v>
      </c>
      <c r="E50" s="182" t="e">
        <f>NA()</f>
        <v>#N/A</v>
      </c>
      <c r="F50" s="182">
        <f>IF(ISNUMBER('実質公債費比率（分子）の構造'!L$53),'実質公債費比率（分子）の構造'!L$53,NA())</f>
        <v>261</v>
      </c>
      <c r="G50" s="182" t="e">
        <f>NA()</f>
        <v>#N/A</v>
      </c>
      <c r="H50" s="182" t="e">
        <f>NA()</f>
        <v>#N/A</v>
      </c>
      <c r="I50" s="182">
        <f>IF(ISNUMBER('実質公債費比率（分子）の構造'!M$53),'実質公債費比率（分子）の構造'!M$53,NA())</f>
        <v>4</v>
      </c>
      <c r="J50" s="182" t="e">
        <f>NA()</f>
        <v>#N/A</v>
      </c>
      <c r="K50" s="182" t="e">
        <f>NA()</f>
        <v>#N/A</v>
      </c>
      <c r="L50" s="182">
        <f>IF(ISNUMBER('実質公債費比率（分子）の構造'!N$53),'実質公債費比率（分子）の構造'!N$53,NA())</f>
        <v>141</v>
      </c>
      <c r="M50" s="182" t="e">
        <f>NA()</f>
        <v>#N/A</v>
      </c>
      <c r="N50" s="182" t="e">
        <f>NA()</f>
        <v>#N/A</v>
      </c>
      <c r="O50" s="182">
        <f>IF(ISNUMBER('実質公債費比率（分子）の構造'!O$53),'実質公債費比率（分子）の構造'!O$53,NA())</f>
        <v>-209</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32394</v>
      </c>
      <c r="E56" s="181"/>
      <c r="F56" s="181"/>
      <c r="G56" s="181">
        <f>'将来負担比率（分子）の構造'!J$52</f>
        <v>30309</v>
      </c>
      <c r="H56" s="181"/>
      <c r="I56" s="181"/>
      <c r="J56" s="181">
        <f>'将来負担比率（分子）の構造'!K$52</f>
        <v>28431</v>
      </c>
      <c r="K56" s="181"/>
      <c r="L56" s="181"/>
      <c r="M56" s="181">
        <f>'将来負担比率（分子）の構造'!L$52</f>
        <v>26176</v>
      </c>
      <c r="N56" s="181"/>
      <c r="O56" s="181"/>
      <c r="P56" s="181">
        <f>'将来負担比率（分子）の構造'!M$52</f>
        <v>26522</v>
      </c>
    </row>
    <row r="57" spans="1:16" x14ac:dyDescent="0.2">
      <c r="A57" s="181" t="s">
        <v>42</v>
      </c>
      <c r="B57" s="181"/>
      <c r="C57" s="181"/>
      <c r="D57" s="181">
        <f>'将来負担比率（分子）の構造'!I$51</f>
        <v>12488</v>
      </c>
      <c r="E57" s="181"/>
      <c r="F57" s="181"/>
      <c r="G57" s="181">
        <f>'将来負担比率（分子）の構造'!J$51</f>
        <v>11271</v>
      </c>
      <c r="H57" s="181"/>
      <c r="I57" s="181"/>
      <c r="J57" s="181">
        <f>'将来負担比率（分子）の構造'!K$51</f>
        <v>10052</v>
      </c>
      <c r="K57" s="181"/>
      <c r="L57" s="181"/>
      <c r="M57" s="181">
        <f>'将来負担比率（分子）の構造'!L$51</f>
        <v>8517</v>
      </c>
      <c r="N57" s="181"/>
      <c r="O57" s="181"/>
      <c r="P57" s="181">
        <f>'将来負担比率（分子）の構造'!M$51</f>
        <v>8202</v>
      </c>
    </row>
    <row r="58" spans="1:16" x14ac:dyDescent="0.2">
      <c r="A58" s="181" t="s">
        <v>41</v>
      </c>
      <c r="B58" s="181"/>
      <c r="C58" s="181"/>
      <c r="D58" s="181">
        <f>'将来負担比率（分子）の構造'!I$50</f>
        <v>10129</v>
      </c>
      <c r="E58" s="181"/>
      <c r="F58" s="181"/>
      <c r="G58" s="181">
        <f>'将来負担比率（分子）の構造'!J$50</f>
        <v>10641</v>
      </c>
      <c r="H58" s="181"/>
      <c r="I58" s="181"/>
      <c r="J58" s="181">
        <f>'将来負担比率（分子）の構造'!K$50</f>
        <v>11105</v>
      </c>
      <c r="K58" s="181"/>
      <c r="L58" s="181"/>
      <c r="M58" s="181">
        <f>'将来負担比率（分子）の構造'!L$50</f>
        <v>10463</v>
      </c>
      <c r="N58" s="181"/>
      <c r="O58" s="181"/>
      <c r="P58" s="181">
        <f>'将来負担比率（分子）の構造'!M$50</f>
        <v>11439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1634</v>
      </c>
      <c r="C61" s="181"/>
      <c r="D61" s="181"/>
      <c r="E61" s="181">
        <f>'将来負担比率（分子）の構造'!J$46</f>
        <v>1536</v>
      </c>
      <c r="F61" s="181"/>
      <c r="G61" s="181"/>
      <c r="H61" s="181">
        <f>'将来負担比率（分子）の構造'!K$46</f>
        <v>1575</v>
      </c>
      <c r="I61" s="181"/>
      <c r="J61" s="181"/>
      <c r="K61" s="181">
        <f>'将来負担比率（分子）の構造'!L$46</f>
        <v>631</v>
      </c>
      <c r="L61" s="181"/>
      <c r="M61" s="181"/>
      <c r="N61" s="181">
        <f>'将来負担比率（分子）の構造'!M$46</f>
        <v>363</v>
      </c>
      <c r="O61" s="181"/>
      <c r="P61" s="181"/>
    </row>
    <row r="62" spans="1:16" x14ac:dyDescent="0.2">
      <c r="A62" s="181" t="s">
        <v>35</v>
      </c>
      <c r="B62" s="181">
        <f>'将来負担比率（分子）の構造'!I$45</f>
        <v>4363</v>
      </c>
      <c r="C62" s="181"/>
      <c r="D62" s="181"/>
      <c r="E62" s="181">
        <f>'将来負担比率（分子）の構造'!J$45</f>
        <v>4109</v>
      </c>
      <c r="F62" s="181"/>
      <c r="G62" s="181"/>
      <c r="H62" s="181">
        <f>'将来負担比率（分子）の構造'!K$45</f>
        <v>3913</v>
      </c>
      <c r="I62" s="181"/>
      <c r="J62" s="181"/>
      <c r="K62" s="181">
        <f>'将来負担比率（分子）の構造'!L$45</f>
        <v>3956</v>
      </c>
      <c r="L62" s="181"/>
      <c r="M62" s="181"/>
      <c r="N62" s="181">
        <f>'将来負担比率（分子）の構造'!M$45</f>
        <v>3897</v>
      </c>
      <c r="O62" s="181"/>
      <c r="P62" s="181"/>
    </row>
    <row r="63" spans="1:16" x14ac:dyDescent="0.2">
      <c r="A63" s="181" t="s">
        <v>34</v>
      </c>
      <c r="B63" s="181">
        <f>'将来負担比率（分子）の構造'!I$44</f>
        <v>444</v>
      </c>
      <c r="C63" s="181"/>
      <c r="D63" s="181"/>
      <c r="E63" s="181">
        <f>'将来負担比率（分子）の構造'!J$44</f>
        <v>744</v>
      </c>
      <c r="F63" s="181"/>
      <c r="G63" s="181"/>
      <c r="H63" s="181">
        <f>'将来負担比率（分子）の構造'!K$44</f>
        <v>687</v>
      </c>
      <c r="I63" s="181"/>
      <c r="J63" s="181"/>
      <c r="K63" s="181">
        <f>'将来負担比率（分子）の構造'!L$44</f>
        <v>882</v>
      </c>
      <c r="L63" s="181"/>
      <c r="M63" s="181"/>
      <c r="N63" s="181">
        <f>'将来負担比率（分子）の構造'!M$44</f>
        <v>2220</v>
      </c>
      <c r="O63" s="181"/>
      <c r="P63" s="181"/>
    </row>
    <row r="64" spans="1:16" x14ac:dyDescent="0.2">
      <c r="A64" s="181" t="s">
        <v>33</v>
      </c>
      <c r="B64" s="181">
        <f>'将来負担比率（分子）の構造'!I$43</f>
        <v>22057</v>
      </c>
      <c r="C64" s="181"/>
      <c r="D64" s="181"/>
      <c r="E64" s="181">
        <f>'将来負担比率（分子）の構造'!J$43</f>
        <v>20206</v>
      </c>
      <c r="F64" s="181"/>
      <c r="G64" s="181"/>
      <c r="H64" s="181">
        <f>'将来負担比率（分子）の構造'!K$43</f>
        <v>18108</v>
      </c>
      <c r="I64" s="181"/>
      <c r="J64" s="181"/>
      <c r="K64" s="181">
        <f>'将来負担比率（分子）の構造'!L$43</f>
        <v>15931</v>
      </c>
      <c r="L64" s="181"/>
      <c r="M64" s="181"/>
      <c r="N64" s="181">
        <f>'将来負担比率（分子）の構造'!M$43</f>
        <v>14613</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532</v>
      </c>
      <c r="O65" s="181"/>
      <c r="P65" s="181"/>
    </row>
    <row r="66" spans="1:16" x14ac:dyDescent="0.2">
      <c r="A66" s="181" t="s">
        <v>31</v>
      </c>
      <c r="B66" s="181">
        <f>'将来負担比率（分子）の構造'!I$41</f>
        <v>16981</v>
      </c>
      <c r="C66" s="181"/>
      <c r="D66" s="181"/>
      <c r="E66" s="181">
        <f>'将来負担比率（分子）の構造'!J$41</f>
        <v>14741</v>
      </c>
      <c r="F66" s="181"/>
      <c r="G66" s="181"/>
      <c r="H66" s="181">
        <f>'将来負担比率（分子）の構造'!K$41</f>
        <v>12859</v>
      </c>
      <c r="I66" s="181"/>
      <c r="J66" s="181"/>
      <c r="K66" s="181">
        <f>'将来負担比率（分子）の構造'!L$41</f>
        <v>11546</v>
      </c>
      <c r="L66" s="181"/>
      <c r="M66" s="181"/>
      <c r="N66" s="181">
        <f>'将来負担比率（分子）の構造'!M$41</f>
        <v>10010</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4214</v>
      </c>
      <c r="C72" s="185">
        <f>基金残高に係る経年分析!G55</f>
        <v>4141</v>
      </c>
      <c r="D72" s="185">
        <f>基金残高に係る経年分析!H55</f>
        <v>5127</v>
      </c>
    </row>
    <row r="73" spans="1:16" x14ac:dyDescent="0.2">
      <c r="A73" s="184" t="s">
        <v>78</v>
      </c>
      <c r="B73" s="185">
        <f>基金残高に係る経年分析!F56</f>
        <v>40</v>
      </c>
      <c r="C73" s="185">
        <f>基金残高に係る経年分析!G56</f>
        <v>40</v>
      </c>
      <c r="D73" s="185">
        <f>基金残高に係る経年分析!H56</f>
        <v>40</v>
      </c>
    </row>
    <row r="74" spans="1:16" x14ac:dyDescent="0.2">
      <c r="A74" s="184" t="s">
        <v>79</v>
      </c>
      <c r="B74" s="185">
        <f>基金残高に係る経年分析!F57</f>
        <v>4304</v>
      </c>
      <c r="C74" s="185">
        <f>基金残高に係る経年分析!G57</f>
        <v>3956</v>
      </c>
      <c r="D74" s="185">
        <f>基金残高に係る経年分析!H57</f>
        <v>4058</v>
      </c>
    </row>
  </sheetData>
  <sheetProtection algorithmName="SHA-512" hashValue="yAHAZV+XW9+tIsyo/kG1VcdPy26j8+0AKl7L+oYrZCfn/0Hqf70AYg7IcO25rMh4e6GasIVz1qTSNgFuJLGeug==" saltValue="9P0/TIyuNPOiifS/MOA1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225</v>
      </c>
      <c r="C5" s="672"/>
      <c r="D5" s="672"/>
      <c r="E5" s="672"/>
      <c r="F5" s="672"/>
      <c r="G5" s="672"/>
      <c r="H5" s="672"/>
      <c r="I5" s="672"/>
      <c r="J5" s="672"/>
      <c r="K5" s="672"/>
      <c r="L5" s="672"/>
      <c r="M5" s="672"/>
      <c r="N5" s="672"/>
      <c r="O5" s="672"/>
      <c r="P5" s="672"/>
      <c r="Q5" s="673"/>
      <c r="R5" s="674">
        <v>23970227</v>
      </c>
      <c r="S5" s="675"/>
      <c r="T5" s="675"/>
      <c r="U5" s="675"/>
      <c r="V5" s="675"/>
      <c r="W5" s="675"/>
      <c r="X5" s="675"/>
      <c r="Y5" s="676"/>
      <c r="Z5" s="677">
        <v>43.5</v>
      </c>
      <c r="AA5" s="677"/>
      <c r="AB5" s="677"/>
      <c r="AC5" s="677"/>
      <c r="AD5" s="678">
        <v>21787098</v>
      </c>
      <c r="AE5" s="678"/>
      <c r="AF5" s="678"/>
      <c r="AG5" s="678"/>
      <c r="AH5" s="678"/>
      <c r="AI5" s="678"/>
      <c r="AJ5" s="678"/>
      <c r="AK5" s="678"/>
      <c r="AL5" s="679">
        <v>83.6</v>
      </c>
      <c r="AM5" s="680"/>
      <c r="AN5" s="680"/>
      <c r="AO5" s="681"/>
      <c r="AP5" s="671" t="s">
        <v>226</v>
      </c>
      <c r="AQ5" s="672"/>
      <c r="AR5" s="672"/>
      <c r="AS5" s="672"/>
      <c r="AT5" s="672"/>
      <c r="AU5" s="672"/>
      <c r="AV5" s="672"/>
      <c r="AW5" s="672"/>
      <c r="AX5" s="672"/>
      <c r="AY5" s="672"/>
      <c r="AZ5" s="672"/>
      <c r="BA5" s="672"/>
      <c r="BB5" s="672"/>
      <c r="BC5" s="672"/>
      <c r="BD5" s="672"/>
      <c r="BE5" s="672"/>
      <c r="BF5" s="673"/>
      <c r="BG5" s="685">
        <v>22120717</v>
      </c>
      <c r="BH5" s="686"/>
      <c r="BI5" s="686"/>
      <c r="BJ5" s="686"/>
      <c r="BK5" s="686"/>
      <c r="BL5" s="686"/>
      <c r="BM5" s="686"/>
      <c r="BN5" s="687"/>
      <c r="BO5" s="688">
        <v>92.3</v>
      </c>
      <c r="BP5" s="688"/>
      <c r="BQ5" s="688"/>
      <c r="BR5" s="688"/>
      <c r="BS5" s="689">
        <v>334231</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2">
      <c r="B6" s="682" t="s">
        <v>230</v>
      </c>
      <c r="C6" s="683"/>
      <c r="D6" s="683"/>
      <c r="E6" s="683"/>
      <c r="F6" s="683"/>
      <c r="G6" s="683"/>
      <c r="H6" s="683"/>
      <c r="I6" s="683"/>
      <c r="J6" s="683"/>
      <c r="K6" s="683"/>
      <c r="L6" s="683"/>
      <c r="M6" s="683"/>
      <c r="N6" s="683"/>
      <c r="O6" s="683"/>
      <c r="P6" s="683"/>
      <c r="Q6" s="684"/>
      <c r="R6" s="685">
        <v>323941</v>
      </c>
      <c r="S6" s="686"/>
      <c r="T6" s="686"/>
      <c r="U6" s="686"/>
      <c r="V6" s="686"/>
      <c r="W6" s="686"/>
      <c r="X6" s="686"/>
      <c r="Y6" s="687"/>
      <c r="Z6" s="688">
        <v>0.6</v>
      </c>
      <c r="AA6" s="688"/>
      <c r="AB6" s="688"/>
      <c r="AC6" s="688"/>
      <c r="AD6" s="689">
        <v>323941</v>
      </c>
      <c r="AE6" s="689"/>
      <c r="AF6" s="689"/>
      <c r="AG6" s="689"/>
      <c r="AH6" s="689"/>
      <c r="AI6" s="689"/>
      <c r="AJ6" s="689"/>
      <c r="AK6" s="689"/>
      <c r="AL6" s="690">
        <v>1.2</v>
      </c>
      <c r="AM6" s="691"/>
      <c r="AN6" s="691"/>
      <c r="AO6" s="692"/>
      <c r="AP6" s="682" t="s">
        <v>231</v>
      </c>
      <c r="AQ6" s="683"/>
      <c r="AR6" s="683"/>
      <c r="AS6" s="683"/>
      <c r="AT6" s="683"/>
      <c r="AU6" s="683"/>
      <c r="AV6" s="683"/>
      <c r="AW6" s="683"/>
      <c r="AX6" s="683"/>
      <c r="AY6" s="683"/>
      <c r="AZ6" s="683"/>
      <c r="BA6" s="683"/>
      <c r="BB6" s="683"/>
      <c r="BC6" s="683"/>
      <c r="BD6" s="683"/>
      <c r="BE6" s="683"/>
      <c r="BF6" s="684"/>
      <c r="BG6" s="685">
        <v>22120717</v>
      </c>
      <c r="BH6" s="686"/>
      <c r="BI6" s="686"/>
      <c r="BJ6" s="686"/>
      <c r="BK6" s="686"/>
      <c r="BL6" s="686"/>
      <c r="BM6" s="686"/>
      <c r="BN6" s="687"/>
      <c r="BO6" s="688">
        <v>92.3</v>
      </c>
      <c r="BP6" s="688"/>
      <c r="BQ6" s="688"/>
      <c r="BR6" s="688"/>
      <c r="BS6" s="689">
        <v>334231</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273290</v>
      </c>
      <c r="CS6" s="686"/>
      <c r="CT6" s="686"/>
      <c r="CU6" s="686"/>
      <c r="CV6" s="686"/>
      <c r="CW6" s="686"/>
      <c r="CX6" s="686"/>
      <c r="CY6" s="687"/>
      <c r="CZ6" s="679">
        <v>0.5</v>
      </c>
      <c r="DA6" s="680"/>
      <c r="DB6" s="680"/>
      <c r="DC6" s="699"/>
      <c r="DD6" s="694" t="s">
        <v>137</v>
      </c>
      <c r="DE6" s="686"/>
      <c r="DF6" s="686"/>
      <c r="DG6" s="686"/>
      <c r="DH6" s="686"/>
      <c r="DI6" s="686"/>
      <c r="DJ6" s="686"/>
      <c r="DK6" s="686"/>
      <c r="DL6" s="686"/>
      <c r="DM6" s="686"/>
      <c r="DN6" s="686"/>
      <c r="DO6" s="686"/>
      <c r="DP6" s="687"/>
      <c r="DQ6" s="694">
        <v>273290</v>
      </c>
      <c r="DR6" s="686"/>
      <c r="DS6" s="686"/>
      <c r="DT6" s="686"/>
      <c r="DU6" s="686"/>
      <c r="DV6" s="686"/>
      <c r="DW6" s="686"/>
      <c r="DX6" s="686"/>
      <c r="DY6" s="686"/>
      <c r="DZ6" s="686"/>
      <c r="EA6" s="686"/>
      <c r="EB6" s="686"/>
      <c r="EC6" s="695"/>
    </row>
    <row r="7" spans="2:143" ht="11.25" customHeight="1" x14ac:dyDescent="0.2">
      <c r="B7" s="682" t="s">
        <v>233</v>
      </c>
      <c r="C7" s="683"/>
      <c r="D7" s="683"/>
      <c r="E7" s="683"/>
      <c r="F7" s="683"/>
      <c r="G7" s="683"/>
      <c r="H7" s="683"/>
      <c r="I7" s="683"/>
      <c r="J7" s="683"/>
      <c r="K7" s="683"/>
      <c r="L7" s="683"/>
      <c r="M7" s="683"/>
      <c r="N7" s="683"/>
      <c r="O7" s="683"/>
      <c r="P7" s="683"/>
      <c r="Q7" s="684"/>
      <c r="R7" s="685">
        <v>19903</v>
      </c>
      <c r="S7" s="686"/>
      <c r="T7" s="686"/>
      <c r="U7" s="686"/>
      <c r="V7" s="686"/>
      <c r="W7" s="686"/>
      <c r="X7" s="686"/>
      <c r="Y7" s="687"/>
      <c r="Z7" s="688">
        <v>0</v>
      </c>
      <c r="AA7" s="688"/>
      <c r="AB7" s="688"/>
      <c r="AC7" s="688"/>
      <c r="AD7" s="689">
        <v>19903</v>
      </c>
      <c r="AE7" s="689"/>
      <c r="AF7" s="689"/>
      <c r="AG7" s="689"/>
      <c r="AH7" s="689"/>
      <c r="AI7" s="689"/>
      <c r="AJ7" s="689"/>
      <c r="AK7" s="689"/>
      <c r="AL7" s="690">
        <v>0.1</v>
      </c>
      <c r="AM7" s="691"/>
      <c r="AN7" s="691"/>
      <c r="AO7" s="692"/>
      <c r="AP7" s="682" t="s">
        <v>234</v>
      </c>
      <c r="AQ7" s="683"/>
      <c r="AR7" s="683"/>
      <c r="AS7" s="683"/>
      <c r="AT7" s="683"/>
      <c r="AU7" s="683"/>
      <c r="AV7" s="683"/>
      <c r="AW7" s="683"/>
      <c r="AX7" s="683"/>
      <c r="AY7" s="683"/>
      <c r="AZ7" s="683"/>
      <c r="BA7" s="683"/>
      <c r="BB7" s="683"/>
      <c r="BC7" s="683"/>
      <c r="BD7" s="683"/>
      <c r="BE7" s="683"/>
      <c r="BF7" s="684"/>
      <c r="BG7" s="685">
        <v>9827662</v>
      </c>
      <c r="BH7" s="686"/>
      <c r="BI7" s="686"/>
      <c r="BJ7" s="686"/>
      <c r="BK7" s="686"/>
      <c r="BL7" s="686"/>
      <c r="BM7" s="686"/>
      <c r="BN7" s="687"/>
      <c r="BO7" s="688">
        <v>41</v>
      </c>
      <c r="BP7" s="688"/>
      <c r="BQ7" s="688"/>
      <c r="BR7" s="688"/>
      <c r="BS7" s="689">
        <v>334231</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16017075</v>
      </c>
      <c r="CS7" s="686"/>
      <c r="CT7" s="686"/>
      <c r="CU7" s="686"/>
      <c r="CV7" s="686"/>
      <c r="CW7" s="686"/>
      <c r="CX7" s="686"/>
      <c r="CY7" s="687"/>
      <c r="CZ7" s="688">
        <v>30.3</v>
      </c>
      <c r="DA7" s="688"/>
      <c r="DB7" s="688"/>
      <c r="DC7" s="688"/>
      <c r="DD7" s="694">
        <v>20265</v>
      </c>
      <c r="DE7" s="686"/>
      <c r="DF7" s="686"/>
      <c r="DG7" s="686"/>
      <c r="DH7" s="686"/>
      <c r="DI7" s="686"/>
      <c r="DJ7" s="686"/>
      <c r="DK7" s="686"/>
      <c r="DL7" s="686"/>
      <c r="DM7" s="686"/>
      <c r="DN7" s="686"/>
      <c r="DO7" s="686"/>
      <c r="DP7" s="687"/>
      <c r="DQ7" s="694">
        <v>3442997</v>
      </c>
      <c r="DR7" s="686"/>
      <c r="DS7" s="686"/>
      <c r="DT7" s="686"/>
      <c r="DU7" s="686"/>
      <c r="DV7" s="686"/>
      <c r="DW7" s="686"/>
      <c r="DX7" s="686"/>
      <c r="DY7" s="686"/>
      <c r="DZ7" s="686"/>
      <c r="EA7" s="686"/>
      <c r="EB7" s="686"/>
      <c r="EC7" s="695"/>
    </row>
    <row r="8" spans="2:143" ht="11.25" customHeight="1" x14ac:dyDescent="0.2">
      <c r="B8" s="682" t="s">
        <v>236</v>
      </c>
      <c r="C8" s="683"/>
      <c r="D8" s="683"/>
      <c r="E8" s="683"/>
      <c r="F8" s="683"/>
      <c r="G8" s="683"/>
      <c r="H8" s="683"/>
      <c r="I8" s="683"/>
      <c r="J8" s="683"/>
      <c r="K8" s="683"/>
      <c r="L8" s="683"/>
      <c r="M8" s="683"/>
      <c r="N8" s="683"/>
      <c r="O8" s="683"/>
      <c r="P8" s="683"/>
      <c r="Q8" s="684"/>
      <c r="R8" s="685">
        <v>116630</v>
      </c>
      <c r="S8" s="686"/>
      <c r="T8" s="686"/>
      <c r="U8" s="686"/>
      <c r="V8" s="686"/>
      <c r="W8" s="686"/>
      <c r="X8" s="686"/>
      <c r="Y8" s="687"/>
      <c r="Z8" s="688">
        <v>0.2</v>
      </c>
      <c r="AA8" s="688"/>
      <c r="AB8" s="688"/>
      <c r="AC8" s="688"/>
      <c r="AD8" s="689">
        <v>116630</v>
      </c>
      <c r="AE8" s="689"/>
      <c r="AF8" s="689"/>
      <c r="AG8" s="689"/>
      <c r="AH8" s="689"/>
      <c r="AI8" s="689"/>
      <c r="AJ8" s="689"/>
      <c r="AK8" s="689"/>
      <c r="AL8" s="690">
        <v>0.4</v>
      </c>
      <c r="AM8" s="691"/>
      <c r="AN8" s="691"/>
      <c r="AO8" s="692"/>
      <c r="AP8" s="682" t="s">
        <v>237</v>
      </c>
      <c r="AQ8" s="683"/>
      <c r="AR8" s="683"/>
      <c r="AS8" s="683"/>
      <c r="AT8" s="683"/>
      <c r="AU8" s="683"/>
      <c r="AV8" s="683"/>
      <c r="AW8" s="683"/>
      <c r="AX8" s="683"/>
      <c r="AY8" s="683"/>
      <c r="AZ8" s="683"/>
      <c r="BA8" s="683"/>
      <c r="BB8" s="683"/>
      <c r="BC8" s="683"/>
      <c r="BD8" s="683"/>
      <c r="BE8" s="683"/>
      <c r="BF8" s="684"/>
      <c r="BG8" s="685">
        <v>228091</v>
      </c>
      <c r="BH8" s="686"/>
      <c r="BI8" s="686"/>
      <c r="BJ8" s="686"/>
      <c r="BK8" s="686"/>
      <c r="BL8" s="686"/>
      <c r="BM8" s="686"/>
      <c r="BN8" s="687"/>
      <c r="BO8" s="688">
        <v>1</v>
      </c>
      <c r="BP8" s="688"/>
      <c r="BQ8" s="688"/>
      <c r="BR8" s="688"/>
      <c r="BS8" s="694" t="s">
        <v>137</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15646126</v>
      </c>
      <c r="CS8" s="686"/>
      <c r="CT8" s="686"/>
      <c r="CU8" s="686"/>
      <c r="CV8" s="686"/>
      <c r="CW8" s="686"/>
      <c r="CX8" s="686"/>
      <c r="CY8" s="687"/>
      <c r="CZ8" s="688">
        <v>29.6</v>
      </c>
      <c r="DA8" s="688"/>
      <c r="DB8" s="688"/>
      <c r="DC8" s="688"/>
      <c r="DD8" s="694">
        <v>97086</v>
      </c>
      <c r="DE8" s="686"/>
      <c r="DF8" s="686"/>
      <c r="DG8" s="686"/>
      <c r="DH8" s="686"/>
      <c r="DI8" s="686"/>
      <c r="DJ8" s="686"/>
      <c r="DK8" s="686"/>
      <c r="DL8" s="686"/>
      <c r="DM8" s="686"/>
      <c r="DN8" s="686"/>
      <c r="DO8" s="686"/>
      <c r="DP8" s="687"/>
      <c r="DQ8" s="694">
        <v>8466306</v>
      </c>
      <c r="DR8" s="686"/>
      <c r="DS8" s="686"/>
      <c r="DT8" s="686"/>
      <c r="DU8" s="686"/>
      <c r="DV8" s="686"/>
      <c r="DW8" s="686"/>
      <c r="DX8" s="686"/>
      <c r="DY8" s="686"/>
      <c r="DZ8" s="686"/>
      <c r="EA8" s="686"/>
      <c r="EB8" s="686"/>
      <c r="EC8" s="695"/>
    </row>
    <row r="9" spans="2:143" ht="11.25" customHeight="1" x14ac:dyDescent="0.2">
      <c r="B9" s="682" t="s">
        <v>239</v>
      </c>
      <c r="C9" s="683"/>
      <c r="D9" s="683"/>
      <c r="E9" s="683"/>
      <c r="F9" s="683"/>
      <c r="G9" s="683"/>
      <c r="H9" s="683"/>
      <c r="I9" s="683"/>
      <c r="J9" s="683"/>
      <c r="K9" s="683"/>
      <c r="L9" s="683"/>
      <c r="M9" s="683"/>
      <c r="N9" s="683"/>
      <c r="O9" s="683"/>
      <c r="P9" s="683"/>
      <c r="Q9" s="684"/>
      <c r="R9" s="685">
        <v>110398</v>
      </c>
      <c r="S9" s="686"/>
      <c r="T9" s="686"/>
      <c r="U9" s="686"/>
      <c r="V9" s="686"/>
      <c r="W9" s="686"/>
      <c r="X9" s="686"/>
      <c r="Y9" s="687"/>
      <c r="Z9" s="688">
        <v>0.2</v>
      </c>
      <c r="AA9" s="688"/>
      <c r="AB9" s="688"/>
      <c r="AC9" s="688"/>
      <c r="AD9" s="689">
        <v>110398</v>
      </c>
      <c r="AE9" s="689"/>
      <c r="AF9" s="689"/>
      <c r="AG9" s="689"/>
      <c r="AH9" s="689"/>
      <c r="AI9" s="689"/>
      <c r="AJ9" s="689"/>
      <c r="AK9" s="689"/>
      <c r="AL9" s="690">
        <v>0.4</v>
      </c>
      <c r="AM9" s="691"/>
      <c r="AN9" s="691"/>
      <c r="AO9" s="692"/>
      <c r="AP9" s="682" t="s">
        <v>240</v>
      </c>
      <c r="AQ9" s="683"/>
      <c r="AR9" s="683"/>
      <c r="AS9" s="683"/>
      <c r="AT9" s="683"/>
      <c r="AU9" s="683"/>
      <c r="AV9" s="683"/>
      <c r="AW9" s="683"/>
      <c r="AX9" s="683"/>
      <c r="AY9" s="683"/>
      <c r="AZ9" s="683"/>
      <c r="BA9" s="683"/>
      <c r="BB9" s="683"/>
      <c r="BC9" s="683"/>
      <c r="BD9" s="683"/>
      <c r="BE9" s="683"/>
      <c r="BF9" s="684"/>
      <c r="BG9" s="685">
        <v>7855569</v>
      </c>
      <c r="BH9" s="686"/>
      <c r="BI9" s="686"/>
      <c r="BJ9" s="686"/>
      <c r="BK9" s="686"/>
      <c r="BL9" s="686"/>
      <c r="BM9" s="686"/>
      <c r="BN9" s="687"/>
      <c r="BO9" s="688">
        <v>32.799999999999997</v>
      </c>
      <c r="BP9" s="688"/>
      <c r="BQ9" s="688"/>
      <c r="BR9" s="688"/>
      <c r="BS9" s="694" t="s">
        <v>137</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4265746</v>
      </c>
      <c r="CS9" s="686"/>
      <c r="CT9" s="686"/>
      <c r="CU9" s="686"/>
      <c r="CV9" s="686"/>
      <c r="CW9" s="686"/>
      <c r="CX9" s="686"/>
      <c r="CY9" s="687"/>
      <c r="CZ9" s="688">
        <v>8.1</v>
      </c>
      <c r="DA9" s="688"/>
      <c r="DB9" s="688"/>
      <c r="DC9" s="688"/>
      <c r="DD9" s="694">
        <v>164961</v>
      </c>
      <c r="DE9" s="686"/>
      <c r="DF9" s="686"/>
      <c r="DG9" s="686"/>
      <c r="DH9" s="686"/>
      <c r="DI9" s="686"/>
      <c r="DJ9" s="686"/>
      <c r="DK9" s="686"/>
      <c r="DL9" s="686"/>
      <c r="DM9" s="686"/>
      <c r="DN9" s="686"/>
      <c r="DO9" s="686"/>
      <c r="DP9" s="687"/>
      <c r="DQ9" s="694">
        <v>3584112</v>
      </c>
      <c r="DR9" s="686"/>
      <c r="DS9" s="686"/>
      <c r="DT9" s="686"/>
      <c r="DU9" s="686"/>
      <c r="DV9" s="686"/>
      <c r="DW9" s="686"/>
      <c r="DX9" s="686"/>
      <c r="DY9" s="686"/>
      <c r="DZ9" s="686"/>
      <c r="EA9" s="686"/>
      <c r="EB9" s="686"/>
      <c r="EC9" s="695"/>
    </row>
    <row r="10" spans="2:143" ht="11.25" customHeight="1" x14ac:dyDescent="0.2">
      <c r="B10" s="682" t="s">
        <v>242</v>
      </c>
      <c r="C10" s="683"/>
      <c r="D10" s="683"/>
      <c r="E10" s="683"/>
      <c r="F10" s="683"/>
      <c r="G10" s="683"/>
      <c r="H10" s="683"/>
      <c r="I10" s="683"/>
      <c r="J10" s="683"/>
      <c r="K10" s="683"/>
      <c r="L10" s="683"/>
      <c r="M10" s="683"/>
      <c r="N10" s="683"/>
      <c r="O10" s="683"/>
      <c r="P10" s="683"/>
      <c r="Q10" s="684"/>
      <c r="R10" s="685" t="s">
        <v>137</v>
      </c>
      <c r="S10" s="686"/>
      <c r="T10" s="686"/>
      <c r="U10" s="686"/>
      <c r="V10" s="686"/>
      <c r="W10" s="686"/>
      <c r="X10" s="686"/>
      <c r="Y10" s="687"/>
      <c r="Z10" s="688" t="s">
        <v>137</v>
      </c>
      <c r="AA10" s="688"/>
      <c r="AB10" s="688"/>
      <c r="AC10" s="688"/>
      <c r="AD10" s="689" t="s">
        <v>137</v>
      </c>
      <c r="AE10" s="689"/>
      <c r="AF10" s="689"/>
      <c r="AG10" s="689"/>
      <c r="AH10" s="689"/>
      <c r="AI10" s="689"/>
      <c r="AJ10" s="689"/>
      <c r="AK10" s="689"/>
      <c r="AL10" s="690" t="s">
        <v>137</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367961</v>
      </c>
      <c r="BH10" s="686"/>
      <c r="BI10" s="686"/>
      <c r="BJ10" s="686"/>
      <c r="BK10" s="686"/>
      <c r="BL10" s="686"/>
      <c r="BM10" s="686"/>
      <c r="BN10" s="687"/>
      <c r="BO10" s="688">
        <v>1.5</v>
      </c>
      <c r="BP10" s="688"/>
      <c r="BQ10" s="688"/>
      <c r="BR10" s="688"/>
      <c r="BS10" s="694" t="s">
        <v>244</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42579</v>
      </c>
      <c r="CS10" s="686"/>
      <c r="CT10" s="686"/>
      <c r="CU10" s="686"/>
      <c r="CV10" s="686"/>
      <c r="CW10" s="686"/>
      <c r="CX10" s="686"/>
      <c r="CY10" s="687"/>
      <c r="CZ10" s="688">
        <v>0.1</v>
      </c>
      <c r="DA10" s="688"/>
      <c r="DB10" s="688"/>
      <c r="DC10" s="688"/>
      <c r="DD10" s="694" t="s">
        <v>244</v>
      </c>
      <c r="DE10" s="686"/>
      <c r="DF10" s="686"/>
      <c r="DG10" s="686"/>
      <c r="DH10" s="686"/>
      <c r="DI10" s="686"/>
      <c r="DJ10" s="686"/>
      <c r="DK10" s="686"/>
      <c r="DL10" s="686"/>
      <c r="DM10" s="686"/>
      <c r="DN10" s="686"/>
      <c r="DO10" s="686"/>
      <c r="DP10" s="687"/>
      <c r="DQ10" s="694">
        <v>8579</v>
      </c>
      <c r="DR10" s="686"/>
      <c r="DS10" s="686"/>
      <c r="DT10" s="686"/>
      <c r="DU10" s="686"/>
      <c r="DV10" s="686"/>
      <c r="DW10" s="686"/>
      <c r="DX10" s="686"/>
      <c r="DY10" s="686"/>
      <c r="DZ10" s="686"/>
      <c r="EA10" s="686"/>
      <c r="EB10" s="686"/>
      <c r="EC10" s="695"/>
    </row>
    <row r="11" spans="2:143" ht="11.25" customHeight="1" x14ac:dyDescent="0.2">
      <c r="B11" s="682" t="s">
        <v>246</v>
      </c>
      <c r="C11" s="683"/>
      <c r="D11" s="683"/>
      <c r="E11" s="683"/>
      <c r="F11" s="683"/>
      <c r="G11" s="683"/>
      <c r="H11" s="683"/>
      <c r="I11" s="683"/>
      <c r="J11" s="683"/>
      <c r="K11" s="683"/>
      <c r="L11" s="683"/>
      <c r="M11" s="683"/>
      <c r="N11" s="683"/>
      <c r="O11" s="683"/>
      <c r="P11" s="683"/>
      <c r="Q11" s="684"/>
      <c r="R11" s="685">
        <v>2608490</v>
      </c>
      <c r="S11" s="686"/>
      <c r="T11" s="686"/>
      <c r="U11" s="686"/>
      <c r="V11" s="686"/>
      <c r="W11" s="686"/>
      <c r="X11" s="686"/>
      <c r="Y11" s="687"/>
      <c r="Z11" s="690">
        <v>4.7</v>
      </c>
      <c r="AA11" s="691"/>
      <c r="AB11" s="691"/>
      <c r="AC11" s="703"/>
      <c r="AD11" s="694">
        <v>2608490</v>
      </c>
      <c r="AE11" s="686"/>
      <c r="AF11" s="686"/>
      <c r="AG11" s="686"/>
      <c r="AH11" s="686"/>
      <c r="AI11" s="686"/>
      <c r="AJ11" s="686"/>
      <c r="AK11" s="687"/>
      <c r="AL11" s="690">
        <v>10</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1376041</v>
      </c>
      <c r="BH11" s="686"/>
      <c r="BI11" s="686"/>
      <c r="BJ11" s="686"/>
      <c r="BK11" s="686"/>
      <c r="BL11" s="686"/>
      <c r="BM11" s="686"/>
      <c r="BN11" s="687"/>
      <c r="BO11" s="688">
        <v>5.7</v>
      </c>
      <c r="BP11" s="688"/>
      <c r="BQ11" s="688"/>
      <c r="BR11" s="688"/>
      <c r="BS11" s="694">
        <v>334231</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247505</v>
      </c>
      <c r="CS11" s="686"/>
      <c r="CT11" s="686"/>
      <c r="CU11" s="686"/>
      <c r="CV11" s="686"/>
      <c r="CW11" s="686"/>
      <c r="CX11" s="686"/>
      <c r="CY11" s="687"/>
      <c r="CZ11" s="688">
        <v>0.5</v>
      </c>
      <c r="DA11" s="688"/>
      <c r="DB11" s="688"/>
      <c r="DC11" s="688"/>
      <c r="DD11" s="694">
        <v>172060</v>
      </c>
      <c r="DE11" s="686"/>
      <c r="DF11" s="686"/>
      <c r="DG11" s="686"/>
      <c r="DH11" s="686"/>
      <c r="DI11" s="686"/>
      <c r="DJ11" s="686"/>
      <c r="DK11" s="686"/>
      <c r="DL11" s="686"/>
      <c r="DM11" s="686"/>
      <c r="DN11" s="686"/>
      <c r="DO11" s="686"/>
      <c r="DP11" s="687"/>
      <c r="DQ11" s="694">
        <v>163653</v>
      </c>
      <c r="DR11" s="686"/>
      <c r="DS11" s="686"/>
      <c r="DT11" s="686"/>
      <c r="DU11" s="686"/>
      <c r="DV11" s="686"/>
      <c r="DW11" s="686"/>
      <c r="DX11" s="686"/>
      <c r="DY11" s="686"/>
      <c r="DZ11" s="686"/>
      <c r="EA11" s="686"/>
      <c r="EB11" s="686"/>
      <c r="EC11" s="695"/>
    </row>
    <row r="12" spans="2:143" ht="11.25" customHeight="1" x14ac:dyDescent="0.2">
      <c r="B12" s="682" t="s">
        <v>249</v>
      </c>
      <c r="C12" s="683"/>
      <c r="D12" s="683"/>
      <c r="E12" s="683"/>
      <c r="F12" s="683"/>
      <c r="G12" s="683"/>
      <c r="H12" s="683"/>
      <c r="I12" s="683"/>
      <c r="J12" s="683"/>
      <c r="K12" s="683"/>
      <c r="L12" s="683"/>
      <c r="M12" s="683"/>
      <c r="N12" s="683"/>
      <c r="O12" s="683"/>
      <c r="P12" s="683"/>
      <c r="Q12" s="684"/>
      <c r="R12" s="685">
        <v>22272</v>
      </c>
      <c r="S12" s="686"/>
      <c r="T12" s="686"/>
      <c r="U12" s="686"/>
      <c r="V12" s="686"/>
      <c r="W12" s="686"/>
      <c r="X12" s="686"/>
      <c r="Y12" s="687"/>
      <c r="Z12" s="688">
        <v>0</v>
      </c>
      <c r="AA12" s="688"/>
      <c r="AB12" s="688"/>
      <c r="AC12" s="688"/>
      <c r="AD12" s="689">
        <v>22272</v>
      </c>
      <c r="AE12" s="689"/>
      <c r="AF12" s="689"/>
      <c r="AG12" s="689"/>
      <c r="AH12" s="689"/>
      <c r="AI12" s="689"/>
      <c r="AJ12" s="689"/>
      <c r="AK12" s="689"/>
      <c r="AL12" s="690">
        <v>0.1</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11189997</v>
      </c>
      <c r="BH12" s="686"/>
      <c r="BI12" s="686"/>
      <c r="BJ12" s="686"/>
      <c r="BK12" s="686"/>
      <c r="BL12" s="686"/>
      <c r="BM12" s="686"/>
      <c r="BN12" s="687"/>
      <c r="BO12" s="688">
        <v>46.7</v>
      </c>
      <c r="BP12" s="688"/>
      <c r="BQ12" s="688"/>
      <c r="BR12" s="688"/>
      <c r="BS12" s="694" t="s">
        <v>244</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1160776</v>
      </c>
      <c r="CS12" s="686"/>
      <c r="CT12" s="686"/>
      <c r="CU12" s="686"/>
      <c r="CV12" s="686"/>
      <c r="CW12" s="686"/>
      <c r="CX12" s="686"/>
      <c r="CY12" s="687"/>
      <c r="CZ12" s="688">
        <v>2.2000000000000002</v>
      </c>
      <c r="DA12" s="688"/>
      <c r="DB12" s="688"/>
      <c r="DC12" s="688"/>
      <c r="DD12" s="694">
        <v>478</v>
      </c>
      <c r="DE12" s="686"/>
      <c r="DF12" s="686"/>
      <c r="DG12" s="686"/>
      <c r="DH12" s="686"/>
      <c r="DI12" s="686"/>
      <c r="DJ12" s="686"/>
      <c r="DK12" s="686"/>
      <c r="DL12" s="686"/>
      <c r="DM12" s="686"/>
      <c r="DN12" s="686"/>
      <c r="DO12" s="686"/>
      <c r="DP12" s="687"/>
      <c r="DQ12" s="694">
        <v>673311</v>
      </c>
      <c r="DR12" s="686"/>
      <c r="DS12" s="686"/>
      <c r="DT12" s="686"/>
      <c r="DU12" s="686"/>
      <c r="DV12" s="686"/>
      <c r="DW12" s="686"/>
      <c r="DX12" s="686"/>
      <c r="DY12" s="686"/>
      <c r="DZ12" s="686"/>
      <c r="EA12" s="686"/>
      <c r="EB12" s="686"/>
      <c r="EC12" s="695"/>
    </row>
    <row r="13" spans="2:143" ht="11.25" customHeight="1" x14ac:dyDescent="0.2">
      <c r="B13" s="682" t="s">
        <v>252</v>
      </c>
      <c r="C13" s="683"/>
      <c r="D13" s="683"/>
      <c r="E13" s="683"/>
      <c r="F13" s="683"/>
      <c r="G13" s="683"/>
      <c r="H13" s="683"/>
      <c r="I13" s="683"/>
      <c r="J13" s="683"/>
      <c r="K13" s="683"/>
      <c r="L13" s="683"/>
      <c r="M13" s="683"/>
      <c r="N13" s="683"/>
      <c r="O13" s="683"/>
      <c r="P13" s="683"/>
      <c r="Q13" s="684"/>
      <c r="R13" s="685" t="s">
        <v>244</v>
      </c>
      <c r="S13" s="686"/>
      <c r="T13" s="686"/>
      <c r="U13" s="686"/>
      <c r="V13" s="686"/>
      <c r="W13" s="686"/>
      <c r="X13" s="686"/>
      <c r="Y13" s="687"/>
      <c r="Z13" s="688" t="s">
        <v>244</v>
      </c>
      <c r="AA13" s="688"/>
      <c r="AB13" s="688"/>
      <c r="AC13" s="688"/>
      <c r="AD13" s="689" t="s">
        <v>244</v>
      </c>
      <c r="AE13" s="689"/>
      <c r="AF13" s="689"/>
      <c r="AG13" s="689"/>
      <c r="AH13" s="689"/>
      <c r="AI13" s="689"/>
      <c r="AJ13" s="689"/>
      <c r="AK13" s="689"/>
      <c r="AL13" s="690" t="s">
        <v>244</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11141415</v>
      </c>
      <c r="BH13" s="686"/>
      <c r="BI13" s="686"/>
      <c r="BJ13" s="686"/>
      <c r="BK13" s="686"/>
      <c r="BL13" s="686"/>
      <c r="BM13" s="686"/>
      <c r="BN13" s="687"/>
      <c r="BO13" s="688">
        <v>46.5</v>
      </c>
      <c r="BP13" s="688"/>
      <c r="BQ13" s="688"/>
      <c r="BR13" s="688"/>
      <c r="BS13" s="694" t="s">
        <v>244</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6283056</v>
      </c>
      <c r="CS13" s="686"/>
      <c r="CT13" s="686"/>
      <c r="CU13" s="686"/>
      <c r="CV13" s="686"/>
      <c r="CW13" s="686"/>
      <c r="CX13" s="686"/>
      <c r="CY13" s="687"/>
      <c r="CZ13" s="688">
        <v>11.9</v>
      </c>
      <c r="DA13" s="688"/>
      <c r="DB13" s="688"/>
      <c r="DC13" s="688"/>
      <c r="DD13" s="694">
        <v>2934174</v>
      </c>
      <c r="DE13" s="686"/>
      <c r="DF13" s="686"/>
      <c r="DG13" s="686"/>
      <c r="DH13" s="686"/>
      <c r="DI13" s="686"/>
      <c r="DJ13" s="686"/>
      <c r="DK13" s="686"/>
      <c r="DL13" s="686"/>
      <c r="DM13" s="686"/>
      <c r="DN13" s="686"/>
      <c r="DO13" s="686"/>
      <c r="DP13" s="687"/>
      <c r="DQ13" s="694">
        <v>4741270</v>
      </c>
      <c r="DR13" s="686"/>
      <c r="DS13" s="686"/>
      <c r="DT13" s="686"/>
      <c r="DU13" s="686"/>
      <c r="DV13" s="686"/>
      <c r="DW13" s="686"/>
      <c r="DX13" s="686"/>
      <c r="DY13" s="686"/>
      <c r="DZ13" s="686"/>
      <c r="EA13" s="686"/>
      <c r="EB13" s="686"/>
      <c r="EC13" s="695"/>
    </row>
    <row r="14" spans="2:143" ht="11.25" customHeight="1" x14ac:dyDescent="0.2">
      <c r="B14" s="682" t="s">
        <v>255</v>
      </c>
      <c r="C14" s="683"/>
      <c r="D14" s="683"/>
      <c r="E14" s="683"/>
      <c r="F14" s="683"/>
      <c r="G14" s="683"/>
      <c r="H14" s="683"/>
      <c r="I14" s="683"/>
      <c r="J14" s="683"/>
      <c r="K14" s="683"/>
      <c r="L14" s="683"/>
      <c r="M14" s="683"/>
      <c r="N14" s="683"/>
      <c r="O14" s="683"/>
      <c r="P14" s="683"/>
      <c r="Q14" s="684"/>
      <c r="R14" s="685" t="s">
        <v>137</v>
      </c>
      <c r="S14" s="686"/>
      <c r="T14" s="686"/>
      <c r="U14" s="686"/>
      <c r="V14" s="686"/>
      <c r="W14" s="686"/>
      <c r="X14" s="686"/>
      <c r="Y14" s="687"/>
      <c r="Z14" s="688" t="s">
        <v>244</v>
      </c>
      <c r="AA14" s="688"/>
      <c r="AB14" s="688"/>
      <c r="AC14" s="688"/>
      <c r="AD14" s="689" t="s">
        <v>244</v>
      </c>
      <c r="AE14" s="689"/>
      <c r="AF14" s="689"/>
      <c r="AG14" s="689"/>
      <c r="AH14" s="689"/>
      <c r="AI14" s="689"/>
      <c r="AJ14" s="689"/>
      <c r="AK14" s="689"/>
      <c r="AL14" s="690" t="s">
        <v>137</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322488</v>
      </c>
      <c r="BH14" s="686"/>
      <c r="BI14" s="686"/>
      <c r="BJ14" s="686"/>
      <c r="BK14" s="686"/>
      <c r="BL14" s="686"/>
      <c r="BM14" s="686"/>
      <c r="BN14" s="687"/>
      <c r="BO14" s="688">
        <v>1.3</v>
      </c>
      <c r="BP14" s="688"/>
      <c r="BQ14" s="688"/>
      <c r="BR14" s="688"/>
      <c r="BS14" s="694" t="s">
        <v>244</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1298573</v>
      </c>
      <c r="CS14" s="686"/>
      <c r="CT14" s="686"/>
      <c r="CU14" s="686"/>
      <c r="CV14" s="686"/>
      <c r="CW14" s="686"/>
      <c r="CX14" s="686"/>
      <c r="CY14" s="687"/>
      <c r="CZ14" s="688">
        <v>2.5</v>
      </c>
      <c r="DA14" s="688"/>
      <c r="DB14" s="688"/>
      <c r="DC14" s="688"/>
      <c r="DD14" s="694">
        <v>47268</v>
      </c>
      <c r="DE14" s="686"/>
      <c r="DF14" s="686"/>
      <c r="DG14" s="686"/>
      <c r="DH14" s="686"/>
      <c r="DI14" s="686"/>
      <c r="DJ14" s="686"/>
      <c r="DK14" s="686"/>
      <c r="DL14" s="686"/>
      <c r="DM14" s="686"/>
      <c r="DN14" s="686"/>
      <c r="DO14" s="686"/>
      <c r="DP14" s="687"/>
      <c r="DQ14" s="694">
        <v>1256740</v>
      </c>
      <c r="DR14" s="686"/>
      <c r="DS14" s="686"/>
      <c r="DT14" s="686"/>
      <c r="DU14" s="686"/>
      <c r="DV14" s="686"/>
      <c r="DW14" s="686"/>
      <c r="DX14" s="686"/>
      <c r="DY14" s="686"/>
      <c r="DZ14" s="686"/>
      <c r="EA14" s="686"/>
      <c r="EB14" s="686"/>
      <c r="EC14" s="695"/>
    </row>
    <row r="15" spans="2:143" ht="11.25" customHeight="1" x14ac:dyDescent="0.2">
      <c r="B15" s="682" t="s">
        <v>258</v>
      </c>
      <c r="C15" s="683"/>
      <c r="D15" s="683"/>
      <c r="E15" s="683"/>
      <c r="F15" s="683"/>
      <c r="G15" s="683"/>
      <c r="H15" s="683"/>
      <c r="I15" s="683"/>
      <c r="J15" s="683"/>
      <c r="K15" s="683"/>
      <c r="L15" s="683"/>
      <c r="M15" s="683"/>
      <c r="N15" s="683"/>
      <c r="O15" s="683"/>
      <c r="P15" s="683"/>
      <c r="Q15" s="684"/>
      <c r="R15" s="685" t="s">
        <v>244</v>
      </c>
      <c r="S15" s="686"/>
      <c r="T15" s="686"/>
      <c r="U15" s="686"/>
      <c r="V15" s="686"/>
      <c r="W15" s="686"/>
      <c r="X15" s="686"/>
      <c r="Y15" s="687"/>
      <c r="Z15" s="688" t="s">
        <v>137</v>
      </c>
      <c r="AA15" s="688"/>
      <c r="AB15" s="688"/>
      <c r="AC15" s="688"/>
      <c r="AD15" s="689" t="s">
        <v>244</v>
      </c>
      <c r="AE15" s="689"/>
      <c r="AF15" s="689"/>
      <c r="AG15" s="689"/>
      <c r="AH15" s="689"/>
      <c r="AI15" s="689"/>
      <c r="AJ15" s="689"/>
      <c r="AK15" s="689"/>
      <c r="AL15" s="690" t="s">
        <v>244</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780570</v>
      </c>
      <c r="BH15" s="686"/>
      <c r="BI15" s="686"/>
      <c r="BJ15" s="686"/>
      <c r="BK15" s="686"/>
      <c r="BL15" s="686"/>
      <c r="BM15" s="686"/>
      <c r="BN15" s="687"/>
      <c r="BO15" s="688">
        <v>3.3</v>
      </c>
      <c r="BP15" s="688"/>
      <c r="BQ15" s="688"/>
      <c r="BR15" s="688"/>
      <c r="BS15" s="694" t="s">
        <v>244</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5502420</v>
      </c>
      <c r="CS15" s="686"/>
      <c r="CT15" s="686"/>
      <c r="CU15" s="686"/>
      <c r="CV15" s="686"/>
      <c r="CW15" s="686"/>
      <c r="CX15" s="686"/>
      <c r="CY15" s="687"/>
      <c r="CZ15" s="688">
        <v>10.4</v>
      </c>
      <c r="DA15" s="688"/>
      <c r="DB15" s="688"/>
      <c r="DC15" s="688"/>
      <c r="DD15" s="694">
        <v>1242191</v>
      </c>
      <c r="DE15" s="686"/>
      <c r="DF15" s="686"/>
      <c r="DG15" s="686"/>
      <c r="DH15" s="686"/>
      <c r="DI15" s="686"/>
      <c r="DJ15" s="686"/>
      <c r="DK15" s="686"/>
      <c r="DL15" s="686"/>
      <c r="DM15" s="686"/>
      <c r="DN15" s="686"/>
      <c r="DO15" s="686"/>
      <c r="DP15" s="687"/>
      <c r="DQ15" s="694">
        <v>4223329</v>
      </c>
      <c r="DR15" s="686"/>
      <c r="DS15" s="686"/>
      <c r="DT15" s="686"/>
      <c r="DU15" s="686"/>
      <c r="DV15" s="686"/>
      <c r="DW15" s="686"/>
      <c r="DX15" s="686"/>
      <c r="DY15" s="686"/>
      <c r="DZ15" s="686"/>
      <c r="EA15" s="686"/>
      <c r="EB15" s="686"/>
      <c r="EC15" s="695"/>
    </row>
    <row r="16" spans="2:143" ht="11.25" customHeight="1" x14ac:dyDescent="0.2">
      <c r="B16" s="682" t="s">
        <v>261</v>
      </c>
      <c r="C16" s="683"/>
      <c r="D16" s="683"/>
      <c r="E16" s="683"/>
      <c r="F16" s="683"/>
      <c r="G16" s="683"/>
      <c r="H16" s="683"/>
      <c r="I16" s="683"/>
      <c r="J16" s="683"/>
      <c r="K16" s="683"/>
      <c r="L16" s="683"/>
      <c r="M16" s="683"/>
      <c r="N16" s="683"/>
      <c r="O16" s="683"/>
      <c r="P16" s="683"/>
      <c r="Q16" s="684"/>
      <c r="R16" s="685">
        <v>58747</v>
      </c>
      <c r="S16" s="686"/>
      <c r="T16" s="686"/>
      <c r="U16" s="686"/>
      <c r="V16" s="686"/>
      <c r="W16" s="686"/>
      <c r="X16" s="686"/>
      <c r="Y16" s="687"/>
      <c r="Z16" s="688">
        <v>0.1</v>
      </c>
      <c r="AA16" s="688"/>
      <c r="AB16" s="688"/>
      <c r="AC16" s="688"/>
      <c r="AD16" s="689">
        <v>58747</v>
      </c>
      <c r="AE16" s="689"/>
      <c r="AF16" s="689"/>
      <c r="AG16" s="689"/>
      <c r="AH16" s="689"/>
      <c r="AI16" s="689"/>
      <c r="AJ16" s="689"/>
      <c r="AK16" s="689"/>
      <c r="AL16" s="690">
        <v>0.2</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174</v>
      </c>
      <c r="BH16" s="686"/>
      <c r="BI16" s="686"/>
      <c r="BJ16" s="686"/>
      <c r="BK16" s="686"/>
      <c r="BL16" s="686"/>
      <c r="BM16" s="686"/>
      <c r="BN16" s="687"/>
      <c r="BO16" s="688" t="s">
        <v>244</v>
      </c>
      <c r="BP16" s="688"/>
      <c r="BQ16" s="688"/>
      <c r="BR16" s="688"/>
      <c r="BS16" s="694" t="s">
        <v>137</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t="s">
        <v>244</v>
      </c>
      <c r="CS16" s="686"/>
      <c r="CT16" s="686"/>
      <c r="CU16" s="686"/>
      <c r="CV16" s="686"/>
      <c r="CW16" s="686"/>
      <c r="CX16" s="686"/>
      <c r="CY16" s="687"/>
      <c r="CZ16" s="688" t="s">
        <v>244</v>
      </c>
      <c r="DA16" s="688"/>
      <c r="DB16" s="688"/>
      <c r="DC16" s="688"/>
      <c r="DD16" s="694" t="s">
        <v>244</v>
      </c>
      <c r="DE16" s="686"/>
      <c r="DF16" s="686"/>
      <c r="DG16" s="686"/>
      <c r="DH16" s="686"/>
      <c r="DI16" s="686"/>
      <c r="DJ16" s="686"/>
      <c r="DK16" s="686"/>
      <c r="DL16" s="686"/>
      <c r="DM16" s="686"/>
      <c r="DN16" s="686"/>
      <c r="DO16" s="686"/>
      <c r="DP16" s="687"/>
      <c r="DQ16" s="694" t="s">
        <v>244</v>
      </c>
      <c r="DR16" s="686"/>
      <c r="DS16" s="686"/>
      <c r="DT16" s="686"/>
      <c r="DU16" s="686"/>
      <c r="DV16" s="686"/>
      <c r="DW16" s="686"/>
      <c r="DX16" s="686"/>
      <c r="DY16" s="686"/>
      <c r="DZ16" s="686"/>
      <c r="EA16" s="686"/>
      <c r="EB16" s="686"/>
      <c r="EC16" s="695"/>
    </row>
    <row r="17" spans="2:133" ht="11.25" customHeight="1" x14ac:dyDescent="0.2">
      <c r="B17" s="682" t="s">
        <v>264</v>
      </c>
      <c r="C17" s="683"/>
      <c r="D17" s="683"/>
      <c r="E17" s="683"/>
      <c r="F17" s="683"/>
      <c r="G17" s="683"/>
      <c r="H17" s="683"/>
      <c r="I17" s="683"/>
      <c r="J17" s="683"/>
      <c r="K17" s="683"/>
      <c r="L17" s="683"/>
      <c r="M17" s="683"/>
      <c r="N17" s="683"/>
      <c r="O17" s="683"/>
      <c r="P17" s="683"/>
      <c r="Q17" s="684"/>
      <c r="R17" s="685">
        <v>163030</v>
      </c>
      <c r="S17" s="686"/>
      <c r="T17" s="686"/>
      <c r="U17" s="686"/>
      <c r="V17" s="686"/>
      <c r="W17" s="686"/>
      <c r="X17" s="686"/>
      <c r="Y17" s="687"/>
      <c r="Z17" s="688">
        <v>0.3</v>
      </c>
      <c r="AA17" s="688"/>
      <c r="AB17" s="688"/>
      <c r="AC17" s="688"/>
      <c r="AD17" s="689">
        <v>163030</v>
      </c>
      <c r="AE17" s="689"/>
      <c r="AF17" s="689"/>
      <c r="AG17" s="689"/>
      <c r="AH17" s="689"/>
      <c r="AI17" s="689"/>
      <c r="AJ17" s="689"/>
      <c r="AK17" s="689"/>
      <c r="AL17" s="690">
        <v>0.6</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244</v>
      </c>
      <c r="BH17" s="686"/>
      <c r="BI17" s="686"/>
      <c r="BJ17" s="686"/>
      <c r="BK17" s="686"/>
      <c r="BL17" s="686"/>
      <c r="BM17" s="686"/>
      <c r="BN17" s="687"/>
      <c r="BO17" s="688" t="s">
        <v>174</v>
      </c>
      <c r="BP17" s="688"/>
      <c r="BQ17" s="688"/>
      <c r="BR17" s="688"/>
      <c r="BS17" s="694" t="s">
        <v>244</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2134757</v>
      </c>
      <c r="CS17" s="686"/>
      <c r="CT17" s="686"/>
      <c r="CU17" s="686"/>
      <c r="CV17" s="686"/>
      <c r="CW17" s="686"/>
      <c r="CX17" s="686"/>
      <c r="CY17" s="687"/>
      <c r="CZ17" s="688">
        <v>4</v>
      </c>
      <c r="DA17" s="688"/>
      <c r="DB17" s="688"/>
      <c r="DC17" s="688"/>
      <c r="DD17" s="694" t="s">
        <v>244</v>
      </c>
      <c r="DE17" s="686"/>
      <c r="DF17" s="686"/>
      <c r="DG17" s="686"/>
      <c r="DH17" s="686"/>
      <c r="DI17" s="686"/>
      <c r="DJ17" s="686"/>
      <c r="DK17" s="686"/>
      <c r="DL17" s="686"/>
      <c r="DM17" s="686"/>
      <c r="DN17" s="686"/>
      <c r="DO17" s="686"/>
      <c r="DP17" s="687"/>
      <c r="DQ17" s="694">
        <v>2049821</v>
      </c>
      <c r="DR17" s="686"/>
      <c r="DS17" s="686"/>
      <c r="DT17" s="686"/>
      <c r="DU17" s="686"/>
      <c r="DV17" s="686"/>
      <c r="DW17" s="686"/>
      <c r="DX17" s="686"/>
      <c r="DY17" s="686"/>
      <c r="DZ17" s="686"/>
      <c r="EA17" s="686"/>
      <c r="EB17" s="686"/>
      <c r="EC17" s="695"/>
    </row>
    <row r="18" spans="2:133" ht="11.25" customHeight="1" x14ac:dyDescent="0.2">
      <c r="B18" s="682" t="s">
        <v>267</v>
      </c>
      <c r="C18" s="683"/>
      <c r="D18" s="683"/>
      <c r="E18" s="683"/>
      <c r="F18" s="683"/>
      <c r="G18" s="683"/>
      <c r="H18" s="683"/>
      <c r="I18" s="683"/>
      <c r="J18" s="683"/>
      <c r="K18" s="683"/>
      <c r="L18" s="683"/>
      <c r="M18" s="683"/>
      <c r="N18" s="683"/>
      <c r="O18" s="683"/>
      <c r="P18" s="683"/>
      <c r="Q18" s="684"/>
      <c r="R18" s="685">
        <v>169539</v>
      </c>
      <c r="S18" s="686"/>
      <c r="T18" s="686"/>
      <c r="U18" s="686"/>
      <c r="V18" s="686"/>
      <c r="W18" s="686"/>
      <c r="X18" s="686"/>
      <c r="Y18" s="687"/>
      <c r="Z18" s="688">
        <v>0.3</v>
      </c>
      <c r="AA18" s="688"/>
      <c r="AB18" s="688"/>
      <c r="AC18" s="688"/>
      <c r="AD18" s="689">
        <v>169539</v>
      </c>
      <c r="AE18" s="689"/>
      <c r="AF18" s="689"/>
      <c r="AG18" s="689"/>
      <c r="AH18" s="689"/>
      <c r="AI18" s="689"/>
      <c r="AJ18" s="689"/>
      <c r="AK18" s="689"/>
      <c r="AL18" s="690">
        <v>0.7</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244</v>
      </c>
      <c r="BH18" s="686"/>
      <c r="BI18" s="686"/>
      <c r="BJ18" s="686"/>
      <c r="BK18" s="686"/>
      <c r="BL18" s="686"/>
      <c r="BM18" s="686"/>
      <c r="BN18" s="687"/>
      <c r="BO18" s="688" t="s">
        <v>244</v>
      </c>
      <c r="BP18" s="688"/>
      <c r="BQ18" s="688"/>
      <c r="BR18" s="688"/>
      <c r="BS18" s="694" t="s">
        <v>244</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174</v>
      </c>
      <c r="CS18" s="686"/>
      <c r="CT18" s="686"/>
      <c r="CU18" s="686"/>
      <c r="CV18" s="686"/>
      <c r="CW18" s="686"/>
      <c r="CX18" s="686"/>
      <c r="CY18" s="687"/>
      <c r="CZ18" s="688" t="s">
        <v>137</v>
      </c>
      <c r="DA18" s="688"/>
      <c r="DB18" s="688"/>
      <c r="DC18" s="688"/>
      <c r="DD18" s="694" t="s">
        <v>244</v>
      </c>
      <c r="DE18" s="686"/>
      <c r="DF18" s="686"/>
      <c r="DG18" s="686"/>
      <c r="DH18" s="686"/>
      <c r="DI18" s="686"/>
      <c r="DJ18" s="686"/>
      <c r="DK18" s="686"/>
      <c r="DL18" s="686"/>
      <c r="DM18" s="686"/>
      <c r="DN18" s="686"/>
      <c r="DO18" s="686"/>
      <c r="DP18" s="687"/>
      <c r="DQ18" s="694" t="s">
        <v>137</v>
      </c>
      <c r="DR18" s="686"/>
      <c r="DS18" s="686"/>
      <c r="DT18" s="686"/>
      <c r="DU18" s="686"/>
      <c r="DV18" s="686"/>
      <c r="DW18" s="686"/>
      <c r="DX18" s="686"/>
      <c r="DY18" s="686"/>
      <c r="DZ18" s="686"/>
      <c r="EA18" s="686"/>
      <c r="EB18" s="686"/>
      <c r="EC18" s="695"/>
    </row>
    <row r="19" spans="2:133" ht="11.25" customHeight="1" x14ac:dyDescent="0.2">
      <c r="B19" s="682" t="s">
        <v>270</v>
      </c>
      <c r="C19" s="683"/>
      <c r="D19" s="683"/>
      <c r="E19" s="683"/>
      <c r="F19" s="683"/>
      <c r="G19" s="683"/>
      <c r="H19" s="683"/>
      <c r="I19" s="683"/>
      <c r="J19" s="683"/>
      <c r="K19" s="683"/>
      <c r="L19" s="683"/>
      <c r="M19" s="683"/>
      <c r="N19" s="683"/>
      <c r="O19" s="683"/>
      <c r="P19" s="683"/>
      <c r="Q19" s="684"/>
      <c r="R19" s="685">
        <v>132472</v>
      </c>
      <c r="S19" s="686"/>
      <c r="T19" s="686"/>
      <c r="U19" s="686"/>
      <c r="V19" s="686"/>
      <c r="W19" s="686"/>
      <c r="X19" s="686"/>
      <c r="Y19" s="687"/>
      <c r="Z19" s="688">
        <v>0.2</v>
      </c>
      <c r="AA19" s="688"/>
      <c r="AB19" s="688"/>
      <c r="AC19" s="688"/>
      <c r="AD19" s="689">
        <v>132472</v>
      </c>
      <c r="AE19" s="689"/>
      <c r="AF19" s="689"/>
      <c r="AG19" s="689"/>
      <c r="AH19" s="689"/>
      <c r="AI19" s="689"/>
      <c r="AJ19" s="689"/>
      <c r="AK19" s="689"/>
      <c r="AL19" s="690">
        <v>0.5</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1849510</v>
      </c>
      <c r="BH19" s="686"/>
      <c r="BI19" s="686"/>
      <c r="BJ19" s="686"/>
      <c r="BK19" s="686"/>
      <c r="BL19" s="686"/>
      <c r="BM19" s="686"/>
      <c r="BN19" s="687"/>
      <c r="BO19" s="688">
        <v>7.7</v>
      </c>
      <c r="BP19" s="688"/>
      <c r="BQ19" s="688"/>
      <c r="BR19" s="688"/>
      <c r="BS19" s="694" t="s">
        <v>244</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137</v>
      </c>
      <c r="CS19" s="686"/>
      <c r="CT19" s="686"/>
      <c r="CU19" s="686"/>
      <c r="CV19" s="686"/>
      <c r="CW19" s="686"/>
      <c r="CX19" s="686"/>
      <c r="CY19" s="687"/>
      <c r="CZ19" s="688" t="s">
        <v>244</v>
      </c>
      <c r="DA19" s="688"/>
      <c r="DB19" s="688"/>
      <c r="DC19" s="688"/>
      <c r="DD19" s="694" t="s">
        <v>244</v>
      </c>
      <c r="DE19" s="686"/>
      <c r="DF19" s="686"/>
      <c r="DG19" s="686"/>
      <c r="DH19" s="686"/>
      <c r="DI19" s="686"/>
      <c r="DJ19" s="686"/>
      <c r="DK19" s="686"/>
      <c r="DL19" s="686"/>
      <c r="DM19" s="686"/>
      <c r="DN19" s="686"/>
      <c r="DO19" s="686"/>
      <c r="DP19" s="687"/>
      <c r="DQ19" s="694" t="s">
        <v>174</v>
      </c>
      <c r="DR19" s="686"/>
      <c r="DS19" s="686"/>
      <c r="DT19" s="686"/>
      <c r="DU19" s="686"/>
      <c r="DV19" s="686"/>
      <c r="DW19" s="686"/>
      <c r="DX19" s="686"/>
      <c r="DY19" s="686"/>
      <c r="DZ19" s="686"/>
      <c r="EA19" s="686"/>
      <c r="EB19" s="686"/>
      <c r="EC19" s="695"/>
    </row>
    <row r="20" spans="2:133" ht="11.25" customHeight="1" x14ac:dyDescent="0.2">
      <c r="B20" s="682" t="s">
        <v>273</v>
      </c>
      <c r="C20" s="683"/>
      <c r="D20" s="683"/>
      <c r="E20" s="683"/>
      <c r="F20" s="683"/>
      <c r="G20" s="683"/>
      <c r="H20" s="683"/>
      <c r="I20" s="683"/>
      <c r="J20" s="683"/>
      <c r="K20" s="683"/>
      <c r="L20" s="683"/>
      <c r="M20" s="683"/>
      <c r="N20" s="683"/>
      <c r="O20" s="683"/>
      <c r="P20" s="683"/>
      <c r="Q20" s="684"/>
      <c r="R20" s="685">
        <v>27823</v>
      </c>
      <c r="S20" s="686"/>
      <c r="T20" s="686"/>
      <c r="U20" s="686"/>
      <c r="V20" s="686"/>
      <c r="W20" s="686"/>
      <c r="X20" s="686"/>
      <c r="Y20" s="687"/>
      <c r="Z20" s="688">
        <v>0.1</v>
      </c>
      <c r="AA20" s="688"/>
      <c r="AB20" s="688"/>
      <c r="AC20" s="688"/>
      <c r="AD20" s="689">
        <v>27823</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1849510</v>
      </c>
      <c r="BH20" s="686"/>
      <c r="BI20" s="686"/>
      <c r="BJ20" s="686"/>
      <c r="BK20" s="686"/>
      <c r="BL20" s="686"/>
      <c r="BM20" s="686"/>
      <c r="BN20" s="687"/>
      <c r="BO20" s="688">
        <v>7.7</v>
      </c>
      <c r="BP20" s="688"/>
      <c r="BQ20" s="688"/>
      <c r="BR20" s="688"/>
      <c r="BS20" s="694" t="s">
        <v>244</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52871903</v>
      </c>
      <c r="CS20" s="686"/>
      <c r="CT20" s="686"/>
      <c r="CU20" s="686"/>
      <c r="CV20" s="686"/>
      <c r="CW20" s="686"/>
      <c r="CX20" s="686"/>
      <c r="CY20" s="687"/>
      <c r="CZ20" s="688">
        <v>100</v>
      </c>
      <c r="DA20" s="688"/>
      <c r="DB20" s="688"/>
      <c r="DC20" s="688"/>
      <c r="DD20" s="694">
        <v>4678483</v>
      </c>
      <c r="DE20" s="686"/>
      <c r="DF20" s="686"/>
      <c r="DG20" s="686"/>
      <c r="DH20" s="686"/>
      <c r="DI20" s="686"/>
      <c r="DJ20" s="686"/>
      <c r="DK20" s="686"/>
      <c r="DL20" s="686"/>
      <c r="DM20" s="686"/>
      <c r="DN20" s="686"/>
      <c r="DO20" s="686"/>
      <c r="DP20" s="687"/>
      <c r="DQ20" s="694">
        <v>28883408</v>
      </c>
      <c r="DR20" s="686"/>
      <c r="DS20" s="686"/>
      <c r="DT20" s="686"/>
      <c r="DU20" s="686"/>
      <c r="DV20" s="686"/>
      <c r="DW20" s="686"/>
      <c r="DX20" s="686"/>
      <c r="DY20" s="686"/>
      <c r="DZ20" s="686"/>
      <c r="EA20" s="686"/>
      <c r="EB20" s="686"/>
      <c r="EC20" s="695"/>
    </row>
    <row r="21" spans="2:133" ht="11.25" customHeight="1" x14ac:dyDescent="0.2">
      <c r="B21" s="682" t="s">
        <v>276</v>
      </c>
      <c r="C21" s="683"/>
      <c r="D21" s="683"/>
      <c r="E21" s="683"/>
      <c r="F21" s="683"/>
      <c r="G21" s="683"/>
      <c r="H21" s="683"/>
      <c r="I21" s="683"/>
      <c r="J21" s="683"/>
      <c r="K21" s="683"/>
      <c r="L21" s="683"/>
      <c r="M21" s="683"/>
      <c r="N21" s="683"/>
      <c r="O21" s="683"/>
      <c r="P21" s="683"/>
      <c r="Q21" s="684"/>
      <c r="R21" s="685">
        <v>9244</v>
      </c>
      <c r="S21" s="686"/>
      <c r="T21" s="686"/>
      <c r="U21" s="686"/>
      <c r="V21" s="686"/>
      <c r="W21" s="686"/>
      <c r="X21" s="686"/>
      <c r="Y21" s="687"/>
      <c r="Z21" s="688">
        <v>0</v>
      </c>
      <c r="AA21" s="688"/>
      <c r="AB21" s="688"/>
      <c r="AC21" s="688"/>
      <c r="AD21" s="689">
        <v>9244</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v>612</v>
      </c>
      <c r="BH21" s="686"/>
      <c r="BI21" s="686"/>
      <c r="BJ21" s="686"/>
      <c r="BK21" s="686"/>
      <c r="BL21" s="686"/>
      <c r="BM21" s="686"/>
      <c r="BN21" s="687"/>
      <c r="BO21" s="688">
        <v>0</v>
      </c>
      <c r="BP21" s="688"/>
      <c r="BQ21" s="688"/>
      <c r="BR21" s="688"/>
      <c r="BS21" s="694" t="s">
        <v>244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278</v>
      </c>
      <c r="C22" s="683"/>
      <c r="D22" s="683"/>
      <c r="E22" s="683"/>
      <c r="F22" s="683"/>
      <c r="G22" s="683"/>
      <c r="H22" s="683"/>
      <c r="I22" s="683"/>
      <c r="J22" s="683"/>
      <c r="K22" s="683"/>
      <c r="L22" s="683"/>
      <c r="M22" s="683"/>
      <c r="N22" s="683"/>
      <c r="O22" s="683"/>
      <c r="P22" s="683"/>
      <c r="Q22" s="684"/>
      <c r="R22" s="685">
        <v>481623</v>
      </c>
      <c r="S22" s="686"/>
      <c r="T22" s="686"/>
      <c r="U22" s="686"/>
      <c r="V22" s="686"/>
      <c r="W22" s="686"/>
      <c r="X22" s="686"/>
      <c r="Y22" s="687"/>
      <c r="Z22" s="688">
        <v>0.9</v>
      </c>
      <c r="AA22" s="688"/>
      <c r="AB22" s="688"/>
      <c r="AC22" s="688"/>
      <c r="AD22" s="689">
        <v>375801</v>
      </c>
      <c r="AE22" s="689"/>
      <c r="AF22" s="689"/>
      <c r="AG22" s="689"/>
      <c r="AH22" s="689"/>
      <c r="AI22" s="689"/>
      <c r="AJ22" s="689"/>
      <c r="AK22" s="689"/>
      <c r="AL22" s="690">
        <v>1.4</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137</v>
      </c>
      <c r="BH22" s="686"/>
      <c r="BI22" s="686"/>
      <c r="BJ22" s="686"/>
      <c r="BK22" s="686"/>
      <c r="BL22" s="686"/>
      <c r="BM22" s="686"/>
      <c r="BN22" s="687"/>
      <c r="BO22" s="688" t="s">
        <v>244</v>
      </c>
      <c r="BP22" s="688"/>
      <c r="BQ22" s="688"/>
      <c r="BR22" s="688"/>
      <c r="BS22" s="694" t="s">
        <v>244</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281</v>
      </c>
      <c r="C23" s="683"/>
      <c r="D23" s="683"/>
      <c r="E23" s="683"/>
      <c r="F23" s="683"/>
      <c r="G23" s="683"/>
      <c r="H23" s="683"/>
      <c r="I23" s="683"/>
      <c r="J23" s="683"/>
      <c r="K23" s="683"/>
      <c r="L23" s="683"/>
      <c r="M23" s="683"/>
      <c r="N23" s="683"/>
      <c r="O23" s="683"/>
      <c r="P23" s="683"/>
      <c r="Q23" s="684"/>
      <c r="R23" s="685">
        <v>375801</v>
      </c>
      <c r="S23" s="686"/>
      <c r="T23" s="686"/>
      <c r="U23" s="686"/>
      <c r="V23" s="686"/>
      <c r="W23" s="686"/>
      <c r="X23" s="686"/>
      <c r="Y23" s="687"/>
      <c r="Z23" s="688">
        <v>0.7</v>
      </c>
      <c r="AA23" s="688"/>
      <c r="AB23" s="688"/>
      <c r="AC23" s="688"/>
      <c r="AD23" s="689">
        <v>375801</v>
      </c>
      <c r="AE23" s="689"/>
      <c r="AF23" s="689"/>
      <c r="AG23" s="689"/>
      <c r="AH23" s="689"/>
      <c r="AI23" s="689"/>
      <c r="AJ23" s="689"/>
      <c r="AK23" s="689"/>
      <c r="AL23" s="690">
        <v>1.4</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v>1848898</v>
      </c>
      <c r="BH23" s="686"/>
      <c r="BI23" s="686"/>
      <c r="BJ23" s="686"/>
      <c r="BK23" s="686"/>
      <c r="BL23" s="686"/>
      <c r="BM23" s="686"/>
      <c r="BN23" s="687"/>
      <c r="BO23" s="688">
        <v>7.7</v>
      </c>
      <c r="BP23" s="688"/>
      <c r="BQ23" s="688"/>
      <c r="BR23" s="688"/>
      <c r="BS23" s="694" t="s">
        <v>244</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2">
      <c r="B24" s="682" t="s">
        <v>288</v>
      </c>
      <c r="C24" s="683"/>
      <c r="D24" s="683"/>
      <c r="E24" s="683"/>
      <c r="F24" s="683"/>
      <c r="G24" s="683"/>
      <c r="H24" s="683"/>
      <c r="I24" s="683"/>
      <c r="J24" s="683"/>
      <c r="K24" s="683"/>
      <c r="L24" s="683"/>
      <c r="M24" s="683"/>
      <c r="N24" s="683"/>
      <c r="O24" s="683"/>
      <c r="P24" s="683"/>
      <c r="Q24" s="684"/>
      <c r="R24" s="685">
        <v>105822</v>
      </c>
      <c r="S24" s="686"/>
      <c r="T24" s="686"/>
      <c r="U24" s="686"/>
      <c r="V24" s="686"/>
      <c r="W24" s="686"/>
      <c r="X24" s="686"/>
      <c r="Y24" s="687"/>
      <c r="Z24" s="688">
        <v>0.2</v>
      </c>
      <c r="AA24" s="688"/>
      <c r="AB24" s="688"/>
      <c r="AC24" s="688"/>
      <c r="AD24" s="689" t="s">
        <v>174</v>
      </c>
      <c r="AE24" s="689"/>
      <c r="AF24" s="689"/>
      <c r="AG24" s="689"/>
      <c r="AH24" s="689"/>
      <c r="AI24" s="689"/>
      <c r="AJ24" s="689"/>
      <c r="AK24" s="689"/>
      <c r="AL24" s="690" t="s">
        <v>244</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244</v>
      </c>
      <c r="BH24" s="686"/>
      <c r="BI24" s="686"/>
      <c r="BJ24" s="686"/>
      <c r="BK24" s="686"/>
      <c r="BL24" s="686"/>
      <c r="BM24" s="686"/>
      <c r="BN24" s="687"/>
      <c r="BO24" s="688" t="s">
        <v>137</v>
      </c>
      <c r="BP24" s="688"/>
      <c r="BQ24" s="688"/>
      <c r="BR24" s="688"/>
      <c r="BS24" s="694" t="s">
        <v>137</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17505306</v>
      </c>
      <c r="CS24" s="675"/>
      <c r="CT24" s="675"/>
      <c r="CU24" s="675"/>
      <c r="CV24" s="675"/>
      <c r="CW24" s="675"/>
      <c r="CX24" s="675"/>
      <c r="CY24" s="676"/>
      <c r="CZ24" s="679">
        <v>33.1</v>
      </c>
      <c r="DA24" s="680"/>
      <c r="DB24" s="680"/>
      <c r="DC24" s="699"/>
      <c r="DD24" s="724">
        <v>10782649</v>
      </c>
      <c r="DE24" s="675"/>
      <c r="DF24" s="675"/>
      <c r="DG24" s="675"/>
      <c r="DH24" s="675"/>
      <c r="DI24" s="675"/>
      <c r="DJ24" s="675"/>
      <c r="DK24" s="676"/>
      <c r="DL24" s="724">
        <v>10725400</v>
      </c>
      <c r="DM24" s="675"/>
      <c r="DN24" s="675"/>
      <c r="DO24" s="675"/>
      <c r="DP24" s="675"/>
      <c r="DQ24" s="675"/>
      <c r="DR24" s="675"/>
      <c r="DS24" s="675"/>
      <c r="DT24" s="675"/>
      <c r="DU24" s="675"/>
      <c r="DV24" s="676"/>
      <c r="DW24" s="679">
        <v>41.2</v>
      </c>
      <c r="DX24" s="680"/>
      <c r="DY24" s="680"/>
      <c r="DZ24" s="680"/>
      <c r="EA24" s="680"/>
      <c r="EB24" s="680"/>
      <c r="EC24" s="681"/>
    </row>
    <row r="25" spans="2:133" ht="11.25" customHeight="1" x14ac:dyDescent="0.2">
      <c r="B25" s="682" t="s">
        <v>291</v>
      </c>
      <c r="C25" s="683"/>
      <c r="D25" s="683"/>
      <c r="E25" s="683"/>
      <c r="F25" s="683"/>
      <c r="G25" s="683"/>
      <c r="H25" s="683"/>
      <c r="I25" s="683"/>
      <c r="J25" s="683"/>
      <c r="K25" s="683"/>
      <c r="L25" s="683"/>
      <c r="M25" s="683"/>
      <c r="N25" s="683"/>
      <c r="O25" s="683"/>
      <c r="P25" s="683"/>
      <c r="Q25" s="684"/>
      <c r="R25" s="685" t="s">
        <v>137</v>
      </c>
      <c r="S25" s="686"/>
      <c r="T25" s="686"/>
      <c r="U25" s="686"/>
      <c r="V25" s="686"/>
      <c r="W25" s="686"/>
      <c r="X25" s="686"/>
      <c r="Y25" s="687"/>
      <c r="Z25" s="688" t="s">
        <v>244</v>
      </c>
      <c r="AA25" s="688"/>
      <c r="AB25" s="688"/>
      <c r="AC25" s="688"/>
      <c r="AD25" s="689" t="s">
        <v>244</v>
      </c>
      <c r="AE25" s="689"/>
      <c r="AF25" s="689"/>
      <c r="AG25" s="689"/>
      <c r="AH25" s="689"/>
      <c r="AI25" s="689"/>
      <c r="AJ25" s="689"/>
      <c r="AK25" s="689"/>
      <c r="AL25" s="690" t="s">
        <v>244</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244</v>
      </c>
      <c r="BH25" s="686"/>
      <c r="BI25" s="686"/>
      <c r="BJ25" s="686"/>
      <c r="BK25" s="686"/>
      <c r="BL25" s="686"/>
      <c r="BM25" s="686"/>
      <c r="BN25" s="687"/>
      <c r="BO25" s="688" t="s">
        <v>244</v>
      </c>
      <c r="BP25" s="688"/>
      <c r="BQ25" s="688"/>
      <c r="BR25" s="688"/>
      <c r="BS25" s="694" t="s">
        <v>244</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6072869</v>
      </c>
      <c r="CS25" s="721"/>
      <c r="CT25" s="721"/>
      <c r="CU25" s="721"/>
      <c r="CV25" s="721"/>
      <c r="CW25" s="721"/>
      <c r="CX25" s="721"/>
      <c r="CY25" s="722"/>
      <c r="CZ25" s="690">
        <v>11.5</v>
      </c>
      <c r="DA25" s="719"/>
      <c r="DB25" s="719"/>
      <c r="DC25" s="723"/>
      <c r="DD25" s="694">
        <v>5532392</v>
      </c>
      <c r="DE25" s="721"/>
      <c r="DF25" s="721"/>
      <c r="DG25" s="721"/>
      <c r="DH25" s="721"/>
      <c r="DI25" s="721"/>
      <c r="DJ25" s="721"/>
      <c r="DK25" s="722"/>
      <c r="DL25" s="694">
        <v>5480290</v>
      </c>
      <c r="DM25" s="721"/>
      <c r="DN25" s="721"/>
      <c r="DO25" s="721"/>
      <c r="DP25" s="721"/>
      <c r="DQ25" s="721"/>
      <c r="DR25" s="721"/>
      <c r="DS25" s="721"/>
      <c r="DT25" s="721"/>
      <c r="DU25" s="721"/>
      <c r="DV25" s="722"/>
      <c r="DW25" s="690">
        <v>21</v>
      </c>
      <c r="DX25" s="719"/>
      <c r="DY25" s="719"/>
      <c r="DZ25" s="719"/>
      <c r="EA25" s="719"/>
      <c r="EB25" s="719"/>
      <c r="EC25" s="720"/>
    </row>
    <row r="26" spans="2:133" ht="11.25" customHeight="1" x14ac:dyDescent="0.2">
      <c r="B26" s="682" t="s">
        <v>294</v>
      </c>
      <c r="C26" s="683"/>
      <c r="D26" s="683"/>
      <c r="E26" s="683"/>
      <c r="F26" s="683"/>
      <c r="G26" s="683"/>
      <c r="H26" s="683"/>
      <c r="I26" s="683"/>
      <c r="J26" s="683"/>
      <c r="K26" s="683"/>
      <c r="L26" s="683"/>
      <c r="M26" s="683"/>
      <c r="N26" s="683"/>
      <c r="O26" s="683"/>
      <c r="P26" s="683"/>
      <c r="Q26" s="684"/>
      <c r="R26" s="685">
        <v>28044800</v>
      </c>
      <c r="S26" s="686"/>
      <c r="T26" s="686"/>
      <c r="U26" s="686"/>
      <c r="V26" s="686"/>
      <c r="W26" s="686"/>
      <c r="X26" s="686"/>
      <c r="Y26" s="687"/>
      <c r="Z26" s="688">
        <v>50.9</v>
      </c>
      <c r="AA26" s="688"/>
      <c r="AB26" s="688"/>
      <c r="AC26" s="688"/>
      <c r="AD26" s="689">
        <v>25755849</v>
      </c>
      <c r="AE26" s="689"/>
      <c r="AF26" s="689"/>
      <c r="AG26" s="689"/>
      <c r="AH26" s="689"/>
      <c r="AI26" s="689"/>
      <c r="AJ26" s="689"/>
      <c r="AK26" s="689"/>
      <c r="AL26" s="690">
        <v>98.9</v>
      </c>
      <c r="AM26" s="691"/>
      <c r="AN26" s="691"/>
      <c r="AO26" s="692"/>
      <c r="AP26" s="704" t="s">
        <v>295</v>
      </c>
      <c r="AQ26" s="725"/>
      <c r="AR26" s="725"/>
      <c r="AS26" s="725"/>
      <c r="AT26" s="725"/>
      <c r="AU26" s="725"/>
      <c r="AV26" s="725"/>
      <c r="AW26" s="725"/>
      <c r="AX26" s="725"/>
      <c r="AY26" s="725"/>
      <c r="AZ26" s="725"/>
      <c r="BA26" s="725"/>
      <c r="BB26" s="725"/>
      <c r="BC26" s="725"/>
      <c r="BD26" s="725"/>
      <c r="BE26" s="725"/>
      <c r="BF26" s="706"/>
      <c r="BG26" s="685" t="s">
        <v>244</v>
      </c>
      <c r="BH26" s="686"/>
      <c r="BI26" s="686"/>
      <c r="BJ26" s="686"/>
      <c r="BK26" s="686"/>
      <c r="BL26" s="686"/>
      <c r="BM26" s="686"/>
      <c r="BN26" s="687"/>
      <c r="BO26" s="688" t="s">
        <v>174</v>
      </c>
      <c r="BP26" s="688"/>
      <c r="BQ26" s="688"/>
      <c r="BR26" s="688"/>
      <c r="BS26" s="694" t="s">
        <v>244</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3475839</v>
      </c>
      <c r="CS26" s="686"/>
      <c r="CT26" s="686"/>
      <c r="CU26" s="686"/>
      <c r="CV26" s="686"/>
      <c r="CW26" s="686"/>
      <c r="CX26" s="686"/>
      <c r="CY26" s="687"/>
      <c r="CZ26" s="690">
        <v>6.6</v>
      </c>
      <c r="DA26" s="719"/>
      <c r="DB26" s="719"/>
      <c r="DC26" s="723"/>
      <c r="DD26" s="694">
        <v>3073960</v>
      </c>
      <c r="DE26" s="686"/>
      <c r="DF26" s="686"/>
      <c r="DG26" s="686"/>
      <c r="DH26" s="686"/>
      <c r="DI26" s="686"/>
      <c r="DJ26" s="686"/>
      <c r="DK26" s="687"/>
      <c r="DL26" s="694" t="s">
        <v>137</v>
      </c>
      <c r="DM26" s="686"/>
      <c r="DN26" s="686"/>
      <c r="DO26" s="686"/>
      <c r="DP26" s="686"/>
      <c r="DQ26" s="686"/>
      <c r="DR26" s="686"/>
      <c r="DS26" s="686"/>
      <c r="DT26" s="686"/>
      <c r="DU26" s="686"/>
      <c r="DV26" s="687"/>
      <c r="DW26" s="690" t="s">
        <v>244</v>
      </c>
      <c r="DX26" s="719"/>
      <c r="DY26" s="719"/>
      <c r="DZ26" s="719"/>
      <c r="EA26" s="719"/>
      <c r="EB26" s="719"/>
      <c r="EC26" s="720"/>
    </row>
    <row r="27" spans="2:133" ht="11.25" customHeight="1" x14ac:dyDescent="0.2">
      <c r="B27" s="682" t="s">
        <v>297</v>
      </c>
      <c r="C27" s="683"/>
      <c r="D27" s="683"/>
      <c r="E27" s="683"/>
      <c r="F27" s="683"/>
      <c r="G27" s="683"/>
      <c r="H27" s="683"/>
      <c r="I27" s="683"/>
      <c r="J27" s="683"/>
      <c r="K27" s="683"/>
      <c r="L27" s="683"/>
      <c r="M27" s="683"/>
      <c r="N27" s="683"/>
      <c r="O27" s="683"/>
      <c r="P27" s="683"/>
      <c r="Q27" s="684"/>
      <c r="R27" s="685">
        <v>19524</v>
      </c>
      <c r="S27" s="686"/>
      <c r="T27" s="686"/>
      <c r="U27" s="686"/>
      <c r="V27" s="686"/>
      <c r="W27" s="686"/>
      <c r="X27" s="686"/>
      <c r="Y27" s="687"/>
      <c r="Z27" s="688">
        <v>0</v>
      </c>
      <c r="AA27" s="688"/>
      <c r="AB27" s="688"/>
      <c r="AC27" s="688"/>
      <c r="AD27" s="689">
        <v>19524</v>
      </c>
      <c r="AE27" s="689"/>
      <c r="AF27" s="689"/>
      <c r="AG27" s="689"/>
      <c r="AH27" s="689"/>
      <c r="AI27" s="689"/>
      <c r="AJ27" s="689"/>
      <c r="AK27" s="689"/>
      <c r="AL27" s="690">
        <v>0.1</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23970227</v>
      </c>
      <c r="BH27" s="686"/>
      <c r="BI27" s="686"/>
      <c r="BJ27" s="686"/>
      <c r="BK27" s="686"/>
      <c r="BL27" s="686"/>
      <c r="BM27" s="686"/>
      <c r="BN27" s="687"/>
      <c r="BO27" s="688">
        <v>100</v>
      </c>
      <c r="BP27" s="688"/>
      <c r="BQ27" s="688"/>
      <c r="BR27" s="688"/>
      <c r="BS27" s="694">
        <v>334231</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9297680</v>
      </c>
      <c r="CS27" s="721"/>
      <c r="CT27" s="721"/>
      <c r="CU27" s="721"/>
      <c r="CV27" s="721"/>
      <c r="CW27" s="721"/>
      <c r="CX27" s="721"/>
      <c r="CY27" s="722"/>
      <c r="CZ27" s="690">
        <v>17.600000000000001</v>
      </c>
      <c r="DA27" s="719"/>
      <c r="DB27" s="719"/>
      <c r="DC27" s="723"/>
      <c r="DD27" s="694">
        <v>3200436</v>
      </c>
      <c r="DE27" s="721"/>
      <c r="DF27" s="721"/>
      <c r="DG27" s="721"/>
      <c r="DH27" s="721"/>
      <c r="DI27" s="721"/>
      <c r="DJ27" s="721"/>
      <c r="DK27" s="722"/>
      <c r="DL27" s="694">
        <v>3195289</v>
      </c>
      <c r="DM27" s="721"/>
      <c r="DN27" s="721"/>
      <c r="DO27" s="721"/>
      <c r="DP27" s="721"/>
      <c r="DQ27" s="721"/>
      <c r="DR27" s="721"/>
      <c r="DS27" s="721"/>
      <c r="DT27" s="721"/>
      <c r="DU27" s="721"/>
      <c r="DV27" s="722"/>
      <c r="DW27" s="690">
        <v>12.3</v>
      </c>
      <c r="DX27" s="719"/>
      <c r="DY27" s="719"/>
      <c r="DZ27" s="719"/>
      <c r="EA27" s="719"/>
      <c r="EB27" s="719"/>
      <c r="EC27" s="720"/>
    </row>
    <row r="28" spans="2:133" ht="11.25" customHeight="1" x14ac:dyDescent="0.2">
      <c r="B28" s="682" t="s">
        <v>300</v>
      </c>
      <c r="C28" s="683"/>
      <c r="D28" s="683"/>
      <c r="E28" s="683"/>
      <c r="F28" s="683"/>
      <c r="G28" s="683"/>
      <c r="H28" s="683"/>
      <c r="I28" s="683"/>
      <c r="J28" s="683"/>
      <c r="K28" s="683"/>
      <c r="L28" s="683"/>
      <c r="M28" s="683"/>
      <c r="N28" s="683"/>
      <c r="O28" s="683"/>
      <c r="P28" s="683"/>
      <c r="Q28" s="684"/>
      <c r="R28" s="685">
        <v>228328</v>
      </c>
      <c r="S28" s="686"/>
      <c r="T28" s="686"/>
      <c r="U28" s="686"/>
      <c r="V28" s="686"/>
      <c r="W28" s="686"/>
      <c r="X28" s="686"/>
      <c r="Y28" s="687"/>
      <c r="Z28" s="688">
        <v>0.4</v>
      </c>
      <c r="AA28" s="688"/>
      <c r="AB28" s="688"/>
      <c r="AC28" s="688"/>
      <c r="AD28" s="689" t="s">
        <v>244</v>
      </c>
      <c r="AE28" s="689"/>
      <c r="AF28" s="689"/>
      <c r="AG28" s="689"/>
      <c r="AH28" s="689"/>
      <c r="AI28" s="689"/>
      <c r="AJ28" s="689"/>
      <c r="AK28" s="689"/>
      <c r="AL28" s="690" t="s">
        <v>137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2134757</v>
      </c>
      <c r="CS28" s="686"/>
      <c r="CT28" s="686"/>
      <c r="CU28" s="686"/>
      <c r="CV28" s="686"/>
      <c r="CW28" s="686"/>
      <c r="CX28" s="686"/>
      <c r="CY28" s="687"/>
      <c r="CZ28" s="690">
        <v>4</v>
      </c>
      <c r="DA28" s="719"/>
      <c r="DB28" s="719"/>
      <c r="DC28" s="723"/>
      <c r="DD28" s="694">
        <v>2049821</v>
      </c>
      <c r="DE28" s="686"/>
      <c r="DF28" s="686"/>
      <c r="DG28" s="686"/>
      <c r="DH28" s="686"/>
      <c r="DI28" s="686"/>
      <c r="DJ28" s="686"/>
      <c r="DK28" s="687"/>
      <c r="DL28" s="694">
        <v>2049821</v>
      </c>
      <c r="DM28" s="686"/>
      <c r="DN28" s="686"/>
      <c r="DO28" s="686"/>
      <c r="DP28" s="686"/>
      <c r="DQ28" s="686"/>
      <c r="DR28" s="686"/>
      <c r="DS28" s="686"/>
      <c r="DT28" s="686"/>
      <c r="DU28" s="686"/>
      <c r="DV28" s="687"/>
      <c r="DW28" s="690">
        <v>7.9</v>
      </c>
      <c r="DX28" s="719"/>
      <c r="DY28" s="719"/>
      <c r="DZ28" s="719"/>
      <c r="EA28" s="719"/>
      <c r="EB28" s="719"/>
      <c r="EC28" s="720"/>
    </row>
    <row r="29" spans="2:133" ht="11.25" customHeight="1" x14ac:dyDescent="0.2">
      <c r="B29" s="682" t="s">
        <v>302</v>
      </c>
      <c r="C29" s="683"/>
      <c r="D29" s="683"/>
      <c r="E29" s="683"/>
      <c r="F29" s="683"/>
      <c r="G29" s="683"/>
      <c r="H29" s="683"/>
      <c r="I29" s="683"/>
      <c r="J29" s="683"/>
      <c r="K29" s="683"/>
      <c r="L29" s="683"/>
      <c r="M29" s="683"/>
      <c r="N29" s="683"/>
      <c r="O29" s="683"/>
      <c r="P29" s="683"/>
      <c r="Q29" s="684"/>
      <c r="R29" s="685">
        <v>555927</v>
      </c>
      <c r="S29" s="686"/>
      <c r="T29" s="686"/>
      <c r="U29" s="686"/>
      <c r="V29" s="686"/>
      <c r="W29" s="686"/>
      <c r="X29" s="686"/>
      <c r="Y29" s="687"/>
      <c r="Z29" s="688">
        <v>1</v>
      </c>
      <c r="AA29" s="688"/>
      <c r="AB29" s="688"/>
      <c r="AC29" s="688"/>
      <c r="AD29" s="689">
        <v>167767</v>
      </c>
      <c r="AE29" s="689"/>
      <c r="AF29" s="689"/>
      <c r="AG29" s="689"/>
      <c r="AH29" s="689"/>
      <c r="AI29" s="689"/>
      <c r="AJ29" s="689"/>
      <c r="AK29" s="689"/>
      <c r="AL29" s="690">
        <v>0.6</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303</v>
      </c>
      <c r="CE29" s="730"/>
      <c r="CF29" s="700" t="s">
        <v>304</v>
      </c>
      <c r="CG29" s="701"/>
      <c r="CH29" s="701"/>
      <c r="CI29" s="701"/>
      <c r="CJ29" s="701"/>
      <c r="CK29" s="701"/>
      <c r="CL29" s="701"/>
      <c r="CM29" s="701"/>
      <c r="CN29" s="701"/>
      <c r="CO29" s="701"/>
      <c r="CP29" s="701"/>
      <c r="CQ29" s="702"/>
      <c r="CR29" s="685">
        <v>2134757</v>
      </c>
      <c r="CS29" s="721"/>
      <c r="CT29" s="721"/>
      <c r="CU29" s="721"/>
      <c r="CV29" s="721"/>
      <c r="CW29" s="721"/>
      <c r="CX29" s="721"/>
      <c r="CY29" s="722"/>
      <c r="CZ29" s="690">
        <v>4</v>
      </c>
      <c r="DA29" s="719"/>
      <c r="DB29" s="719"/>
      <c r="DC29" s="723"/>
      <c r="DD29" s="694">
        <v>2049821</v>
      </c>
      <c r="DE29" s="721"/>
      <c r="DF29" s="721"/>
      <c r="DG29" s="721"/>
      <c r="DH29" s="721"/>
      <c r="DI29" s="721"/>
      <c r="DJ29" s="721"/>
      <c r="DK29" s="722"/>
      <c r="DL29" s="694">
        <v>2049821</v>
      </c>
      <c r="DM29" s="721"/>
      <c r="DN29" s="721"/>
      <c r="DO29" s="721"/>
      <c r="DP29" s="721"/>
      <c r="DQ29" s="721"/>
      <c r="DR29" s="721"/>
      <c r="DS29" s="721"/>
      <c r="DT29" s="721"/>
      <c r="DU29" s="721"/>
      <c r="DV29" s="722"/>
      <c r="DW29" s="690">
        <v>7.9</v>
      </c>
      <c r="DX29" s="719"/>
      <c r="DY29" s="719"/>
      <c r="DZ29" s="719"/>
      <c r="EA29" s="719"/>
      <c r="EB29" s="719"/>
      <c r="EC29" s="720"/>
    </row>
    <row r="30" spans="2:133" ht="11.25" customHeight="1" x14ac:dyDescent="0.2">
      <c r="B30" s="682" t="s">
        <v>305</v>
      </c>
      <c r="C30" s="683"/>
      <c r="D30" s="683"/>
      <c r="E30" s="683"/>
      <c r="F30" s="683"/>
      <c r="G30" s="683"/>
      <c r="H30" s="683"/>
      <c r="I30" s="683"/>
      <c r="J30" s="683"/>
      <c r="K30" s="683"/>
      <c r="L30" s="683"/>
      <c r="M30" s="683"/>
      <c r="N30" s="683"/>
      <c r="O30" s="683"/>
      <c r="P30" s="683"/>
      <c r="Q30" s="684"/>
      <c r="R30" s="685">
        <v>242096</v>
      </c>
      <c r="S30" s="686"/>
      <c r="T30" s="686"/>
      <c r="U30" s="686"/>
      <c r="V30" s="686"/>
      <c r="W30" s="686"/>
      <c r="X30" s="686"/>
      <c r="Y30" s="687"/>
      <c r="Z30" s="688">
        <v>0.4</v>
      </c>
      <c r="AA30" s="688"/>
      <c r="AB30" s="688"/>
      <c r="AC30" s="688"/>
      <c r="AD30" s="689" t="s">
        <v>137</v>
      </c>
      <c r="AE30" s="689"/>
      <c r="AF30" s="689"/>
      <c r="AG30" s="689"/>
      <c r="AH30" s="689"/>
      <c r="AI30" s="689"/>
      <c r="AJ30" s="689"/>
      <c r="AK30" s="689"/>
      <c r="AL30" s="690" t="s">
        <v>244</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31"/>
      <c r="CE30" s="732"/>
      <c r="CF30" s="700" t="s">
        <v>308</v>
      </c>
      <c r="CG30" s="701"/>
      <c r="CH30" s="701"/>
      <c r="CI30" s="701"/>
      <c r="CJ30" s="701"/>
      <c r="CK30" s="701"/>
      <c r="CL30" s="701"/>
      <c r="CM30" s="701"/>
      <c r="CN30" s="701"/>
      <c r="CO30" s="701"/>
      <c r="CP30" s="701"/>
      <c r="CQ30" s="702"/>
      <c r="CR30" s="685">
        <v>2062602</v>
      </c>
      <c r="CS30" s="686"/>
      <c r="CT30" s="686"/>
      <c r="CU30" s="686"/>
      <c r="CV30" s="686"/>
      <c r="CW30" s="686"/>
      <c r="CX30" s="686"/>
      <c r="CY30" s="687"/>
      <c r="CZ30" s="690">
        <v>3.9</v>
      </c>
      <c r="DA30" s="719"/>
      <c r="DB30" s="719"/>
      <c r="DC30" s="723"/>
      <c r="DD30" s="694">
        <v>1977666</v>
      </c>
      <c r="DE30" s="686"/>
      <c r="DF30" s="686"/>
      <c r="DG30" s="686"/>
      <c r="DH30" s="686"/>
      <c r="DI30" s="686"/>
      <c r="DJ30" s="686"/>
      <c r="DK30" s="687"/>
      <c r="DL30" s="694">
        <v>1977666</v>
      </c>
      <c r="DM30" s="686"/>
      <c r="DN30" s="686"/>
      <c r="DO30" s="686"/>
      <c r="DP30" s="686"/>
      <c r="DQ30" s="686"/>
      <c r="DR30" s="686"/>
      <c r="DS30" s="686"/>
      <c r="DT30" s="686"/>
      <c r="DU30" s="686"/>
      <c r="DV30" s="687"/>
      <c r="DW30" s="690">
        <v>7.6</v>
      </c>
      <c r="DX30" s="719"/>
      <c r="DY30" s="719"/>
      <c r="DZ30" s="719"/>
      <c r="EA30" s="719"/>
      <c r="EB30" s="719"/>
      <c r="EC30" s="720"/>
    </row>
    <row r="31" spans="2:133" ht="11.25" customHeight="1" x14ac:dyDescent="0.2">
      <c r="B31" s="682" t="s">
        <v>309</v>
      </c>
      <c r="C31" s="683"/>
      <c r="D31" s="683"/>
      <c r="E31" s="683"/>
      <c r="F31" s="683"/>
      <c r="G31" s="683"/>
      <c r="H31" s="683"/>
      <c r="I31" s="683"/>
      <c r="J31" s="683"/>
      <c r="K31" s="683"/>
      <c r="L31" s="683"/>
      <c r="M31" s="683"/>
      <c r="N31" s="683"/>
      <c r="O31" s="683"/>
      <c r="P31" s="683"/>
      <c r="Q31" s="684"/>
      <c r="R31" s="685">
        <v>18705442</v>
      </c>
      <c r="S31" s="686"/>
      <c r="T31" s="686"/>
      <c r="U31" s="686"/>
      <c r="V31" s="686"/>
      <c r="W31" s="686"/>
      <c r="X31" s="686"/>
      <c r="Y31" s="687"/>
      <c r="Z31" s="688">
        <v>33.9</v>
      </c>
      <c r="AA31" s="688"/>
      <c r="AB31" s="688"/>
      <c r="AC31" s="688"/>
      <c r="AD31" s="689" t="s">
        <v>174</v>
      </c>
      <c r="AE31" s="689"/>
      <c r="AF31" s="689"/>
      <c r="AG31" s="689"/>
      <c r="AH31" s="689"/>
      <c r="AI31" s="689"/>
      <c r="AJ31" s="689"/>
      <c r="AK31" s="689"/>
      <c r="AL31" s="690" t="s">
        <v>174</v>
      </c>
      <c r="AM31" s="691"/>
      <c r="AN31" s="691"/>
      <c r="AO31" s="692"/>
      <c r="AP31" s="742" t="s">
        <v>310</v>
      </c>
      <c r="AQ31" s="743"/>
      <c r="AR31" s="743"/>
      <c r="AS31" s="743"/>
      <c r="AT31" s="748" t="s">
        <v>311</v>
      </c>
      <c r="AU31" s="231"/>
      <c r="AV31" s="231"/>
      <c r="AW31" s="231"/>
      <c r="AX31" s="671" t="s">
        <v>186</v>
      </c>
      <c r="AY31" s="672"/>
      <c r="AZ31" s="672"/>
      <c r="BA31" s="672"/>
      <c r="BB31" s="672"/>
      <c r="BC31" s="672"/>
      <c r="BD31" s="672"/>
      <c r="BE31" s="672"/>
      <c r="BF31" s="673"/>
      <c r="BG31" s="753">
        <v>99.6</v>
      </c>
      <c r="BH31" s="740"/>
      <c r="BI31" s="740"/>
      <c r="BJ31" s="740"/>
      <c r="BK31" s="740"/>
      <c r="BL31" s="740"/>
      <c r="BM31" s="680">
        <v>99.1</v>
      </c>
      <c r="BN31" s="740"/>
      <c r="BO31" s="740"/>
      <c r="BP31" s="740"/>
      <c r="BQ31" s="741"/>
      <c r="BR31" s="753">
        <v>99.8</v>
      </c>
      <c r="BS31" s="740"/>
      <c r="BT31" s="740"/>
      <c r="BU31" s="740"/>
      <c r="BV31" s="740"/>
      <c r="BW31" s="740"/>
      <c r="BX31" s="680">
        <v>99.3</v>
      </c>
      <c r="BY31" s="740"/>
      <c r="BZ31" s="740"/>
      <c r="CA31" s="740"/>
      <c r="CB31" s="741"/>
      <c r="CD31" s="731"/>
      <c r="CE31" s="732"/>
      <c r="CF31" s="700" t="s">
        <v>312</v>
      </c>
      <c r="CG31" s="701"/>
      <c r="CH31" s="701"/>
      <c r="CI31" s="701"/>
      <c r="CJ31" s="701"/>
      <c r="CK31" s="701"/>
      <c r="CL31" s="701"/>
      <c r="CM31" s="701"/>
      <c r="CN31" s="701"/>
      <c r="CO31" s="701"/>
      <c r="CP31" s="701"/>
      <c r="CQ31" s="702"/>
      <c r="CR31" s="685">
        <v>72155</v>
      </c>
      <c r="CS31" s="721"/>
      <c r="CT31" s="721"/>
      <c r="CU31" s="721"/>
      <c r="CV31" s="721"/>
      <c r="CW31" s="721"/>
      <c r="CX31" s="721"/>
      <c r="CY31" s="722"/>
      <c r="CZ31" s="690">
        <v>0.1</v>
      </c>
      <c r="DA31" s="719"/>
      <c r="DB31" s="719"/>
      <c r="DC31" s="723"/>
      <c r="DD31" s="694">
        <v>72155</v>
      </c>
      <c r="DE31" s="721"/>
      <c r="DF31" s="721"/>
      <c r="DG31" s="721"/>
      <c r="DH31" s="721"/>
      <c r="DI31" s="721"/>
      <c r="DJ31" s="721"/>
      <c r="DK31" s="722"/>
      <c r="DL31" s="694">
        <v>72155</v>
      </c>
      <c r="DM31" s="721"/>
      <c r="DN31" s="721"/>
      <c r="DO31" s="721"/>
      <c r="DP31" s="721"/>
      <c r="DQ31" s="721"/>
      <c r="DR31" s="721"/>
      <c r="DS31" s="721"/>
      <c r="DT31" s="721"/>
      <c r="DU31" s="721"/>
      <c r="DV31" s="722"/>
      <c r="DW31" s="690">
        <v>0.3</v>
      </c>
      <c r="DX31" s="719"/>
      <c r="DY31" s="719"/>
      <c r="DZ31" s="719"/>
      <c r="EA31" s="719"/>
      <c r="EB31" s="719"/>
      <c r="EC31" s="720"/>
    </row>
    <row r="32" spans="2:133" ht="11.25" customHeight="1" x14ac:dyDescent="0.2">
      <c r="B32" s="735" t="s">
        <v>313</v>
      </c>
      <c r="C32" s="736"/>
      <c r="D32" s="736"/>
      <c r="E32" s="736"/>
      <c r="F32" s="736"/>
      <c r="G32" s="736"/>
      <c r="H32" s="736"/>
      <c r="I32" s="736"/>
      <c r="J32" s="736"/>
      <c r="K32" s="736"/>
      <c r="L32" s="736"/>
      <c r="M32" s="736"/>
      <c r="N32" s="736"/>
      <c r="O32" s="736"/>
      <c r="P32" s="736"/>
      <c r="Q32" s="737"/>
      <c r="R32" s="685" t="s">
        <v>244</v>
      </c>
      <c r="S32" s="686"/>
      <c r="T32" s="686"/>
      <c r="U32" s="686"/>
      <c r="V32" s="686"/>
      <c r="W32" s="686"/>
      <c r="X32" s="686"/>
      <c r="Y32" s="687"/>
      <c r="Z32" s="688" t="s">
        <v>137</v>
      </c>
      <c r="AA32" s="688"/>
      <c r="AB32" s="688"/>
      <c r="AC32" s="688"/>
      <c r="AD32" s="689" t="s">
        <v>244</v>
      </c>
      <c r="AE32" s="689"/>
      <c r="AF32" s="689"/>
      <c r="AG32" s="689"/>
      <c r="AH32" s="689"/>
      <c r="AI32" s="689"/>
      <c r="AJ32" s="689"/>
      <c r="AK32" s="689"/>
      <c r="AL32" s="690" t="s">
        <v>244</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99.7</v>
      </c>
      <c r="BH32" s="721"/>
      <c r="BI32" s="721"/>
      <c r="BJ32" s="721"/>
      <c r="BK32" s="721"/>
      <c r="BL32" s="721"/>
      <c r="BM32" s="691">
        <v>98.8</v>
      </c>
      <c r="BN32" s="751"/>
      <c r="BO32" s="751"/>
      <c r="BP32" s="751"/>
      <c r="BQ32" s="752"/>
      <c r="BR32" s="754">
        <v>99.7</v>
      </c>
      <c r="BS32" s="721"/>
      <c r="BT32" s="721"/>
      <c r="BU32" s="721"/>
      <c r="BV32" s="721"/>
      <c r="BW32" s="721"/>
      <c r="BX32" s="691">
        <v>98.8</v>
      </c>
      <c r="BY32" s="751"/>
      <c r="BZ32" s="751"/>
      <c r="CA32" s="751"/>
      <c r="CB32" s="752"/>
      <c r="CD32" s="733"/>
      <c r="CE32" s="734"/>
      <c r="CF32" s="700" t="s">
        <v>316</v>
      </c>
      <c r="CG32" s="701"/>
      <c r="CH32" s="701"/>
      <c r="CI32" s="701"/>
      <c r="CJ32" s="701"/>
      <c r="CK32" s="701"/>
      <c r="CL32" s="701"/>
      <c r="CM32" s="701"/>
      <c r="CN32" s="701"/>
      <c r="CO32" s="701"/>
      <c r="CP32" s="701"/>
      <c r="CQ32" s="702"/>
      <c r="CR32" s="685" t="s">
        <v>244</v>
      </c>
      <c r="CS32" s="686"/>
      <c r="CT32" s="686"/>
      <c r="CU32" s="686"/>
      <c r="CV32" s="686"/>
      <c r="CW32" s="686"/>
      <c r="CX32" s="686"/>
      <c r="CY32" s="687"/>
      <c r="CZ32" s="690" t="s">
        <v>244</v>
      </c>
      <c r="DA32" s="719"/>
      <c r="DB32" s="719"/>
      <c r="DC32" s="723"/>
      <c r="DD32" s="694" t="s">
        <v>244</v>
      </c>
      <c r="DE32" s="686"/>
      <c r="DF32" s="686"/>
      <c r="DG32" s="686"/>
      <c r="DH32" s="686"/>
      <c r="DI32" s="686"/>
      <c r="DJ32" s="686"/>
      <c r="DK32" s="687"/>
      <c r="DL32" s="694" t="s">
        <v>137</v>
      </c>
      <c r="DM32" s="686"/>
      <c r="DN32" s="686"/>
      <c r="DO32" s="686"/>
      <c r="DP32" s="686"/>
      <c r="DQ32" s="686"/>
      <c r="DR32" s="686"/>
      <c r="DS32" s="686"/>
      <c r="DT32" s="686"/>
      <c r="DU32" s="686"/>
      <c r="DV32" s="687"/>
      <c r="DW32" s="690" t="s">
        <v>137</v>
      </c>
      <c r="DX32" s="719"/>
      <c r="DY32" s="719"/>
      <c r="DZ32" s="719"/>
      <c r="EA32" s="719"/>
      <c r="EB32" s="719"/>
      <c r="EC32" s="720"/>
    </row>
    <row r="33" spans="2:133" ht="11.25" customHeight="1" x14ac:dyDescent="0.2">
      <c r="B33" s="682" t="s">
        <v>317</v>
      </c>
      <c r="C33" s="683"/>
      <c r="D33" s="683"/>
      <c r="E33" s="683"/>
      <c r="F33" s="683"/>
      <c r="G33" s="683"/>
      <c r="H33" s="683"/>
      <c r="I33" s="683"/>
      <c r="J33" s="683"/>
      <c r="K33" s="683"/>
      <c r="L33" s="683"/>
      <c r="M33" s="683"/>
      <c r="N33" s="683"/>
      <c r="O33" s="683"/>
      <c r="P33" s="683"/>
      <c r="Q33" s="684"/>
      <c r="R33" s="685">
        <v>3360329</v>
      </c>
      <c r="S33" s="686"/>
      <c r="T33" s="686"/>
      <c r="U33" s="686"/>
      <c r="V33" s="686"/>
      <c r="W33" s="686"/>
      <c r="X33" s="686"/>
      <c r="Y33" s="687"/>
      <c r="Z33" s="688">
        <v>6.1</v>
      </c>
      <c r="AA33" s="688"/>
      <c r="AB33" s="688"/>
      <c r="AC33" s="688"/>
      <c r="AD33" s="689" t="s">
        <v>244</v>
      </c>
      <c r="AE33" s="689"/>
      <c r="AF33" s="689"/>
      <c r="AG33" s="689"/>
      <c r="AH33" s="689"/>
      <c r="AI33" s="689"/>
      <c r="AJ33" s="689"/>
      <c r="AK33" s="689"/>
      <c r="AL33" s="690" t="s">
        <v>174</v>
      </c>
      <c r="AM33" s="691"/>
      <c r="AN33" s="691"/>
      <c r="AO33" s="692"/>
      <c r="AP33" s="746"/>
      <c r="AQ33" s="747"/>
      <c r="AR33" s="747"/>
      <c r="AS33" s="747"/>
      <c r="AT33" s="750"/>
      <c r="AU33" s="232"/>
      <c r="AV33" s="232"/>
      <c r="AW33" s="232"/>
      <c r="AX33" s="726" t="s">
        <v>318</v>
      </c>
      <c r="AY33" s="727"/>
      <c r="AZ33" s="727"/>
      <c r="BA33" s="727"/>
      <c r="BB33" s="727"/>
      <c r="BC33" s="727"/>
      <c r="BD33" s="727"/>
      <c r="BE33" s="727"/>
      <c r="BF33" s="728"/>
      <c r="BG33" s="755">
        <v>99.5</v>
      </c>
      <c r="BH33" s="756"/>
      <c r="BI33" s="756"/>
      <c r="BJ33" s="756"/>
      <c r="BK33" s="756"/>
      <c r="BL33" s="756"/>
      <c r="BM33" s="757">
        <v>99.4</v>
      </c>
      <c r="BN33" s="756"/>
      <c r="BO33" s="756"/>
      <c r="BP33" s="756"/>
      <c r="BQ33" s="758"/>
      <c r="BR33" s="755">
        <v>99.9</v>
      </c>
      <c r="BS33" s="756"/>
      <c r="BT33" s="756"/>
      <c r="BU33" s="756"/>
      <c r="BV33" s="756"/>
      <c r="BW33" s="756"/>
      <c r="BX33" s="757">
        <v>99.6</v>
      </c>
      <c r="BY33" s="756"/>
      <c r="BZ33" s="756"/>
      <c r="CA33" s="756"/>
      <c r="CB33" s="758"/>
      <c r="CD33" s="700" t="s">
        <v>319</v>
      </c>
      <c r="CE33" s="701"/>
      <c r="CF33" s="701"/>
      <c r="CG33" s="701"/>
      <c r="CH33" s="701"/>
      <c r="CI33" s="701"/>
      <c r="CJ33" s="701"/>
      <c r="CK33" s="701"/>
      <c r="CL33" s="701"/>
      <c r="CM33" s="701"/>
      <c r="CN33" s="701"/>
      <c r="CO33" s="701"/>
      <c r="CP33" s="701"/>
      <c r="CQ33" s="702"/>
      <c r="CR33" s="685">
        <v>30688114</v>
      </c>
      <c r="CS33" s="721"/>
      <c r="CT33" s="721"/>
      <c r="CU33" s="721"/>
      <c r="CV33" s="721"/>
      <c r="CW33" s="721"/>
      <c r="CX33" s="721"/>
      <c r="CY33" s="722"/>
      <c r="CZ33" s="690">
        <v>58</v>
      </c>
      <c r="DA33" s="719"/>
      <c r="DB33" s="719"/>
      <c r="DC33" s="723"/>
      <c r="DD33" s="694">
        <v>15186207</v>
      </c>
      <c r="DE33" s="721"/>
      <c r="DF33" s="721"/>
      <c r="DG33" s="721"/>
      <c r="DH33" s="721"/>
      <c r="DI33" s="721"/>
      <c r="DJ33" s="721"/>
      <c r="DK33" s="722"/>
      <c r="DL33" s="694">
        <v>11039889</v>
      </c>
      <c r="DM33" s="721"/>
      <c r="DN33" s="721"/>
      <c r="DO33" s="721"/>
      <c r="DP33" s="721"/>
      <c r="DQ33" s="721"/>
      <c r="DR33" s="721"/>
      <c r="DS33" s="721"/>
      <c r="DT33" s="721"/>
      <c r="DU33" s="721"/>
      <c r="DV33" s="722"/>
      <c r="DW33" s="690">
        <v>42.4</v>
      </c>
      <c r="DX33" s="719"/>
      <c r="DY33" s="719"/>
      <c r="DZ33" s="719"/>
      <c r="EA33" s="719"/>
      <c r="EB33" s="719"/>
      <c r="EC33" s="720"/>
    </row>
    <row r="34" spans="2:133" ht="11.25" customHeight="1" x14ac:dyDescent="0.2">
      <c r="B34" s="682" t="s">
        <v>320</v>
      </c>
      <c r="C34" s="683"/>
      <c r="D34" s="683"/>
      <c r="E34" s="683"/>
      <c r="F34" s="683"/>
      <c r="G34" s="683"/>
      <c r="H34" s="683"/>
      <c r="I34" s="683"/>
      <c r="J34" s="683"/>
      <c r="K34" s="683"/>
      <c r="L34" s="683"/>
      <c r="M34" s="683"/>
      <c r="N34" s="683"/>
      <c r="O34" s="683"/>
      <c r="P34" s="683"/>
      <c r="Q34" s="684"/>
      <c r="R34" s="685">
        <v>164595</v>
      </c>
      <c r="S34" s="686"/>
      <c r="T34" s="686"/>
      <c r="U34" s="686"/>
      <c r="V34" s="686"/>
      <c r="W34" s="686"/>
      <c r="X34" s="686"/>
      <c r="Y34" s="687"/>
      <c r="Z34" s="688">
        <v>0.3</v>
      </c>
      <c r="AA34" s="688"/>
      <c r="AB34" s="688"/>
      <c r="AC34" s="688"/>
      <c r="AD34" s="689">
        <v>102058</v>
      </c>
      <c r="AE34" s="689"/>
      <c r="AF34" s="689"/>
      <c r="AG34" s="689"/>
      <c r="AH34" s="689"/>
      <c r="AI34" s="689"/>
      <c r="AJ34" s="689"/>
      <c r="AK34" s="689"/>
      <c r="AL34" s="690">
        <v>0.4</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6479323</v>
      </c>
      <c r="CS34" s="686"/>
      <c r="CT34" s="686"/>
      <c r="CU34" s="686"/>
      <c r="CV34" s="686"/>
      <c r="CW34" s="686"/>
      <c r="CX34" s="686"/>
      <c r="CY34" s="687"/>
      <c r="CZ34" s="690">
        <v>12.3</v>
      </c>
      <c r="DA34" s="719"/>
      <c r="DB34" s="719"/>
      <c r="DC34" s="723"/>
      <c r="DD34" s="694">
        <v>4358182</v>
      </c>
      <c r="DE34" s="686"/>
      <c r="DF34" s="686"/>
      <c r="DG34" s="686"/>
      <c r="DH34" s="686"/>
      <c r="DI34" s="686"/>
      <c r="DJ34" s="686"/>
      <c r="DK34" s="687"/>
      <c r="DL34" s="694">
        <v>4168119</v>
      </c>
      <c r="DM34" s="686"/>
      <c r="DN34" s="686"/>
      <c r="DO34" s="686"/>
      <c r="DP34" s="686"/>
      <c r="DQ34" s="686"/>
      <c r="DR34" s="686"/>
      <c r="DS34" s="686"/>
      <c r="DT34" s="686"/>
      <c r="DU34" s="686"/>
      <c r="DV34" s="687"/>
      <c r="DW34" s="690">
        <v>16</v>
      </c>
      <c r="DX34" s="719"/>
      <c r="DY34" s="719"/>
      <c r="DZ34" s="719"/>
      <c r="EA34" s="719"/>
      <c r="EB34" s="719"/>
      <c r="EC34" s="720"/>
    </row>
    <row r="35" spans="2:133" ht="11.25" customHeight="1" x14ac:dyDescent="0.2">
      <c r="B35" s="682" t="s">
        <v>322</v>
      </c>
      <c r="C35" s="683"/>
      <c r="D35" s="683"/>
      <c r="E35" s="683"/>
      <c r="F35" s="683"/>
      <c r="G35" s="683"/>
      <c r="H35" s="683"/>
      <c r="I35" s="683"/>
      <c r="J35" s="683"/>
      <c r="K35" s="683"/>
      <c r="L35" s="683"/>
      <c r="M35" s="683"/>
      <c r="N35" s="683"/>
      <c r="O35" s="683"/>
      <c r="P35" s="683"/>
      <c r="Q35" s="684"/>
      <c r="R35" s="685">
        <v>55507</v>
      </c>
      <c r="S35" s="686"/>
      <c r="T35" s="686"/>
      <c r="U35" s="686"/>
      <c r="V35" s="686"/>
      <c r="W35" s="686"/>
      <c r="X35" s="686"/>
      <c r="Y35" s="687"/>
      <c r="Z35" s="688">
        <v>0.1</v>
      </c>
      <c r="AA35" s="688"/>
      <c r="AB35" s="688"/>
      <c r="AC35" s="688"/>
      <c r="AD35" s="689" t="s">
        <v>137</v>
      </c>
      <c r="AE35" s="689"/>
      <c r="AF35" s="689"/>
      <c r="AG35" s="689"/>
      <c r="AH35" s="689"/>
      <c r="AI35" s="689"/>
      <c r="AJ35" s="689"/>
      <c r="AK35" s="689"/>
      <c r="AL35" s="690" t="s">
        <v>137</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504534</v>
      </c>
      <c r="CS35" s="721"/>
      <c r="CT35" s="721"/>
      <c r="CU35" s="721"/>
      <c r="CV35" s="721"/>
      <c r="CW35" s="721"/>
      <c r="CX35" s="721"/>
      <c r="CY35" s="722"/>
      <c r="CZ35" s="690">
        <v>1</v>
      </c>
      <c r="DA35" s="719"/>
      <c r="DB35" s="719"/>
      <c r="DC35" s="723"/>
      <c r="DD35" s="694">
        <v>431827</v>
      </c>
      <c r="DE35" s="721"/>
      <c r="DF35" s="721"/>
      <c r="DG35" s="721"/>
      <c r="DH35" s="721"/>
      <c r="DI35" s="721"/>
      <c r="DJ35" s="721"/>
      <c r="DK35" s="722"/>
      <c r="DL35" s="694">
        <v>431827</v>
      </c>
      <c r="DM35" s="721"/>
      <c r="DN35" s="721"/>
      <c r="DO35" s="721"/>
      <c r="DP35" s="721"/>
      <c r="DQ35" s="721"/>
      <c r="DR35" s="721"/>
      <c r="DS35" s="721"/>
      <c r="DT35" s="721"/>
      <c r="DU35" s="721"/>
      <c r="DV35" s="722"/>
      <c r="DW35" s="690">
        <v>1.7</v>
      </c>
      <c r="DX35" s="719"/>
      <c r="DY35" s="719"/>
      <c r="DZ35" s="719"/>
      <c r="EA35" s="719"/>
      <c r="EB35" s="719"/>
      <c r="EC35" s="720"/>
    </row>
    <row r="36" spans="2:133" ht="11.25" customHeight="1" x14ac:dyDescent="0.2">
      <c r="B36" s="682" t="s">
        <v>326</v>
      </c>
      <c r="C36" s="683"/>
      <c r="D36" s="683"/>
      <c r="E36" s="683"/>
      <c r="F36" s="683"/>
      <c r="G36" s="683"/>
      <c r="H36" s="683"/>
      <c r="I36" s="683"/>
      <c r="J36" s="683"/>
      <c r="K36" s="683"/>
      <c r="L36" s="683"/>
      <c r="M36" s="683"/>
      <c r="N36" s="683"/>
      <c r="O36" s="683"/>
      <c r="P36" s="683"/>
      <c r="Q36" s="684"/>
      <c r="R36" s="685">
        <v>77529</v>
      </c>
      <c r="S36" s="686"/>
      <c r="T36" s="686"/>
      <c r="U36" s="686"/>
      <c r="V36" s="686"/>
      <c r="W36" s="686"/>
      <c r="X36" s="686"/>
      <c r="Y36" s="687"/>
      <c r="Z36" s="688">
        <v>0.1</v>
      </c>
      <c r="AA36" s="688"/>
      <c r="AB36" s="688"/>
      <c r="AC36" s="688"/>
      <c r="AD36" s="689" t="s">
        <v>137</v>
      </c>
      <c r="AE36" s="689"/>
      <c r="AF36" s="689"/>
      <c r="AG36" s="689"/>
      <c r="AH36" s="689"/>
      <c r="AI36" s="689"/>
      <c r="AJ36" s="689"/>
      <c r="AK36" s="689"/>
      <c r="AL36" s="690" t="s">
        <v>137</v>
      </c>
      <c r="AM36" s="691"/>
      <c r="AN36" s="691"/>
      <c r="AO36" s="692"/>
      <c r="AP36" s="235"/>
      <c r="AQ36" s="759" t="s">
        <v>327</v>
      </c>
      <c r="AR36" s="760"/>
      <c r="AS36" s="760"/>
      <c r="AT36" s="760"/>
      <c r="AU36" s="760"/>
      <c r="AV36" s="760"/>
      <c r="AW36" s="760"/>
      <c r="AX36" s="760"/>
      <c r="AY36" s="761"/>
      <c r="AZ36" s="674">
        <v>6950940</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15467</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17565050</v>
      </c>
      <c r="CS36" s="686"/>
      <c r="CT36" s="686"/>
      <c r="CU36" s="686"/>
      <c r="CV36" s="686"/>
      <c r="CW36" s="686"/>
      <c r="CX36" s="686"/>
      <c r="CY36" s="687"/>
      <c r="CZ36" s="690">
        <v>33.200000000000003</v>
      </c>
      <c r="DA36" s="719"/>
      <c r="DB36" s="719"/>
      <c r="DC36" s="723"/>
      <c r="DD36" s="694">
        <v>5110370</v>
      </c>
      <c r="DE36" s="686"/>
      <c r="DF36" s="686"/>
      <c r="DG36" s="686"/>
      <c r="DH36" s="686"/>
      <c r="DI36" s="686"/>
      <c r="DJ36" s="686"/>
      <c r="DK36" s="687"/>
      <c r="DL36" s="694">
        <v>3642053</v>
      </c>
      <c r="DM36" s="686"/>
      <c r="DN36" s="686"/>
      <c r="DO36" s="686"/>
      <c r="DP36" s="686"/>
      <c r="DQ36" s="686"/>
      <c r="DR36" s="686"/>
      <c r="DS36" s="686"/>
      <c r="DT36" s="686"/>
      <c r="DU36" s="686"/>
      <c r="DV36" s="687"/>
      <c r="DW36" s="690">
        <v>14</v>
      </c>
      <c r="DX36" s="719"/>
      <c r="DY36" s="719"/>
      <c r="DZ36" s="719"/>
      <c r="EA36" s="719"/>
      <c r="EB36" s="719"/>
      <c r="EC36" s="720"/>
    </row>
    <row r="37" spans="2:133" ht="11.25" customHeight="1" x14ac:dyDescent="0.2">
      <c r="B37" s="682" t="s">
        <v>330</v>
      </c>
      <c r="C37" s="683"/>
      <c r="D37" s="683"/>
      <c r="E37" s="683"/>
      <c r="F37" s="683"/>
      <c r="G37" s="683"/>
      <c r="H37" s="683"/>
      <c r="I37" s="683"/>
      <c r="J37" s="683"/>
      <c r="K37" s="683"/>
      <c r="L37" s="683"/>
      <c r="M37" s="683"/>
      <c r="N37" s="683"/>
      <c r="O37" s="683"/>
      <c r="P37" s="683"/>
      <c r="Q37" s="684"/>
      <c r="R37" s="685">
        <v>1705985</v>
      </c>
      <c r="S37" s="686"/>
      <c r="T37" s="686"/>
      <c r="U37" s="686"/>
      <c r="V37" s="686"/>
      <c r="W37" s="686"/>
      <c r="X37" s="686"/>
      <c r="Y37" s="687"/>
      <c r="Z37" s="688">
        <v>3.1</v>
      </c>
      <c r="AA37" s="688"/>
      <c r="AB37" s="688"/>
      <c r="AC37" s="688"/>
      <c r="AD37" s="689" t="s">
        <v>137</v>
      </c>
      <c r="AE37" s="689"/>
      <c r="AF37" s="689"/>
      <c r="AG37" s="689"/>
      <c r="AH37" s="689"/>
      <c r="AI37" s="689"/>
      <c r="AJ37" s="689"/>
      <c r="AK37" s="689"/>
      <c r="AL37" s="690" t="s">
        <v>137</v>
      </c>
      <c r="AM37" s="691"/>
      <c r="AN37" s="691"/>
      <c r="AO37" s="692"/>
      <c r="AQ37" s="763" t="s">
        <v>331</v>
      </c>
      <c r="AR37" s="764"/>
      <c r="AS37" s="764"/>
      <c r="AT37" s="764"/>
      <c r="AU37" s="764"/>
      <c r="AV37" s="764"/>
      <c r="AW37" s="764"/>
      <c r="AX37" s="764"/>
      <c r="AY37" s="765"/>
      <c r="AZ37" s="685">
        <v>2508251</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15467</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1655587</v>
      </c>
      <c r="CS37" s="721"/>
      <c r="CT37" s="721"/>
      <c r="CU37" s="721"/>
      <c r="CV37" s="721"/>
      <c r="CW37" s="721"/>
      <c r="CX37" s="721"/>
      <c r="CY37" s="722"/>
      <c r="CZ37" s="690">
        <v>3.1</v>
      </c>
      <c r="DA37" s="719"/>
      <c r="DB37" s="719"/>
      <c r="DC37" s="723"/>
      <c r="DD37" s="694">
        <v>1655587</v>
      </c>
      <c r="DE37" s="721"/>
      <c r="DF37" s="721"/>
      <c r="DG37" s="721"/>
      <c r="DH37" s="721"/>
      <c r="DI37" s="721"/>
      <c r="DJ37" s="721"/>
      <c r="DK37" s="722"/>
      <c r="DL37" s="694">
        <v>1395806</v>
      </c>
      <c r="DM37" s="721"/>
      <c r="DN37" s="721"/>
      <c r="DO37" s="721"/>
      <c r="DP37" s="721"/>
      <c r="DQ37" s="721"/>
      <c r="DR37" s="721"/>
      <c r="DS37" s="721"/>
      <c r="DT37" s="721"/>
      <c r="DU37" s="721"/>
      <c r="DV37" s="722"/>
      <c r="DW37" s="690">
        <v>5.4</v>
      </c>
      <c r="DX37" s="719"/>
      <c r="DY37" s="719"/>
      <c r="DZ37" s="719"/>
      <c r="EA37" s="719"/>
      <c r="EB37" s="719"/>
      <c r="EC37" s="720"/>
    </row>
    <row r="38" spans="2:133" ht="11.25" customHeight="1" x14ac:dyDescent="0.2">
      <c r="B38" s="682" t="s">
        <v>334</v>
      </c>
      <c r="C38" s="683"/>
      <c r="D38" s="683"/>
      <c r="E38" s="683"/>
      <c r="F38" s="683"/>
      <c r="G38" s="683"/>
      <c r="H38" s="683"/>
      <c r="I38" s="683"/>
      <c r="J38" s="683"/>
      <c r="K38" s="683"/>
      <c r="L38" s="683"/>
      <c r="M38" s="683"/>
      <c r="N38" s="683"/>
      <c r="O38" s="683"/>
      <c r="P38" s="683"/>
      <c r="Q38" s="684"/>
      <c r="R38" s="685">
        <v>1462035</v>
      </c>
      <c r="S38" s="686"/>
      <c r="T38" s="686"/>
      <c r="U38" s="686"/>
      <c r="V38" s="686"/>
      <c r="W38" s="686"/>
      <c r="X38" s="686"/>
      <c r="Y38" s="687"/>
      <c r="Z38" s="688">
        <v>2.7</v>
      </c>
      <c r="AA38" s="688"/>
      <c r="AB38" s="688"/>
      <c r="AC38" s="688"/>
      <c r="AD38" s="689">
        <v>5328</v>
      </c>
      <c r="AE38" s="689"/>
      <c r="AF38" s="689"/>
      <c r="AG38" s="689"/>
      <c r="AH38" s="689"/>
      <c r="AI38" s="689"/>
      <c r="AJ38" s="689"/>
      <c r="AK38" s="689"/>
      <c r="AL38" s="690">
        <v>0</v>
      </c>
      <c r="AM38" s="691"/>
      <c r="AN38" s="691"/>
      <c r="AO38" s="692"/>
      <c r="AQ38" s="763" t="s">
        <v>335</v>
      </c>
      <c r="AR38" s="764"/>
      <c r="AS38" s="764"/>
      <c r="AT38" s="764"/>
      <c r="AU38" s="764"/>
      <c r="AV38" s="764"/>
      <c r="AW38" s="764"/>
      <c r="AX38" s="764"/>
      <c r="AY38" s="765"/>
      <c r="AZ38" s="685">
        <v>1099992</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14242</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3090624</v>
      </c>
      <c r="CS38" s="686"/>
      <c r="CT38" s="686"/>
      <c r="CU38" s="686"/>
      <c r="CV38" s="686"/>
      <c r="CW38" s="686"/>
      <c r="CX38" s="686"/>
      <c r="CY38" s="687"/>
      <c r="CZ38" s="690">
        <v>5.8</v>
      </c>
      <c r="DA38" s="719"/>
      <c r="DB38" s="719"/>
      <c r="DC38" s="723"/>
      <c r="DD38" s="694">
        <v>2537293</v>
      </c>
      <c r="DE38" s="686"/>
      <c r="DF38" s="686"/>
      <c r="DG38" s="686"/>
      <c r="DH38" s="686"/>
      <c r="DI38" s="686"/>
      <c r="DJ38" s="686"/>
      <c r="DK38" s="687"/>
      <c r="DL38" s="694">
        <v>2454095</v>
      </c>
      <c r="DM38" s="686"/>
      <c r="DN38" s="686"/>
      <c r="DO38" s="686"/>
      <c r="DP38" s="686"/>
      <c r="DQ38" s="686"/>
      <c r="DR38" s="686"/>
      <c r="DS38" s="686"/>
      <c r="DT38" s="686"/>
      <c r="DU38" s="686"/>
      <c r="DV38" s="687"/>
      <c r="DW38" s="690">
        <v>9.4</v>
      </c>
      <c r="DX38" s="719"/>
      <c r="DY38" s="719"/>
      <c r="DZ38" s="719"/>
      <c r="EA38" s="719"/>
      <c r="EB38" s="719"/>
      <c r="EC38" s="720"/>
    </row>
    <row r="39" spans="2:133" ht="11.25" customHeight="1" x14ac:dyDescent="0.2">
      <c r="B39" s="682" t="s">
        <v>338</v>
      </c>
      <c r="C39" s="683"/>
      <c r="D39" s="683"/>
      <c r="E39" s="683"/>
      <c r="F39" s="683"/>
      <c r="G39" s="683"/>
      <c r="H39" s="683"/>
      <c r="I39" s="683"/>
      <c r="J39" s="683"/>
      <c r="K39" s="683"/>
      <c r="L39" s="683"/>
      <c r="M39" s="683"/>
      <c r="N39" s="683"/>
      <c r="O39" s="683"/>
      <c r="P39" s="683"/>
      <c r="Q39" s="684"/>
      <c r="R39" s="685">
        <v>527300</v>
      </c>
      <c r="S39" s="686"/>
      <c r="T39" s="686"/>
      <c r="U39" s="686"/>
      <c r="V39" s="686"/>
      <c r="W39" s="686"/>
      <c r="X39" s="686"/>
      <c r="Y39" s="687"/>
      <c r="Z39" s="688">
        <v>1</v>
      </c>
      <c r="AA39" s="688"/>
      <c r="AB39" s="688"/>
      <c r="AC39" s="688"/>
      <c r="AD39" s="689" t="s">
        <v>244</v>
      </c>
      <c r="AE39" s="689"/>
      <c r="AF39" s="689"/>
      <c r="AG39" s="689"/>
      <c r="AH39" s="689"/>
      <c r="AI39" s="689"/>
      <c r="AJ39" s="689"/>
      <c r="AK39" s="689"/>
      <c r="AL39" s="690" t="s">
        <v>244</v>
      </c>
      <c r="AM39" s="691"/>
      <c r="AN39" s="691"/>
      <c r="AO39" s="692"/>
      <c r="AQ39" s="763" t="s">
        <v>339</v>
      </c>
      <c r="AR39" s="764"/>
      <c r="AS39" s="764"/>
      <c r="AT39" s="764"/>
      <c r="AU39" s="764"/>
      <c r="AV39" s="764"/>
      <c r="AW39" s="764"/>
      <c r="AX39" s="764"/>
      <c r="AY39" s="765"/>
      <c r="AZ39" s="685">
        <v>252073</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22487</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1166207</v>
      </c>
      <c r="CS39" s="721"/>
      <c r="CT39" s="721"/>
      <c r="CU39" s="721"/>
      <c r="CV39" s="721"/>
      <c r="CW39" s="721"/>
      <c r="CX39" s="721"/>
      <c r="CY39" s="722"/>
      <c r="CZ39" s="690">
        <v>2.2000000000000002</v>
      </c>
      <c r="DA39" s="719"/>
      <c r="DB39" s="719"/>
      <c r="DC39" s="723"/>
      <c r="DD39" s="694">
        <v>1090159</v>
      </c>
      <c r="DE39" s="721"/>
      <c r="DF39" s="721"/>
      <c r="DG39" s="721"/>
      <c r="DH39" s="721"/>
      <c r="DI39" s="721"/>
      <c r="DJ39" s="721"/>
      <c r="DK39" s="722"/>
      <c r="DL39" s="694" t="s">
        <v>244</v>
      </c>
      <c r="DM39" s="721"/>
      <c r="DN39" s="721"/>
      <c r="DO39" s="721"/>
      <c r="DP39" s="721"/>
      <c r="DQ39" s="721"/>
      <c r="DR39" s="721"/>
      <c r="DS39" s="721"/>
      <c r="DT39" s="721"/>
      <c r="DU39" s="721"/>
      <c r="DV39" s="722"/>
      <c r="DW39" s="690" t="s">
        <v>174</v>
      </c>
      <c r="DX39" s="719"/>
      <c r="DY39" s="719"/>
      <c r="DZ39" s="719"/>
      <c r="EA39" s="719"/>
      <c r="EB39" s="719"/>
      <c r="EC39" s="720"/>
    </row>
    <row r="40" spans="2:133" ht="11.25" customHeight="1" x14ac:dyDescent="0.2">
      <c r="B40" s="682" t="s">
        <v>342</v>
      </c>
      <c r="C40" s="683"/>
      <c r="D40" s="683"/>
      <c r="E40" s="683"/>
      <c r="F40" s="683"/>
      <c r="G40" s="683"/>
      <c r="H40" s="683"/>
      <c r="I40" s="683"/>
      <c r="J40" s="683"/>
      <c r="K40" s="683"/>
      <c r="L40" s="683"/>
      <c r="M40" s="683"/>
      <c r="N40" s="683"/>
      <c r="O40" s="683"/>
      <c r="P40" s="683"/>
      <c r="Q40" s="684"/>
      <c r="R40" s="685" t="s">
        <v>244</v>
      </c>
      <c r="S40" s="686"/>
      <c r="T40" s="686"/>
      <c r="U40" s="686"/>
      <c r="V40" s="686"/>
      <c r="W40" s="686"/>
      <c r="X40" s="686"/>
      <c r="Y40" s="687"/>
      <c r="Z40" s="688" t="s">
        <v>244</v>
      </c>
      <c r="AA40" s="688"/>
      <c r="AB40" s="688"/>
      <c r="AC40" s="688"/>
      <c r="AD40" s="689" t="s">
        <v>244</v>
      </c>
      <c r="AE40" s="689"/>
      <c r="AF40" s="689"/>
      <c r="AG40" s="689"/>
      <c r="AH40" s="689"/>
      <c r="AI40" s="689"/>
      <c r="AJ40" s="689"/>
      <c r="AK40" s="689"/>
      <c r="AL40" s="690" t="s">
        <v>244</v>
      </c>
      <c r="AM40" s="691"/>
      <c r="AN40" s="691"/>
      <c r="AO40" s="692"/>
      <c r="AQ40" s="763" t="s">
        <v>343</v>
      </c>
      <c r="AR40" s="764"/>
      <c r="AS40" s="764"/>
      <c r="AT40" s="764"/>
      <c r="AU40" s="764"/>
      <c r="AV40" s="764"/>
      <c r="AW40" s="764"/>
      <c r="AX40" s="764"/>
      <c r="AY40" s="765"/>
      <c r="AZ40" s="685">
        <v>24293</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97</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1882376</v>
      </c>
      <c r="CS40" s="686"/>
      <c r="CT40" s="686"/>
      <c r="CU40" s="686"/>
      <c r="CV40" s="686"/>
      <c r="CW40" s="686"/>
      <c r="CX40" s="686"/>
      <c r="CY40" s="687"/>
      <c r="CZ40" s="690">
        <v>3.6</v>
      </c>
      <c r="DA40" s="719"/>
      <c r="DB40" s="719"/>
      <c r="DC40" s="723"/>
      <c r="DD40" s="694">
        <v>1658376</v>
      </c>
      <c r="DE40" s="686"/>
      <c r="DF40" s="686"/>
      <c r="DG40" s="686"/>
      <c r="DH40" s="686"/>
      <c r="DI40" s="686"/>
      <c r="DJ40" s="686"/>
      <c r="DK40" s="687"/>
      <c r="DL40" s="694">
        <v>343795</v>
      </c>
      <c r="DM40" s="686"/>
      <c r="DN40" s="686"/>
      <c r="DO40" s="686"/>
      <c r="DP40" s="686"/>
      <c r="DQ40" s="686"/>
      <c r="DR40" s="686"/>
      <c r="DS40" s="686"/>
      <c r="DT40" s="686"/>
      <c r="DU40" s="686"/>
      <c r="DV40" s="687"/>
      <c r="DW40" s="690">
        <v>1.3</v>
      </c>
      <c r="DX40" s="719"/>
      <c r="DY40" s="719"/>
      <c r="DZ40" s="719"/>
      <c r="EA40" s="719"/>
      <c r="EB40" s="719"/>
      <c r="EC40" s="720"/>
    </row>
    <row r="41" spans="2:133" ht="11.25" customHeight="1" x14ac:dyDescent="0.2">
      <c r="B41" s="682" t="s">
        <v>347</v>
      </c>
      <c r="C41" s="683"/>
      <c r="D41" s="683"/>
      <c r="E41" s="683"/>
      <c r="F41" s="683"/>
      <c r="G41" s="683"/>
      <c r="H41" s="683"/>
      <c r="I41" s="683"/>
      <c r="J41" s="683"/>
      <c r="K41" s="683"/>
      <c r="L41" s="683"/>
      <c r="M41" s="683"/>
      <c r="N41" s="683"/>
      <c r="O41" s="683"/>
      <c r="P41" s="683"/>
      <c r="Q41" s="684"/>
      <c r="R41" s="685" t="s">
        <v>244</v>
      </c>
      <c r="S41" s="686"/>
      <c r="T41" s="686"/>
      <c r="U41" s="686"/>
      <c r="V41" s="686"/>
      <c r="W41" s="686"/>
      <c r="X41" s="686"/>
      <c r="Y41" s="687"/>
      <c r="Z41" s="688" t="s">
        <v>174</v>
      </c>
      <c r="AA41" s="688"/>
      <c r="AB41" s="688"/>
      <c r="AC41" s="688"/>
      <c r="AD41" s="689" t="s">
        <v>244</v>
      </c>
      <c r="AE41" s="689"/>
      <c r="AF41" s="689"/>
      <c r="AG41" s="689"/>
      <c r="AH41" s="689"/>
      <c r="AI41" s="689"/>
      <c r="AJ41" s="689"/>
      <c r="AK41" s="689"/>
      <c r="AL41" s="690" t="s">
        <v>244</v>
      </c>
      <c r="AM41" s="691"/>
      <c r="AN41" s="691"/>
      <c r="AO41" s="692"/>
      <c r="AQ41" s="763" t="s">
        <v>348</v>
      </c>
      <c r="AR41" s="764"/>
      <c r="AS41" s="764"/>
      <c r="AT41" s="764"/>
      <c r="AU41" s="764"/>
      <c r="AV41" s="764"/>
      <c r="AW41" s="764"/>
      <c r="AX41" s="764"/>
      <c r="AY41" s="765"/>
      <c r="AZ41" s="685">
        <v>589143</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v>1</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137</v>
      </c>
      <c r="CS41" s="721"/>
      <c r="CT41" s="721"/>
      <c r="CU41" s="721"/>
      <c r="CV41" s="721"/>
      <c r="CW41" s="721"/>
      <c r="CX41" s="721"/>
      <c r="CY41" s="722"/>
      <c r="CZ41" s="690" t="s">
        <v>137</v>
      </c>
      <c r="DA41" s="719"/>
      <c r="DB41" s="719"/>
      <c r="DC41" s="723"/>
      <c r="DD41" s="694" t="s">
        <v>244</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351</v>
      </c>
      <c r="C42" s="683"/>
      <c r="D42" s="683"/>
      <c r="E42" s="683"/>
      <c r="F42" s="683"/>
      <c r="G42" s="683"/>
      <c r="H42" s="683"/>
      <c r="I42" s="683"/>
      <c r="J42" s="683"/>
      <c r="K42" s="683"/>
      <c r="L42" s="683"/>
      <c r="M42" s="683"/>
      <c r="N42" s="683"/>
      <c r="O42" s="683"/>
      <c r="P42" s="683"/>
      <c r="Q42" s="684"/>
      <c r="R42" s="685" t="s">
        <v>244</v>
      </c>
      <c r="S42" s="686"/>
      <c r="T42" s="686"/>
      <c r="U42" s="686"/>
      <c r="V42" s="686"/>
      <c r="W42" s="686"/>
      <c r="X42" s="686"/>
      <c r="Y42" s="687"/>
      <c r="Z42" s="688" t="s">
        <v>174</v>
      </c>
      <c r="AA42" s="688"/>
      <c r="AB42" s="688"/>
      <c r="AC42" s="688"/>
      <c r="AD42" s="689" t="s">
        <v>244</v>
      </c>
      <c r="AE42" s="689"/>
      <c r="AF42" s="689"/>
      <c r="AG42" s="689"/>
      <c r="AH42" s="689"/>
      <c r="AI42" s="689"/>
      <c r="AJ42" s="689"/>
      <c r="AK42" s="689"/>
      <c r="AL42" s="690" t="s">
        <v>244</v>
      </c>
      <c r="AM42" s="691"/>
      <c r="AN42" s="691"/>
      <c r="AO42" s="692"/>
      <c r="AQ42" s="784" t="s">
        <v>352</v>
      </c>
      <c r="AR42" s="785"/>
      <c r="AS42" s="785"/>
      <c r="AT42" s="785"/>
      <c r="AU42" s="785"/>
      <c r="AV42" s="785"/>
      <c r="AW42" s="785"/>
      <c r="AX42" s="785"/>
      <c r="AY42" s="786"/>
      <c r="AZ42" s="776">
        <v>2477188</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287</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4678483</v>
      </c>
      <c r="CS42" s="686"/>
      <c r="CT42" s="686"/>
      <c r="CU42" s="686"/>
      <c r="CV42" s="686"/>
      <c r="CW42" s="686"/>
      <c r="CX42" s="686"/>
      <c r="CY42" s="687"/>
      <c r="CZ42" s="690">
        <v>8.8000000000000007</v>
      </c>
      <c r="DA42" s="691"/>
      <c r="DB42" s="691"/>
      <c r="DC42" s="703"/>
      <c r="DD42" s="694">
        <v>2914552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26" t="s">
        <v>355</v>
      </c>
      <c r="C43" s="727"/>
      <c r="D43" s="727"/>
      <c r="E43" s="727"/>
      <c r="F43" s="727"/>
      <c r="G43" s="727"/>
      <c r="H43" s="727"/>
      <c r="I43" s="727"/>
      <c r="J43" s="727"/>
      <c r="K43" s="727"/>
      <c r="L43" s="727"/>
      <c r="M43" s="727"/>
      <c r="N43" s="727"/>
      <c r="O43" s="727"/>
      <c r="P43" s="727"/>
      <c r="Q43" s="728"/>
      <c r="R43" s="776">
        <v>55149397</v>
      </c>
      <c r="S43" s="777"/>
      <c r="T43" s="777"/>
      <c r="U43" s="777"/>
      <c r="V43" s="777"/>
      <c r="W43" s="777"/>
      <c r="X43" s="777"/>
      <c r="Y43" s="778"/>
      <c r="Z43" s="779">
        <v>100</v>
      </c>
      <c r="AA43" s="779"/>
      <c r="AB43" s="779"/>
      <c r="AC43" s="779"/>
      <c r="AD43" s="780">
        <v>26050526</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234049</v>
      </c>
      <c r="CS43" s="721"/>
      <c r="CT43" s="721"/>
      <c r="CU43" s="721"/>
      <c r="CV43" s="721"/>
      <c r="CW43" s="721"/>
      <c r="CX43" s="721"/>
      <c r="CY43" s="722"/>
      <c r="CZ43" s="690">
        <v>0.4</v>
      </c>
      <c r="DA43" s="719"/>
      <c r="DB43" s="719"/>
      <c r="DC43" s="723"/>
      <c r="DD43" s="694">
        <v>233956</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4678483</v>
      </c>
      <c r="CS44" s="686"/>
      <c r="CT44" s="686"/>
      <c r="CU44" s="686"/>
      <c r="CV44" s="686"/>
      <c r="CW44" s="686"/>
      <c r="CX44" s="686"/>
      <c r="CY44" s="687"/>
      <c r="CZ44" s="690">
        <v>8.8000000000000007</v>
      </c>
      <c r="DA44" s="691"/>
      <c r="DB44" s="691"/>
      <c r="DC44" s="703"/>
      <c r="DD44" s="694">
        <v>2914552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1604833</v>
      </c>
      <c r="CS45" s="721"/>
      <c r="CT45" s="721"/>
      <c r="CU45" s="721"/>
      <c r="CV45" s="721"/>
      <c r="CW45" s="721"/>
      <c r="CX45" s="721"/>
      <c r="CY45" s="722"/>
      <c r="CZ45" s="690">
        <v>3</v>
      </c>
      <c r="DA45" s="719"/>
      <c r="DB45" s="719"/>
      <c r="DC45" s="723"/>
      <c r="DD45" s="694">
        <v>516584</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2762340</v>
      </c>
      <c r="CS46" s="686"/>
      <c r="CT46" s="686"/>
      <c r="CU46" s="686"/>
      <c r="CV46" s="686"/>
      <c r="CW46" s="686"/>
      <c r="CX46" s="686"/>
      <c r="CY46" s="687"/>
      <c r="CZ46" s="690">
        <v>5.2</v>
      </c>
      <c r="DA46" s="691"/>
      <c r="DB46" s="691"/>
      <c r="DC46" s="703"/>
      <c r="DD46" s="694">
        <v>2374581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t="s">
        <v>174</v>
      </c>
      <c r="CS47" s="721"/>
      <c r="CT47" s="721"/>
      <c r="CU47" s="721"/>
      <c r="CV47" s="721"/>
      <c r="CW47" s="721"/>
      <c r="CX47" s="721"/>
      <c r="CY47" s="722"/>
      <c r="CZ47" s="690" t="s">
        <v>244</v>
      </c>
      <c r="DA47" s="719"/>
      <c r="DB47" s="719"/>
      <c r="DC47" s="723"/>
      <c r="DD47" s="694" t="s">
        <v>244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244</v>
      </c>
      <c r="CS48" s="686"/>
      <c r="CT48" s="686"/>
      <c r="CU48" s="686"/>
      <c r="CV48" s="686"/>
      <c r="CW48" s="686"/>
      <c r="CX48" s="686"/>
      <c r="CY48" s="687"/>
      <c r="CZ48" s="690" t="s">
        <v>244</v>
      </c>
      <c r="DA48" s="691"/>
      <c r="DB48" s="691"/>
      <c r="DC48" s="703"/>
      <c r="DD48" s="694" t="s">
        <v>244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365</v>
      </c>
      <c r="CE49" s="727"/>
      <c r="CF49" s="727"/>
      <c r="CG49" s="727"/>
      <c r="CH49" s="727"/>
      <c r="CI49" s="727"/>
      <c r="CJ49" s="727"/>
      <c r="CK49" s="727"/>
      <c r="CL49" s="727"/>
      <c r="CM49" s="727"/>
      <c r="CN49" s="727"/>
      <c r="CO49" s="727"/>
      <c r="CP49" s="727"/>
      <c r="CQ49" s="728"/>
      <c r="CR49" s="776">
        <v>52871903</v>
      </c>
      <c r="CS49" s="756"/>
      <c r="CT49" s="756"/>
      <c r="CU49" s="756"/>
      <c r="CV49" s="756"/>
      <c r="CW49" s="756"/>
      <c r="CX49" s="756"/>
      <c r="CY49" s="787"/>
      <c r="CZ49" s="781">
        <v>100</v>
      </c>
      <c r="DA49" s="788"/>
      <c r="DB49" s="788"/>
      <c r="DC49" s="789"/>
      <c r="DD49" s="790">
        <v>28883408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uf/FnoWwAPVd2q27YjHTaRxan3s02Jj5ne7xyFOhMaw574lOkxDne7xLhlbxYplUfiRos0bzeh5/NnwtLz0uVQ==" saltValue="d2Vj39l7JkVSpVIZMV0Db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388</v>
      </c>
      <c r="C7" s="818"/>
      <c r="D7" s="818"/>
      <c r="E7" s="818"/>
      <c r="F7" s="818"/>
      <c r="G7" s="818"/>
      <c r="H7" s="818"/>
      <c r="I7" s="818"/>
      <c r="J7" s="818"/>
      <c r="K7" s="818"/>
      <c r="L7" s="818"/>
      <c r="M7" s="818"/>
      <c r="N7" s="818"/>
      <c r="O7" s="818"/>
      <c r="P7" s="819"/>
      <c r="Q7" s="820">
        <v>54469</v>
      </c>
      <c r="R7" s="821"/>
      <c r="S7" s="821"/>
      <c r="T7" s="821"/>
      <c r="U7" s="821"/>
      <c r="V7" s="821">
        <v>53030</v>
      </c>
      <c r="W7" s="821"/>
      <c r="X7" s="821"/>
      <c r="Y7" s="821"/>
      <c r="Z7" s="821"/>
      <c r="AA7" s="821">
        <v>1439</v>
      </c>
      <c r="AB7" s="821"/>
      <c r="AC7" s="821"/>
      <c r="AD7" s="821"/>
      <c r="AE7" s="822"/>
      <c r="AF7" s="823">
        <v>1340</v>
      </c>
      <c r="AG7" s="824"/>
      <c r="AH7" s="824"/>
      <c r="AI7" s="824"/>
      <c r="AJ7" s="825"/>
      <c r="AK7" s="860" t="s">
        <v>598</v>
      </c>
      <c r="AL7" s="861"/>
      <c r="AM7" s="861"/>
      <c r="AN7" s="861"/>
      <c r="AO7" s="861"/>
      <c r="AP7" s="861">
        <v>8126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589</v>
      </c>
      <c r="BT7" s="865"/>
      <c r="BU7" s="865"/>
      <c r="BV7" s="865"/>
      <c r="BW7" s="865"/>
      <c r="BX7" s="865"/>
      <c r="BY7" s="865"/>
      <c r="BZ7" s="865"/>
      <c r="CA7" s="865"/>
      <c r="CB7" s="865"/>
      <c r="CC7" s="865"/>
      <c r="CD7" s="865"/>
      <c r="CE7" s="865"/>
      <c r="CF7" s="865"/>
      <c r="CG7" s="866"/>
      <c r="CH7" s="857">
        <v>2</v>
      </c>
      <c r="CI7" s="858"/>
      <c r="CJ7" s="858"/>
      <c r="CK7" s="858"/>
      <c r="CL7" s="859"/>
      <c r="CM7" s="857">
        <v>474</v>
      </c>
      <c r="CN7" s="858"/>
      <c r="CO7" s="858"/>
      <c r="CP7" s="858"/>
      <c r="CQ7" s="859"/>
      <c r="CR7" s="857">
        <v>279</v>
      </c>
      <c r="CS7" s="858"/>
      <c r="CT7" s="858"/>
      <c r="CU7" s="858"/>
      <c r="CV7" s="859"/>
      <c r="CW7" s="857" t="s">
        <v>599</v>
      </c>
      <c r="CX7" s="858"/>
      <c r="CY7" s="858"/>
      <c r="CZ7" s="858"/>
      <c r="DA7" s="859"/>
      <c r="DB7" s="857" t="s">
        <v>599</v>
      </c>
      <c r="DC7" s="858"/>
      <c r="DD7" s="858"/>
      <c r="DE7" s="858"/>
      <c r="DF7" s="859"/>
      <c r="DG7" s="857" t="s">
        <v>599</v>
      </c>
      <c r="DH7" s="858"/>
      <c r="DI7" s="858"/>
      <c r="DJ7" s="858"/>
      <c r="DK7" s="859"/>
      <c r="DL7" s="857" t="s">
        <v>599</v>
      </c>
      <c r="DM7" s="858"/>
      <c r="DN7" s="858"/>
      <c r="DO7" s="858"/>
      <c r="DP7" s="859"/>
      <c r="DQ7" s="857" t="s">
        <v>599</v>
      </c>
      <c r="DR7" s="858"/>
      <c r="DS7" s="858"/>
      <c r="DT7" s="858"/>
      <c r="DU7" s="859"/>
      <c r="DV7" s="838"/>
      <c r="DW7" s="839"/>
      <c r="DX7" s="839"/>
      <c r="DY7" s="839"/>
      <c r="DZ7" s="840"/>
      <c r="EA7" s="256"/>
    </row>
    <row r="8" spans="1:131" s="257" customFormat="1" ht="26.25" customHeight="1" x14ac:dyDescent="0.2">
      <c r="A8" s="263">
        <v>2</v>
      </c>
      <c r="B8" s="841" t="s">
        <v>389</v>
      </c>
      <c r="C8" s="842"/>
      <c r="D8" s="842"/>
      <c r="E8" s="842"/>
      <c r="F8" s="842"/>
      <c r="G8" s="842"/>
      <c r="H8" s="842"/>
      <c r="I8" s="842"/>
      <c r="J8" s="842"/>
      <c r="K8" s="842"/>
      <c r="L8" s="842"/>
      <c r="M8" s="842"/>
      <c r="N8" s="842"/>
      <c r="O8" s="842"/>
      <c r="P8" s="843"/>
      <c r="Q8" s="844">
        <v>1300</v>
      </c>
      <c r="R8" s="845"/>
      <c r="S8" s="845"/>
      <c r="T8" s="845"/>
      <c r="U8" s="845"/>
      <c r="V8" s="845">
        <v>827</v>
      </c>
      <c r="W8" s="845"/>
      <c r="X8" s="845"/>
      <c r="Y8" s="845"/>
      <c r="Z8" s="845"/>
      <c r="AA8" s="845">
        <v>473</v>
      </c>
      <c r="AB8" s="845"/>
      <c r="AC8" s="845"/>
      <c r="AD8" s="845"/>
      <c r="AE8" s="846"/>
      <c r="AF8" s="847">
        <v>70</v>
      </c>
      <c r="AG8" s="848"/>
      <c r="AH8" s="848"/>
      <c r="AI8" s="848"/>
      <c r="AJ8" s="849"/>
      <c r="AK8" s="850">
        <v>798</v>
      </c>
      <c r="AL8" s="851"/>
      <c r="AM8" s="851"/>
      <c r="AN8" s="851"/>
      <c r="AO8" s="851"/>
      <c r="AP8" s="851">
        <v>1650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590</v>
      </c>
      <c r="BT8" s="855"/>
      <c r="BU8" s="855"/>
      <c r="BV8" s="855"/>
      <c r="BW8" s="855"/>
      <c r="BX8" s="855"/>
      <c r="BY8" s="855"/>
      <c r="BZ8" s="855"/>
      <c r="CA8" s="855"/>
      <c r="CB8" s="855"/>
      <c r="CC8" s="855"/>
      <c r="CD8" s="855"/>
      <c r="CE8" s="855"/>
      <c r="CF8" s="855"/>
      <c r="CG8" s="856"/>
      <c r="CH8" s="867">
        <v>-1</v>
      </c>
      <c r="CI8" s="868"/>
      <c r="CJ8" s="868"/>
      <c r="CK8" s="868"/>
      <c r="CL8" s="869"/>
      <c r="CM8" s="867">
        <v>100</v>
      </c>
      <c r="CN8" s="868"/>
      <c r="CO8" s="868"/>
      <c r="CP8" s="868"/>
      <c r="CQ8" s="869"/>
      <c r="CR8" s="867">
        <v>10</v>
      </c>
      <c r="CS8" s="868"/>
      <c r="CT8" s="868"/>
      <c r="CU8" s="868"/>
      <c r="CV8" s="869"/>
      <c r="CW8" s="867" t="s">
        <v>598</v>
      </c>
      <c r="CX8" s="868"/>
      <c r="CY8" s="868"/>
      <c r="CZ8" s="868"/>
      <c r="DA8" s="869"/>
      <c r="DB8" s="867" t="s">
        <v>598</v>
      </c>
      <c r="DC8" s="868"/>
      <c r="DD8" s="868"/>
      <c r="DE8" s="868"/>
      <c r="DF8" s="869"/>
      <c r="DG8" s="867">
        <v>453</v>
      </c>
      <c r="DH8" s="868"/>
      <c r="DI8" s="868"/>
      <c r="DJ8" s="868"/>
      <c r="DK8" s="869"/>
      <c r="DL8" s="867" t="s">
        <v>598</v>
      </c>
      <c r="DM8" s="868"/>
      <c r="DN8" s="868"/>
      <c r="DO8" s="868"/>
      <c r="DP8" s="869"/>
      <c r="DQ8" s="867">
        <v>363</v>
      </c>
      <c r="DR8" s="868"/>
      <c r="DS8" s="868"/>
      <c r="DT8" s="868"/>
      <c r="DU8" s="869"/>
      <c r="DV8" s="870"/>
      <c r="DW8" s="871"/>
      <c r="DX8" s="871"/>
      <c r="DY8" s="871"/>
      <c r="DZ8" s="872"/>
      <c r="EA8" s="256"/>
    </row>
    <row r="9" spans="1:131" s="257" customFormat="1" ht="26.25" customHeight="1" x14ac:dyDescent="0.2">
      <c r="A9" s="263">
        <v>3</v>
      </c>
      <c r="B9" s="841" t="s">
        <v>390</v>
      </c>
      <c r="C9" s="842"/>
      <c r="D9" s="842"/>
      <c r="E9" s="842"/>
      <c r="F9" s="842"/>
      <c r="G9" s="842"/>
      <c r="H9" s="842"/>
      <c r="I9" s="842"/>
      <c r="J9" s="842"/>
      <c r="K9" s="842"/>
      <c r="L9" s="842"/>
      <c r="M9" s="842"/>
      <c r="N9" s="842"/>
      <c r="O9" s="842"/>
      <c r="P9" s="843"/>
      <c r="Q9" s="844">
        <v>776</v>
      </c>
      <c r="R9" s="845"/>
      <c r="S9" s="845"/>
      <c r="T9" s="845"/>
      <c r="U9" s="845"/>
      <c r="V9" s="845">
        <v>411</v>
      </c>
      <c r="W9" s="845"/>
      <c r="X9" s="845"/>
      <c r="Y9" s="845"/>
      <c r="Z9" s="845"/>
      <c r="AA9" s="845">
        <v>365</v>
      </c>
      <c r="AB9" s="845"/>
      <c r="AC9" s="845"/>
      <c r="AD9" s="845"/>
      <c r="AE9" s="846"/>
      <c r="AF9" s="847" t="s">
        <v>174</v>
      </c>
      <c r="AG9" s="848"/>
      <c r="AH9" s="848"/>
      <c r="AI9" s="848"/>
      <c r="AJ9" s="849"/>
      <c r="AK9" s="850">
        <v>598</v>
      </c>
      <c r="AL9" s="851"/>
      <c r="AM9" s="851"/>
      <c r="AN9" s="851"/>
      <c r="AO9" s="851"/>
      <c r="AP9" s="851">
        <v>234</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392</v>
      </c>
      <c r="B23" s="876" t="s">
        <v>393</v>
      </c>
      <c r="C23" s="877"/>
      <c r="D23" s="877"/>
      <c r="E23" s="877"/>
      <c r="F23" s="877"/>
      <c r="G23" s="877"/>
      <c r="H23" s="877"/>
      <c r="I23" s="877"/>
      <c r="J23" s="877"/>
      <c r="K23" s="877"/>
      <c r="L23" s="877"/>
      <c r="M23" s="877"/>
      <c r="N23" s="877"/>
      <c r="O23" s="877"/>
      <c r="P23" s="878"/>
      <c r="Q23" s="879">
        <v>55149</v>
      </c>
      <c r="R23" s="880"/>
      <c r="S23" s="880"/>
      <c r="T23" s="880"/>
      <c r="U23" s="880"/>
      <c r="V23" s="880">
        <v>52872</v>
      </c>
      <c r="W23" s="880"/>
      <c r="X23" s="880"/>
      <c r="Y23" s="880"/>
      <c r="Z23" s="880"/>
      <c r="AA23" s="880">
        <v>2277</v>
      </c>
      <c r="AB23" s="880"/>
      <c r="AC23" s="880"/>
      <c r="AD23" s="880"/>
      <c r="AE23" s="881"/>
      <c r="AF23" s="882">
        <v>1409</v>
      </c>
      <c r="AG23" s="880"/>
      <c r="AH23" s="880"/>
      <c r="AI23" s="880"/>
      <c r="AJ23" s="883"/>
      <c r="AK23" s="884"/>
      <c r="AL23" s="885"/>
      <c r="AM23" s="885"/>
      <c r="AN23" s="885"/>
      <c r="AO23" s="885"/>
      <c r="AP23" s="880">
        <v>10010</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371</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405</v>
      </c>
      <c r="C28" s="818"/>
      <c r="D28" s="818"/>
      <c r="E28" s="818"/>
      <c r="F28" s="818"/>
      <c r="G28" s="818"/>
      <c r="H28" s="818"/>
      <c r="I28" s="818"/>
      <c r="J28" s="818"/>
      <c r="K28" s="818"/>
      <c r="L28" s="818"/>
      <c r="M28" s="818"/>
      <c r="N28" s="818"/>
      <c r="O28" s="818"/>
      <c r="P28" s="819"/>
      <c r="Q28" s="908">
        <v>39</v>
      </c>
      <c r="R28" s="909"/>
      <c r="S28" s="909"/>
      <c r="T28" s="909"/>
      <c r="U28" s="909"/>
      <c r="V28" s="909">
        <v>39</v>
      </c>
      <c r="W28" s="909"/>
      <c r="X28" s="909"/>
      <c r="Y28" s="909"/>
      <c r="Z28" s="909"/>
      <c r="AA28" s="909" t="s">
        <v>598</v>
      </c>
      <c r="AB28" s="909"/>
      <c r="AC28" s="909"/>
      <c r="AD28" s="909"/>
      <c r="AE28" s="910"/>
      <c r="AF28" s="911" t="s">
        <v>174</v>
      </c>
      <c r="AG28" s="909"/>
      <c r="AH28" s="909"/>
      <c r="AI28" s="909"/>
      <c r="AJ28" s="912"/>
      <c r="AK28" s="913">
        <v>24</v>
      </c>
      <c r="AL28" s="904"/>
      <c r="AM28" s="904"/>
      <c r="AN28" s="904"/>
      <c r="AO28" s="904"/>
      <c r="AP28" s="904" t="s">
        <v>598</v>
      </c>
      <c r="AQ28" s="904"/>
      <c r="AR28" s="904"/>
      <c r="AS28" s="904"/>
      <c r="AT28" s="904"/>
      <c r="AU28" s="904" t="s">
        <v>598</v>
      </c>
      <c r="AV28" s="904"/>
      <c r="AW28" s="904"/>
      <c r="AX28" s="904"/>
      <c r="AY28" s="904"/>
      <c r="AZ28" s="905" t="s">
        <v>598</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406</v>
      </c>
      <c r="C29" s="842"/>
      <c r="D29" s="842"/>
      <c r="E29" s="842"/>
      <c r="F29" s="842"/>
      <c r="G29" s="842"/>
      <c r="H29" s="842"/>
      <c r="I29" s="842"/>
      <c r="J29" s="842"/>
      <c r="K29" s="842"/>
      <c r="L29" s="842"/>
      <c r="M29" s="842"/>
      <c r="N29" s="842"/>
      <c r="O29" s="842"/>
      <c r="P29" s="843"/>
      <c r="Q29" s="844">
        <v>36</v>
      </c>
      <c r="R29" s="845"/>
      <c r="S29" s="845"/>
      <c r="T29" s="845"/>
      <c r="U29" s="845"/>
      <c r="V29" s="845">
        <v>8</v>
      </c>
      <c r="W29" s="845"/>
      <c r="X29" s="845"/>
      <c r="Y29" s="845"/>
      <c r="Z29" s="845"/>
      <c r="AA29" s="845">
        <v>28</v>
      </c>
      <c r="AB29" s="845"/>
      <c r="AC29" s="845"/>
      <c r="AD29" s="845"/>
      <c r="AE29" s="846"/>
      <c r="AF29" s="847">
        <v>28</v>
      </c>
      <c r="AG29" s="848"/>
      <c r="AH29" s="848"/>
      <c r="AI29" s="848"/>
      <c r="AJ29" s="849"/>
      <c r="AK29" s="916" t="s">
        <v>598</v>
      </c>
      <c r="AL29" s="917"/>
      <c r="AM29" s="917"/>
      <c r="AN29" s="917"/>
      <c r="AO29" s="917"/>
      <c r="AP29" s="917" t="s">
        <v>598</v>
      </c>
      <c r="AQ29" s="917"/>
      <c r="AR29" s="917"/>
      <c r="AS29" s="917"/>
      <c r="AT29" s="917"/>
      <c r="AU29" s="917" t="s">
        <v>598</v>
      </c>
      <c r="AV29" s="917"/>
      <c r="AW29" s="917"/>
      <c r="AX29" s="917"/>
      <c r="AY29" s="917"/>
      <c r="AZ29" s="918" t="s">
        <v>598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407</v>
      </c>
      <c r="C30" s="842"/>
      <c r="D30" s="842"/>
      <c r="E30" s="842"/>
      <c r="F30" s="842"/>
      <c r="G30" s="842"/>
      <c r="H30" s="842"/>
      <c r="I30" s="842"/>
      <c r="J30" s="842"/>
      <c r="K30" s="842"/>
      <c r="L30" s="842"/>
      <c r="M30" s="842"/>
      <c r="N30" s="842"/>
      <c r="O30" s="842"/>
      <c r="P30" s="843"/>
      <c r="Q30" s="844">
        <v>9533</v>
      </c>
      <c r="R30" s="845"/>
      <c r="S30" s="845"/>
      <c r="T30" s="845"/>
      <c r="U30" s="845"/>
      <c r="V30" s="845">
        <v>9518</v>
      </c>
      <c r="W30" s="845"/>
      <c r="X30" s="845"/>
      <c r="Y30" s="845"/>
      <c r="Z30" s="845"/>
      <c r="AA30" s="845">
        <v>15</v>
      </c>
      <c r="AB30" s="845"/>
      <c r="AC30" s="845"/>
      <c r="AD30" s="845"/>
      <c r="AE30" s="846"/>
      <c r="AF30" s="847">
        <v>15</v>
      </c>
      <c r="AG30" s="848"/>
      <c r="AH30" s="848"/>
      <c r="AI30" s="848"/>
      <c r="AJ30" s="849"/>
      <c r="AK30" s="916">
        <v>509</v>
      </c>
      <c r="AL30" s="917"/>
      <c r="AM30" s="917"/>
      <c r="AN30" s="917"/>
      <c r="AO30" s="917"/>
      <c r="AP30" s="917" t="s">
        <v>598</v>
      </c>
      <c r="AQ30" s="917"/>
      <c r="AR30" s="917"/>
      <c r="AS30" s="917"/>
      <c r="AT30" s="917"/>
      <c r="AU30" s="917" t="s">
        <v>598</v>
      </c>
      <c r="AV30" s="917"/>
      <c r="AW30" s="917"/>
      <c r="AX30" s="917"/>
      <c r="AY30" s="917"/>
      <c r="AZ30" s="918" t="s">
        <v>598</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408</v>
      </c>
      <c r="C31" s="842"/>
      <c r="D31" s="842"/>
      <c r="E31" s="842"/>
      <c r="F31" s="842"/>
      <c r="G31" s="842"/>
      <c r="H31" s="842"/>
      <c r="I31" s="842"/>
      <c r="J31" s="842"/>
      <c r="K31" s="842"/>
      <c r="L31" s="842"/>
      <c r="M31" s="842"/>
      <c r="N31" s="842"/>
      <c r="O31" s="842"/>
      <c r="P31" s="843"/>
      <c r="Q31" s="844">
        <v>8632</v>
      </c>
      <c r="R31" s="845"/>
      <c r="S31" s="845"/>
      <c r="T31" s="845"/>
      <c r="U31" s="845"/>
      <c r="V31" s="845">
        <v>8535</v>
      </c>
      <c r="W31" s="845"/>
      <c r="X31" s="845"/>
      <c r="Y31" s="845"/>
      <c r="Z31" s="845"/>
      <c r="AA31" s="845">
        <v>97</v>
      </c>
      <c r="AB31" s="845"/>
      <c r="AC31" s="845"/>
      <c r="AD31" s="845"/>
      <c r="AE31" s="846"/>
      <c r="AF31" s="847">
        <v>97</v>
      </c>
      <c r="AG31" s="848"/>
      <c r="AH31" s="848"/>
      <c r="AI31" s="848"/>
      <c r="AJ31" s="849"/>
      <c r="AK31" s="916">
        <v>1285</v>
      </c>
      <c r="AL31" s="917"/>
      <c r="AM31" s="917"/>
      <c r="AN31" s="917"/>
      <c r="AO31" s="917"/>
      <c r="AP31" s="917" t="s">
        <v>598</v>
      </c>
      <c r="AQ31" s="917"/>
      <c r="AR31" s="917"/>
      <c r="AS31" s="917"/>
      <c r="AT31" s="917"/>
      <c r="AU31" s="917" t="s">
        <v>598</v>
      </c>
      <c r="AV31" s="917"/>
      <c r="AW31" s="917"/>
      <c r="AX31" s="917"/>
      <c r="AY31" s="917"/>
      <c r="AZ31" s="918" t="s">
        <v>598</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409</v>
      </c>
      <c r="C32" s="842"/>
      <c r="D32" s="842"/>
      <c r="E32" s="842"/>
      <c r="F32" s="842"/>
      <c r="G32" s="842"/>
      <c r="H32" s="842"/>
      <c r="I32" s="842"/>
      <c r="J32" s="842"/>
      <c r="K32" s="842"/>
      <c r="L32" s="842"/>
      <c r="M32" s="842"/>
      <c r="N32" s="842"/>
      <c r="O32" s="842"/>
      <c r="P32" s="843"/>
      <c r="Q32" s="844">
        <v>1552</v>
      </c>
      <c r="R32" s="845"/>
      <c r="S32" s="845"/>
      <c r="T32" s="845"/>
      <c r="U32" s="845"/>
      <c r="V32" s="845">
        <v>1550</v>
      </c>
      <c r="W32" s="845"/>
      <c r="X32" s="845"/>
      <c r="Y32" s="845"/>
      <c r="Z32" s="845"/>
      <c r="AA32" s="845">
        <v>2</v>
      </c>
      <c r="AB32" s="845"/>
      <c r="AC32" s="845"/>
      <c r="AD32" s="845"/>
      <c r="AE32" s="846"/>
      <c r="AF32" s="847">
        <v>2</v>
      </c>
      <c r="AG32" s="848"/>
      <c r="AH32" s="848"/>
      <c r="AI32" s="848"/>
      <c r="AJ32" s="849"/>
      <c r="AK32" s="916">
        <v>247</v>
      </c>
      <c r="AL32" s="917"/>
      <c r="AM32" s="917"/>
      <c r="AN32" s="917"/>
      <c r="AO32" s="917"/>
      <c r="AP32" s="917" t="s">
        <v>598</v>
      </c>
      <c r="AQ32" s="917"/>
      <c r="AR32" s="917"/>
      <c r="AS32" s="917"/>
      <c r="AT32" s="917"/>
      <c r="AU32" s="917" t="s">
        <v>598</v>
      </c>
      <c r="AV32" s="917"/>
      <c r="AW32" s="917"/>
      <c r="AX32" s="917"/>
      <c r="AY32" s="917"/>
      <c r="AZ32" s="918" t="s">
        <v>598</v>
      </c>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410</v>
      </c>
      <c r="C33" s="842"/>
      <c r="D33" s="842"/>
      <c r="E33" s="842"/>
      <c r="F33" s="842"/>
      <c r="G33" s="842"/>
      <c r="H33" s="842"/>
      <c r="I33" s="842"/>
      <c r="J33" s="842"/>
      <c r="K33" s="842"/>
      <c r="L33" s="842"/>
      <c r="M33" s="842"/>
      <c r="N33" s="842"/>
      <c r="O33" s="842"/>
      <c r="P33" s="843"/>
      <c r="Q33" s="844">
        <v>13585</v>
      </c>
      <c r="R33" s="845"/>
      <c r="S33" s="845"/>
      <c r="T33" s="845"/>
      <c r="U33" s="845"/>
      <c r="V33" s="845">
        <v>13440</v>
      </c>
      <c r="W33" s="845"/>
      <c r="X33" s="845"/>
      <c r="Y33" s="845"/>
      <c r="Z33" s="845"/>
      <c r="AA33" s="845">
        <v>144</v>
      </c>
      <c r="AB33" s="845"/>
      <c r="AC33" s="845"/>
      <c r="AD33" s="845"/>
      <c r="AE33" s="846"/>
      <c r="AF33" s="847">
        <v>5934</v>
      </c>
      <c r="AG33" s="848"/>
      <c r="AH33" s="848"/>
      <c r="AI33" s="848"/>
      <c r="AJ33" s="849"/>
      <c r="AK33" s="916">
        <v>1100</v>
      </c>
      <c r="AL33" s="917"/>
      <c r="AM33" s="917"/>
      <c r="AN33" s="917"/>
      <c r="AO33" s="917"/>
      <c r="AP33" s="917">
        <v>2315</v>
      </c>
      <c r="AQ33" s="917"/>
      <c r="AR33" s="917"/>
      <c r="AS33" s="917"/>
      <c r="AT33" s="917"/>
      <c r="AU33" s="917">
        <v>1195</v>
      </c>
      <c r="AV33" s="917"/>
      <c r="AW33" s="917"/>
      <c r="AX33" s="917"/>
      <c r="AY33" s="917"/>
      <c r="AZ33" s="918" t="s">
        <v>598</v>
      </c>
      <c r="BA33" s="918"/>
      <c r="BB33" s="918"/>
      <c r="BC33" s="918"/>
      <c r="BD33" s="918"/>
      <c r="BE33" s="914" t="s">
        <v>411</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412</v>
      </c>
      <c r="C34" s="842"/>
      <c r="D34" s="842"/>
      <c r="E34" s="842"/>
      <c r="F34" s="842"/>
      <c r="G34" s="842"/>
      <c r="H34" s="842"/>
      <c r="I34" s="842"/>
      <c r="J34" s="842"/>
      <c r="K34" s="842"/>
      <c r="L34" s="842"/>
      <c r="M34" s="842"/>
      <c r="N34" s="842"/>
      <c r="O34" s="842"/>
      <c r="P34" s="843"/>
      <c r="Q34" s="844">
        <v>2107</v>
      </c>
      <c r="R34" s="845"/>
      <c r="S34" s="845"/>
      <c r="T34" s="845"/>
      <c r="U34" s="845"/>
      <c r="V34" s="845">
        <v>1872</v>
      </c>
      <c r="W34" s="845"/>
      <c r="X34" s="845"/>
      <c r="Y34" s="845"/>
      <c r="Z34" s="845"/>
      <c r="AA34" s="845">
        <v>235</v>
      </c>
      <c r="AB34" s="845"/>
      <c r="AC34" s="845"/>
      <c r="AD34" s="845"/>
      <c r="AE34" s="846"/>
      <c r="AF34" s="847">
        <v>1246</v>
      </c>
      <c r="AG34" s="848"/>
      <c r="AH34" s="848"/>
      <c r="AI34" s="848"/>
      <c r="AJ34" s="849"/>
      <c r="AK34" s="916">
        <v>252</v>
      </c>
      <c r="AL34" s="917"/>
      <c r="AM34" s="917"/>
      <c r="AN34" s="917"/>
      <c r="AO34" s="917"/>
      <c r="AP34" s="917">
        <v>397</v>
      </c>
      <c r="AQ34" s="917"/>
      <c r="AR34" s="917"/>
      <c r="AS34" s="917"/>
      <c r="AT34" s="917"/>
      <c r="AU34" s="917">
        <v>1</v>
      </c>
      <c r="AV34" s="917"/>
      <c r="AW34" s="917"/>
      <c r="AX34" s="917"/>
      <c r="AY34" s="917"/>
      <c r="AZ34" s="918" t="s">
        <v>598</v>
      </c>
      <c r="BA34" s="918"/>
      <c r="BB34" s="918"/>
      <c r="BC34" s="918"/>
      <c r="BD34" s="918"/>
      <c r="BE34" s="914" t="s">
        <v>413</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t="s">
        <v>414</v>
      </c>
      <c r="C35" s="842"/>
      <c r="D35" s="842"/>
      <c r="E35" s="842"/>
      <c r="F35" s="842"/>
      <c r="G35" s="842"/>
      <c r="H35" s="842"/>
      <c r="I35" s="842"/>
      <c r="J35" s="842"/>
      <c r="K35" s="842"/>
      <c r="L35" s="842"/>
      <c r="M35" s="842"/>
      <c r="N35" s="842"/>
      <c r="O35" s="842"/>
      <c r="P35" s="843"/>
      <c r="Q35" s="844">
        <v>3453</v>
      </c>
      <c r="R35" s="845"/>
      <c r="S35" s="845"/>
      <c r="T35" s="845"/>
      <c r="U35" s="845"/>
      <c r="V35" s="845">
        <v>3399</v>
      </c>
      <c r="W35" s="845"/>
      <c r="X35" s="845"/>
      <c r="Y35" s="845"/>
      <c r="Z35" s="845"/>
      <c r="AA35" s="845">
        <v>54</v>
      </c>
      <c r="AB35" s="845"/>
      <c r="AC35" s="845"/>
      <c r="AD35" s="845"/>
      <c r="AE35" s="846"/>
      <c r="AF35" s="847">
        <v>343</v>
      </c>
      <c r="AG35" s="848"/>
      <c r="AH35" s="848"/>
      <c r="AI35" s="848"/>
      <c r="AJ35" s="849"/>
      <c r="AK35" s="916">
        <v>2508</v>
      </c>
      <c r="AL35" s="917"/>
      <c r="AM35" s="917"/>
      <c r="AN35" s="917"/>
      <c r="AO35" s="917"/>
      <c r="AP35" s="917">
        <v>16029</v>
      </c>
      <c r="AQ35" s="917"/>
      <c r="AR35" s="917"/>
      <c r="AS35" s="917"/>
      <c r="AT35" s="917"/>
      <c r="AU35" s="917">
        <v>13323</v>
      </c>
      <c r="AV35" s="917"/>
      <c r="AW35" s="917"/>
      <c r="AX35" s="917"/>
      <c r="AY35" s="917"/>
      <c r="AZ35" s="918" t="s">
        <v>598</v>
      </c>
      <c r="BA35" s="918"/>
      <c r="BB35" s="918"/>
      <c r="BC35" s="918"/>
      <c r="BD35" s="918"/>
      <c r="BE35" s="914" t="s">
        <v>411</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392</v>
      </c>
      <c r="B63" s="876" t="s">
        <v>416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7666</v>
      </c>
      <c r="AG63" s="928"/>
      <c r="AH63" s="928"/>
      <c r="AI63" s="928"/>
      <c r="AJ63" s="929"/>
      <c r="AK63" s="930"/>
      <c r="AL63" s="925"/>
      <c r="AM63" s="925"/>
      <c r="AN63" s="925"/>
      <c r="AO63" s="925"/>
      <c r="AP63" s="928">
        <v>18741</v>
      </c>
      <c r="AQ63" s="928"/>
      <c r="AR63" s="928"/>
      <c r="AS63" s="928"/>
      <c r="AT63" s="928"/>
      <c r="AU63" s="928">
        <v>14519</v>
      </c>
      <c r="AV63" s="928"/>
      <c r="AW63" s="928"/>
      <c r="AX63" s="928"/>
      <c r="AY63" s="928"/>
      <c r="AZ63" s="932"/>
      <c r="BA63" s="932"/>
      <c r="BB63" s="932"/>
      <c r="BC63" s="932"/>
      <c r="BD63" s="932"/>
      <c r="BE63" s="933"/>
      <c r="BF63" s="933"/>
      <c r="BG63" s="933"/>
      <c r="BH63" s="933"/>
      <c r="BI63" s="934"/>
      <c r="BJ63" s="935" t="s">
        <v>417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419</v>
      </c>
      <c r="B66" s="827"/>
      <c r="C66" s="827"/>
      <c r="D66" s="827"/>
      <c r="E66" s="827"/>
      <c r="F66" s="827"/>
      <c r="G66" s="827"/>
      <c r="H66" s="827"/>
      <c r="I66" s="827"/>
      <c r="J66" s="827"/>
      <c r="K66" s="827"/>
      <c r="L66" s="827"/>
      <c r="M66" s="827"/>
      <c r="N66" s="827"/>
      <c r="O66" s="827"/>
      <c r="P66" s="828"/>
      <c r="Q66" s="803" t="s">
        <v>420</v>
      </c>
      <c r="R66" s="804"/>
      <c r="S66" s="804"/>
      <c r="T66" s="804"/>
      <c r="U66" s="805"/>
      <c r="V66" s="803" t="s">
        <v>398</v>
      </c>
      <c r="W66" s="804"/>
      <c r="X66" s="804"/>
      <c r="Y66" s="804"/>
      <c r="Z66" s="805"/>
      <c r="AA66" s="803" t="s">
        <v>421</v>
      </c>
      <c r="AB66" s="804"/>
      <c r="AC66" s="804"/>
      <c r="AD66" s="804"/>
      <c r="AE66" s="805"/>
      <c r="AF66" s="938" t="s">
        <v>422</v>
      </c>
      <c r="AG66" s="899"/>
      <c r="AH66" s="899"/>
      <c r="AI66" s="899"/>
      <c r="AJ66" s="939"/>
      <c r="AK66" s="803" t="s">
        <v>423</v>
      </c>
      <c r="AL66" s="827"/>
      <c r="AM66" s="827"/>
      <c r="AN66" s="827"/>
      <c r="AO66" s="828"/>
      <c r="AP66" s="803" t="s">
        <v>424</v>
      </c>
      <c r="AQ66" s="804"/>
      <c r="AR66" s="804"/>
      <c r="AS66" s="804"/>
      <c r="AT66" s="805"/>
      <c r="AU66" s="803" t="s">
        <v>425</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591</v>
      </c>
      <c r="C68" s="956"/>
      <c r="D68" s="956"/>
      <c r="E68" s="956"/>
      <c r="F68" s="956"/>
      <c r="G68" s="956"/>
      <c r="H68" s="956"/>
      <c r="I68" s="956"/>
      <c r="J68" s="956"/>
      <c r="K68" s="956"/>
      <c r="L68" s="956"/>
      <c r="M68" s="956"/>
      <c r="N68" s="956"/>
      <c r="O68" s="956"/>
      <c r="P68" s="957"/>
      <c r="Q68" s="958">
        <v>2689</v>
      </c>
      <c r="R68" s="952"/>
      <c r="S68" s="952"/>
      <c r="T68" s="952"/>
      <c r="U68" s="952"/>
      <c r="V68" s="952">
        <v>2653</v>
      </c>
      <c r="W68" s="952"/>
      <c r="X68" s="952"/>
      <c r="Y68" s="952"/>
      <c r="Z68" s="952"/>
      <c r="AA68" s="952">
        <v>36</v>
      </c>
      <c r="AB68" s="952"/>
      <c r="AC68" s="952"/>
      <c r="AD68" s="952"/>
      <c r="AE68" s="952"/>
      <c r="AF68" s="952">
        <v>36</v>
      </c>
      <c r="AG68" s="952"/>
      <c r="AH68" s="952"/>
      <c r="AI68" s="952"/>
      <c r="AJ68" s="952"/>
      <c r="AK68" s="952">
        <v>1</v>
      </c>
      <c r="AL68" s="952"/>
      <c r="AM68" s="952"/>
      <c r="AN68" s="952"/>
      <c r="AO68" s="952"/>
      <c r="AP68" s="952">
        <v>499</v>
      </c>
      <c r="AQ68" s="952"/>
      <c r="AR68" s="952"/>
      <c r="AS68" s="952"/>
      <c r="AT68" s="952"/>
      <c r="AU68" s="952">
        <v>153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592</v>
      </c>
      <c r="C69" s="960"/>
      <c r="D69" s="960"/>
      <c r="E69" s="960"/>
      <c r="F69" s="960"/>
      <c r="G69" s="960"/>
      <c r="H69" s="960"/>
      <c r="I69" s="960"/>
      <c r="J69" s="960"/>
      <c r="K69" s="960"/>
      <c r="L69" s="960"/>
      <c r="M69" s="960"/>
      <c r="N69" s="960"/>
      <c r="O69" s="960"/>
      <c r="P69" s="961"/>
      <c r="Q69" s="962">
        <v>332</v>
      </c>
      <c r="R69" s="917"/>
      <c r="S69" s="917"/>
      <c r="T69" s="917"/>
      <c r="U69" s="917"/>
      <c r="V69" s="917">
        <v>326</v>
      </c>
      <c r="W69" s="917"/>
      <c r="X69" s="917"/>
      <c r="Y69" s="917"/>
      <c r="Z69" s="917"/>
      <c r="AA69" s="917">
        <v>6</v>
      </c>
      <c r="AB69" s="917"/>
      <c r="AC69" s="917"/>
      <c r="AD69" s="917"/>
      <c r="AE69" s="917"/>
      <c r="AF69" s="917">
        <v>6</v>
      </c>
      <c r="AG69" s="917"/>
      <c r="AH69" s="917"/>
      <c r="AI69" s="917"/>
      <c r="AJ69" s="917"/>
      <c r="AK69" s="917">
        <v>104</v>
      </c>
      <c r="AL69" s="917"/>
      <c r="AM69" s="917"/>
      <c r="AN69" s="917"/>
      <c r="AO69" s="917"/>
      <c r="AP69" s="917">
        <v>477</v>
      </c>
      <c r="AQ69" s="917"/>
      <c r="AR69" s="917"/>
      <c r="AS69" s="917"/>
      <c r="AT69" s="917"/>
      <c r="AU69" s="917">
        <v>68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593</v>
      </c>
      <c r="C70" s="960"/>
      <c r="D70" s="960"/>
      <c r="E70" s="960"/>
      <c r="F70" s="960"/>
      <c r="G70" s="960"/>
      <c r="H70" s="960"/>
      <c r="I70" s="960"/>
      <c r="J70" s="960"/>
      <c r="K70" s="960"/>
      <c r="L70" s="960"/>
      <c r="M70" s="960"/>
      <c r="N70" s="960"/>
      <c r="O70" s="960"/>
      <c r="P70" s="961"/>
      <c r="Q70" s="962">
        <v>180</v>
      </c>
      <c r="R70" s="917"/>
      <c r="S70" s="917"/>
      <c r="T70" s="917"/>
      <c r="U70" s="917"/>
      <c r="V70" s="917">
        <v>173</v>
      </c>
      <c r="W70" s="917"/>
      <c r="X70" s="917"/>
      <c r="Y70" s="917"/>
      <c r="Z70" s="917"/>
      <c r="AA70" s="917">
        <v>7</v>
      </c>
      <c r="AB70" s="917"/>
      <c r="AC70" s="917"/>
      <c r="AD70" s="917"/>
      <c r="AE70" s="917"/>
      <c r="AF70" s="917">
        <v>7</v>
      </c>
      <c r="AG70" s="917"/>
      <c r="AH70" s="917"/>
      <c r="AI70" s="917"/>
      <c r="AJ70" s="917"/>
      <c r="AK70" s="917" t="s">
        <v>598</v>
      </c>
      <c r="AL70" s="917"/>
      <c r="AM70" s="917"/>
      <c r="AN70" s="917"/>
      <c r="AO70" s="917"/>
      <c r="AP70" s="917" t="s">
        <v>598</v>
      </c>
      <c r="AQ70" s="917"/>
      <c r="AR70" s="917"/>
      <c r="AS70" s="917"/>
      <c r="AT70" s="917"/>
      <c r="AU70" s="917" t="s">
        <v>598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594</v>
      </c>
      <c r="C71" s="960"/>
      <c r="D71" s="960"/>
      <c r="E71" s="960"/>
      <c r="F71" s="960"/>
      <c r="G71" s="960"/>
      <c r="H71" s="960"/>
      <c r="I71" s="960"/>
      <c r="J71" s="960"/>
      <c r="K71" s="960"/>
      <c r="L71" s="960"/>
      <c r="M71" s="960"/>
      <c r="N71" s="960"/>
      <c r="O71" s="960"/>
      <c r="P71" s="961"/>
      <c r="Q71" s="962">
        <v>687</v>
      </c>
      <c r="R71" s="917"/>
      <c r="S71" s="917"/>
      <c r="T71" s="917"/>
      <c r="U71" s="917"/>
      <c r="V71" s="917">
        <v>651</v>
      </c>
      <c r="W71" s="917"/>
      <c r="X71" s="917"/>
      <c r="Y71" s="917"/>
      <c r="Z71" s="917"/>
      <c r="AA71" s="917">
        <v>36</v>
      </c>
      <c r="AB71" s="917"/>
      <c r="AC71" s="917"/>
      <c r="AD71" s="917"/>
      <c r="AE71" s="917"/>
      <c r="AF71" s="917">
        <v>10</v>
      </c>
      <c r="AG71" s="917"/>
      <c r="AH71" s="917"/>
      <c r="AI71" s="917"/>
      <c r="AJ71" s="917"/>
      <c r="AK71" s="917" t="s">
        <v>598</v>
      </c>
      <c r="AL71" s="917"/>
      <c r="AM71" s="917"/>
      <c r="AN71" s="917"/>
      <c r="AO71" s="917"/>
      <c r="AP71" s="917">
        <v>204</v>
      </c>
      <c r="AQ71" s="917"/>
      <c r="AR71" s="917"/>
      <c r="AS71" s="917"/>
      <c r="AT71" s="917"/>
      <c r="AU71" s="917">
        <v>76</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595</v>
      </c>
      <c r="C72" s="960"/>
      <c r="D72" s="960"/>
      <c r="E72" s="960"/>
      <c r="F72" s="960"/>
      <c r="G72" s="960"/>
      <c r="H72" s="960"/>
      <c r="I72" s="960"/>
      <c r="J72" s="960"/>
      <c r="K72" s="960"/>
      <c r="L72" s="960"/>
      <c r="M72" s="960"/>
      <c r="N72" s="960"/>
      <c r="O72" s="960"/>
      <c r="P72" s="961"/>
      <c r="Q72" s="962">
        <v>5553</v>
      </c>
      <c r="R72" s="917"/>
      <c r="S72" s="917"/>
      <c r="T72" s="917"/>
      <c r="U72" s="917"/>
      <c r="V72" s="917">
        <v>5547</v>
      </c>
      <c r="W72" s="917"/>
      <c r="X72" s="917"/>
      <c r="Y72" s="917"/>
      <c r="Z72" s="917"/>
      <c r="AA72" s="917">
        <v>6</v>
      </c>
      <c r="AB72" s="917"/>
      <c r="AC72" s="917"/>
      <c r="AD72" s="917"/>
      <c r="AE72" s="917"/>
      <c r="AF72" s="917">
        <v>6</v>
      </c>
      <c r="AG72" s="917"/>
      <c r="AH72" s="917"/>
      <c r="AI72" s="917"/>
      <c r="AJ72" s="917"/>
      <c r="AK72" s="917" t="s">
        <v>598</v>
      </c>
      <c r="AL72" s="917"/>
      <c r="AM72" s="917"/>
      <c r="AN72" s="917"/>
      <c r="AO72" s="917"/>
      <c r="AP72" s="917">
        <v>4474</v>
      </c>
      <c r="AQ72" s="917"/>
      <c r="AR72" s="917"/>
      <c r="AS72" s="917"/>
      <c r="AT72" s="917"/>
      <c r="AU72" s="917">
        <v>1924</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596</v>
      </c>
      <c r="C73" s="960"/>
      <c r="D73" s="960"/>
      <c r="E73" s="960"/>
      <c r="F73" s="960"/>
      <c r="G73" s="960"/>
      <c r="H73" s="960"/>
      <c r="I73" s="960"/>
      <c r="J73" s="960"/>
      <c r="K73" s="960"/>
      <c r="L73" s="960"/>
      <c r="M73" s="960"/>
      <c r="N73" s="960"/>
      <c r="O73" s="960"/>
      <c r="P73" s="961"/>
      <c r="Q73" s="962">
        <v>1598</v>
      </c>
      <c r="R73" s="917"/>
      <c r="S73" s="917"/>
      <c r="T73" s="917"/>
      <c r="U73" s="917"/>
      <c r="V73" s="917">
        <v>1483</v>
      </c>
      <c r="W73" s="917"/>
      <c r="X73" s="917"/>
      <c r="Y73" s="917"/>
      <c r="Z73" s="917"/>
      <c r="AA73" s="917">
        <v>115</v>
      </c>
      <c r="AB73" s="917"/>
      <c r="AC73" s="917"/>
      <c r="AD73" s="917"/>
      <c r="AE73" s="917"/>
      <c r="AF73" s="917">
        <v>115</v>
      </c>
      <c r="AG73" s="917"/>
      <c r="AH73" s="917"/>
      <c r="AI73" s="917"/>
      <c r="AJ73" s="917"/>
      <c r="AK73" s="917" t="s">
        <v>598</v>
      </c>
      <c r="AL73" s="917"/>
      <c r="AM73" s="917"/>
      <c r="AN73" s="917"/>
      <c r="AO73" s="917"/>
      <c r="AP73" s="917" t="s">
        <v>598</v>
      </c>
      <c r="AQ73" s="917"/>
      <c r="AR73" s="917"/>
      <c r="AS73" s="917"/>
      <c r="AT73" s="917"/>
      <c r="AU73" s="917" t="s">
        <v>598</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t="s">
        <v>597</v>
      </c>
      <c r="C74" s="960"/>
      <c r="D74" s="960"/>
      <c r="E74" s="960"/>
      <c r="F74" s="960"/>
      <c r="G74" s="960"/>
      <c r="H74" s="960"/>
      <c r="I74" s="960"/>
      <c r="J74" s="960"/>
      <c r="K74" s="960"/>
      <c r="L74" s="960"/>
      <c r="M74" s="960"/>
      <c r="N74" s="960"/>
      <c r="O74" s="960"/>
      <c r="P74" s="961"/>
      <c r="Q74" s="962">
        <v>896695</v>
      </c>
      <c r="R74" s="917"/>
      <c r="S74" s="917"/>
      <c r="T74" s="917"/>
      <c r="U74" s="917"/>
      <c r="V74" s="917">
        <v>845698</v>
      </c>
      <c r="W74" s="917"/>
      <c r="X74" s="917"/>
      <c r="Y74" s="917"/>
      <c r="Z74" s="917"/>
      <c r="AA74" s="917">
        <v>50997</v>
      </c>
      <c r="AB74" s="917"/>
      <c r="AC74" s="917"/>
      <c r="AD74" s="917"/>
      <c r="AE74" s="917"/>
      <c r="AF74" s="917">
        <v>50997</v>
      </c>
      <c r="AG74" s="917"/>
      <c r="AH74" s="917"/>
      <c r="AI74" s="917"/>
      <c r="AJ74" s="917"/>
      <c r="AK74" s="917">
        <v>1</v>
      </c>
      <c r="AL74" s="917"/>
      <c r="AM74" s="917"/>
      <c r="AN74" s="917"/>
      <c r="AO74" s="917"/>
      <c r="AP74" s="917" t="s">
        <v>598</v>
      </c>
      <c r="AQ74" s="917"/>
      <c r="AR74" s="917"/>
      <c r="AS74" s="917"/>
      <c r="AT74" s="917"/>
      <c r="AU74" s="917" t="s">
        <v>598</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392</v>
      </c>
      <c r="B88" s="876" t="s">
        <v>426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51177</v>
      </c>
      <c r="AG88" s="928"/>
      <c r="AH88" s="928"/>
      <c r="AI88" s="928"/>
      <c r="AJ88" s="928"/>
      <c r="AK88" s="925"/>
      <c r="AL88" s="925"/>
      <c r="AM88" s="925"/>
      <c r="AN88" s="925"/>
      <c r="AO88" s="925"/>
      <c r="AP88" s="928">
        <v>5654</v>
      </c>
      <c r="AQ88" s="928"/>
      <c r="AR88" s="928"/>
      <c r="AS88" s="928"/>
      <c r="AT88" s="928"/>
      <c r="AU88" s="928">
        <v>2220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289</v>
      </c>
      <c r="CS102" s="936"/>
      <c r="CT102" s="936"/>
      <c r="CU102" s="936"/>
      <c r="CV102" s="979"/>
      <c r="CW102" s="978"/>
      <c r="CX102" s="936"/>
      <c r="CY102" s="936"/>
      <c r="CZ102" s="936"/>
      <c r="DA102" s="979"/>
      <c r="DB102" s="978"/>
      <c r="DC102" s="936"/>
      <c r="DD102" s="936"/>
      <c r="DE102" s="936"/>
      <c r="DF102" s="979"/>
      <c r="DG102" s="978">
        <v>453</v>
      </c>
      <c r="DH102" s="936"/>
      <c r="DI102" s="936"/>
      <c r="DJ102" s="936"/>
      <c r="DK102" s="979"/>
      <c r="DL102" s="978"/>
      <c r="DM102" s="936"/>
      <c r="DN102" s="936"/>
      <c r="DO102" s="936"/>
      <c r="DP102" s="979"/>
      <c r="DQ102" s="978">
        <v>363</v>
      </c>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432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435</v>
      </c>
      <c r="AB109" s="981"/>
      <c r="AC109" s="981"/>
      <c r="AD109" s="981"/>
      <c r="AE109" s="982"/>
      <c r="AF109" s="980" t="s">
        <v>436</v>
      </c>
      <c r="AG109" s="981"/>
      <c r="AH109" s="981"/>
      <c r="AI109" s="981"/>
      <c r="AJ109" s="982"/>
      <c r="AK109" s="980" t="s">
        <v>306</v>
      </c>
      <c r="AL109" s="981"/>
      <c r="AM109" s="981"/>
      <c r="AN109" s="981"/>
      <c r="AO109" s="982"/>
      <c r="AP109" s="980" t="s">
        <v>437</v>
      </c>
      <c r="AQ109" s="981"/>
      <c r="AR109" s="981"/>
      <c r="AS109" s="981"/>
      <c r="AT109" s="983"/>
      <c r="AU109" s="1000" t="s">
        <v>434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435</v>
      </c>
      <c r="BR109" s="981"/>
      <c r="BS109" s="981"/>
      <c r="BT109" s="981"/>
      <c r="BU109" s="982"/>
      <c r="BV109" s="980" t="s">
        <v>436</v>
      </c>
      <c r="BW109" s="981"/>
      <c r="BX109" s="981"/>
      <c r="BY109" s="981"/>
      <c r="BZ109" s="982"/>
      <c r="CA109" s="980" t="s">
        <v>306</v>
      </c>
      <c r="CB109" s="981"/>
      <c r="CC109" s="981"/>
      <c r="CD109" s="981"/>
      <c r="CE109" s="982"/>
      <c r="CF109" s="1001" t="s">
        <v>437</v>
      </c>
      <c r="CG109" s="1001"/>
      <c r="CH109" s="1001"/>
      <c r="CI109" s="1001"/>
      <c r="CJ109" s="1001"/>
      <c r="CK109" s="980" t="s">
        <v>438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435</v>
      </c>
      <c r="DH109" s="981"/>
      <c r="DI109" s="981"/>
      <c r="DJ109" s="981"/>
      <c r="DK109" s="982"/>
      <c r="DL109" s="980" t="s">
        <v>436</v>
      </c>
      <c r="DM109" s="981"/>
      <c r="DN109" s="981"/>
      <c r="DO109" s="981"/>
      <c r="DP109" s="982"/>
      <c r="DQ109" s="980" t="s">
        <v>306</v>
      </c>
      <c r="DR109" s="981"/>
      <c r="DS109" s="981"/>
      <c r="DT109" s="981"/>
      <c r="DU109" s="982"/>
      <c r="DV109" s="980" t="s">
        <v>437</v>
      </c>
      <c r="DW109" s="981"/>
      <c r="DX109" s="981"/>
      <c r="DY109" s="981"/>
      <c r="DZ109" s="983"/>
    </row>
    <row r="110" spans="1:131" s="248" customFormat="1" ht="26.25" customHeight="1" x14ac:dyDescent="0.2">
      <c r="A110" s="984" t="s">
        <v>439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2460201</v>
      </c>
      <c r="AB110" s="988"/>
      <c r="AC110" s="988"/>
      <c r="AD110" s="988"/>
      <c r="AE110" s="989"/>
      <c r="AF110" s="990">
        <v>2349427</v>
      </c>
      <c r="AG110" s="988"/>
      <c r="AH110" s="988"/>
      <c r="AI110" s="988"/>
      <c r="AJ110" s="989"/>
      <c r="AK110" s="990">
        <v>2134757</v>
      </c>
      <c r="AL110" s="988"/>
      <c r="AM110" s="988"/>
      <c r="AN110" s="988"/>
      <c r="AO110" s="989"/>
      <c r="AP110" s="991">
        <v>9.3000000000000007</v>
      </c>
      <c r="AQ110" s="992"/>
      <c r="AR110" s="992"/>
      <c r="AS110" s="992"/>
      <c r="AT110" s="993"/>
      <c r="AU110" s="994" t="s">
        <v>73</v>
      </c>
      <c r="AV110" s="995"/>
      <c r="AW110" s="995"/>
      <c r="AX110" s="995"/>
      <c r="AY110" s="995"/>
      <c r="AZ110" s="1036" t="s">
        <v>440</v>
      </c>
      <c r="BA110" s="985"/>
      <c r="BB110" s="985"/>
      <c r="BC110" s="985"/>
      <c r="BD110" s="985"/>
      <c r="BE110" s="985"/>
      <c r="BF110" s="985"/>
      <c r="BG110" s="985"/>
      <c r="BH110" s="985"/>
      <c r="BI110" s="985"/>
      <c r="BJ110" s="985"/>
      <c r="BK110" s="985"/>
      <c r="BL110" s="985"/>
      <c r="BM110" s="985"/>
      <c r="BN110" s="985"/>
      <c r="BO110" s="985"/>
      <c r="BP110" s="986"/>
      <c r="BQ110" s="1022">
        <v>12859097</v>
      </c>
      <c r="BR110" s="1023"/>
      <c r="BS110" s="1023"/>
      <c r="BT110" s="1023"/>
      <c r="BU110" s="1023"/>
      <c r="BV110" s="1023">
        <v>11545578</v>
      </c>
      <c r="BW110" s="1023"/>
      <c r="BX110" s="1023"/>
      <c r="BY110" s="1023"/>
      <c r="BZ110" s="1023"/>
      <c r="CA110" s="1023">
        <v>10010276</v>
      </c>
      <c r="CB110" s="1023"/>
      <c r="CC110" s="1023"/>
      <c r="CD110" s="1023"/>
      <c r="CE110" s="1023"/>
      <c r="CF110" s="1037">
        <v>43.7</v>
      </c>
      <c r="CG110" s="1038"/>
      <c r="CH110" s="1038"/>
      <c r="CI110" s="1038"/>
      <c r="CJ110" s="1038"/>
      <c r="CK110" s="1039" t="s">
        <v>441</v>
      </c>
      <c r="CL110" s="1040"/>
      <c r="CM110" s="1019" t="s">
        <v>442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443</v>
      </c>
      <c r="DH110" s="1023"/>
      <c r="DI110" s="1023"/>
      <c r="DJ110" s="1023"/>
      <c r="DK110" s="1023"/>
      <c r="DL110" s="1023" t="s">
        <v>443</v>
      </c>
      <c r="DM110" s="1023"/>
      <c r="DN110" s="1023"/>
      <c r="DO110" s="1023"/>
      <c r="DP110" s="1023"/>
      <c r="DQ110" s="1023" t="s">
        <v>443</v>
      </c>
      <c r="DR110" s="1023"/>
      <c r="DS110" s="1023"/>
      <c r="DT110" s="1023"/>
      <c r="DU110" s="1023"/>
      <c r="DV110" s="1024" t="s">
        <v>443</v>
      </c>
      <c r="DW110" s="1024"/>
      <c r="DX110" s="1024"/>
      <c r="DY110" s="1024"/>
      <c r="DZ110" s="1025"/>
    </row>
    <row r="111" spans="1:131" s="248" customFormat="1" ht="26.25" customHeight="1" x14ac:dyDescent="0.2">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174</v>
      </c>
      <c r="AB111" s="1030"/>
      <c r="AC111" s="1030"/>
      <c r="AD111" s="1030"/>
      <c r="AE111" s="1031"/>
      <c r="AF111" s="1032" t="s">
        <v>174</v>
      </c>
      <c r="AG111" s="1030"/>
      <c r="AH111" s="1030"/>
      <c r="AI111" s="1030"/>
      <c r="AJ111" s="1031"/>
      <c r="AK111" s="1032" t="s">
        <v>174</v>
      </c>
      <c r="AL111" s="1030"/>
      <c r="AM111" s="1030"/>
      <c r="AN111" s="1030"/>
      <c r="AO111" s="1031"/>
      <c r="AP111" s="1033" t="s">
        <v>174</v>
      </c>
      <c r="AQ111" s="1034"/>
      <c r="AR111" s="1034"/>
      <c r="AS111" s="1034"/>
      <c r="AT111" s="1035"/>
      <c r="AU111" s="996"/>
      <c r="AV111" s="997"/>
      <c r="AW111" s="997"/>
      <c r="AX111" s="997"/>
      <c r="AY111" s="997"/>
      <c r="AZ111" s="1045" t="s">
        <v>445</v>
      </c>
      <c r="BA111" s="1046"/>
      <c r="BB111" s="1046"/>
      <c r="BC111" s="1046"/>
      <c r="BD111" s="1046"/>
      <c r="BE111" s="1046"/>
      <c r="BF111" s="1046"/>
      <c r="BG111" s="1046"/>
      <c r="BH111" s="1046"/>
      <c r="BI111" s="1046"/>
      <c r="BJ111" s="1046"/>
      <c r="BK111" s="1046"/>
      <c r="BL111" s="1046"/>
      <c r="BM111" s="1046"/>
      <c r="BN111" s="1046"/>
      <c r="BO111" s="1046"/>
      <c r="BP111" s="1047"/>
      <c r="BQ111" s="1015" t="s">
        <v>174</v>
      </c>
      <c r="BR111" s="1016"/>
      <c r="BS111" s="1016"/>
      <c r="BT111" s="1016"/>
      <c r="BU111" s="1016"/>
      <c r="BV111" s="1016" t="s">
        <v>174</v>
      </c>
      <c r="BW111" s="1016"/>
      <c r="BX111" s="1016"/>
      <c r="BY111" s="1016"/>
      <c r="BZ111" s="1016"/>
      <c r="CA111" s="1016">
        <v>531670</v>
      </c>
      <c r="CB111" s="1016"/>
      <c r="CC111" s="1016"/>
      <c r="CD111" s="1016"/>
      <c r="CE111" s="1016"/>
      <c r="CF111" s="1010">
        <v>2.2999999999999998</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174</v>
      </c>
      <c r="DH111" s="1016"/>
      <c r="DI111" s="1016"/>
      <c r="DJ111" s="1016"/>
      <c r="DK111" s="1016"/>
      <c r="DL111" s="1016" t="s">
        <v>174</v>
      </c>
      <c r="DM111" s="1016"/>
      <c r="DN111" s="1016"/>
      <c r="DO111" s="1016"/>
      <c r="DP111" s="1016"/>
      <c r="DQ111" s="1016" t="s">
        <v>174</v>
      </c>
      <c r="DR111" s="1016"/>
      <c r="DS111" s="1016"/>
      <c r="DT111" s="1016"/>
      <c r="DU111" s="1016"/>
      <c r="DV111" s="1017" t="s">
        <v>174</v>
      </c>
      <c r="DW111" s="1017"/>
      <c r="DX111" s="1017"/>
      <c r="DY111" s="1017"/>
      <c r="DZ111" s="1018"/>
    </row>
    <row r="112" spans="1:131" s="248" customFormat="1" ht="26.25" customHeight="1" x14ac:dyDescent="0.2">
      <c r="A112" s="1048" t="s">
        <v>447</v>
      </c>
      <c r="B112" s="1049"/>
      <c r="C112" s="1046" t="s">
        <v>448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449</v>
      </c>
      <c r="AB112" s="1055"/>
      <c r="AC112" s="1055"/>
      <c r="AD112" s="1055"/>
      <c r="AE112" s="1056"/>
      <c r="AF112" s="1057" t="s">
        <v>417</v>
      </c>
      <c r="AG112" s="1055"/>
      <c r="AH112" s="1055"/>
      <c r="AI112" s="1055"/>
      <c r="AJ112" s="1056"/>
      <c r="AK112" s="1057" t="s">
        <v>450</v>
      </c>
      <c r="AL112" s="1055"/>
      <c r="AM112" s="1055"/>
      <c r="AN112" s="1055"/>
      <c r="AO112" s="1056"/>
      <c r="AP112" s="1058" t="s">
        <v>450</v>
      </c>
      <c r="AQ112" s="1059"/>
      <c r="AR112" s="1059"/>
      <c r="AS112" s="1059"/>
      <c r="AT112" s="1060"/>
      <c r="AU112" s="996"/>
      <c r="AV112" s="997"/>
      <c r="AW112" s="997"/>
      <c r="AX112" s="997"/>
      <c r="AY112" s="997"/>
      <c r="AZ112" s="1045" t="s">
        <v>451</v>
      </c>
      <c r="BA112" s="1046"/>
      <c r="BB112" s="1046"/>
      <c r="BC112" s="1046"/>
      <c r="BD112" s="1046"/>
      <c r="BE112" s="1046"/>
      <c r="BF112" s="1046"/>
      <c r="BG112" s="1046"/>
      <c r="BH112" s="1046"/>
      <c r="BI112" s="1046"/>
      <c r="BJ112" s="1046"/>
      <c r="BK112" s="1046"/>
      <c r="BL112" s="1046"/>
      <c r="BM112" s="1046"/>
      <c r="BN112" s="1046"/>
      <c r="BO112" s="1046"/>
      <c r="BP112" s="1047"/>
      <c r="BQ112" s="1015">
        <v>18107989</v>
      </c>
      <c r="BR112" s="1016"/>
      <c r="BS112" s="1016"/>
      <c r="BT112" s="1016"/>
      <c r="BU112" s="1016"/>
      <c r="BV112" s="1016">
        <v>15931336</v>
      </c>
      <c r="BW112" s="1016"/>
      <c r="BX112" s="1016"/>
      <c r="BY112" s="1016"/>
      <c r="BZ112" s="1016"/>
      <c r="CA112" s="1016">
        <v>14613471</v>
      </c>
      <c r="CB112" s="1016"/>
      <c r="CC112" s="1016"/>
      <c r="CD112" s="1016"/>
      <c r="CE112" s="1016"/>
      <c r="CF112" s="1010">
        <v>63.7</v>
      </c>
      <c r="CG112" s="1011"/>
      <c r="CH112" s="1011"/>
      <c r="CI112" s="1011"/>
      <c r="CJ112" s="1011"/>
      <c r="CK112" s="1041"/>
      <c r="CL112" s="1042"/>
      <c r="CM112" s="1012" t="s">
        <v>452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417</v>
      </c>
      <c r="DH112" s="1016"/>
      <c r="DI112" s="1016"/>
      <c r="DJ112" s="1016"/>
      <c r="DK112" s="1016"/>
      <c r="DL112" s="1016" t="s">
        <v>417</v>
      </c>
      <c r="DM112" s="1016"/>
      <c r="DN112" s="1016"/>
      <c r="DO112" s="1016"/>
      <c r="DP112" s="1016"/>
      <c r="DQ112" s="1016" t="s">
        <v>450</v>
      </c>
      <c r="DR112" s="1016"/>
      <c r="DS112" s="1016"/>
      <c r="DT112" s="1016"/>
      <c r="DU112" s="1016"/>
      <c r="DV112" s="1017" t="s">
        <v>453</v>
      </c>
      <c r="DW112" s="1017"/>
      <c r="DX112" s="1017"/>
      <c r="DY112" s="1017"/>
      <c r="DZ112" s="1018"/>
    </row>
    <row r="113" spans="1:130" s="248" customFormat="1" ht="26.25" customHeight="1" x14ac:dyDescent="0.2">
      <c r="A113" s="1050"/>
      <c r="B113" s="1051"/>
      <c r="C113" s="1046" t="s">
        <v>454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2401696</v>
      </c>
      <c r="AB113" s="1030"/>
      <c r="AC113" s="1030"/>
      <c r="AD113" s="1030"/>
      <c r="AE113" s="1031"/>
      <c r="AF113" s="1032">
        <v>2245285</v>
      </c>
      <c r="AG113" s="1030"/>
      <c r="AH113" s="1030"/>
      <c r="AI113" s="1030"/>
      <c r="AJ113" s="1031"/>
      <c r="AK113" s="1032">
        <v>2246844</v>
      </c>
      <c r="AL113" s="1030"/>
      <c r="AM113" s="1030"/>
      <c r="AN113" s="1030"/>
      <c r="AO113" s="1031"/>
      <c r="AP113" s="1033">
        <v>9.8000000000000007</v>
      </c>
      <c r="AQ113" s="1034"/>
      <c r="AR113" s="1034"/>
      <c r="AS113" s="1034"/>
      <c r="AT113" s="1035"/>
      <c r="AU113" s="996"/>
      <c r="AV113" s="997"/>
      <c r="AW113" s="997"/>
      <c r="AX113" s="997"/>
      <c r="AY113" s="997"/>
      <c r="AZ113" s="1045" t="s">
        <v>455</v>
      </c>
      <c r="BA113" s="1046"/>
      <c r="BB113" s="1046"/>
      <c r="BC113" s="1046"/>
      <c r="BD113" s="1046"/>
      <c r="BE113" s="1046"/>
      <c r="BF113" s="1046"/>
      <c r="BG113" s="1046"/>
      <c r="BH113" s="1046"/>
      <c r="BI113" s="1046"/>
      <c r="BJ113" s="1046"/>
      <c r="BK113" s="1046"/>
      <c r="BL113" s="1046"/>
      <c r="BM113" s="1046"/>
      <c r="BN113" s="1046"/>
      <c r="BO113" s="1046"/>
      <c r="BP113" s="1047"/>
      <c r="BQ113" s="1015">
        <v>686921</v>
      </c>
      <c r="BR113" s="1016"/>
      <c r="BS113" s="1016"/>
      <c r="BT113" s="1016"/>
      <c r="BU113" s="1016"/>
      <c r="BV113" s="1016">
        <v>881945</v>
      </c>
      <c r="BW113" s="1016"/>
      <c r="BX113" s="1016"/>
      <c r="BY113" s="1016"/>
      <c r="BZ113" s="1016"/>
      <c r="CA113" s="1016">
        <v>2220034</v>
      </c>
      <c r="CB113" s="1016"/>
      <c r="CC113" s="1016"/>
      <c r="CD113" s="1016"/>
      <c r="CE113" s="1016"/>
      <c r="CF113" s="1010">
        <v>9.6999999999999993</v>
      </c>
      <c r="CG113" s="1011"/>
      <c r="CH113" s="1011"/>
      <c r="CI113" s="1011"/>
      <c r="CJ113" s="1011"/>
      <c r="CK113" s="1041"/>
      <c r="CL113" s="1042"/>
      <c r="CM113" s="1012" t="s">
        <v>456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453</v>
      </c>
      <c r="DH113" s="1055"/>
      <c r="DI113" s="1055"/>
      <c r="DJ113" s="1055"/>
      <c r="DK113" s="1056"/>
      <c r="DL113" s="1057" t="s">
        <v>417</v>
      </c>
      <c r="DM113" s="1055"/>
      <c r="DN113" s="1055"/>
      <c r="DO113" s="1055"/>
      <c r="DP113" s="1056"/>
      <c r="DQ113" s="1057" t="s">
        <v>450</v>
      </c>
      <c r="DR113" s="1055"/>
      <c r="DS113" s="1055"/>
      <c r="DT113" s="1055"/>
      <c r="DU113" s="1056"/>
      <c r="DV113" s="1058" t="s">
        <v>453</v>
      </c>
      <c r="DW113" s="1059"/>
      <c r="DX113" s="1059"/>
      <c r="DY113" s="1059"/>
      <c r="DZ113" s="1060"/>
    </row>
    <row r="114" spans="1:130" s="248" customFormat="1" ht="26.25" customHeight="1" x14ac:dyDescent="0.2">
      <c r="A114" s="1050"/>
      <c r="B114" s="1051"/>
      <c r="C114" s="1046" t="s">
        <v>457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61129</v>
      </c>
      <c r="AB114" s="1055"/>
      <c r="AC114" s="1055"/>
      <c r="AD114" s="1055"/>
      <c r="AE114" s="1056"/>
      <c r="AF114" s="1057">
        <v>57713</v>
      </c>
      <c r="AG114" s="1055"/>
      <c r="AH114" s="1055"/>
      <c r="AI114" s="1055"/>
      <c r="AJ114" s="1056"/>
      <c r="AK114" s="1057">
        <v>57609</v>
      </c>
      <c r="AL114" s="1055"/>
      <c r="AM114" s="1055"/>
      <c r="AN114" s="1055"/>
      <c r="AO114" s="1056"/>
      <c r="AP114" s="1058">
        <v>0.3</v>
      </c>
      <c r="AQ114" s="1059"/>
      <c r="AR114" s="1059"/>
      <c r="AS114" s="1059"/>
      <c r="AT114" s="1060"/>
      <c r="AU114" s="996"/>
      <c r="AV114" s="997"/>
      <c r="AW114" s="997"/>
      <c r="AX114" s="997"/>
      <c r="AY114" s="997"/>
      <c r="AZ114" s="1045" t="s">
        <v>458</v>
      </c>
      <c r="BA114" s="1046"/>
      <c r="BB114" s="1046"/>
      <c r="BC114" s="1046"/>
      <c r="BD114" s="1046"/>
      <c r="BE114" s="1046"/>
      <c r="BF114" s="1046"/>
      <c r="BG114" s="1046"/>
      <c r="BH114" s="1046"/>
      <c r="BI114" s="1046"/>
      <c r="BJ114" s="1046"/>
      <c r="BK114" s="1046"/>
      <c r="BL114" s="1046"/>
      <c r="BM114" s="1046"/>
      <c r="BN114" s="1046"/>
      <c r="BO114" s="1046"/>
      <c r="BP114" s="1047"/>
      <c r="BQ114" s="1015">
        <v>3913044</v>
      </c>
      <c r="BR114" s="1016"/>
      <c r="BS114" s="1016"/>
      <c r="BT114" s="1016"/>
      <c r="BU114" s="1016"/>
      <c r="BV114" s="1016">
        <v>3955800</v>
      </c>
      <c r="BW114" s="1016"/>
      <c r="BX114" s="1016"/>
      <c r="BY114" s="1016"/>
      <c r="BZ114" s="1016"/>
      <c r="CA114" s="1016">
        <v>3896628</v>
      </c>
      <c r="CB114" s="1016"/>
      <c r="CC114" s="1016"/>
      <c r="CD114" s="1016"/>
      <c r="CE114" s="1016"/>
      <c r="CF114" s="1010">
        <v>17</v>
      </c>
      <c r="CG114" s="1011"/>
      <c r="CH114" s="1011"/>
      <c r="CI114" s="1011"/>
      <c r="CJ114" s="1011"/>
      <c r="CK114" s="1041"/>
      <c r="CL114" s="1042"/>
      <c r="CM114" s="1012" t="s">
        <v>459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453</v>
      </c>
      <c r="DH114" s="1055"/>
      <c r="DI114" s="1055"/>
      <c r="DJ114" s="1055"/>
      <c r="DK114" s="1056"/>
      <c r="DL114" s="1057" t="s">
        <v>174</v>
      </c>
      <c r="DM114" s="1055"/>
      <c r="DN114" s="1055"/>
      <c r="DO114" s="1055"/>
      <c r="DP114" s="1056"/>
      <c r="DQ114" s="1057" t="s">
        <v>174</v>
      </c>
      <c r="DR114" s="1055"/>
      <c r="DS114" s="1055"/>
      <c r="DT114" s="1055"/>
      <c r="DU114" s="1056"/>
      <c r="DV114" s="1058" t="s">
        <v>174</v>
      </c>
      <c r="DW114" s="1059"/>
      <c r="DX114" s="1059"/>
      <c r="DY114" s="1059"/>
      <c r="DZ114" s="1060"/>
    </row>
    <row r="115" spans="1:130" s="248" customFormat="1" ht="26.25" customHeight="1" x14ac:dyDescent="0.2">
      <c r="A115" s="1050"/>
      <c r="B115" s="1051"/>
      <c r="C115" s="1046" t="s">
        <v>460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450</v>
      </c>
      <c r="AB115" s="1030"/>
      <c r="AC115" s="1030"/>
      <c r="AD115" s="1030"/>
      <c r="AE115" s="1031"/>
      <c r="AF115" s="1032" t="s">
        <v>417</v>
      </c>
      <c r="AG115" s="1030"/>
      <c r="AH115" s="1030"/>
      <c r="AI115" s="1030"/>
      <c r="AJ115" s="1031"/>
      <c r="AK115" s="1032" t="s">
        <v>417</v>
      </c>
      <c r="AL115" s="1030"/>
      <c r="AM115" s="1030"/>
      <c r="AN115" s="1030"/>
      <c r="AO115" s="1031"/>
      <c r="AP115" s="1033" t="s">
        <v>449</v>
      </c>
      <c r="AQ115" s="1034"/>
      <c r="AR115" s="1034"/>
      <c r="AS115" s="1034"/>
      <c r="AT115" s="1035"/>
      <c r="AU115" s="996"/>
      <c r="AV115" s="997"/>
      <c r="AW115" s="997"/>
      <c r="AX115" s="997"/>
      <c r="AY115" s="997"/>
      <c r="AZ115" s="1045" t="s">
        <v>461</v>
      </c>
      <c r="BA115" s="1046"/>
      <c r="BB115" s="1046"/>
      <c r="BC115" s="1046"/>
      <c r="BD115" s="1046"/>
      <c r="BE115" s="1046"/>
      <c r="BF115" s="1046"/>
      <c r="BG115" s="1046"/>
      <c r="BH115" s="1046"/>
      <c r="BI115" s="1046"/>
      <c r="BJ115" s="1046"/>
      <c r="BK115" s="1046"/>
      <c r="BL115" s="1046"/>
      <c r="BM115" s="1046"/>
      <c r="BN115" s="1046"/>
      <c r="BO115" s="1046"/>
      <c r="BP115" s="1047"/>
      <c r="BQ115" s="1015">
        <v>1575130</v>
      </c>
      <c r="BR115" s="1016"/>
      <c r="BS115" s="1016"/>
      <c r="BT115" s="1016"/>
      <c r="BU115" s="1016"/>
      <c r="BV115" s="1016">
        <v>630808</v>
      </c>
      <c r="BW115" s="1016"/>
      <c r="BX115" s="1016"/>
      <c r="BY115" s="1016"/>
      <c r="BZ115" s="1016"/>
      <c r="CA115" s="1016">
        <v>362777</v>
      </c>
      <c r="CB115" s="1016"/>
      <c r="CC115" s="1016"/>
      <c r="CD115" s="1016"/>
      <c r="CE115" s="1016"/>
      <c r="CF115" s="1010">
        <v>1.6</v>
      </c>
      <c r="CG115" s="1011"/>
      <c r="CH115" s="1011"/>
      <c r="CI115" s="1011"/>
      <c r="CJ115" s="1011"/>
      <c r="CK115" s="1041"/>
      <c r="CL115" s="1042"/>
      <c r="CM115" s="1045" t="s">
        <v>462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417</v>
      </c>
      <c r="DH115" s="1055"/>
      <c r="DI115" s="1055"/>
      <c r="DJ115" s="1055"/>
      <c r="DK115" s="1056"/>
      <c r="DL115" s="1057" t="s">
        <v>463</v>
      </c>
      <c r="DM115" s="1055"/>
      <c r="DN115" s="1055"/>
      <c r="DO115" s="1055"/>
      <c r="DP115" s="1056"/>
      <c r="DQ115" s="1057" t="s">
        <v>174</v>
      </c>
      <c r="DR115" s="1055"/>
      <c r="DS115" s="1055"/>
      <c r="DT115" s="1055"/>
      <c r="DU115" s="1056"/>
      <c r="DV115" s="1058" t="s">
        <v>464</v>
      </c>
      <c r="DW115" s="1059"/>
      <c r="DX115" s="1059"/>
      <c r="DY115" s="1059"/>
      <c r="DZ115" s="1060"/>
    </row>
    <row r="116" spans="1:130" s="248" customFormat="1" ht="26.25" customHeight="1" x14ac:dyDescent="0.2">
      <c r="A116" s="1052"/>
      <c r="B116" s="1053"/>
      <c r="C116" s="1061" t="s">
        <v>465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174</v>
      </c>
      <c r="AB116" s="1055"/>
      <c r="AC116" s="1055"/>
      <c r="AD116" s="1055"/>
      <c r="AE116" s="1056"/>
      <c r="AF116" s="1057" t="s">
        <v>417</v>
      </c>
      <c r="AG116" s="1055"/>
      <c r="AH116" s="1055"/>
      <c r="AI116" s="1055"/>
      <c r="AJ116" s="1056"/>
      <c r="AK116" s="1057" t="s">
        <v>466</v>
      </c>
      <c r="AL116" s="1055"/>
      <c r="AM116" s="1055"/>
      <c r="AN116" s="1055"/>
      <c r="AO116" s="1056"/>
      <c r="AP116" s="1058" t="s">
        <v>417</v>
      </c>
      <c r="AQ116" s="1059"/>
      <c r="AR116" s="1059"/>
      <c r="AS116" s="1059"/>
      <c r="AT116" s="1060"/>
      <c r="AU116" s="996"/>
      <c r="AV116" s="997"/>
      <c r="AW116" s="997"/>
      <c r="AX116" s="997"/>
      <c r="AY116" s="997"/>
      <c r="AZ116" s="1063" t="s">
        <v>467</v>
      </c>
      <c r="BA116" s="1064"/>
      <c r="BB116" s="1064"/>
      <c r="BC116" s="1064"/>
      <c r="BD116" s="1064"/>
      <c r="BE116" s="1064"/>
      <c r="BF116" s="1064"/>
      <c r="BG116" s="1064"/>
      <c r="BH116" s="1064"/>
      <c r="BI116" s="1064"/>
      <c r="BJ116" s="1064"/>
      <c r="BK116" s="1064"/>
      <c r="BL116" s="1064"/>
      <c r="BM116" s="1064"/>
      <c r="BN116" s="1064"/>
      <c r="BO116" s="1064"/>
      <c r="BP116" s="1065"/>
      <c r="BQ116" s="1015" t="s">
        <v>468</v>
      </c>
      <c r="BR116" s="1016"/>
      <c r="BS116" s="1016"/>
      <c r="BT116" s="1016"/>
      <c r="BU116" s="1016"/>
      <c r="BV116" s="1016" t="s">
        <v>453</v>
      </c>
      <c r="BW116" s="1016"/>
      <c r="BX116" s="1016"/>
      <c r="BY116" s="1016"/>
      <c r="BZ116" s="1016"/>
      <c r="CA116" s="1016" t="s">
        <v>417</v>
      </c>
      <c r="CB116" s="1016"/>
      <c r="CC116" s="1016"/>
      <c r="CD116" s="1016"/>
      <c r="CE116" s="1016"/>
      <c r="CF116" s="1010" t="s">
        <v>449</v>
      </c>
      <c r="CG116" s="1011"/>
      <c r="CH116" s="1011"/>
      <c r="CI116" s="1011"/>
      <c r="CJ116" s="1011"/>
      <c r="CK116" s="1041"/>
      <c r="CL116" s="1042"/>
      <c r="CM116" s="1012" t="s">
        <v>469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174</v>
      </c>
      <c r="DH116" s="1055"/>
      <c r="DI116" s="1055"/>
      <c r="DJ116" s="1055"/>
      <c r="DK116" s="1056"/>
      <c r="DL116" s="1057" t="s">
        <v>466</v>
      </c>
      <c r="DM116" s="1055"/>
      <c r="DN116" s="1055"/>
      <c r="DO116" s="1055"/>
      <c r="DP116" s="1056"/>
      <c r="DQ116" s="1057" t="s">
        <v>463</v>
      </c>
      <c r="DR116" s="1055"/>
      <c r="DS116" s="1055"/>
      <c r="DT116" s="1055"/>
      <c r="DU116" s="1056"/>
      <c r="DV116" s="1058" t="s">
        <v>417</v>
      </c>
      <c r="DW116" s="1059"/>
      <c r="DX116" s="1059"/>
      <c r="DY116" s="1059"/>
      <c r="DZ116" s="1060"/>
    </row>
    <row r="117" spans="1:130" s="248" customFormat="1" ht="26.25" customHeight="1" x14ac:dyDescent="0.2">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470</v>
      </c>
      <c r="Z117" s="982"/>
      <c r="AA117" s="1072">
        <v>4923026</v>
      </c>
      <c r="AB117" s="1073"/>
      <c r="AC117" s="1073"/>
      <c r="AD117" s="1073"/>
      <c r="AE117" s="1074"/>
      <c r="AF117" s="1075">
        <v>4652425</v>
      </c>
      <c r="AG117" s="1073"/>
      <c r="AH117" s="1073"/>
      <c r="AI117" s="1073"/>
      <c r="AJ117" s="1074"/>
      <c r="AK117" s="1075">
        <v>4439210</v>
      </c>
      <c r="AL117" s="1073"/>
      <c r="AM117" s="1073"/>
      <c r="AN117" s="1073"/>
      <c r="AO117" s="1074"/>
      <c r="AP117" s="1076"/>
      <c r="AQ117" s="1077"/>
      <c r="AR117" s="1077"/>
      <c r="AS117" s="1077"/>
      <c r="AT117" s="1078"/>
      <c r="AU117" s="996"/>
      <c r="AV117" s="997"/>
      <c r="AW117" s="997"/>
      <c r="AX117" s="997"/>
      <c r="AY117" s="997"/>
      <c r="AZ117" s="1063" t="s">
        <v>471</v>
      </c>
      <c r="BA117" s="1064"/>
      <c r="BB117" s="1064"/>
      <c r="BC117" s="1064"/>
      <c r="BD117" s="1064"/>
      <c r="BE117" s="1064"/>
      <c r="BF117" s="1064"/>
      <c r="BG117" s="1064"/>
      <c r="BH117" s="1064"/>
      <c r="BI117" s="1064"/>
      <c r="BJ117" s="1064"/>
      <c r="BK117" s="1064"/>
      <c r="BL117" s="1064"/>
      <c r="BM117" s="1064"/>
      <c r="BN117" s="1064"/>
      <c r="BO117" s="1064"/>
      <c r="BP117" s="1065"/>
      <c r="BQ117" s="1015" t="s">
        <v>453</v>
      </c>
      <c r="BR117" s="1016"/>
      <c r="BS117" s="1016"/>
      <c r="BT117" s="1016"/>
      <c r="BU117" s="1016"/>
      <c r="BV117" s="1016" t="s">
        <v>450</v>
      </c>
      <c r="BW117" s="1016"/>
      <c r="BX117" s="1016"/>
      <c r="BY117" s="1016"/>
      <c r="BZ117" s="1016"/>
      <c r="CA117" s="1016" t="s">
        <v>174</v>
      </c>
      <c r="CB117" s="1016"/>
      <c r="CC117" s="1016"/>
      <c r="CD117" s="1016"/>
      <c r="CE117" s="1016"/>
      <c r="CF117" s="1010" t="s">
        <v>174</v>
      </c>
      <c r="CG117" s="1011"/>
      <c r="CH117" s="1011"/>
      <c r="CI117" s="1011"/>
      <c r="CJ117" s="1011"/>
      <c r="CK117" s="1041"/>
      <c r="CL117" s="1042"/>
      <c r="CM117" s="1012" t="s">
        <v>472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174</v>
      </c>
      <c r="DH117" s="1055"/>
      <c r="DI117" s="1055"/>
      <c r="DJ117" s="1055"/>
      <c r="DK117" s="1056"/>
      <c r="DL117" s="1057" t="s">
        <v>417</v>
      </c>
      <c r="DM117" s="1055"/>
      <c r="DN117" s="1055"/>
      <c r="DO117" s="1055"/>
      <c r="DP117" s="1056"/>
      <c r="DQ117" s="1057" t="s">
        <v>417</v>
      </c>
      <c r="DR117" s="1055"/>
      <c r="DS117" s="1055"/>
      <c r="DT117" s="1055"/>
      <c r="DU117" s="1056"/>
      <c r="DV117" s="1058" t="s">
        <v>450</v>
      </c>
      <c r="DW117" s="1059"/>
      <c r="DX117" s="1059"/>
      <c r="DY117" s="1059"/>
      <c r="DZ117" s="1060"/>
    </row>
    <row r="118" spans="1:130" s="248" customFormat="1" ht="26.25" customHeight="1" x14ac:dyDescent="0.2">
      <c r="A118" s="1000" t="s">
        <v>438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435</v>
      </c>
      <c r="AB118" s="981"/>
      <c r="AC118" s="981"/>
      <c r="AD118" s="981"/>
      <c r="AE118" s="982"/>
      <c r="AF118" s="980" t="s">
        <v>436</v>
      </c>
      <c r="AG118" s="981"/>
      <c r="AH118" s="981"/>
      <c r="AI118" s="981"/>
      <c r="AJ118" s="982"/>
      <c r="AK118" s="980" t="s">
        <v>306</v>
      </c>
      <c r="AL118" s="981"/>
      <c r="AM118" s="981"/>
      <c r="AN118" s="981"/>
      <c r="AO118" s="982"/>
      <c r="AP118" s="1067" t="s">
        <v>437</v>
      </c>
      <c r="AQ118" s="1068"/>
      <c r="AR118" s="1068"/>
      <c r="AS118" s="1068"/>
      <c r="AT118" s="1069"/>
      <c r="AU118" s="996"/>
      <c r="AV118" s="997"/>
      <c r="AW118" s="997"/>
      <c r="AX118" s="997"/>
      <c r="AY118" s="997"/>
      <c r="AZ118" s="1070" t="s">
        <v>473</v>
      </c>
      <c r="BA118" s="1061"/>
      <c r="BB118" s="1061"/>
      <c r="BC118" s="1061"/>
      <c r="BD118" s="1061"/>
      <c r="BE118" s="1061"/>
      <c r="BF118" s="1061"/>
      <c r="BG118" s="1061"/>
      <c r="BH118" s="1061"/>
      <c r="BI118" s="1061"/>
      <c r="BJ118" s="1061"/>
      <c r="BK118" s="1061"/>
      <c r="BL118" s="1061"/>
      <c r="BM118" s="1061"/>
      <c r="BN118" s="1061"/>
      <c r="BO118" s="1061"/>
      <c r="BP118" s="1062"/>
      <c r="BQ118" s="1093" t="s">
        <v>450</v>
      </c>
      <c r="BR118" s="1094"/>
      <c r="BS118" s="1094"/>
      <c r="BT118" s="1094"/>
      <c r="BU118" s="1094"/>
      <c r="BV118" s="1094" t="s">
        <v>468</v>
      </c>
      <c r="BW118" s="1094"/>
      <c r="BX118" s="1094"/>
      <c r="BY118" s="1094"/>
      <c r="BZ118" s="1094"/>
      <c r="CA118" s="1094" t="s">
        <v>453</v>
      </c>
      <c r="CB118" s="1094"/>
      <c r="CC118" s="1094"/>
      <c r="CD118" s="1094"/>
      <c r="CE118" s="1094"/>
      <c r="CF118" s="1010" t="s">
        <v>453</v>
      </c>
      <c r="CG118" s="1011"/>
      <c r="CH118" s="1011"/>
      <c r="CI118" s="1011"/>
      <c r="CJ118" s="1011"/>
      <c r="CK118" s="1041"/>
      <c r="CL118" s="1042"/>
      <c r="CM118" s="1012" t="s">
        <v>474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174</v>
      </c>
      <c r="DH118" s="1055"/>
      <c r="DI118" s="1055"/>
      <c r="DJ118" s="1055"/>
      <c r="DK118" s="1056"/>
      <c r="DL118" s="1057" t="s">
        <v>174</v>
      </c>
      <c r="DM118" s="1055"/>
      <c r="DN118" s="1055"/>
      <c r="DO118" s="1055"/>
      <c r="DP118" s="1056"/>
      <c r="DQ118" s="1057" t="s">
        <v>174</v>
      </c>
      <c r="DR118" s="1055"/>
      <c r="DS118" s="1055"/>
      <c r="DT118" s="1055"/>
      <c r="DU118" s="1056"/>
      <c r="DV118" s="1058" t="s">
        <v>449</v>
      </c>
      <c r="DW118" s="1059"/>
      <c r="DX118" s="1059"/>
      <c r="DY118" s="1059"/>
      <c r="DZ118" s="1060"/>
    </row>
    <row r="119" spans="1:130" s="248" customFormat="1" ht="26.25" customHeight="1" x14ac:dyDescent="0.2">
      <c r="A119" s="1154" t="s">
        <v>441</v>
      </c>
      <c r="B119" s="1040"/>
      <c r="C119" s="1019" t="s">
        <v>442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417</v>
      </c>
      <c r="AB119" s="988"/>
      <c r="AC119" s="988"/>
      <c r="AD119" s="988"/>
      <c r="AE119" s="989"/>
      <c r="AF119" s="990" t="s">
        <v>466</v>
      </c>
      <c r="AG119" s="988"/>
      <c r="AH119" s="988"/>
      <c r="AI119" s="988"/>
      <c r="AJ119" s="989"/>
      <c r="AK119" s="990" t="s">
        <v>417</v>
      </c>
      <c r="AL119" s="988"/>
      <c r="AM119" s="988"/>
      <c r="AN119" s="988"/>
      <c r="AO119" s="989"/>
      <c r="AP119" s="991" t="s">
        <v>417</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475</v>
      </c>
      <c r="BP119" s="1102"/>
      <c r="BQ119" s="1093">
        <v>37142181</v>
      </c>
      <c r="BR119" s="1094"/>
      <c r="BS119" s="1094"/>
      <c r="BT119" s="1094"/>
      <c r="BU119" s="1094"/>
      <c r="BV119" s="1094">
        <v>32945467</v>
      </c>
      <c r="BW119" s="1094"/>
      <c r="BX119" s="1094"/>
      <c r="BY119" s="1094"/>
      <c r="BZ119" s="1094"/>
      <c r="CA119" s="1094">
        <v>31634856</v>
      </c>
      <c r="CB119" s="1094"/>
      <c r="CC119" s="1094"/>
      <c r="CD119" s="1094"/>
      <c r="CE119" s="1094"/>
      <c r="CF119" s="1095"/>
      <c r="CG119" s="1096"/>
      <c r="CH119" s="1096"/>
      <c r="CI119" s="1096"/>
      <c r="CJ119" s="1097"/>
      <c r="CK119" s="1043"/>
      <c r="CL119" s="1044"/>
      <c r="CM119" s="1098" t="s">
        <v>476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449</v>
      </c>
      <c r="DH119" s="1080"/>
      <c r="DI119" s="1080"/>
      <c r="DJ119" s="1080"/>
      <c r="DK119" s="1081"/>
      <c r="DL119" s="1079" t="s">
        <v>468</v>
      </c>
      <c r="DM119" s="1080"/>
      <c r="DN119" s="1080"/>
      <c r="DO119" s="1080"/>
      <c r="DP119" s="1081"/>
      <c r="DQ119" s="1079">
        <v>531670</v>
      </c>
      <c r="DR119" s="1080"/>
      <c r="DS119" s="1080"/>
      <c r="DT119" s="1080"/>
      <c r="DU119" s="1081"/>
      <c r="DV119" s="1082">
        <v>2.2999999999999998</v>
      </c>
      <c r="DW119" s="1083"/>
      <c r="DX119" s="1083"/>
      <c r="DY119" s="1083"/>
      <c r="DZ119" s="1084"/>
    </row>
    <row r="120" spans="1:130" s="248" customFormat="1" ht="26.25" customHeight="1" x14ac:dyDescent="0.2">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466</v>
      </c>
      <c r="AB120" s="1055"/>
      <c r="AC120" s="1055"/>
      <c r="AD120" s="1055"/>
      <c r="AE120" s="1056"/>
      <c r="AF120" s="1057" t="s">
        <v>453</v>
      </c>
      <c r="AG120" s="1055"/>
      <c r="AH120" s="1055"/>
      <c r="AI120" s="1055"/>
      <c r="AJ120" s="1056"/>
      <c r="AK120" s="1057" t="s">
        <v>417</v>
      </c>
      <c r="AL120" s="1055"/>
      <c r="AM120" s="1055"/>
      <c r="AN120" s="1055"/>
      <c r="AO120" s="1056"/>
      <c r="AP120" s="1058" t="s">
        <v>468</v>
      </c>
      <c r="AQ120" s="1059"/>
      <c r="AR120" s="1059"/>
      <c r="AS120" s="1059"/>
      <c r="AT120" s="1060"/>
      <c r="AU120" s="1085" t="s">
        <v>477</v>
      </c>
      <c r="AV120" s="1086"/>
      <c r="AW120" s="1086"/>
      <c r="AX120" s="1086"/>
      <c r="AY120" s="1087"/>
      <c r="AZ120" s="1036" t="s">
        <v>478</v>
      </c>
      <c r="BA120" s="985"/>
      <c r="BB120" s="985"/>
      <c r="BC120" s="985"/>
      <c r="BD120" s="985"/>
      <c r="BE120" s="985"/>
      <c r="BF120" s="985"/>
      <c r="BG120" s="985"/>
      <c r="BH120" s="985"/>
      <c r="BI120" s="985"/>
      <c r="BJ120" s="985"/>
      <c r="BK120" s="985"/>
      <c r="BL120" s="985"/>
      <c r="BM120" s="985"/>
      <c r="BN120" s="985"/>
      <c r="BO120" s="985"/>
      <c r="BP120" s="986"/>
      <c r="BQ120" s="1022">
        <v>11105321</v>
      </c>
      <c r="BR120" s="1023"/>
      <c r="BS120" s="1023"/>
      <c r="BT120" s="1023"/>
      <c r="BU120" s="1023"/>
      <c r="BV120" s="1023">
        <v>10463046</v>
      </c>
      <c r="BW120" s="1023"/>
      <c r="BX120" s="1023"/>
      <c r="BY120" s="1023"/>
      <c r="BZ120" s="1023"/>
      <c r="CA120" s="1023">
        <v>11438844</v>
      </c>
      <c r="CB120" s="1023"/>
      <c r="CC120" s="1023"/>
      <c r="CD120" s="1023"/>
      <c r="CE120" s="1023"/>
      <c r="CF120" s="1037">
        <v>49.9</v>
      </c>
      <c r="CG120" s="1038"/>
      <c r="CH120" s="1038"/>
      <c r="CI120" s="1038"/>
      <c r="CJ120" s="1038"/>
      <c r="CK120" s="1103" t="s">
        <v>479</v>
      </c>
      <c r="CL120" s="1104"/>
      <c r="CM120" s="1104"/>
      <c r="CN120" s="1104"/>
      <c r="CO120" s="1105"/>
      <c r="CP120" s="1111" t="s">
        <v>480</v>
      </c>
      <c r="CQ120" s="1112"/>
      <c r="CR120" s="1112"/>
      <c r="CS120" s="1112"/>
      <c r="CT120" s="1112"/>
      <c r="CU120" s="1112"/>
      <c r="CV120" s="1112"/>
      <c r="CW120" s="1112"/>
      <c r="CX120" s="1112"/>
      <c r="CY120" s="1112"/>
      <c r="CZ120" s="1112"/>
      <c r="DA120" s="1112"/>
      <c r="DB120" s="1112"/>
      <c r="DC120" s="1112"/>
      <c r="DD120" s="1112"/>
      <c r="DE120" s="1112"/>
      <c r="DF120" s="1113"/>
      <c r="DG120" s="1022">
        <v>16858893</v>
      </c>
      <c r="DH120" s="1023"/>
      <c r="DI120" s="1023"/>
      <c r="DJ120" s="1023"/>
      <c r="DK120" s="1023"/>
      <c r="DL120" s="1023">
        <v>14907352</v>
      </c>
      <c r="DM120" s="1023"/>
      <c r="DN120" s="1023"/>
      <c r="DO120" s="1023"/>
      <c r="DP120" s="1023"/>
      <c r="DQ120" s="1023">
        <v>13323113</v>
      </c>
      <c r="DR120" s="1023"/>
      <c r="DS120" s="1023"/>
      <c r="DT120" s="1023"/>
      <c r="DU120" s="1023"/>
      <c r="DV120" s="1024">
        <v>58.1</v>
      </c>
      <c r="DW120" s="1024"/>
      <c r="DX120" s="1024"/>
      <c r="DY120" s="1024"/>
      <c r="DZ120" s="1025"/>
    </row>
    <row r="121" spans="1:130" s="248" customFormat="1" ht="26.25" customHeight="1" x14ac:dyDescent="0.2">
      <c r="A121" s="1155"/>
      <c r="B121" s="1042"/>
      <c r="C121" s="1063" t="s">
        <v>481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463</v>
      </c>
      <c r="AB121" s="1055"/>
      <c r="AC121" s="1055"/>
      <c r="AD121" s="1055"/>
      <c r="AE121" s="1056"/>
      <c r="AF121" s="1057" t="s">
        <v>468</v>
      </c>
      <c r="AG121" s="1055"/>
      <c r="AH121" s="1055"/>
      <c r="AI121" s="1055"/>
      <c r="AJ121" s="1056"/>
      <c r="AK121" s="1057" t="s">
        <v>417</v>
      </c>
      <c r="AL121" s="1055"/>
      <c r="AM121" s="1055"/>
      <c r="AN121" s="1055"/>
      <c r="AO121" s="1056"/>
      <c r="AP121" s="1058" t="s">
        <v>174</v>
      </c>
      <c r="AQ121" s="1059"/>
      <c r="AR121" s="1059"/>
      <c r="AS121" s="1059"/>
      <c r="AT121" s="1060"/>
      <c r="AU121" s="1088"/>
      <c r="AV121" s="1089"/>
      <c r="AW121" s="1089"/>
      <c r="AX121" s="1089"/>
      <c r="AY121" s="1090"/>
      <c r="AZ121" s="1045" t="s">
        <v>482</v>
      </c>
      <c r="BA121" s="1046"/>
      <c r="BB121" s="1046"/>
      <c r="BC121" s="1046"/>
      <c r="BD121" s="1046"/>
      <c r="BE121" s="1046"/>
      <c r="BF121" s="1046"/>
      <c r="BG121" s="1046"/>
      <c r="BH121" s="1046"/>
      <c r="BI121" s="1046"/>
      <c r="BJ121" s="1046"/>
      <c r="BK121" s="1046"/>
      <c r="BL121" s="1046"/>
      <c r="BM121" s="1046"/>
      <c r="BN121" s="1046"/>
      <c r="BO121" s="1046"/>
      <c r="BP121" s="1047"/>
      <c r="BQ121" s="1015">
        <v>10052012</v>
      </c>
      <c r="BR121" s="1016"/>
      <c r="BS121" s="1016"/>
      <c r="BT121" s="1016"/>
      <c r="BU121" s="1016"/>
      <c r="BV121" s="1016">
        <v>8517353</v>
      </c>
      <c r="BW121" s="1016"/>
      <c r="BX121" s="1016"/>
      <c r="BY121" s="1016"/>
      <c r="BZ121" s="1016"/>
      <c r="CA121" s="1016">
        <v>8201698</v>
      </c>
      <c r="CB121" s="1016"/>
      <c r="CC121" s="1016"/>
      <c r="CD121" s="1016"/>
      <c r="CE121" s="1016"/>
      <c r="CF121" s="1010">
        <v>35.799999999999997</v>
      </c>
      <c r="CG121" s="1011"/>
      <c r="CH121" s="1011"/>
      <c r="CI121" s="1011"/>
      <c r="CJ121" s="1011"/>
      <c r="CK121" s="1106"/>
      <c r="CL121" s="1107"/>
      <c r="CM121" s="1107"/>
      <c r="CN121" s="1107"/>
      <c r="CO121" s="1108"/>
      <c r="CP121" s="1116" t="s">
        <v>483</v>
      </c>
      <c r="CQ121" s="1117"/>
      <c r="CR121" s="1117"/>
      <c r="CS121" s="1117"/>
      <c r="CT121" s="1117"/>
      <c r="CU121" s="1117"/>
      <c r="CV121" s="1117"/>
      <c r="CW121" s="1117"/>
      <c r="CX121" s="1117"/>
      <c r="CY121" s="1117"/>
      <c r="CZ121" s="1117"/>
      <c r="DA121" s="1117"/>
      <c r="DB121" s="1117"/>
      <c r="DC121" s="1117"/>
      <c r="DD121" s="1117"/>
      <c r="DE121" s="1117"/>
      <c r="DF121" s="1118"/>
      <c r="DG121" s="1015">
        <v>1247903</v>
      </c>
      <c r="DH121" s="1016"/>
      <c r="DI121" s="1016"/>
      <c r="DJ121" s="1016"/>
      <c r="DK121" s="1016"/>
      <c r="DL121" s="1016">
        <v>1022992</v>
      </c>
      <c r="DM121" s="1016"/>
      <c r="DN121" s="1016"/>
      <c r="DO121" s="1016"/>
      <c r="DP121" s="1016"/>
      <c r="DQ121" s="1016">
        <v>1289565</v>
      </c>
      <c r="DR121" s="1016"/>
      <c r="DS121" s="1016"/>
      <c r="DT121" s="1016"/>
      <c r="DU121" s="1016"/>
      <c r="DV121" s="1017">
        <v>5.6</v>
      </c>
      <c r="DW121" s="1017"/>
      <c r="DX121" s="1017"/>
      <c r="DY121" s="1017"/>
      <c r="DZ121" s="1018"/>
    </row>
    <row r="122" spans="1:130" s="248" customFormat="1" ht="26.25" customHeight="1" x14ac:dyDescent="0.2">
      <c r="A122" s="1155"/>
      <c r="B122" s="1042"/>
      <c r="C122" s="1012" t="s">
        <v>459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174</v>
      </c>
      <c r="AB122" s="1055"/>
      <c r="AC122" s="1055"/>
      <c r="AD122" s="1055"/>
      <c r="AE122" s="1056"/>
      <c r="AF122" s="1057" t="s">
        <v>174</v>
      </c>
      <c r="AG122" s="1055"/>
      <c r="AH122" s="1055"/>
      <c r="AI122" s="1055"/>
      <c r="AJ122" s="1056"/>
      <c r="AK122" s="1057" t="s">
        <v>468</v>
      </c>
      <c r="AL122" s="1055"/>
      <c r="AM122" s="1055"/>
      <c r="AN122" s="1055"/>
      <c r="AO122" s="1056"/>
      <c r="AP122" s="1058" t="s">
        <v>174</v>
      </c>
      <c r="AQ122" s="1059"/>
      <c r="AR122" s="1059"/>
      <c r="AS122" s="1059"/>
      <c r="AT122" s="1060"/>
      <c r="AU122" s="1088"/>
      <c r="AV122" s="1089"/>
      <c r="AW122" s="1089"/>
      <c r="AX122" s="1089"/>
      <c r="AY122" s="1090"/>
      <c r="AZ122" s="1070" t="s">
        <v>484</v>
      </c>
      <c r="BA122" s="1061"/>
      <c r="BB122" s="1061"/>
      <c r="BC122" s="1061"/>
      <c r="BD122" s="1061"/>
      <c r="BE122" s="1061"/>
      <c r="BF122" s="1061"/>
      <c r="BG122" s="1061"/>
      <c r="BH122" s="1061"/>
      <c r="BI122" s="1061"/>
      <c r="BJ122" s="1061"/>
      <c r="BK122" s="1061"/>
      <c r="BL122" s="1061"/>
      <c r="BM122" s="1061"/>
      <c r="BN122" s="1061"/>
      <c r="BO122" s="1061"/>
      <c r="BP122" s="1062"/>
      <c r="BQ122" s="1093">
        <v>28430578</v>
      </c>
      <c r="BR122" s="1094"/>
      <c r="BS122" s="1094"/>
      <c r="BT122" s="1094"/>
      <c r="BU122" s="1094"/>
      <c r="BV122" s="1094">
        <v>26176199</v>
      </c>
      <c r="BW122" s="1094"/>
      <c r="BX122" s="1094"/>
      <c r="BY122" s="1094"/>
      <c r="BZ122" s="1094"/>
      <c r="CA122" s="1094">
        <v>26522094</v>
      </c>
      <c r="CB122" s="1094"/>
      <c r="CC122" s="1094"/>
      <c r="CD122" s="1094"/>
      <c r="CE122" s="1094"/>
      <c r="CF122" s="1114">
        <v>115.7</v>
      </c>
      <c r="CG122" s="1115"/>
      <c r="CH122" s="1115"/>
      <c r="CI122" s="1115"/>
      <c r="CJ122" s="1115"/>
      <c r="CK122" s="1106"/>
      <c r="CL122" s="1107"/>
      <c r="CM122" s="1107"/>
      <c r="CN122" s="1107"/>
      <c r="CO122" s="1108"/>
      <c r="CP122" s="1116" t="s">
        <v>485</v>
      </c>
      <c r="CQ122" s="1117"/>
      <c r="CR122" s="1117"/>
      <c r="CS122" s="1117"/>
      <c r="CT122" s="1117"/>
      <c r="CU122" s="1117"/>
      <c r="CV122" s="1117"/>
      <c r="CW122" s="1117"/>
      <c r="CX122" s="1117"/>
      <c r="CY122" s="1117"/>
      <c r="CZ122" s="1117"/>
      <c r="DA122" s="1117"/>
      <c r="DB122" s="1117"/>
      <c r="DC122" s="1117"/>
      <c r="DD122" s="1117"/>
      <c r="DE122" s="1117"/>
      <c r="DF122" s="1118"/>
      <c r="DG122" s="1015">
        <v>1193</v>
      </c>
      <c r="DH122" s="1016"/>
      <c r="DI122" s="1016"/>
      <c r="DJ122" s="1016"/>
      <c r="DK122" s="1016"/>
      <c r="DL122" s="1016">
        <v>992</v>
      </c>
      <c r="DM122" s="1016"/>
      <c r="DN122" s="1016"/>
      <c r="DO122" s="1016"/>
      <c r="DP122" s="1016"/>
      <c r="DQ122" s="1016">
        <v>793</v>
      </c>
      <c r="DR122" s="1016"/>
      <c r="DS122" s="1016"/>
      <c r="DT122" s="1016"/>
      <c r="DU122" s="1016"/>
      <c r="DV122" s="1017">
        <v>0</v>
      </c>
      <c r="DW122" s="1017"/>
      <c r="DX122" s="1017"/>
      <c r="DY122" s="1017"/>
      <c r="DZ122" s="1018"/>
    </row>
    <row r="123" spans="1:130" s="248" customFormat="1" ht="26.25" customHeight="1" x14ac:dyDescent="0.2">
      <c r="A123" s="1155"/>
      <c r="B123" s="1042"/>
      <c r="C123" s="1012" t="s">
        <v>469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453</v>
      </c>
      <c r="AB123" s="1055"/>
      <c r="AC123" s="1055"/>
      <c r="AD123" s="1055"/>
      <c r="AE123" s="1056"/>
      <c r="AF123" s="1057" t="s">
        <v>174</v>
      </c>
      <c r="AG123" s="1055"/>
      <c r="AH123" s="1055"/>
      <c r="AI123" s="1055"/>
      <c r="AJ123" s="1056"/>
      <c r="AK123" s="1057" t="s">
        <v>453</v>
      </c>
      <c r="AL123" s="1055"/>
      <c r="AM123" s="1055"/>
      <c r="AN123" s="1055"/>
      <c r="AO123" s="1056"/>
      <c r="AP123" s="1058" t="s">
        <v>468</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486</v>
      </c>
      <c r="BP123" s="1102"/>
      <c r="BQ123" s="1161">
        <v>49587911</v>
      </c>
      <c r="BR123" s="1162"/>
      <c r="BS123" s="1162"/>
      <c r="BT123" s="1162"/>
      <c r="BU123" s="1162"/>
      <c r="BV123" s="1162">
        <v>45156598</v>
      </c>
      <c r="BW123" s="1162"/>
      <c r="BX123" s="1162"/>
      <c r="BY123" s="1162"/>
      <c r="BZ123" s="1162"/>
      <c r="CA123" s="1162">
        <v>46162636</v>
      </c>
      <c r="CB123" s="1162"/>
      <c r="CC123" s="1162"/>
      <c r="CD123" s="1162"/>
      <c r="CE123" s="1162"/>
      <c r="CF123" s="1095"/>
      <c r="CG123" s="1096"/>
      <c r="CH123" s="1096"/>
      <c r="CI123" s="1096"/>
      <c r="CJ123" s="1097"/>
      <c r="CK123" s="1106"/>
      <c r="CL123" s="1107"/>
      <c r="CM123" s="1107"/>
      <c r="CN123" s="1107"/>
      <c r="CO123" s="1108"/>
      <c r="CP123" s="1116" t="s">
        <v>487</v>
      </c>
      <c r="CQ123" s="1117"/>
      <c r="CR123" s="1117"/>
      <c r="CS123" s="1117"/>
      <c r="CT123" s="1117"/>
      <c r="CU123" s="1117"/>
      <c r="CV123" s="1117"/>
      <c r="CW123" s="1117"/>
      <c r="CX123" s="1117"/>
      <c r="CY123" s="1117"/>
      <c r="CZ123" s="1117"/>
      <c r="DA123" s="1117"/>
      <c r="DB123" s="1117"/>
      <c r="DC123" s="1117"/>
      <c r="DD123" s="1117"/>
      <c r="DE123" s="1117"/>
      <c r="DF123" s="1118"/>
      <c r="DG123" s="1054" t="s">
        <v>174</v>
      </c>
      <c r="DH123" s="1055"/>
      <c r="DI123" s="1055"/>
      <c r="DJ123" s="1055"/>
      <c r="DK123" s="1056"/>
      <c r="DL123" s="1057" t="s">
        <v>450</v>
      </c>
      <c r="DM123" s="1055"/>
      <c r="DN123" s="1055"/>
      <c r="DO123" s="1055"/>
      <c r="DP123" s="1056"/>
      <c r="DQ123" s="1057" t="s">
        <v>468</v>
      </c>
      <c r="DR123" s="1055"/>
      <c r="DS123" s="1055"/>
      <c r="DT123" s="1055"/>
      <c r="DU123" s="1056"/>
      <c r="DV123" s="1058" t="s">
        <v>453</v>
      </c>
      <c r="DW123" s="1059"/>
      <c r="DX123" s="1059"/>
      <c r="DY123" s="1059"/>
      <c r="DZ123" s="1060"/>
    </row>
    <row r="124" spans="1:130" s="248" customFormat="1" ht="26.25" customHeight="1" thickBot="1" x14ac:dyDescent="0.25">
      <c r="A124" s="1155"/>
      <c r="B124" s="1042"/>
      <c r="C124" s="1012" t="s">
        <v>472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453</v>
      </c>
      <c r="AB124" s="1055"/>
      <c r="AC124" s="1055"/>
      <c r="AD124" s="1055"/>
      <c r="AE124" s="1056"/>
      <c r="AF124" s="1057" t="s">
        <v>468</v>
      </c>
      <c r="AG124" s="1055"/>
      <c r="AH124" s="1055"/>
      <c r="AI124" s="1055"/>
      <c r="AJ124" s="1056"/>
      <c r="AK124" s="1057" t="s">
        <v>466</v>
      </c>
      <c r="AL124" s="1055"/>
      <c r="AM124" s="1055"/>
      <c r="AN124" s="1055"/>
      <c r="AO124" s="1056"/>
      <c r="AP124" s="1058" t="s">
        <v>468</v>
      </c>
      <c r="AQ124" s="1059"/>
      <c r="AR124" s="1059"/>
      <c r="AS124" s="1059"/>
      <c r="AT124" s="1060"/>
      <c r="AU124" s="1157" t="s">
        <v>488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468</v>
      </c>
      <c r="BR124" s="1124"/>
      <c r="BS124" s="1124"/>
      <c r="BT124" s="1124"/>
      <c r="BU124" s="1124"/>
      <c r="BV124" s="1124" t="s">
        <v>417</v>
      </c>
      <c r="BW124" s="1124"/>
      <c r="BX124" s="1124"/>
      <c r="BY124" s="1124"/>
      <c r="BZ124" s="1124"/>
      <c r="CA124" s="1124" t="s">
        <v>417</v>
      </c>
      <c r="CB124" s="1124"/>
      <c r="CC124" s="1124"/>
      <c r="CD124" s="1124"/>
      <c r="CE124" s="1124"/>
      <c r="CF124" s="1125"/>
      <c r="CG124" s="1126"/>
      <c r="CH124" s="1126"/>
      <c r="CI124" s="1126"/>
      <c r="CJ124" s="1127"/>
      <c r="CK124" s="1109"/>
      <c r="CL124" s="1109"/>
      <c r="CM124" s="1109"/>
      <c r="CN124" s="1109"/>
      <c r="CO124" s="1110"/>
      <c r="CP124" s="1116" t="s">
        <v>489</v>
      </c>
      <c r="CQ124" s="1117"/>
      <c r="CR124" s="1117"/>
      <c r="CS124" s="1117"/>
      <c r="CT124" s="1117"/>
      <c r="CU124" s="1117"/>
      <c r="CV124" s="1117"/>
      <c r="CW124" s="1117"/>
      <c r="CX124" s="1117"/>
      <c r="CY124" s="1117"/>
      <c r="CZ124" s="1117"/>
      <c r="DA124" s="1117"/>
      <c r="DB124" s="1117"/>
      <c r="DC124" s="1117"/>
      <c r="DD124" s="1117"/>
      <c r="DE124" s="1117"/>
      <c r="DF124" s="1118"/>
      <c r="DG124" s="1101" t="s">
        <v>453</v>
      </c>
      <c r="DH124" s="1080"/>
      <c r="DI124" s="1080"/>
      <c r="DJ124" s="1080"/>
      <c r="DK124" s="1081"/>
      <c r="DL124" s="1079" t="s">
        <v>417</v>
      </c>
      <c r="DM124" s="1080"/>
      <c r="DN124" s="1080"/>
      <c r="DO124" s="1080"/>
      <c r="DP124" s="1081"/>
      <c r="DQ124" s="1079" t="s">
        <v>417</v>
      </c>
      <c r="DR124" s="1080"/>
      <c r="DS124" s="1080"/>
      <c r="DT124" s="1080"/>
      <c r="DU124" s="1081"/>
      <c r="DV124" s="1082" t="s">
        <v>417</v>
      </c>
      <c r="DW124" s="1083"/>
      <c r="DX124" s="1083"/>
      <c r="DY124" s="1083"/>
      <c r="DZ124" s="1084"/>
    </row>
    <row r="125" spans="1:130" s="248" customFormat="1" ht="26.25" customHeight="1" x14ac:dyDescent="0.2">
      <c r="A125" s="1155"/>
      <c r="B125" s="1042"/>
      <c r="C125" s="1012" t="s">
        <v>474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174</v>
      </c>
      <c r="AB125" s="1055"/>
      <c r="AC125" s="1055"/>
      <c r="AD125" s="1055"/>
      <c r="AE125" s="1056"/>
      <c r="AF125" s="1057" t="s">
        <v>417</v>
      </c>
      <c r="AG125" s="1055"/>
      <c r="AH125" s="1055"/>
      <c r="AI125" s="1055"/>
      <c r="AJ125" s="1056"/>
      <c r="AK125" s="1057" t="s">
        <v>174</v>
      </c>
      <c r="AL125" s="1055"/>
      <c r="AM125" s="1055"/>
      <c r="AN125" s="1055"/>
      <c r="AO125" s="1056"/>
      <c r="AP125" s="1058" t="s">
        <v>174</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490</v>
      </c>
      <c r="CL125" s="1104"/>
      <c r="CM125" s="1104"/>
      <c r="CN125" s="1104"/>
      <c r="CO125" s="1105"/>
      <c r="CP125" s="1036" t="s">
        <v>491</v>
      </c>
      <c r="CQ125" s="985"/>
      <c r="CR125" s="985"/>
      <c r="CS125" s="985"/>
      <c r="CT125" s="985"/>
      <c r="CU125" s="985"/>
      <c r="CV125" s="985"/>
      <c r="CW125" s="985"/>
      <c r="CX125" s="985"/>
      <c r="CY125" s="985"/>
      <c r="CZ125" s="985"/>
      <c r="DA125" s="985"/>
      <c r="DB125" s="985"/>
      <c r="DC125" s="985"/>
      <c r="DD125" s="985"/>
      <c r="DE125" s="985"/>
      <c r="DF125" s="986"/>
      <c r="DG125" s="1022" t="s">
        <v>417</v>
      </c>
      <c r="DH125" s="1023"/>
      <c r="DI125" s="1023"/>
      <c r="DJ125" s="1023"/>
      <c r="DK125" s="1023"/>
      <c r="DL125" s="1023" t="s">
        <v>417</v>
      </c>
      <c r="DM125" s="1023"/>
      <c r="DN125" s="1023"/>
      <c r="DO125" s="1023"/>
      <c r="DP125" s="1023"/>
      <c r="DQ125" s="1023" t="s">
        <v>466</v>
      </c>
      <c r="DR125" s="1023"/>
      <c r="DS125" s="1023"/>
      <c r="DT125" s="1023"/>
      <c r="DU125" s="1023"/>
      <c r="DV125" s="1024" t="s">
        <v>453</v>
      </c>
      <c r="DW125" s="1024"/>
      <c r="DX125" s="1024"/>
      <c r="DY125" s="1024"/>
      <c r="DZ125" s="1025"/>
    </row>
    <row r="126" spans="1:130" s="248" customFormat="1" ht="26.25" customHeight="1" thickBot="1" x14ac:dyDescent="0.25">
      <c r="A126" s="1155"/>
      <c r="B126" s="1042"/>
      <c r="C126" s="1012" t="s">
        <v>476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417</v>
      </c>
      <c r="AB126" s="1055"/>
      <c r="AC126" s="1055"/>
      <c r="AD126" s="1055"/>
      <c r="AE126" s="1056"/>
      <c r="AF126" s="1057" t="s">
        <v>417</v>
      </c>
      <c r="AG126" s="1055"/>
      <c r="AH126" s="1055"/>
      <c r="AI126" s="1055"/>
      <c r="AJ126" s="1056"/>
      <c r="AK126" s="1057" t="s">
        <v>174</v>
      </c>
      <c r="AL126" s="1055"/>
      <c r="AM126" s="1055"/>
      <c r="AN126" s="1055"/>
      <c r="AO126" s="1056"/>
      <c r="AP126" s="1058" t="s">
        <v>174</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492</v>
      </c>
      <c r="CQ126" s="1046"/>
      <c r="CR126" s="1046"/>
      <c r="CS126" s="1046"/>
      <c r="CT126" s="1046"/>
      <c r="CU126" s="1046"/>
      <c r="CV126" s="1046"/>
      <c r="CW126" s="1046"/>
      <c r="CX126" s="1046"/>
      <c r="CY126" s="1046"/>
      <c r="CZ126" s="1046"/>
      <c r="DA126" s="1046"/>
      <c r="DB126" s="1046"/>
      <c r="DC126" s="1046"/>
      <c r="DD126" s="1046"/>
      <c r="DE126" s="1046"/>
      <c r="DF126" s="1047"/>
      <c r="DG126" s="1015">
        <v>1575130</v>
      </c>
      <c r="DH126" s="1016"/>
      <c r="DI126" s="1016"/>
      <c r="DJ126" s="1016"/>
      <c r="DK126" s="1016"/>
      <c r="DL126" s="1016">
        <v>630808</v>
      </c>
      <c r="DM126" s="1016"/>
      <c r="DN126" s="1016"/>
      <c r="DO126" s="1016"/>
      <c r="DP126" s="1016"/>
      <c r="DQ126" s="1016">
        <v>362777</v>
      </c>
      <c r="DR126" s="1016"/>
      <c r="DS126" s="1016"/>
      <c r="DT126" s="1016"/>
      <c r="DU126" s="1016"/>
      <c r="DV126" s="1017">
        <v>1.6</v>
      </c>
      <c r="DW126" s="1017"/>
      <c r="DX126" s="1017"/>
      <c r="DY126" s="1017"/>
      <c r="DZ126" s="1018"/>
    </row>
    <row r="127" spans="1:130" s="248" customFormat="1" ht="26.25" customHeight="1" x14ac:dyDescent="0.2">
      <c r="A127" s="1156"/>
      <c r="B127" s="1044"/>
      <c r="C127" s="1098" t="s">
        <v>493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449</v>
      </c>
      <c r="AB127" s="1055"/>
      <c r="AC127" s="1055"/>
      <c r="AD127" s="1055"/>
      <c r="AE127" s="1056"/>
      <c r="AF127" s="1057" t="s">
        <v>174</v>
      </c>
      <c r="AG127" s="1055"/>
      <c r="AH127" s="1055"/>
      <c r="AI127" s="1055"/>
      <c r="AJ127" s="1056"/>
      <c r="AK127" s="1057" t="s">
        <v>453</v>
      </c>
      <c r="AL127" s="1055"/>
      <c r="AM127" s="1055"/>
      <c r="AN127" s="1055"/>
      <c r="AO127" s="1056"/>
      <c r="AP127" s="1058" t="s">
        <v>453</v>
      </c>
      <c r="AQ127" s="1059"/>
      <c r="AR127" s="1059"/>
      <c r="AS127" s="1059"/>
      <c r="AT127" s="1060"/>
      <c r="AU127" s="284"/>
      <c r="AV127" s="284"/>
      <c r="AW127" s="284"/>
      <c r="AX127" s="1128" t="s">
        <v>494</v>
      </c>
      <c r="AY127" s="1129"/>
      <c r="AZ127" s="1129"/>
      <c r="BA127" s="1129"/>
      <c r="BB127" s="1129"/>
      <c r="BC127" s="1129"/>
      <c r="BD127" s="1129"/>
      <c r="BE127" s="1130"/>
      <c r="BF127" s="1131" t="s">
        <v>495</v>
      </c>
      <c r="BG127" s="1129"/>
      <c r="BH127" s="1129"/>
      <c r="BI127" s="1129"/>
      <c r="BJ127" s="1129"/>
      <c r="BK127" s="1129"/>
      <c r="BL127" s="1130"/>
      <c r="BM127" s="1131" t="s">
        <v>496</v>
      </c>
      <c r="BN127" s="1129"/>
      <c r="BO127" s="1129"/>
      <c r="BP127" s="1129"/>
      <c r="BQ127" s="1129"/>
      <c r="BR127" s="1129"/>
      <c r="BS127" s="1130"/>
      <c r="BT127" s="1131" t="s">
        <v>497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498</v>
      </c>
      <c r="CQ127" s="1046"/>
      <c r="CR127" s="1046"/>
      <c r="CS127" s="1046"/>
      <c r="CT127" s="1046"/>
      <c r="CU127" s="1046"/>
      <c r="CV127" s="1046"/>
      <c r="CW127" s="1046"/>
      <c r="CX127" s="1046"/>
      <c r="CY127" s="1046"/>
      <c r="CZ127" s="1046"/>
      <c r="DA127" s="1046"/>
      <c r="DB127" s="1046"/>
      <c r="DC127" s="1046"/>
      <c r="DD127" s="1046"/>
      <c r="DE127" s="1046"/>
      <c r="DF127" s="1047"/>
      <c r="DG127" s="1015" t="s">
        <v>417</v>
      </c>
      <c r="DH127" s="1016"/>
      <c r="DI127" s="1016"/>
      <c r="DJ127" s="1016"/>
      <c r="DK127" s="1016"/>
      <c r="DL127" s="1016" t="s">
        <v>453</v>
      </c>
      <c r="DM127" s="1016"/>
      <c r="DN127" s="1016"/>
      <c r="DO127" s="1016"/>
      <c r="DP127" s="1016"/>
      <c r="DQ127" s="1016" t="s">
        <v>417</v>
      </c>
      <c r="DR127" s="1016"/>
      <c r="DS127" s="1016"/>
      <c r="DT127" s="1016"/>
      <c r="DU127" s="1016"/>
      <c r="DV127" s="1017" t="s">
        <v>417</v>
      </c>
      <c r="DW127" s="1017"/>
      <c r="DX127" s="1017"/>
      <c r="DY127" s="1017"/>
      <c r="DZ127" s="1018"/>
    </row>
    <row r="128" spans="1:130" s="248" customFormat="1" ht="26.25" customHeight="1" thickBot="1" x14ac:dyDescent="0.25">
      <c r="A128" s="1139" t="s">
        <v>499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500</v>
      </c>
      <c r="X128" s="1141"/>
      <c r="Y128" s="1141"/>
      <c r="Z128" s="1142"/>
      <c r="AA128" s="1143">
        <v>1545182</v>
      </c>
      <c r="AB128" s="1144"/>
      <c r="AC128" s="1144"/>
      <c r="AD128" s="1144"/>
      <c r="AE128" s="1145"/>
      <c r="AF128" s="1146">
        <v>1257373</v>
      </c>
      <c r="AG128" s="1144"/>
      <c r="AH128" s="1144"/>
      <c r="AI128" s="1144"/>
      <c r="AJ128" s="1145"/>
      <c r="AK128" s="1146">
        <v>1536533</v>
      </c>
      <c r="AL128" s="1144"/>
      <c r="AM128" s="1144"/>
      <c r="AN128" s="1144"/>
      <c r="AO128" s="1145"/>
      <c r="AP128" s="1147"/>
      <c r="AQ128" s="1148"/>
      <c r="AR128" s="1148"/>
      <c r="AS128" s="1148"/>
      <c r="AT128" s="1149"/>
      <c r="AU128" s="284"/>
      <c r="AV128" s="284"/>
      <c r="AW128" s="284"/>
      <c r="AX128" s="984" t="s">
        <v>501</v>
      </c>
      <c r="AY128" s="985"/>
      <c r="AZ128" s="985"/>
      <c r="BA128" s="985"/>
      <c r="BB128" s="985"/>
      <c r="BC128" s="985"/>
      <c r="BD128" s="985"/>
      <c r="BE128" s="986"/>
      <c r="BF128" s="1150" t="s">
        <v>417</v>
      </c>
      <c r="BG128" s="1151"/>
      <c r="BH128" s="1151"/>
      <c r="BI128" s="1151"/>
      <c r="BJ128" s="1151"/>
      <c r="BK128" s="1151"/>
      <c r="BL128" s="1152"/>
      <c r="BM128" s="1150">
        <v>12.02</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502</v>
      </c>
      <c r="CQ128" s="1133"/>
      <c r="CR128" s="1133"/>
      <c r="CS128" s="1133"/>
      <c r="CT128" s="1133"/>
      <c r="CU128" s="1133"/>
      <c r="CV128" s="1133"/>
      <c r="CW128" s="1133"/>
      <c r="CX128" s="1133"/>
      <c r="CY128" s="1133"/>
      <c r="CZ128" s="1133"/>
      <c r="DA128" s="1133"/>
      <c r="DB128" s="1133"/>
      <c r="DC128" s="1133"/>
      <c r="DD128" s="1133"/>
      <c r="DE128" s="1133"/>
      <c r="DF128" s="1134"/>
      <c r="DG128" s="1135" t="s">
        <v>453</v>
      </c>
      <c r="DH128" s="1136"/>
      <c r="DI128" s="1136"/>
      <c r="DJ128" s="1136"/>
      <c r="DK128" s="1136"/>
      <c r="DL128" s="1136" t="s">
        <v>453</v>
      </c>
      <c r="DM128" s="1136"/>
      <c r="DN128" s="1136"/>
      <c r="DO128" s="1136"/>
      <c r="DP128" s="1136"/>
      <c r="DQ128" s="1136" t="s">
        <v>453</v>
      </c>
      <c r="DR128" s="1136"/>
      <c r="DS128" s="1136"/>
      <c r="DT128" s="1136"/>
      <c r="DU128" s="1136"/>
      <c r="DV128" s="1137" t="s">
        <v>453</v>
      </c>
      <c r="DW128" s="1137"/>
      <c r="DX128" s="1137"/>
      <c r="DY128" s="1137"/>
      <c r="DZ128" s="1138"/>
    </row>
    <row r="129" spans="1:131" s="248" customFormat="1" ht="26.25" customHeight="1" x14ac:dyDescent="0.2">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503</v>
      </c>
      <c r="X129" s="1170"/>
      <c r="Y129" s="1170"/>
      <c r="Z129" s="1171"/>
      <c r="AA129" s="1054">
        <v>24720157</v>
      </c>
      <c r="AB129" s="1055"/>
      <c r="AC129" s="1055"/>
      <c r="AD129" s="1055"/>
      <c r="AE129" s="1056"/>
      <c r="AF129" s="1057">
        <v>25175747</v>
      </c>
      <c r="AG129" s="1055"/>
      <c r="AH129" s="1055"/>
      <c r="AI129" s="1055"/>
      <c r="AJ129" s="1056"/>
      <c r="AK129" s="1057">
        <v>26042591</v>
      </c>
      <c r="AL129" s="1055"/>
      <c r="AM129" s="1055"/>
      <c r="AN129" s="1055"/>
      <c r="AO129" s="1056"/>
      <c r="AP129" s="1172"/>
      <c r="AQ129" s="1173"/>
      <c r="AR129" s="1173"/>
      <c r="AS129" s="1173"/>
      <c r="AT129" s="1174"/>
      <c r="AU129" s="286"/>
      <c r="AV129" s="286"/>
      <c r="AW129" s="286"/>
      <c r="AX129" s="1163" t="s">
        <v>504</v>
      </c>
      <c r="AY129" s="1046"/>
      <c r="AZ129" s="1046"/>
      <c r="BA129" s="1046"/>
      <c r="BB129" s="1046"/>
      <c r="BC129" s="1046"/>
      <c r="BD129" s="1046"/>
      <c r="BE129" s="1047"/>
      <c r="BF129" s="1164" t="s">
        <v>450</v>
      </c>
      <c r="BG129" s="1165"/>
      <c r="BH129" s="1165"/>
      <c r="BI129" s="1165"/>
      <c r="BJ129" s="1165"/>
      <c r="BK129" s="1165"/>
      <c r="BL129" s="1166"/>
      <c r="BM129" s="1164">
        <v>17.02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505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506</v>
      </c>
      <c r="X130" s="1170"/>
      <c r="Y130" s="1170"/>
      <c r="Z130" s="1171"/>
      <c r="AA130" s="1054">
        <v>3373570</v>
      </c>
      <c r="AB130" s="1055"/>
      <c r="AC130" s="1055"/>
      <c r="AD130" s="1055"/>
      <c r="AE130" s="1056"/>
      <c r="AF130" s="1057">
        <v>3253778</v>
      </c>
      <c r="AG130" s="1055"/>
      <c r="AH130" s="1055"/>
      <c r="AI130" s="1055"/>
      <c r="AJ130" s="1056"/>
      <c r="AK130" s="1057">
        <v>3112381</v>
      </c>
      <c r="AL130" s="1055"/>
      <c r="AM130" s="1055"/>
      <c r="AN130" s="1055"/>
      <c r="AO130" s="1056"/>
      <c r="AP130" s="1172"/>
      <c r="AQ130" s="1173"/>
      <c r="AR130" s="1173"/>
      <c r="AS130" s="1173"/>
      <c r="AT130" s="1174"/>
      <c r="AU130" s="286"/>
      <c r="AV130" s="286"/>
      <c r="AW130" s="286"/>
      <c r="AX130" s="1163" t="s">
        <v>507</v>
      </c>
      <c r="AY130" s="1046"/>
      <c r="AZ130" s="1046"/>
      <c r="BA130" s="1046"/>
      <c r="BB130" s="1046"/>
      <c r="BC130" s="1046"/>
      <c r="BD130" s="1046"/>
      <c r="BE130" s="1047"/>
      <c r="BF130" s="1200">
        <v>0</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508</v>
      </c>
      <c r="X131" s="1208"/>
      <c r="Y131" s="1208"/>
      <c r="Z131" s="1209"/>
      <c r="AA131" s="1101">
        <v>21346587</v>
      </c>
      <c r="AB131" s="1080"/>
      <c r="AC131" s="1080"/>
      <c r="AD131" s="1080"/>
      <c r="AE131" s="1081"/>
      <c r="AF131" s="1079">
        <v>21921969</v>
      </c>
      <c r="AG131" s="1080"/>
      <c r="AH131" s="1080"/>
      <c r="AI131" s="1080"/>
      <c r="AJ131" s="1081"/>
      <c r="AK131" s="1079">
        <v>22930210</v>
      </c>
      <c r="AL131" s="1080"/>
      <c r="AM131" s="1080"/>
      <c r="AN131" s="1080"/>
      <c r="AO131" s="1081"/>
      <c r="AP131" s="1210"/>
      <c r="AQ131" s="1211"/>
      <c r="AR131" s="1211"/>
      <c r="AS131" s="1211"/>
      <c r="AT131" s="1212"/>
      <c r="AU131" s="286"/>
      <c r="AV131" s="286"/>
      <c r="AW131" s="286"/>
      <c r="AX131" s="1182" t="s">
        <v>509</v>
      </c>
      <c r="AY131" s="1133"/>
      <c r="AZ131" s="1133"/>
      <c r="BA131" s="1133"/>
      <c r="BB131" s="1133"/>
      <c r="BC131" s="1133"/>
      <c r="BD131" s="1133"/>
      <c r="BE131" s="1134"/>
      <c r="BF131" s="1183" t="s">
        <v>450</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510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511</v>
      </c>
      <c r="W132" s="1193"/>
      <c r="X132" s="1193"/>
      <c r="Y132" s="1193"/>
      <c r="Z132" s="1194"/>
      <c r="AA132" s="1195">
        <v>2.0021936000000001E-2</v>
      </c>
      <c r="AB132" s="1196"/>
      <c r="AC132" s="1196"/>
      <c r="AD132" s="1196"/>
      <c r="AE132" s="1197"/>
      <c r="AF132" s="1198">
        <v>0.644440287</v>
      </c>
      <c r="AG132" s="1196"/>
      <c r="AH132" s="1196"/>
      <c r="AI132" s="1196"/>
      <c r="AJ132" s="1197"/>
      <c r="AK132" s="1198">
        <v>-0.91453152800000004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512</v>
      </c>
      <c r="W133" s="1176"/>
      <c r="X133" s="1176"/>
      <c r="Y133" s="1176"/>
      <c r="Z133" s="1177"/>
      <c r="AA133" s="1178">
        <v>1.1000000000000001</v>
      </c>
      <c r="AB133" s="1179"/>
      <c r="AC133" s="1179"/>
      <c r="AD133" s="1179"/>
      <c r="AE133" s="1180"/>
      <c r="AF133" s="1178">
        <v>0.6</v>
      </c>
      <c r="AG133" s="1179"/>
      <c r="AH133" s="1179"/>
      <c r="AI133" s="1179"/>
      <c r="AJ133" s="1180"/>
      <c r="AK133" s="1178">
        <v>0</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74SD9d8TGTUx/P8T+kfkmRVW81I3/MjUTMqzCVkbMtCX6Vt774nLbRCq+pJ8/5NpTJljkwlCtvXaQW/XT8mPSw==" saltValue="QnNvwSz1B/kCXG7ElI40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513</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v3SdyIU2BoW+lvg2VPGC9dL2XQqlXWXv9fKlZBTeAWMyz0kYKHxNbCCOMwD4yPPDVru2KFl9PZRWmiUq2hOUGw==" saltValue="glD3AMOkdFhu7EuEzxElZw==" spinCount="100000" sheet="1" objects="1" scenarios="1"/>
  <dataConsolidate/>
  <phoneticPr fontId="2"/>
  <printOptions horizontalCentered="1" verticalCentered="1"/>
  <pageMargins left="0" right="0" top="0" bottom="0" header="0" footer="0"/>
  <pageSetup paperSize="8" scale="6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wNOCUmdiFtB7pohF+RqrFMtFbo2RxJs+2MHp+43AgjHw0bC7IVk69YjlNnWIkxKb2zrT8DaaJ8ECa0ovM/6G4A==" saltValue="dBaCsMUBcvKJ+R4LqKIGe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516</v>
      </c>
      <c r="AP7" s="305"/>
      <c r="AQ7" s="306" t="s">
        <v>517</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518</v>
      </c>
      <c r="AQ8" s="312" t="s">
        <v>519</v>
      </c>
      <c r="AR8" s="313" t="s">
        <v>520</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521</v>
      </c>
      <c r="AL9" s="1216"/>
      <c r="AM9" s="1216"/>
      <c r="AN9" s="1217"/>
      <c r="AO9" s="314">
        <v>6072869</v>
      </c>
      <c r="AP9" s="314">
        <v>50854</v>
      </c>
      <c r="AQ9" s="315">
        <v>63345</v>
      </c>
      <c r="AR9" s="316">
        <v>-19.7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522</v>
      </c>
      <c r="AL10" s="1216"/>
      <c r="AM10" s="1216"/>
      <c r="AN10" s="1217"/>
      <c r="AO10" s="317">
        <v>1019472</v>
      </c>
      <c r="AP10" s="317">
        <v>8537</v>
      </c>
      <c r="AQ10" s="318">
        <v>4099</v>
      </c>
      <c r="AR10" s="319">
        <v>108.3</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523</v>
      </c>
      <c r="AL11" s="1216"/>
      <c r="AM11" s="1216"/>
      <c r="AN11" s="1217"/>
      <c r="AO11" s="317">
        <v>420563</v>
      </c>
      <c r="AP11" s="317">
        <v>3522</v>
      </c>
      <c r="AQ11" s="318">
        <v>1825</v>
      </c>
      <c r="AR11" s="319">
        <v>93</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524</v>
      </c>
      <c r="AL12" s="1216"/>
      <c r="AM12" s="1216"/>
      <c r="AN12" s="1217"/>
      <c r="AO12" s="317">
        <v>15549</v>
      </c>
      <c r="AP12" s="317">
        <v>130</v>
      </c>
      <c r="AQ12" s="318">
        <v>40</v>
      </c>
      <c r="AR12" s="319">
        <v>225</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525</v>
      </c>
      <c r="AL13" s="1216"/>
      <c r="AM13" s="1216"/>
      <c r="AN13" s="1217"/>
      <c r="AO13" s="317">
        <v>219588</v>
      </c>
      <c r="AP13" s="317">
        <v>1839</v>
      </c>
      <c r="AQ13" s="318">
        <v>1974</v>
      </c>
      <c r="AR13" s="319">
        <v>-6.8</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526</v>
      </c>
      <c r="AL14" s="1216"/>
      <c r="AM14" s="1216"/>
      <c r="AN14" s="1217"/>
      <c r="AO14" s="317">
        <v>234049</v>
      </c>
      <c r="AP14" s="317">
        <v>1960</v>
      </c>
      <c r="AQ14" s="318">
        <v>1633</v>
      </c>
      <c r="AR14" s="319">
        <v>20</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527</v>
      </c>
      <c r="AL15" s="1222"/>
      <c r="AM15" s="1222"/>
      <c r="AN15" s="1223"/>
      <c r="AO15" s="317">
        <v>-360310</v>
      </c>
      <c r="AP15" s="317">
        <v>-3017</v>
      </c>
      <c r="AQ15" s="318">
        <v>-4020</v>
      </c>
      <c r="AR15" s="319">
        <v>-25</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7621780</v>
      </c>
      <c r="AP16" s="317">
        <v>63824</v>
      </c>
      <c r="AQ16" s="318">
        <v>68896</v>
      </c>
      <c r="AR16" s="319">
        <v>-7.4</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532</v>
      </c>
      <c r="AL21" s="1225"/>
      <c r="AM21" s="1225"/>
      <c r="AN21" s="1226"/>
      <c r="AO21" s="330">
        <v>5.94</v>
      </c>
      <c r="AP21" s="331">
        <v>6.55</v>
      </c>
      <c r="AQ21" s="332">
        <v>-0.61</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533</v>
      </c>
      <c r="AL22" s="1225"/>
      <c r="AM22" s="1225"/>
      <c r="AN22" s="1226"/>
      <c r="AO22" s="335">
        <v>98.8</v>
      </c>
      <c r="AP22" s="336">
        <v>99.7</v>
      </c>
      <c r="AQ22" s="337">
        <v>-0.9</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516</v>
      </c>
      <c r="AP30" s="305"/>
      <c r="AQ30" s="306" t="s">
        <v>517</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518</v>
      </c>
      <c r="AQ31" s="312" t="s">
        <v>519</v>
      </c>
      <c r="AR31" s="313" t="s">
        <v>520</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537</v>
      </c>
      <c r="AL32" s="1219"/>
      <c r="AM32" s="1219"/>
      <c r="AN32" s="1220"/>
      <c r="AO32" s="345">
        <v>2134757</v>
      </c>
      <c r="AP32" s="345">
        <v>17876</v>
      </c>
      <c r="AQ32" s="346">
        <v>35933</v>
      </c>
      <c r="AR32" s="347">
        <v>-50.3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538</v>
      </c>
      <c r="AL33" s="1219"/>
      <c r="AM33" s="1219"/>
      <c r="AN33" s="1220"/>
      <c r="AO33" s="345" t="s">
        <v>539</v>
      </c>
      <c r="AP33" s="345" t="s">
        <v>539</v>
      </c>
      <c r="AQ33" s="346" t="s">
        <v>539</v>
      </c>
      <c r="AR33" s="347" t="s">
        <v>539</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540</v>
      </c>
      <c r="AL34" s="1219"/>
      <c r="AM34" s="1219"/>
      <c r="AN34" s="1220"/>
      <c r="AO34" s="345" t="s">
        <v>539</v>
      </c>
      <c r="AP34" s="345" t="s">
        <v>539</v>
      </c>
      <c r="AQ34" s="346">
        <v>14</v>
      </c>
      <c r="AR34" s="347" t="s">
        <v>539</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541</v>
      </c>
      <c r="AL35" s="1219"/>
      <c r="AM35" s="1219"/>
      <c r="AN35" s="1220"/>
      <c r="AO35" s="345">
        <v>2246844</v>
      </c>
      <c r="AP35" s="345">
        <v>18815</v>
      </c>
      <c r="AQ35" s="346">
        <v>11386</v>
      </c>
      <c r="AR35" s="347">
        <v>65.2</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542</v>
      </c>
      <c r="AL36" s="1219"/>
      <c r="AM36" s="1219"/>
      <c r="AN36" s="1220"/>
      <c r="AO36" s="345">
        <v>57609</v>
      </c>
      <c r="AP36" s="345">
        <v>482</v>
      </c>
      <c r="AQ36" s="346">
        <v>1734</v>
      </c>
      <c r="AR36" s="347">
        <v>-72.2</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543</v>
      </c>
      <c r="AL37" s="1219"/>
      <c r="AM37" s="1219"/>
      <c r="AN37" s="1220"/>
      <c r="AO37" s="345" t="s">
        <v>539</v>
      </c>
      <c r="AP37" s="345" t="s">
        <v>539</v>
      </c>
      <c r="AQ37" s="346">
        <v>495</v>
      </c>
      <c r="AR37" s="347" t="s">
        <v>539</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544</v>
      </c>
      <c r="AL38" s="1228"/>
      <c r="AM38" s="1228"/>
      <c r="AN38" s="1229"/>
      <c r="AO38" s="348" t="s">
        <v>539</v>
      </c>
      <c r="AP38" s="348" t="s">
        <v>539</v>
      </c>
      <c r="AQ38" s="349">
        <v>1</v>
      </c>
      <c r="AR38" s="337" t="s">
        <v>539</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545</v>
      </c>
      <c r="AL39" s="1228"/>
      <c r="AM39" s="1228"/>
      <c r="AN39" s="1229"/>
      <c r="AO39" s="345">
        <v>-1536533</v>
      </c>
      <c r="AP39" s="345">
        <v>-12867</v>
      </c>
      <c r="AQ39" s="346">
        <v>-7666</v>
      </c>
      <c r="AR39" s="347">
        <v>67.8</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546</v>
      </c>
      <c r="AL40" s="1219"/>
      <c r="AM40" s="1219"/>
      <c r="AN40" s="1220"/>
      <c r="AO40" s="345">
        <v>-3112381</v>
      </c>
      <c r="AP40" s="345">
        <v>-26063</v>
      </c>
      <c r="AQ40" s="346">
        <v>-31862</v>
      </c>
      <c r="AR40" s="347">
        <v>-18.2</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-209704</v>
      </c>
      <c r="AP41" s="345">
        <v>-1756</v>
      </c>
      <c r="AQ41" s="346">
        <v>10035</v>
      </c>
      <c r="AR41" s="347">
        <v>-117.5</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516</v>
      </c>
      <c r="AN49" s="1235" t="s">
        <v>550</v>
      </c>
      <c r="AO49" s="1236"/>
      <c r="AP49" s="1236"/>
      <c r="AQ49" s="1236"/>
      <c r="AR49" s="1237"/>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551</v>
      </c>
      <c r="AO50" s="362" t="s">
        <v>552</v>
      </c>
      <c r="AP50" s="363" t="s">
        <v>553</v>
      </c>
      <c r="AQ50" s="364" t="s">
        <v>554</v>
      </c>
      <c r="AR50" s="365" t="s">
        <v>555</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4181441</v>
      </c>
      <c r="AN51" s="367">
        <v>35162</v>
      </c>
      <c r="AO51" s="368">
        <v>-1.1000000000000001</v>
      </c>
      <c r="AP51" s="369">
        <v>63257</v>
      </c>
      <c r="AQ51" s="370">
        <v>36.200000000000003</v>
      </c>
      <c r="AR51" s="371">
        <v>-37.299999999999997</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2592034</v>
      </c>
      <c r="AN52" s="375">
        <v>21797</v>
      </c>
      <c r="AO52" s="376">
        <v>3.8</v>
      </c>
      <c r="AP52" s="377">
        <v>27259</v>
      </c>
      <c r="AQ52" s="378">
        <v>-1.4</v>
      </c>
      <c r="AR52" s="379">
        <v>5.2</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3607297</v>
      </c>
      <c r="AN53" s="367">
        <v>30231</v>
      </c>
      <c r="AO53" s="368">
        <v>-14</v>
      </c>
      <c r="AP53" s="369">
        <v>52308</v>
      </c>
      <c r="AQ53" s="370">
        <v>-17.3</v>
      </c>
      <c r="AR53" s="371">
        <v>3.3</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2167140</v>
      </c>
      <c r="AN54" s="375">
        <v>18162</v>
      </c>
      <c r="AO54" s="376">
        <v>-16.7</v>
      </c>
      <c r="AP54" s="377">
        <v>28695</v>
      </c>
      <c r="AQ54" s="378">
        <v>5.3</v>
      </c>
      <c r="AR54" s="379">
        <v>-22</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4083439</v>
      </c>
      <c r="AN55" s="367">
        <v>34058</v>
      </c>
      <c r="AO55" s="368">
        <v>12.7</v>
      </c>
      <c r="AP55" s="369">
        <v>46402</v>
      </c>
      <c r="AQ55" s="370">
        <v>-11.3</v>
      </c>
      <c r="AR55" s="371">
        <v>24</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2398107</v>
      </c>
      <c r="AN56" s="375">
        <v>20001</v>
      </c>
      <c r="AO56" s="376">
        <v>10.1</v>
      </c>
      <c r="AP56" s="377">
        <v>26897</v>
      </c>
      <c r="AQ56" s="378">
        <v>-6.3</v>
      </c>
      <c r="AR56" s="379">
        <v>16.399999999999999</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5742252</v>
      </c>
      <c r="AN57" s="367">
        <v>47821</v>
      </c>
      <c r="AO57" s="368">
        <v>40.4</v>
      </c>
      <c r="AP57" s="369">
        <v>66343</v>
      </c>
      <c r="AQ57" s="370">
        <v>43</v>
      </c>
      <c r="AR57" s="371">
        <v>-2.6</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2982657</v>
      </c>
      <c r="AN58" s="375">
        <v>24839</v>
      </c>
      <c r="AO58" s="376">
        <v>24.2</v>
      </c>
      <c r="AP58" s="377">
        <v>34529</v>
      </c>
      <c r="AQ58" s="378">
        <v>28.4</v>
      </c>
      <c r="AR58" s="379">
        <v>-4.2</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4678483</v>
      </c>
      <c r="AN59" s="367">
        <v>39177</v>
      </c>
      <c r="AO59" s="368">
        <v>-18.100000000000001</v>
      </c>
      <c r="AP59" s="369">
        <v>56416</v>
      </c>
      <c r="AQ59" s="370">
        <v>-15</v>
      </c>
      <c r="AR59" s="371">
        <v>-3.1</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2762340</v>
      </c>
      <c r="AN60" s="375">
        <v>23132</v>
      </c>
      <c r="AO60" s="376">
        <v>-6.9</v>
      </c>
      <c r="AP60" s="377">
        <v>32623</v>
      </c>
      <c r="AQ60" s="378">
        <v>-5.5</v>
      </c>
      <c r="AR60" s="379">
        <v>-1.4</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4458582</v>
      </c>
      <c r="AN61" s="382">
        <v>37290</v>
      </c>
      <c r="AO61" s="383">
        <v>4</v>
      </c>
      <c r="AP61" s="384">
        <v>56945</v>
      </c>
      <c r="AQ61" s="385">
        <v>7.1</v>
      </c>
      <c r="AR61" s="371">
        <v>-3.1</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2580456</v>
      </c>
      <c r="AN62" s="375">
        <v>21586</v>
      </c>
      <c r="AO62" s="376">
        <v>2.9</v>
      </c>
      <c r="AP62" s="377">
        <v>30001</v>
      </c>
      <c r="AQ62" s="378">
        <v>4.0999999999999996</v>
      </c>
      <c r="AR62" s="379">
        <v>-1.2</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eQ0LKxXhxuJS6wHh5+q/aHSppTz1K8bhbL1cgkGfoByXeCxz6+s+RoSz/BLe5DTWYzhnJ0mzDfouAzW19ci0jA==" saltValue="HATGDKccdEwvxSoY/z/i6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564</v>
      </c>
    </row>
    <row r="120" spans="125:125" ht="13.5" hidden="1" customHeight="1" x14ac:dyDescent="0.2"/>
    <row r="121" spans="125:125" ht="13.5" hidden="1" customHeight="1" x14ac:dyDescent="0.2">
      <c r="DU121" s="292"/>
    </row>
  </sheetData>
  <sheetProtection algorithmName="SHA-512" hashValue="cWlwHlo1em0N9s8pI9izHAYKUIlf0o0H+WEZGsklAlGzoFzDBu4U0+0PSm7COCT+PgX+d/HHGu0A0eV0cfP9Pw==" saltValue="4RceRuDyF6Tv+fQM4xojP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565</v>
      </c>
    </row>
  </sheetData>
  <sheetProtection algorithmName="SHA-512" hashValue="gktaAZHpUTZ2RYe+3IEXZt016qwogc07DMOk7yvzPiZlzjgpMtxmBdTr1LFWSyJrVFF1Yvv33S9bWNkh0gzKQQ==" saltValue="0Nemt4Nd35shp72Bh6gPh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10"/>
      <c r="C47" s="1238" t="s">
        <v>3</v>
      </c>
      <c r="D47" s="1238"/>
      <c r="E47" s="1239"/>
      <c r="F47" s="11">
        <v>17.02</v>
      </c>
      <c r="G47" s="12">
        <v>16.86</v>
      </c>
      <c r="H47" s="12">
        <v>17.05</v>
      </c>
      <c r="I47" s="12">
        <v>16.45</v>
      </c>
      <c r="J47" s="13">
        <v>19.690000000000001</v>
      </c>
    </row>
    <row r="48" spans="2:10" ht="57.75" customHeight="1" x14ac:dyDescent="0.2">
      <c r="B48" s="14"/>
      <c r="C48" s="1240" t="s">
        <v>4</v>
      </c>
      <c r="D48" s="1240"/>
      <c r="E48" s="1241"/>
      <c r="F48" s="15">
        <v>3.17</v>
      </c>
      <c r="G48" s="16">
        <v>3.63</v>
      </c>
      <c r="H48" s="16">
        <v>6.11</v>
      </c>
      <c r="I48" s="16">
        <v>5.31</v>
      </c>
      <c r="J48" s="17">
        <v>5.41</v>
      </c>
    </row>
    <row r="49" spans="2:10" ht="57.75" customHeight="1" thickBot="1" x14ac:dyDescent="0.25">
      <c r="B49" s="18"/>
      <c r="C49" s="1242" t="s">
        <v>5</v>
      </c>
      <c r="D49" s="1242"/>
      <c r="E49" s="1243"/>
      <c r="F49" s="19" t="s">
        <v>571</v>
      </c>
      <c r="G49" s="20">
        <v>0.52</v>
      </c>
      <c r="H49" s="20">
        <v>2.48</v>
      </c>
      <c r="I49" s="20" t="s">
        <v>572</v>
      </c>
      <c r="J49" s="21">
        <v>4.07</v>
      </c>
    </row>
    <row r="50" spans="2:10" ht="13.5" customHeight="1" x14ac:dyDescent="0.2"/>
  </sheetData>
  <sheetProtection algorithmName="SHA-512" hashValue="BgicW+DMImtBAVGfY8Xbl4rLqpL/Df11l+ApvRqlkQtrLWKqi9zd8JUmHocoRpPGF96D17cJbmtrV55eWGua8g==" saltValue="F1vYgYiejXaDO1Mej+58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2022-09-27T23:17:42Z</cp:lastPrinted>
  <dcterms:created xsi:type="dcterms:W3CDTF">2022-02-02T05:27:43Z</dcterms:created>
  <dcterms:modified xsi:type="dcterms:W3CDTF">2022-09-29T06:21:42Z</dcterms:modified>
  <cp:category/>
</cp:coreProperties>
</file>