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29F2A0FB-1610-4B34-BA40-AF3829E206E3}" xr6:coauthVersionLast="36" xr6:coauthVersionMax="36" xr10:uidLastSave="{00000000-0000-0000-0000-000000000000}"/>
  <bookViews>
    <workbookView xWindow="0" yWindow="0" windowWidth="19200" windowHeight="6860" tabRatio="87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BE35"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AM36" i="10" s="1"/>
  <c r="BW34" i="10" l="1"/>
  <c r="BW35" i="10" s="1"/>
  <c r="BW36" i="10" s="1"/>
  <c r="BW37" i="10" s="1"/>
  <c r="CO34" i="10" l="1"/>
  <c r="CO35" i="10" s="1"/>
</calcChain>
</file>

<file path=xl/sharedStrings.xml><?xml version="1.0" encoding="utf-8"?>
<sst xmlns="http://schemas.openxmlformats.org/spreadsheetml/2006/main" count="1151" uniqueCount="612">
  <si>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</si>
  <si>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</si>
  <si>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</si>
  <si>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</si>
  <si>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</si>
  <si>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</si>
  <si>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</si>
  <si>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</si>
  <si>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</si>
  <si>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</si>
  <si>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</si>
  <si>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</si>
  <si>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</si>
  <si>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</si>
  <si>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</si>
  <si>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</si>
  <si>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</si>
  <si>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</si>
  <si>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</si>
  <si>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</si>
  <si>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</si>
  <si>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</si>
  <si>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</si>
  <si>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</si>
  <si>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</si>
  <si>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</si>
  <si>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</si>
  <si>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</si>
  <si>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</si>
  <si>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</si>
  <si>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</si>
  <si>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</si>
  <si>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</si>
  <si>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</si>
  <si>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</si>
  <si>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</si>
  <si>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</si>
  <si>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</si>
  <si>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</si>
  <si>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</si>
  <si>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</si>
  <si>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</si>
  <si>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</si>
  <si>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</si>
  <si>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</si>
  <si>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</si>
  <si>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</si>
  <si>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</si>
  <si>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</si>
  <si>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</si>
  <si>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</si>
  <si>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</si>
  <si>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</si>
  <si>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</si>
  <si>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</si>
  <si>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</si>
  <si>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</si>
  <si>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</si>
  <si>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</si>
  <si>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</si>
  <si>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</si>
  <si>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</si>
  <si>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</si>
  <si>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</si>
  <si>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</si>
  <si>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</si>
  <si>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</si>
  <si>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</si>
  <si>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</si>
  <si>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</si>
  <si>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</si>
  <si>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</si>
  <si>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</si>
  <si>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</si>
  <si>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</si>
  <si>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</si>
  <si>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</si>
  <si>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</si>
  <si>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</si>
  <si>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</si>
  <si>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</si>
  <si>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</si>
  <si>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</si>
  <si>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</si>
  <si>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</si>
  <si>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</si>
  <si>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</si>
  <si>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</si>
  <si>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</si>
  <si>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</si>
  <si>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</si>
  <si>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</si>
  <si>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</si>
  <si>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</si>
  <si>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</si>
  <si>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</si>
  <si>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</si>
  <si>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津島市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</si>
  <si>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</si>
  <si>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</si>
  <si>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</si>
  <si>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</si>
  <si>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</si>
  <si>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</si>
  <si>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</si>
  <si>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</si>
  <si>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</si>
  <si>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</si>
  <si>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</si>
  <si>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</si>
  <si>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</si>
  <si>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</si>
  <si>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</si>
  <si>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</si>
  <si>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</si>
  <si>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</si>
  <si>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</si>
  <si>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</si>
  <si>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</si>
  <si>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</si>
  <si>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</si>
  <si>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</si>
  <si>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</si>
  <si>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</si>
  <si>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</si>
  <si>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</si>
  <si>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</si>
  <si>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</si>
  <si>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</si>
  <si>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</si>
  <si>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</si>
  <si>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</si>
  <si>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</si>
  <si>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</si>
  <si>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</si>
  <si>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</si>
  <si>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</si>
  <si>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</si>
  <si>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</si>
  <si>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</si>
  <si>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</si>
  <si>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</si>
  <si>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</si>
  <si>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</si>
  <si>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</si>
  <si>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</si>
  <si>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</si>
  <si>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</si>
  <si>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</si>
  <si>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</si>
  <si>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</si>
  <si>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</si>
  <si>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</si>
  <si>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</si>
  <si>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</si>
  <si>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</si>
  <si>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</si>
  <si>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</si>
  <si>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</si>
  <si>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</si>
  <si>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</si>
  <si>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</si>
  <si>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</si>
  <si>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</si>
  <si>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</si>
  <si>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</si>
  <si>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</si>
  <si>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</si>
  <si>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</si>
  <si>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</si>
  <si>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</si>
  <si>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</si>
  <si>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</si>
  <si>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</si>
  <si>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</si>
  <si>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</si>
  <si>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</si>
  <si>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</si>
  <si>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</si>
  <si>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</si>
  <si>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</si>
  <si>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</si>
  <si>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</si>
  <si>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</si>
  <si>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</si>
  <si>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</si>
  <si>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</si>
  <si>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</si>
  <si>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</si>
  <si>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</si>
  <si>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</si>
  <si>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</si>
  <si>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</si>
  <si>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</si>
  <si>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</si>
  <si>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</si>
  <si>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</si>
  <si>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</si>
  <si>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</si>
  <si>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</si>
  <si>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</si>
  <si>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</si>
  <si>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</si>
  <si>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</si>
  <si>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</si>
  <si>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</si>
  <si>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</si>
  <si>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</si>
  <si>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</si>
  <si>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</si>
  <si>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愛知県津島市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</si>
  <si>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</si>
  <si>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</si>
  <si>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</si>
  <si>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</si>
  <si>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</si>
  <si>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</si>
  <si>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</si>
  <si>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</si>
  <si>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</si>
  <si>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</si>
  <si>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</si>
  <si>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</si>
  <si>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</si>
  <si>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</si>
  <si>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</si>
  <si>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</si>
  <si>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</si>
  <si>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</si>
  <si>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</si>
  <si>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</si>
  <si>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</si>
  <si>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</si>
  <si>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</si>
  <si>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</si>
  <si>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</si>
  <si>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</si>
  <si>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</si>
  <si>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</si>
  <si>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</si>
  <si>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</si>
  <si>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</si>
  <si>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</si>
  <si>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</si>
  <si>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</si>
  <si>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</si>
  <si>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</si>
  <si>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</si>
  <si>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</si>
  <si>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</si>
  <si>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</si>
  <si>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</si>
  <si>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</si>
  <si>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</si>
  <si>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</si>
  <si>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</si>
  <si>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</si>
  <si>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</si>
  <si>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</si>
  <si>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</si>
  <si>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</si>
  <si>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</si>
  <si>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</si>
  <si>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</si>
  <si>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</si>
  <si>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</si>
  <si>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</si>
  <si>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</si>
  <si>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</si>
  <si>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</si>
  <si>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</si>
  <si>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</si>
  <si>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</si>
  <si>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</si>
  <si>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</si>
  <si>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</si>
  <si>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</si>
  <si>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</si>
  <si>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</si>
  <si>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</si>
  <si>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</si>
  <si>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</si>
  <si>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</si>
  <si>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</si>
  <si>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</si>
  <si>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</si>
  <si>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</si>
  <si>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</si>
  <si>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</si>
  <si>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</si>
  <si>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</si>
  <si>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</si>
  <si>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</si>
  <si>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</si>
  <si>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</si>
  <si>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</si>
  <si>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</si>
  <si>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</si>
  <si>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</si>
  <si>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</si>
  <si>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</si>
  <si>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</si>
  <si>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</si>
  <si>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</si>
  <si>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</si>
  <si>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</si>
  <si>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</si>
  <si>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</si>
  <si>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</si>
  <si>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</si>
  <si>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</si>
  <si>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</si>
  <si>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</si>
  <si>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</si>
  <si>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</si>
  <si>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</si>
  <si>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</si>
  <si>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</si>
  <si>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</si>
  <si>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</si>
  <si>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</si>
  <si>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</si>
  <si>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</si>
  <si>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</si>
  <si>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</si>
  <si>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</si>
  <si>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</si>
  <si>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</si>
  <si>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</si>
  <si>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</si>
  <si>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</si>
  <si>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</si>
  <si>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</si>
  <si>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</si>
  <si>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</si>
  <si>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</si>
  <si>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</si>
  <si>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</si>
  <si>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</si>
  <si>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</si>
  <si>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</si>
  <si>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</si>
  <si>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</si>
  <si>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</si>
  <si>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</si>
  <si>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</si>
  <si>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</si>
  <si>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</si>
  <si>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</si>
  <si>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</si>
  <si>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</si>
  <si>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</si>
  <si>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</si>
  <si>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</si>
  <si>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</si>
  <si>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</si>
  <si>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</si>
  <si>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</si>
  <si>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</si>
  <si>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</si>
  <si>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</si>
  <si>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</si>
  <si>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</si>
  <si>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</si>
  <si>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愛知県津島市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</si>
  <si>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</si>
  <si>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</si>
  <si>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</si>
  <si>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</si>
  <si>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</si>
  <si>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</si>
  <si>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</si>
  <si>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</si>
  <si>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</si>
  <si>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</si>
  <si>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</si>
  <si>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</si>
  <si>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</si>
  <si>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</si>
  <si>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</si>
  <si>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</si>
  <si>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</si>
  <si>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</si>
  <si>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</si>
  <si>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</si>
  <si>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</si>
  <si>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コミュニティ・プラント事業特別会計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</si>
  <si>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</si>
  <si>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</si>
  <si>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</si>
  <si>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</si>
  <si>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</si>
  <si>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</si>
  <si>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</si>
  <si>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</si>
  <si>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</si>
  <si>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</si>
  <si>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</si>
  <si>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</si>
  <si>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</si>
  <si>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</si>
  <si>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</si>
  <si>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</si>
  <si>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</si>
  <si>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津島市民病院事業会計</t>
    <phoneticPr fontId="5"/>
  </si>
  <si>
    <t>法適用企業</t>
    <phoneticPr fontId="5"/>
  </si>
  <si>
    <t>下水道事業会計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</si>
  <si>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</si>
  <si>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</si>
  <si>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</si>
  <si>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</si>
  <si>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</si>
  <si>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</si>
  <si>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</si>
  <si>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</si>
  <si>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</si>
  <si>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</si>
  <si>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</si>
  <si>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</si>
  <si>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</si>
  <si>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</si>
  <si>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</si>
  <si>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</si>
  <si>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</si>
  <si>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</si>
  <si>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</si>
  <si>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</si>
  <si>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</si>
  <si>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</si>
  <si>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</si>
  <si>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</si>
  <si>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</si>
  <si>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</si>
  <si>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</si>
  <si>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</si>
  <si>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</si>
  <si>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</si>
  <si>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</si>
  <si>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</si>
  <si>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</si>
  <si>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</si>
  <si>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</si>
  <si>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</si>
  <si>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</si>
  <si>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</si>
  <si>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</si>
  <si>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</si>
  <si>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</si>
  <si>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</si>
  <si>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</si>
  <si>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</si>
  <si>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</si>
  <si>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</si>
  <si>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</si>
  <si>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</si>
  <si>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</si>
  <si>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</si>
  <si>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</si>
  <si>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</si>
  <si>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</si>
  <si>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</si>
  <si>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</si>
  <si>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</si>
  <si>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</si>
  <si>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</si>
  <si>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</si>
  <si>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</si>
  <si>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</si>
  <si>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</si>
  <si>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</si>
  <si>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</si>
  <si>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津島市民病院事業会計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</si>
  <si>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</si>
  <si>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</si>
  <si>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</si>
  <si>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</si>
  <si>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</si>
  <si>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</si>
  <si>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</si>
  <si>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</si>
  <si>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</si>
  <si>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</si>
  <si>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</si>
  <si>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</si>
  <si>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</si>
  <si>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</si>
  <si>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</si>
  <si>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</si>
  <si>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</si>
  <si>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</si>
  <si>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</si>
  <si>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</si>
  <si>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</si>
  <si>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</si>
  <si>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</si>
  <si>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</si>
  <si>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</si>
  <si>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</si>
  <si>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</si>
  <si>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</si>
  <si>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</si>
  <si>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</si>
  <si>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</si>
  <si>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</si>
  <si>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</si>
  <si>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</si>
  <si>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</si>
  <si>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</si>
  <si>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</si>
  <si>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</si>
  <si>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</si>
  <si>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</si>
  <si>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</si>
  <si>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</si>
  <si>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</si>
  <si>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</si>
  <si>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</si>
  <si>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</si>
  <si>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</si>
  <si>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</si>
  <si>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</si>
  <si>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</si>
  <si>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</si>
  <si>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</si>
  <si>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</si>
  <si>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</si>
  <si>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</si>
  <si>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</si>
  <si>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</si>
  <si>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</si>
  <si>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</si>
  <si>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</si>
  <si>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</si>
  <si>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</si>
  <si>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</si>
  <si>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</si>
  <si>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</si>
  <si>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</si>
  <si>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</si>
  <si>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</si>
  <si>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</si>
  <si>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</si>
  <si>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</si>
  <si>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</si>
  <si>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</si>
  <si>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</si>
  <si>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</si>
  <si>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</si>
  <si>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</si>
  <si>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</si>
  <si>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</si>
  <si>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</si>
  <si>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</si>
  <si>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</si>
  <si>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</si>
  <si>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</si>
  <si>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</si>
  <si>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</si>
  <si>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4.78</t>
  </si>
  <si>
    <t>▲ 4.84</t>
  </si>
  <si>
    <t>上水道事業会計</t>
  </si>
  <si>
    <t>一般会計</t>
  </si>
  <si>
    <t>津島市民病院事業会計</t>
  </si>
  <si>
    <t>▲ 5.48</t>
  </si>
  <si>
    <t>▲ 2.82</t>
  </si>
  <si>
    <t>下水道事業会計</t>
  </si>
  <si>
    <t>介護保険特別会計</t>
  </si>
  <si>
    <t>国民健康保険特別会計</t>
  </si>
  <si>
    <t>住宅新築資金等貸付事業特別会計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</si>
  <si>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</si>
  <si>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</si>
  <si>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</si>
  <si>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</si>
  <si>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</si>
  <si>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</si>
  <si>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</si>
  <si>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</si>
  <si>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</si>
  <si>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</si>
  <si>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</si>
  <si>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海部地区環境事務組合</t>
    <rPh sb="0" eb="2">
      <t>アマ</t>
    </rPh>
    <rPh sb="2" eb="4">
      <t>チク</t>
    </rPh>
    <rPh sb="4" eb="6">
      <t>カンキョウ</t>
    </rPh>
    <rPh sb="6" eb="8">
      <t>ジム</t>
    </rPh>
    <rPh sb="8" eb="10">
      <t>クミアイ</t>
    </rPh>
    <phoneticPr fontId="2"/>
  </si>
  <si>
    <t>海部地区水防事務組合</t>
    <rPh sb="0" eb="2">
      <t>アマ</t>
    </rPh>
    <rPh sb="2" eb="4">
      <t>チク</t>
    </rPh>
    <rPh sb="4" eb="6">
      <t>スイボウ</t>
    </rPh>
    <rPh sb="6" eb="8">
      <t>ジム</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</si>
  <si>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</si>
  <si>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</si>
  <si>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</si>
  <si>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</si>
  <si>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ふるさとつしま応援基金</t>
    <rPh sb="7" eb="9">
      <t>オウエン</t>
    </rPh>
    <rPh sb="9" eb="11">
      <t>キキン</t>
    </rPh>
    <phoneticPr fontId="5"/>
  </si>
  <si>
    <t>美術館建設基金</t>
    <rPh sb="0" eb="3">
      <t>ビジュツカン</t>
    </rPh>
    <rPh sb="3" eb="5">
      <t>ケンセツ</t>
    </rPh>
    <rPh sb="5" eb="7">
      <t>キキン</t>
    </rPh>
    <phoneticPr fontId="5"/>
  </si>
  <si>
    <t>女性会館建設基金</t>
    <rPh sb="0" eb="2">
      <t>ジョセイ</t>
    </rPh>
    <rPh sb="2" eb="4">
      <t>カイカン</t>
    </rPh>
    <rPh sb="4" eb="6">
      <t>ケンセツ</t>
    </rPh>
    <rPh sb="6" eb="8">
      <t>キキン</t>
    </rPh>
    <phoneticPr fontId="5"/>
  </si>
  <si>
    <t>国際交流基金</t>
    <rPh sb="0" eb="2">
      <t>コクサイ</t>
    </rPh>
    <rPh sb="2" eb="4">
      <t>コウリュウ</t>
    </rPh>
    <rPh sb="4" eb="6">
      <t>キキン</t>
    </rPh>
    <phoneticPr fontId="5"/>
  </si>
  <si>
    <t>福祉基金</t>
    <rPh sb="0" eb="2">
      <t>フクシ</t>
    </rPh>
    <rPh sb="2" eb="4">
      <t>キキン</t>
    </rPh>
    <phoneticPr fontId="5"/>
  </si>
  <si>
    <t>名古屋西流通センター株式会社</t>
    <rPh sb="0" eb="3">
      <t>ナゴヤ</t>
    </rPh>
    <rPh sb="3" eb="4">
      <t>ニシ</t>
    </rPh>
    <rPh sb="4" eb="6">
      <t>リュウツウ</t>
    </rPh>
    <rPh sb="10" eb="14">
      <t>カブシキガイシャ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</si>
  <si>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</si>
  <si>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</si>
  <si>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</si>
  <si>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</si>
  <si>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</si>
  <si>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</si>
  <si>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</si>
  <si>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</si>
  <si>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</si>
  <si>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</si>
  <si>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</si>
  <si>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</si>
  <si>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</si>
  <si>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</si>
  <si>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</si>
  <si>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将来負担比率</t>
    <phoneticPr fontId="5"/>
  </si>
  <si>
    <t xml:space="preserve"> </t>
    <phoneticPr fontId="5"/>
  </si>
  <si>
    <t xml:space="preserve"> </t>
    <phoneticPr fontId="5"/>
  </si>
  <si>
    <t>類似団体と比較して、将来負担比率は下回っており、有形固定資産減価償却率は上回っている。将来負担比率については、投資的事業を抑えていることと、その他の地方債の新規発行を抑制してきたことによって前年度と比較して9.5%減少している。充当可能財源となる基金残高を積み立てることができ、類似団体より6.9%低い結果となった。近年大規模な投資的事業を行っていないことによって有形固定資産減価償却率は増加している。今後は学校施設や公園施設等大規模改修が行われるため、その改修工事に伴う起債により、将来負担比率は増加することが見込まれる。数値の増加を抑制するため、公共施設等総合管理計画に基づき施設の適正な管理に努めていく。</t>
    <rPh sb="17" eb="19">
      <t>シタマワ</t>
    </rPh>
    <rPh sb="128" eb="129">
      <t>ツ</t>
    </rPh>
    <rPh sb="130" eb="131">
      <t>タ</t>
    </rPh>
    <rPh sb="149" eb="150">
      <t>ヒク</t>
    </rPh>
    <rPh sb="229" eb="231">
      <t>カイシュウ</t>
    </rPh>
    <rPh sb="231" eb="233">
      <t>コウジ</t>
    </rPh>
    <rPh sb="234" eb="235">
      <t>トモナ</t>
    </rPh>
    <rPh sb="236" eb="238">
      <t>キサイ</t>
    </rPh>
    <rPh sb="242" eb="244">
      <t>ショウライ</t>
    </rPh>
    <rPh sb="244" eb="246">
      <t>フタン</t>
    </rPh>
    <rPh sb="246" eb="248">
      <t>ヒリツ</t>
    </rPh>
    <phoneticPr fontId="5"/>
  </si>
  <si>
    <t>将来負担比率は類似団体と比較してやや低く、実質公債費比率も前年度と比較して0.5%低くなり、類似団体と比較しても引き続き低くなっている。今後は学校施設や公園施設等大規模改修に伴い、実質公債費比率は増加すると思われるため、公共施設整備の優先順位付けを行って抑えるべき投資的事業は抑える等、公債費の適正化に取り組んでいく。</t>
    <rPh sb="18" eb="19">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</si>
</sst>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99F0-45BB-9535-AC450E906E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24935</c:v>
                </c:pt>
                <c:pt idx="1">
                  <c:v>17567</c:v>
                </c:pt>
                <c:pt idx="2">
                  <c:v>20241</c:v>
                </c:pt>
                <c:pt idx="3">
                  <c:v>27179</c:v>
                </c:pt>
                <c:pt idx="4">
                  <c:v>23335</c:v>
                </c:pt>
              </c:numCache>
            </c:numRef>
          </c:val>
          <c:smooth val="0"/>
          <c:extLst>
            <c:ext xmlns:c16="http://schemas.microsoft.com/office/drawing/2014/chart" uri="{C3380CC4-5D6E-409C-BE32-E72D297353CC}">
              <c16:uniqueId val="{00000001-99F0-45BB-9535-AC450E906E4A}"/>
            </c:ext>
          </c:extLst>
        </c:ser>
        <c:dLbls>
          <c:showLegendKey val="0"/>
          <c:showVal val="0"/>
          <c:showCatName val="0"/>
          <c:showSerName val="0"/>
          <c:showPercent val="0"/>
          <c:showBubbleSize val="0"/>
        </c:dLbls>
        <c:marker val="1"/>
        <c:smooth val="0"/>
        <c:axId val="689667920"/>
        <c:axId val="689665176"/>
      </c:lineChart>
      <c:catAx>
        <c:axId val="689667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9665176"/>
        <c:crosses val="autoZero"/>
        <c:auto val="1"/>
        <c:lblAlgn val="ctr"/>
        <c:lblOffset val="100"/>
        <c:tickLblSkip val="1"/>
        <c:tickMarkSkip val="1"/>
        <c:noMultiLvlLbl val="0"/>
      </c:catAx>
      <c:valAx>
        <c:axId val="6896651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9667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6.77</c:v>
                </c:pt>
                <c:pt idx="1">
                  <c:v>7.33</c:v>
                </c:pt>
                <c:pt idx="2">
                  <c:v>7.8</c:v>
                </c:pt>
                <c:pt idx="3">
                  <c:v>7.87</c:v>
                </c:pt>
                <c:pt idx="4">
                  <c:v>8.2100000000000009</c:v>
                </c:pt>
              </c:numCache>
            </c:numRef>
          </c:val>
          <c:extLst>
            <c:ext xmlns:c16="http://schemas.microsoft.com/office/drawing/2014/chart" uri="{C3380CC4-5D6E-409C-BE32-E72D297353CC}">
              <c16:uniqueId val="{00000000-6D8A-4674-8CE6-E5B2218CE0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12.55</c:v>
                </c:pt>
                <c:pt idx="1">
                  <c:v>7.4</c:v>
                </c:pt>
                <c:pt idx="2">
                  <c:v>8.3000000000000007</c:v>
                </c:pt>
                <c:pt idx="3">
                  <c:v>12.96</c:v>
                </c:pt>
                <c:pt idx="4">
                  <c:v>18.28</c:v>
                </c:pt>
              </c:numCache>
            </c:numRef>
          </c:val>
          <c:extLst>
            <c:ext xmlns:c16="http://schemas.microsoft.com/office/drawing/2014/chart" uri="{C3380CC4-5D6E-409C-BE32-E72D297353CC}">
              <c16:uniqueId val="{00000001-6D8A-4674-8CE6-E5B2218CE0B4}"/>
            </c:ext>
          </c:extLst>
        </c:ser>
        <c:dLbls>
          <c:showLegendKey val="0"/>
          <c:showVal val="0"/>
          <c:showCatName val="0"/>
          <c:showSerName val="0"/>
          <c:showPercent val="0"/>
          <c:showBubbleSize val="0"/>
        </c:dLbls>
        <c:gapWidth val="250"/>
        <c:overlap val="100"/>
        <c:axId val="689666352"/>
        <c:axId val="689666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-4.78</c:v>
                </c:pt>
                <c:pt idx="1">
                  <c:v>-4.84</c:v>
                </c:pt>
                <c:pt idx="2">
                  <c:v>1.42</c:v>
                </c:pt>
                <c:pt idx="3">
                  <c:v>5.14</c:v>
                </c:pt>
                <c:pt idx="4">
                  <c:v>6.25</c:v>
                </c:pt>
              </c:numCache>
            </c:numRef>
          </c:val>
          <c:smooth val="0"/>
          <c:extLst>
            <c:ext xmlns:c16="http://schemas.microsoft.com/office/drawing/2014/chart" uri="{C3380CC4-5D6E-409C-BE32-E72D297353CC}">
              <c16:uniqueId val="{00000002-6D8A-4674-8CE6-E5B2218CE0B4}"/>
            </c:ext>
          </c:extLst>
        </c:ser>
        <c:dLbls>
          <c:showLegendKey val="0"/>
          <c:showVal val="0"/>
          <c:showCatName val="0"/>
          <c:showSerName val="0"/>
          <c:showPercent val="0"/>
          <c:showBubbleSize val="0"/>
        </c:dLbls>
        <c:marker val="1"/>
        <c:smooth val="0"/>
        <c:axId val="689666352"/>
        <c:axId val="689666744"/>
      </c:lineChart>
      <c:catAx>
        <c:axId val="68966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9666744"/>
        <c:crosses val="autoZero"/>
        <c:auto val="1"/>
        <c:lblAlgn val="ctr"/>
        <c:lblOffset val="100"/>
        <c:tickLblSkip val="1"/>
        <c:tickMarkSkip val="1"/>
        <c:noMultiLvlLbl val="0"/>
      </c:catAx>
      <c:valAx>
        <c:axId val="689666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966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56A-4E10-9414-6950AC31A9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6A-4E10-9414-6950AC31A9E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0.03</c:v>
                </c:pt>
                <c:pt idx="4">
                  <c:v>#N/A</c:v>
                </c:pt>
                <c:pt idx="5">
                  <c:v>0.05</c:v>
                </c:pt>
                <c:pt idx="6">
                  <c:v>#N/A</c:v>
                </c:pt>
                <c:pt idx="7">
                  <c:v>7.0000000000000007E-2</c:v>
                </c:pt>
                <c:pt idx="8">
                  <c:v>#N/A</c:v>
                </c:pt>
                <c:pt idx="9">
                  <c:v>0.09</c:v>
                </c:pt>
              </c:numCache>
            </c:numRef>
          </c:val>
          <c:extLst>
            <c:ext xmlns:c16="http://schemas.microsoft.com/office/drawing/2014/chart" uri="{C3380CC4-5D6E-409C-BE32-E72D297353CC}">
              <c16:uniqueId val="{00000002-156A-4E10-9414-6950AC31A9EE}"/>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0.1</c:v>
                </c:pt>
                <c:pt idx="4">
                  <c:v>#N/A</c:v>
                </c:pt>
                <c:pt idx="5">
                  <c:v>0.1</c:v>
                </c:pt>
                <c:pt idx="6">
                  <c:v>#N/A</c:v>
                </c:pt>
                <c:pt idx="7">
                  <c:v>0.1</c:v>
                </c:pt>
                <c:pt idx="8">
                  <c:v>#N/A</c:v>
                </c:pt>
                <c:pt idx="9">
                  <c:v>0.11</c:v>
                </c:pt>
              </c:numCache>
            </c:numRef>
          </c:val>
          <c:extLst>
            <c:ext xmlns:c16="http://schemas.microsoft.com/office/drawing/2014/chart" uri="{C3380CC4-5D6E-409C-BE32-E72D297353CC}">
              <c16:uniqueId val="{00000003-156A-4E10-9414-6950AC31A9E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4.16</c:v>
                </c:pt>
                <c:pt idx="2">
                  <c:v>#N/A</c:v>
                </c:pt>
                <c:pt idx="3">
                  <c:v>3.63</c:v>
                </c:pt>
                <c:pt idx="4">
                  <c:v>#N/A</c:v>
                </c:pt>
                <c:pt idx="5">
                  <c:v>1.61</c:v>
                </c:pt>
                <c:pt idx="6">
                  <c:v>#N/A</c:v>
                </c:pt>
                <c:pt idx="7">
                  <c:v>0.99</c:v>
                </c:pt>
                <c:pt idx="8">
                  <c:v>#N/A</c:v>
                </c:pt>
                <c:pt idx="9">
                  <c:v>0.72</c:v>
                </c:pt>
              </c:numCache>
            </c:numRef>
          </c:val>
          <c:extLst>
            <c:ext xmlns:c16="http://schemas.microsoft.com/office/drawing/2014/chart" uri="{C3380CC4-5D6E-409C-BE32-E72D297353CC}">
              <c16:uniqueId val="{00000004-156A-4E10-9414-6950AC31A9E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2.17</c:v>
                </c:pt>
                <c:pt idx="2">
                  <c:v>#N/A</c:v>
                </c:pt>
                <c:pt idx="3">
                  <c:v>2.06</c:v>
                </c:pt>
                <c:pt idx="4">
                  <c:v>#N/A</c:v>
                </c:pt>
                <c:pt idx="5">
                  <c:v>1.66</c:v>
                </c:pt>
                <c:pt idx="6">
                  <c:v>#N/A</c:v>
                </c:pt>
                <c:pt idx="7">
                  <c:v>1.47</c:v>
                </c:pt>
                <c:pt idx="8">
                  <c:v>#N/A</c:v>
                </c:pt>
                <c:pt idx="9">
                  <c:v>1.54</c:v>
                </c:pt>
              </c:numCache>
            </c:numRef>
          </c:val>
          <c:extLst>
            <c:ext xmlns:c16="http://schemas.microsoft.com/office/drawing/2014/chart" uri="{C3380CC4-5D6E-409C-BE32-E72D297353CC}">
              <c16:uniqueId val="{00000005-156A-4E10-9414-6950AC31A9E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0.83</c:v>
                </c:pt>
                <c:pt idx="2">
                  <c:v>#N/A</c:v>
                </c:pt>
                <c:pt idx="3">
                  <c:v>1.83</c:v>
                </c:pt>
                <c:pt idx="4">
                  <c:v>#N/A</c:v>
                </c:pt>
                <c:pt idx="5">
                  <c:v>2.4900000000000002</c:v>
                </c:pt>
                <c:pt idx="6">
                  <c:v>#N/A</c:v>
                </c:pt>
                <c:pt idx="7">
                  <c:v>3.02</c:v>
                </c:pt>
                <c:pt idx="8">
                  <c:v>#N/A</c:v>
                </c:pt>
                <c:pt idx="9">
                  <c:v>3.27</c:v>
                </c:pt>
              </c:numCache>
            </c:numRef>
          </c:val>
          <c:extLst>
            <c:ext xmlns:c16="http://schemas.microsoft.com/office/drawing/2014/chart" uri="{C3380CC4-5D6E-409C-BE32-E72D297353CC}">
              <c16:uniqueId val="{00000006-156A-4E10-9414-6950AC31A9EE}"/>
            </c:ext>
          </c:extLst>
        </c:ser>
        <c:ser>
          <c:idx val="7"/>
          <c:order val="7"/>
          <c:tx>
            <c:strRef>
              <c:f>データシート!$A$34</c:f>
              <c:strCache>
                <c:ptCount val="1"/>
                <c:pt idx="0">
                  <c:v>津島市民病院事業会計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5.48</c:v>
                </c:pt>
                <c:pt idx="1">
                  <c:v>#N/A</c:v>
                </c:pt>
                <c:pt idx="2">
                  <c:v>2.82</c:v>
                </c:pt>
                <c:pt idx="3">
                  <c:v>#N/A</c:v>
                </c:pt>
                <c:pt idx="4">
                  <c:v>#N/A</c:v>
                </c:pt>
                <c:pt idx="5">
                  <c:v>0.48</c:v>
                </c:pt>
                <c:pt idx="6">
                  <c:v>#N/A</c:v>
                </c:pt>
                <c:pt idx="7">
                  <c:v>1.1100000000000001</c:v>
                </c:pt>
                <c:pt idx="8">
                  <c:v>#N/A</c:v>
                </c:pt>
                <c:pt idx="9">
                  <c:v>7.43</c:v>
                </c:pt>
              </c:numCache>
            </c:numRef>
          </c:val>
          <c:extLst>
            <c:ext xmlns:c16="http://schemas.microsoft.com/office/drawing/2014/chart" uri="{C3380CC4-5D6E-409C-BE32-E72D297353CC}">
              <c16:uniqueId val="{00000007-156A-4E10-9414-6950AC31A9E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6.67</c:v>
                </c:pt>
                <c:pt idx="2">
                  <c:v>#N/A</c:v>
                </c:pt>
                <c:pt idx="3">
                  <c:v>7.22</c:v>
                </c:pt>
                <c:pt idx="4">
                  <c:v>#N/A</c:v>
                </c:pt>
                <c:pt idx="5">
                  <c:v>7.68</c:v>
                </c:pt>
                <c:pt idx="6">
                  <c:v>#N/A</c:v>
                </c:pt>
                <c:pt idx="7">
                  <c:v>7.76</c:v>
                </c:pt>
                <c:pt idx="8">
                  <c:v>#N/A</c:v>
                </c:pt>
                <c:pt idx="9">
                  <c:v>8.09</c:v>
                </c:pt>
              </c:numCache>
            </c:numRef>
          </c:val>
          <c:extLst>
            <c:ext xmlns:c16="http://schemas.microsoft.com/office/drawing/2014/chart" uri="{C3380CC4-5D6E-409C-BE32-E72D297353CC}">
              <c16:uniqueId val="{00000008-156A-4E10-9414-6950AC31A9E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10.47</c:v>
                </c:pt>
                <c:pt idx="2">
                  <c:v>#N/A</c:v>
                </c:pt>
                <c:pt idx="3">
                  <c:v>9.67</c:v>
                </c:pt>
                <c:pt idx="4">
                  <c:v>#N/A</c:v>
                </c:pt>
                <c:pt idx="5">
                  <c:v>10.18</c:v>
                </c:pt>
                <c:pt idx="6">
                  <c:v>#N/A</c:v>
                </c:pt>
                <c:pt idx="7">
                  <c:v>9.31</c:v>
                </c:pt>
                <c:pt idx="8">
                  <c:v>#N/A</c:v>
                </c:pt>
                <c:pt idx="9">
                  <c:v>9.07</c:v>
                </c:pt>
              </c:numCache>
            </c:numRef>
          </c:val>
          <c:extLst>
            <c:ext xmlns:c16="http://schemas.microsoft.com/office/drawing/2014/chart" uri="{C3380CC4-5D6E-409C-BE32-E72D297353CC}">
              <c16:uniqueId val="{00000009-156A-4E10-9414-6950AC31A9EE}"/>
            </c:ext>
          </c:extLst>
        </c:ser>
        <c:dLbls>
          <c:showLegendKey val="0"/>
          <c:showVal val="0"/>
          <c:showCatName val="0"/>
          <c:showSerName val="0"/>
          <c:showPercent val="0"/>
          <c:showBubbleSize val="0"/>
        </c:dLbls>
        <c:gapWidth val="150"/>
        <c:overlap val="100"/>
        <c:axId val="599178224"/>
        <c:axId val="599175088"/>
      </c:barChart>
      <c:catAx>
        <c:axId val="59917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9175088"/>
        <c:crosses val="autoZero"/>
        <c:auto val="1"/>
        <c:lblAlgn val="ctr"/>
        <c:lblOffset val="100"/>
        <c:tickLblSkip val="1"/>
        <c:tickMarkSkip val="1"/>
        <c:noMultiLvlLbl val="0"/>
      </c:catAx>
      <c:valAx>
        <c:axId val="59917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917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1931</c:v>
                </c:pt>
                <c:pt idx="5">
                  <c:v>1870</c:v>
                </c:pt>
                <c:pt idx="8">
                  <c:v>1878</c:v>
                </c:pt>
                <c:pt idx="11">
                  <c:v>1819</c:v>
                </c:pt>
                <c:pt idx="14">
                  <c:v>1817</c:v>
                </c:pt>
              </c:numCache>
            </c:numRef>
          </c:val>
          <c:extLst>
            <c:ext xmlns:c16="http://schemas.microsoft.com/office/drawing/2014/chart" uri="{C3380CC4-5D6E-409C-BE32-E72D297353CC}">
              <c16:uniqueId val="{00000000-609B-4481-917A-ED3006E5BB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9B-4481-917A-ED3006E5BB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09B-4481-917A-ED3006E5BB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0</c:v>
                </c:pt>
                <c:pt idx="6">
                  <c:v>0</c:v>
                </c:pt>
                <c:pt idx="9">
                  <c:v>9</c:v>
                </c:pt>
                <c:pt idx="12">
                  <c:v>16</c:v>
                </c:pt>
              </c:numCache>
            </c:numRef>
          </c:val>
          <c:extLst>
            <c:ext xmlns:c16="http://schemas.microsoft.com/office/drawing/2014/chart" uri="{C3380CC4-5D6E-409C-BE32-E72D297353CC}">
              <c16:uniqueId val="{00000003-609B-4481-917A-ED3006E5BB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814</c:v>
                </c:pt>
                <c:pt idx="3">
                  <c:v>853</c:v>
                </c:pt>
                <c:pt idx="6">
                  <c:v>851</c:v>
                </c:pt>
                <c:pt idx="9">
                  <c:v>816</c:v>
                </c:pt>
                <c:pt idx="12">
                  <c:v>880</c:v>
                </c:pt>
              </c:numCache>
            </c:numRef>
          </c:val>
          <c:extLst>
            <c:ext xmlns:c16="http://schemas.microsoft.com/office/drawing/2014/chart" uri="{C3380CC4-5D6E-409C-BE32-E72D297353CC}">
              <c16:uniqueId val="{00000004-609B-4481-917A-ED3006E5BB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9B-4481-917A-ED3006E5BB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9B-4481-917A-ED3006E5BB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1680</c:v>
                </c:pt>
                <c:pt idx="3">
                  <c:v>1616</c:v>
                </c:pt>
                <c:pt idx="6">
                  <c:v>1494</c:v>
                </c:pt>
                <c:pt idx="9">
                  <c:v>1464</c:v>
                </c:pt>
                <c:pt idx="12">
                  <c:v>1388</c:v>
                </c:pt>
              </c:numCache>
            </c:numRef>
          </c:val>
          <c:extLst>
            <c:ext xmlns:c16="http://schemas.microsoft.com/office/drawing/2014/chart" uri="{C3380CC4-5D6E-409C-BE32-E72D297353CC}">
              <c16:uniqueId val="{00000007-609B-4481-917A-ED3006E5BB7D}"/>
            </c:ext>
          </c:extLst>
        </c:ser>
        <c:dLbls>
          <c:showLegendKey val="0"/>
          <c:showVal val="0"/>
          <c:showCatName val="0"/>
          <c:showSerName val="0"/>
          <c:showPercent val="0"/>
          <c:showBubbleSize val="0"/>
        </c:dLbls>
        <c:gapWidth val="100"/>
        <c:overlap val="100"/>
        <c:axId val="686099536"/>
        <c:axId val="564886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600</c:v>
                </c:pt>
                <c:pt idx="2">
                  <c:v>#N/A</c:v>
                </c:pt>
                <c:pt idx="3">
                  <c:v>#N/A</c:v>
                </c:pt>
                <c:pt idx="4">
                  <c:v>599</c:v>
                </c:pt>
                <c:pt idx="5">
                  <c:v>#N/A</c:v>
                </c:pt>
                <c:pt idx="6">
                  <c:v>#N/A</c:v>
                </c:pt>
                <c:pt idx="7">
                  <c:v>467</c:v>
                </c:pt>
                <c:pt idx="8">
                  <c:v>#N/A</c:v>
                </c:pt>
                <c:pt idx="9">
                  <c:v>#N/A</c:v>
                </c:pt>
                <c:pt idx="10">
                  <c:v>470</c:v>
                </c:pt>
                <c:pt idx="11">
                  <c:v>#N/A</c:v>
                </c:pt>
                <c:pt idx="12">
                  <c:v>#N/A</c:v>
                </c:pt>
                <c:pt idx="13">
                  <c:v>467</c:v>
                </c:pt>
                <c:pt idx="14">
                  <c:v>#N/A</c:v>
                </c:pt>
              </c:numCache>
            </c:numRef>
          </c:val>
          <c:smooth val="0"/>
          <c:extLst>
            <c:ext xmlns:c16="http://schemas.microsoft.com/office/drawing/2014/chart" uri="{C3380CC4-5D6E-409C-BE32-E72D297353CC}">
              <c16:uniqueId val="{00000008-609B-4481-917A-ED3006E5BB7D}"/>
            </c:ext>
          </c:extLst>
        </c:ser>
        <c:dLbls>
          <c:showLegendKey val="0"/>
          <c:showVal val="0"/>
          <c:showCatName val="0"/>
          <c:showSerName val="0"/>
          <c:showPercent val="0"/>
          <c:showBubbleSize val="0"/>
        </c:dLbls>
        <c:marker val="1"/>
        <c:smooth val="0"/>
        <c:axId val="686099536"/>
        <c:axId val="564886760"/>
      </c:lineChart>
      <c:catAx>
        <c:axId val="68609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4886760"/>
        <c:crosses val="autoZero"/>
        <c:auto val="1"/>
        <c:lblAlgn val="ctr"/>
        <c:lblOffset val="100"/>
        <c:tickLblSkip val="1"/>
        <c:tickMarkSkip val="1"/>
        <c:noMultiLvlLbl val="0"/>
      </c:catAx>
      <c:valAx>
        <c:axId val="564886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09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19871</c:v>
                </c:pt>
                <c:pt idx="5">
                  <c:v>19706</c:v>
                </c:pt>
                <c:pt idx="8">
                  <c:v>19819</c:v>
                </c:pt>
                <c:pt idx="11">
                  <c:v>19616</c:v>
                </c:pt>
                <c:pt idx="14">
                  <c:v>19442</c:v>
                </c:pt>
              </c:numCache>
            </c:numRef>
          </c:val>
          <c:extLst>
            <c:ext xmlns:c16="http://schemas.microsoft.com/office/drawing/2014/chart" uri="{C3380CC4-5D6E-409C-BE32-E72D297353CC}">
              <c16:uniqueId val="{00000000-E0A4-4181-9E08-A7BB4512E0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5936</c:v>
                </c:pt>
                <c:pt idx="5">
                  <c:v>3964</c:v>
                </c:pt>
                <c:pt idx="8">
                  <c:v>4810</c:v>
                </c:pt>
                <c:pt idx="11">
                  <c:v>5298</c:v>
                </c:pt>
                <c:pt idx="14">
                  <c:v>5390</c:v>
                </c:pt>
              </c:numCache>
            </c:numRef>
          </c:val>
          <c:extLst>
            <c:ext xmlns:c16="http://schemas.microsoft.com/office/drawing/2014/chart" uri="{C3380CC4-5D6E-409C-BE32-E72D297353CC}">
              <c16:uniqueId val="{00000001-E0A4-4181-9E08-A7BB4512E0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2001</c:v>
                </c:pt>
                <c:pt idx="5">
                  <c:v>1449</c:v>
                </c:pt>
                <c:pt idx="8">
                  <c:v>1766</c:v>
                </c:pt>
                <c:pt idx="11">
                  <c:v>2571</c:v>
                </c:pt>
                <c:pt idx="14">
                  <c:v>3604</c:v>
                </c:pt>
              </c:numCache>
            </c:numRef>
          </c:val>
          <c:extLst>
            <c:ext xmlns:c16="http://schemas.microsoft.com/office/drawing/2014/chart" uri="{C3380CC4-5D6E-409C-BE32-E72D297353CC}">
              <c16:uniqueId val="{00000002-E0A4-4181-9E08-A7BB4512E0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A4-4181-9E08-A7BB4512E0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A4-4181-9E08-A7BB4512E0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A4-4181-9E08-A7BB4512E0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2728</c:v>
                </c:pt>
                <c:pt idx="3">
                  <c:v>2726</c:v>
                </c:pt>
                <c:pt idx="6">
                  <c:v>2725</c:v>
                </c:pt>
                <c:pt idx="9">
                  <c:v>2831</c:v>
                </c:pt>
                <c:pt idx="12">
                  <c:v>2884</c:v>
                </c:pt>
              </c:numCache>
            </c:numRef>
          </c:val>
          <c:extLst>
            <c:ext xmlns:c16="http://schemas.microsoft.com/office/drawing/2014/chart" uri="{C3380CC4-5D6E-409C-BE32-E72D297353CC}">
              <c16:uniqueId val="{00000006-E0A4-4181-9E08-A7BB4512E0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116</c:v>
                </c:pt>
                <c:pt idx="9">
                  <c:v>218</c:v>
                </c:pt>
                <c:pt idx="12">
                  <c:v>306</c:v>
                </c:pt>
              </c:numCache>
            </c:numRef>
          </c:val>
          <c:extLst>
            <c:ext xmlns:c16="http://schemas.microsoft.com/office/drawing/2014/chart" uri="{C3380CC4-5D6E-409C-BE32-E72D297353CC}">
              <c16:uniqueId val="{00000007-E0A4-4181-9E08-A7BB4512E0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12448</c:v>
                </c:pt>
                <c:pt idx="3">
                  <c:v>9741</c:v>
                </c:pt>
                <c:pt idx="6">
                  <c:v>10775</c:v>
                </c:pt>
                <c:pt idx="9">
                  <c:v>10964</c:v>
                </c:pt>
                <c:pt idx="12">
                  <c:v>10473</c:v>
                </c:pt>
              </c:numCache>
            </c:numRef>
          </c:val>
          <c:extLst>
            <c:ext xmlns:c16="http://schemas.microsoft.com/office/drawing/2014/chart" uri="{C3380CC4-5D6E-409C-BE32-E72D297353CC}">
              <c16:uniqueId val="{00000008-E0A4-4181-9E08-A7BB4512E0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A4-4181-9E08-A7BB4512E0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16413</c:v>
                </c:pt>
                <c:pt idx="3">
                  <c:v>16213</c:v>
                </c:pt>
                <c:pt idx="6">
                  <c:v>16240</c:v>
                </c:pt>
                <c:pt idx="9">
                  <c:v>16641</c:v>
                </c:pt>
                <c:pt idx="12">
                  <c:v>16920</c:v>
                </c:pt>
              </c:numCache>
            </c:numRef>
          </c:val>
          <c:extLst>
            <c:ext xmlns:c16="http://schemas.microsoft.com/office/drawing/2014/chart" uri="{C3380CC4-5D6E-409C-BE32-E72D297353CC}">
              <c16:uniqueId val="{0000000A-E0A4-4181-9E08-A7BB4512E0EC}"/>
            </c:ext>
          </c:extLst>
        </c:ser>
        <c:dLbls>
          <c:showLegendKey val="0"/>
          <c:showVal val="0"/>
          <c:showCatName val="0"/>
          <c:showSerName val="0"/>
          <c:showPercent val="0"/>
          <c:showBubbleSize val="0"/>
        </c:dLbls>
        <c:gapWidth val="100"/>
        <c:overlap val="100"/>
        <c:axId val="564885976"/>
        <c:axId val="56488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3782</c:v>
                </c:pt>
                <c:pt idx="2">
                  <c:v>#N/A</c:v>
                </c:pt>
                <c:pt idx="3">
                  <c:v>#N/A</c:v>
                </c:pt>
                <c:pt idx="4">
                  <c:v>3561</c:v>
                </c:pt>
                <c:pt idx="5">
                  <c:v>#N/A</c:v>
                </c:pt>
                <c:pt idx="6">
                  <c:v>#N/A</c:v>
                </c:pt>
                <c:pt idx="7">
                  <c:v>3461</c:v>
                </c:pt>
                <c:pt idx="8">
                  <c:v>#N/A</c:v>
                </c:pt>
                <c:pt idx="9">
                  <c:v>#N/A</c:v>
                </c:pt>
                <c:pt idx="10">
                  <c:v>3169</c:v>
                </c:pt>
                <c:pt idx="11">
                  <c:v>#N/A</c:v>
                </c:pt>
                <c:pt idx="12">
                  <c:v>#N/A</c:v>
                </c:pt>
                <c:pt idx="13">
                  <c:v>2147</c:v>
                </c:pt>
                <c:pt idx="14">
                  <c:v>#N/A</c:v>
                </c:pt>
              </c:numCache>
            </c:numRef>
          </c:val>
          <c:smooth val="0"/>
          <c:extLst>
            <c:ext xmlns:c16="http://schemas.microsoft.com/office/drawing/2014/chart" uri="{C3380CC4-5D6E-409C-BE32-E72D297353CC}">
              <c16:uniqueId val="{0000000B-E0A4-4181-9E08-A7BB4512E0EC}"/>
            </c:ext>
          </c:extLst>
        </c:ser>
        <c:dLbls>
          <c:showLegendKey val="0"/>
          <c:showVal val="0"/>
          <c:showCatName val="0"/>
          <c:showSerName val="0"/>
          <c:showPercent val="0"/>
          <c:showBubbleSize val="0"/>
        </c:dLbls>
        <c:marker val="1"/>
        <c:smooth val="0"/>
        <c:axId val="564885976"/>
        <c:axId val="564886368"/>
      </c:lineChart>
      <c:catAx>
        <c:axId val="56488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4886368"/>
        <c:crosses val="autoZero"/>
        <c:auto val="1"/>
        <c:lblAlgn val="ctr"/>
        <c:lblOffset val="100"/>
        <c:tickLblSkip val="1"/>
        <c:tickMarkSkip val="1"/>
        <c:noMultiLvlLbl val="0"/>
      </c:catAx>
      <c:valAx>
        <c:axId val="56488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488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1049</c:v>
                </c:pt>
                <c:pt idx="1">
                  <c:v>1681</c:v>
                </c:pt>
                <c:pt idx="2">
                  <c:v>2441</c:v>
                </c:pt>
              </c:numCache>
            </c:numRef>
          </c:val>
          <c:extLst>
            <c:ext xmlns:c16="http://schemas.microsoft.com/office/drawing/2014/chart" uri="{C3380CC4-5D6E-409C-BE32-E72D297353CC}">
              <c16:uniqueId val="{00000000-FABB-458A-AF57-4645884614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FABB-458A-AF57-4645884614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254</c:v>
                </c:pt>
                <c:pt idx="1">
                  <c:v>374</c:v>
                </c:pt>
                <c:pt idx="2">
                  <c:v>556</c:v>
                </c:pt>
              </c:numCache>
            </c:numRef>
          </c:val>
          <c:extLst>
            <c:ext xmlns:c16="http://schemas.microsoft.com/office/drawing/2014/chart" uri="{C3380CC4-5D6E-409C-BE32-E72D297353CC}">
              <c16:uniqueId val="{00000002-FABB-458A-AF57-46458846142C}"/>
            </c:ext>
          </c:extLst>
        </c:ser>
        <c:dLbls>
          <c:showLegendKey val="0"/>
          <c:showVal val="0"/>
          <c:showCatName val="0"/>
          <c:showSerName val="0"/>
          <c:showPercent val="0"/>
          <c:showBubbleSize val="0"/>
        </c:dLbls>
        <c:gapWidth val="120"/>
        <c:overlap val="100"/>
        <c:axId val="381584904"/>
        <c:axId val="381585296"/>
      </c:barChart>
      <c:catAx>
        <c:axId val="38158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1585296"/>
        <c:crosses val="autoZero"/>
        <c:auto val="1"/>
        <c:lblAlgn val="ctr"/>
        <c:lblOffset val="100"/>
        <c:tickLblSkip val="1"/>
        <c:tickMarkSkip val="1"/>
        <c:noMultiLvlLbl val="0"/>
      </c:catAx>
      <c:valAx>
        <c:axId val="381585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158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{A58A866F-2F04-41C0-97EE-D4C1542B7505}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944-4C2E-A48A-4CD61CB697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{9206C958-B20F-423E-A363-789DBBA93E2D}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44-4C2E-A48A-4CD61CB697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{F6199B40-1F9D-4E0B-9312-5D23F42481A3}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44-4C2E-A48A-4CD61CB697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{19A8E363-624F-40BB-9BE2-D8DD0F3D6B04}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44-4C2E-A48A-4CD61CB697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{F1202516-27A1-44EC-97B0-D453363A58F2}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44-4C2E-A48A-4CD61CB6976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{EA7DD420-78FC-4526-8C42-2F32AEC11731}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944-4C2E-A48A-4CD61CB6976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{F8EE75C4-CBA5-46EB-BDD2-5CC45BBF79A6}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944-4C2E-A48A-4CD61CB6976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{5B399FB9-589C-4005-83D5-1FD967D813EC}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944-4C2E-A48A-4CD61CB6976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{274E9A28-94A0-4AA3-A34B-F7ACD98F58DC}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944-4C2E-A48A-4CD61CB697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60.8</c:v>
                </c:pt>
                <c:pt idx="16">
                  <c:v>62.4</c:v>
                </c:pt>
                <c:pt idx="24">
                  <c:v>63.7</c:v>
                </c:pt>
                <c:pt idx="32">
                  <c:v>65.2</c:v>
                </c:pt>
              </c:numCache>
            </c:numRef>
          </c:xVal>
          <c:yVal>
            <c:numRef>
              <c:f>公会計指標分析・財政指標組合せ分析表!$BP$51:$DC$51</c:f>
              <c:numCache>
                <c:formatCode>#,##0.0;"▲ "#,##0.0</c:formatCode>
                <c:ptCount val="40"/>
                <c:pt idx="0">
                  <c:v>33.700000000000003</c:v>
                </c:pt>
                <c:pt idx="8">
                  <c:v>32.200000000000003</c:v>
                </c:pt>
                <c:pt idx="16">
                  <c:v>31.3</c:v>
                </c:pt>
                <c:pt idx="24">
                  <c:v>27.7</c:v>
                </c:pt>
                <c:pt idx="32">
                  <c:v>18.2</c:v>
                </c:pt>
              </c:numCache>
            </c:numRef>
          </c:yVal>
          <c:smooth val="0"/>
          <c:extLst>
            <c:ext xmlns:c16="http://schemas.microsoft.com/office/drawing/2014/chart" uri="{C3380CC4-5D6E-409C-BE32-E72D297353CC}">
              <c16:uniqueId val="{00000009-4944-4C2E-A48A-4CD61CB697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{EC797780-098A-4060-BCC3-E7ECA43E7308}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944-4C2E-A48A-4CD61CB697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{772BD23F-6EF1-4E33-AD15-E5D3EB6004D5}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44-4C2E-A48A-4CD61CB697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{AE4C3550-E25B-42D0-9A7F-1270A9C2FB8A}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44-4C2E-A48A-4CD61CB697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{A6F9DB10-AA7B-4370-B037-1BFD16575318}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44-4C2E-A48A-4CD61CB697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{191177B6-5CC7-453F-9814-6BEA61EE09FE}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44-4C2E-A48A-4CD61CB6976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{A8F0716B-1BCB-4545-AB6F-7970B9520B5D}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944-4C2E-A48A-4CD61CB6976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{837CAC17-D171-42A2-8006-EB6030BA661E}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944-4C2E-A48A-4CD61CB6976A}"/>
                </c:ext>
              </c:extLst>
            </c:dLbl>
            <c:dLbl>
              <c:idx val="24"/>
              <c:layout>
                <c:manualLayout>
                  <c:x val="-4.124986203182928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{D1292885-E80B-468C-AE9F-DD7AB98D4019}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944-4C2E-A48A-4CD61CB6976A}"/>
                </c:ext>
              </c:extLst>
            </c:dLbl>
            <c:dLbl>
              <c:idx val="32"/>
              <c:layout>
                <c:manualLayout>
                  <c:x val="-2.278163926863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{8BB7CD7B-DFE2-4513-B90C-E816BA6804F8}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944-4C2E-A48A-4CD61CB697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4944-4C2E-A48A-4CD61CB6976A}"/>
            </c:ext>
          </c:extLst>
        </c:ser>
        <c:dLbls>
          <c:showLegendKey val="0"/>
          <c:showVal val="1"/>
          <c:showCatName val="0"/>
          <c:showSerName val="0"/>
          <c:showPercent val="0"/>
          <c:showBubbleSize val="0"/>
        </c:dLbls>
        <c:axId val="381584512"/>
        <c:axId val="686099144"/>
      </c:scatterChart>
      <c:valAx>
        <c:axId val="381584512"/>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6099144"/>
        <c:crosses val="autoZero"/>
        <c:crossBetween val="midCat"/>
      </c:valAx>
      <c:valAx>
        <c:axId val="68609914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81584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3.0589277262180973E-3"/>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{4F48A86B-F2F0-4202-AC3B-9E8B82E1537C}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B8D-4AF0-BBB9-023215CA8B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{E07DBA7E-B13F-43AA-AB87-D93CAFB74D31}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8D-4AF0-BBB9-023215CA8B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{4516BFDE-B220-4579-BA2A-9BA3529BA9CE}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8D-4AF0-BBB9-023215CA8B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{43DC4598-76A8-4C71-B4CA-78AF9FAF891F}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8D-4AF0-BBB9-023215CA8B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{A1645A8E-2B82-4410-8192-86A13E9E9F98}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8D-4AF0-BBB9-023215CA8B3A}"/>
                </c:ext>
              </c:extLst>
            </c:dLbl>
            <c:dLbl>
              <c:idx val="8"/>
              <c:layout>
                <c:manualLayout>
                  <c:x val="0"/>
                  <c:y val="5.7037879810152292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{8EDBE154-899D-4BC4-B27F-AAA0F61D59E3}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B8D-4AF0-BBB9-023215CA8B3A}"/>
                </c:ext>
              </c:extLst>
            </c:dLbl>
            <c:dLbl>
              <c:idx val="16"/>
              <c:layout>
                <c:manualLayout>
                  <c:x val="0"/>
                  <c:y val="-8.7632294385875265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{48BCC250-6A4D-4A8E-9DAC-2AABC4DBDDE2}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B8D-4AF0-BBB9-023215CA8B3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{AEC6617C-057D-468A-9CEF-FA1C82D71BF3}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B8D-4AF0-BBB9-023215CA8B3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{223FC342-C30C-4482-9250-FB3AA9546F0A}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B8D-4AF0-BBB9-023215CA8B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c:v>
                </c:pt>
                <c:pt idx="16">
                  <c:v>5</c:v>
                </c:pt>
                <c:pt idx="24">
                  <c:v>4.5</c:v>
                </c:pt>
                <c:pt idx="32">
                  <c:v>4.0999999999999996</c:v>
                </c:pt>
              </c:numCache>
            </c:numRef>
          </c:xVal>
          <c:yVal>
            <c:numRef>
              <c:f>公会計指標分析・財政指標組合せ分析表!$BP$73:$DC$73</c:f>
              <c:numCache>
                <c:formatCode>#,##0.0;"▲ "#,##0.0</c:formatCode>
                <c:ptCount val="40"/>
                <c:pt idx="0">
                  <c:v>33.700000000000003</c:v>
                </c:pt>
                <c:pt idx="8">
                  <c:v>32.200000000000003</c:v>
                </c:pt>
                <c:pt idx="16">
                  <c:v>31.3</c:v>
                </c:pt>
                <c:pt idx="24">
                  <c:v>27.7</c:v>
                </c:pt>
                <c:pt idx="32">
                  <c:v>18.2</c:v>
                </c:pt>
              </c:numCache>
            </c:numRef>
          </c:yVal>
          <c:smooth val="0"/>
          <c:extLst>
            <c:ext xmlns:c16="http://schemas.microsoft.com/office/drawing/2014/chart" uri="{C3380CC4-5D6E-409C-BE32-E72D297353CC}">
              <c16:uniqueId val="{00000009-8B8D-4AF0-BBB9-023215CA8B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{25BA28C3-9188-4762-894D-893A73FE95DA}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B8D-4AF0-BBB9-023215CA8B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{81C561CB-9177-4BED-8C5C-DB20CF607BB3}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8D-4AF0-BBB9-023215CA8B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{53A8203D-FA81-45AC-8A20-7E2046DE57E3}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8D-4AF0-BBB9-023215CA8B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{A2A721C3-8610-470A-925B-EF5E718315F9}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8D-4AF0-BBB9-023215CA8B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{1252B03F-AFDD-4A48-A594-D46A82B2E89D}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8D-4AF0-BBB9-023215CA8B3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{E58ECAAB-4EA5-449E-B774-D602A7271FB8}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B8D-4AF0-BBB9-023215CA8B3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{E7DDB185-9499-4779-89A4-90295767C401}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B8D-4AF0-BBB9-023215CA8B3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{0BCF3130-C3CC-4F1F-AB6F-BD8CB02625B4}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B8D-4AF0-BBB9-023215CA8B3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{09EA4EB2-4146-46E2-833B-E1333F0E5111}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B8D-4AF0-BBB9-023215CA8B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8B8D-4AF0-BBB9-023215CA8B3A}"/>
            </c:ext>
          </c:extLst>
        </c:ser>
        <c:dLbls>
          <c:showLegendKey val="0"/>
          <c:showVal val="1"/>
          <c:showCatName val="0"/>
          <c:showSerName val="0"/>
          <c:showPercent val="0"/>
          <c:showBubbleSize val="0"/>
        </c:dLbls>
        <c:axId val="686097968"/>
        <c:axId val="686098752"/>
      </c:scatterChart>
      <c:valAx>
        <c:axId val="686097968"/>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6098752"/>
        <c:crosses val="autoZero"/>
        <c:crossBetween val="midCat"/>
      </c:valAx>
      <c:valAx>
        <c:axId val="686098752"/>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686097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退職手当債（</a:t>
          </a:r>
          <a:r>
            <a:rPr kumimoji="1" lang="en-US" altLang="ja-JP" sz="1250">
              <a:latin typeface="ＭＳ ゴシック" pitchFamily="49" charset="-128"/>
              <a:ea typeface="ＭＳ ゴシック" pitchFamily="49" charset="-128"/>
            </a:rPr>
            <a:t>H21</a:t>
          </a:r>
          <a:r>
            <a:rPr kumimoji="1" lang="ja-JP" altLang="en-US" sz="1250">
              <a:latin typeface="ＭＳ ゴシック" pitchFamily="49" charset="-128"/>
              <a:ea typeface="ＭＳ ゴシック" pitchFamily="49" charset="-128"/>
            </a:rPr>
            <a:t>）、減収補てん債（特例分）（</a:t>
          </a:r>
          <a:r>
            <a:rPr kumimoji="1" lang="en-US" altLang="ja-JP" sz="1250">
              <a:latin typeface="ＭＳ ゴシック" pitchFamily="49" charset="-128"/>
              <a:ea typeface="ＭＳ ゴシック" pitchFamily="49" charset="-128"/>
            </a:rPr>
            <a:t>H21</a:t>
          </a:r>
          <a:r>
            <a:rPr kumimoji="1" lang="ja-JP" altLang="en-US" sz="1250">
              <a:latin typeface="ＭＳ ゴシック" pitchFamily="49" charset="-128"/>
              <a:ea typeface="ＭＳ ゴシック" pitchFamily="49" charset="-128"/>
            </a:rPr>
            <a:t>）、南小学校屋内運動場建設事業（</a:t>
          </a:r>
          <a:r>
            <a:rPr kumimoji="1" lang="en-US" altLang="ja-JP" sz="1250">
              <a:latin typeface="ＭＳ ゴシック" pitchFamily="49" charset="-128"/>
              <a:ea typeface="ＭＳ ゴシック" pitchFamily="49" charset="-128"/>
            </a:rPr>
            <a:t>H11</a:t>
          </a:r>
          <a:r>
            <a:rPr kumimoji="1" lang="ja-JP" altLang="en-US" sz="1250">
              <a:latin typeface="ＭＳ ゴシック" pitchFamily="49" charset="-128"/>
              <a:ea typeface="ＭＳ ゴシック" pitchFamily="49" charset="-128"/>
            </a:rPr>
            <a:t>）等の額が大きい起債の償還が終了したことにより、元利償還金が減となった。一方で、公営企業債の元利償還金に対する繰入金（主に津島市民病院事業の建設改良に要する経費（企業債元金）に伴う繰入金）が増となっており、分子は微減となった。</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　今後、小中学校のエアコン設置やトイレ洋式化、本庁舎空調設備等整備等の起債の償還により元利償還金の額が増加する見込みであるため、今後も建設地方債（特に交付税措置のない地方債）発行額の抑制等により、財政の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年度から増加傾向にあり、令和２年度末残高は過去５年で最も多い。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令和２年度は、財政調整基金が約</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億円増加、ふるさとつしま応援基金が約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億円増加したこと等が要因で将来負担比率は改善されたが、今後、中学校トイレ洋式化や本庁舎空調設備等整備等に係る額の大きな起債を発行する予定であり、地方債残高が増加していくことが見込まれる。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その年の借入額が元利償還金の額を超えないように、交付税措置のない起債はしない等、発行額を抑制するように努め、地方債を計画的に発行していく。また、基金の計画的な積立等により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愛知県津島市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百万円の増となっている。主な要因としては財政調整基金へ</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百万円の積立を行ったためである。その他特定目的基金については、ふるさと納税の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額増に伴いふるさとつしま応援基金が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百万円の増となり、その他特定目的基金全体としては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財政調整基金については当面</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億円を目標としてい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年間程度、定年退職者が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人を超え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年度には定年退職者が毎年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人前後で推移していく見込みである。財源不足が発生する場合は、財政調整基金からの繰り入れで対応していくことになると考えられるため、今後の状況を見据え必要に応じて積み立てていく必要がある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。厳しい財政状況のなか、事務事業の見直し・施設の統廃合等により経費の削減に取り組み、計画的に積立を行えるよう努めていく。その他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特定目的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については、積立の主となるのはふるさと応援基金になるため、市外に積極的にアピールすることにより、ふるさと納税の増に努めていく。基金残高は将来負担比率にも大きく関係してくる要素なため、比率が急激に変動しないよう不要な取崩は行わないよう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ふるさとつしま応援基金：津島市を応援しようとする人々からの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金を活用し、個性豊かで活力あるまちづくりに資するため。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美術館建設基金：美術館建設のための財源として充てるため。（現状建設の予定はない）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女性会館建設基金：女性会館建設のための財源として充てるため。（現状建設の予定はない）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国際交流基金：市民の国際感覚を高め、もって国際交流の振興を図るため。</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福祉基金：福祉の推進に必要な財源を確保するため。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主な増減要因としてはふるさとつしま応援基金が上げられる。平成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月よりふるさと納税の返礼品事業を本格的に実施してから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金額が伸びており、令和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年度においては基金残高が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百万円増加した。その他基金についてはほとんど増減はしていない。</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ふるさとつしま応援基金については返礼品の基準等に配慮しつつ、市外に向けて最大限アピールをし、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額の増加に努める。その他基金については大きな積立の予定はないため適切な運用に努める。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年度当初予算では財源不足分として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百万円の繰入を予算計上していたが、繰越金の確定や、年間を通して、歳出の抑制・事業の見直し等を行ったことにより繰入予算については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年度末の突発的な退職者への退職手当の財源として取り崩した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のみ</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となった。歳出では３月補正において、積立金とし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百万円を計上し、３月末に積立を行ったため増となった。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財政調整基金については当面</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億円を目標としていたが、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年間程度、定年退職者が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人を超え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年度には定年退職者が毎年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前後で推移していく見込みである。財源不足が発生する場合は、財政調整基金からの繰入れで対応していくことになると考えられるため、今後の状況を見据え必要に応じて積み立てていく必要がある。厳しい財政状況のなか、事務事業の見直し・施設の統廃合等により経費の削減に取り組み、計画的に積立を行えるよう努め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減債基金に関しては前年度から増減はほぼなかった。近年満期一括償還を行っていないため、積立・取崩しを行っておらず、運用益金の積立のみを行っている。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現状積立は予定していないため、適切な運用を行い運用益金の積立を行っていく。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やや高い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水準となっている。当市では近年、大規模な投資的事業や除却を行っていないため、有形固定資産減価償却率は昨年度に引き続き緩やかに上昇している。今後は、平成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月に策定した「津島市公共施設等総合管理計画」に基づき、施設の集約化・複合化や除却に取り組んでいく。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14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28363</xdr:rowOff>
    </xdr:from>
    <xdr:to>
      <xdr:col>19</xdr:col>
      <xdr:colOff>187325</xdr:colOff>
      <xdr:row>31</xdr:row>
      <xdr:rowOff>129963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79163</xdr:rowOff>
    </xdr:from>
    <xdr:to>
      <xdr:col>23</xdr:col>
      <xdr:colOff>85725</xdr:colOff>
      <xdr:row>31</xdr:row>
      <xdr:rowOff>133138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16563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79163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11886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32385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6128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34290</xdr:rowOff>
    </xdr:from>
    <xdr:to>
      <xdr:col>7</xdr:col>
      <xdr:colOff>187325</xdr:colOff>
      <xdr:row>30</xdr:row>
      <xdr:rowOff>135890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85090</xdr:rowOff>
    </xdr:from>
    <xdr:to>
      <xdr:col>11</xdr:col>
      <xdr:colOff>136525</xdr:colOff>
      <xdr:row>30</xdr:row>
      <xdr:rowOff>146262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00011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121090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127017</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低いが、県平均と比べると高めとなっている。主な要因として、公営住宅や屋内運動場等の高額な地方債の償還が終了したことや、近年大規模な投資的事業を行っていないことによる地方債残高の減少が考えられる。今後は老朽化した施設の更新等により、地方債残高も増加することが見込まれるため、施設の在り方等をよく検討し、地方債残高をできるだけ抑制できるよう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37648</xdr:rowOff>
    </xdr:from>
    <xdr:to>
      <xdr:col>76</xdr:col>
      <xdr:colOff>73025</xdr:colOff>
      <xdr:row>30</xdr:row>
      <xdr:rowOff>139248</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9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60525</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0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106376</xdr:rowOff>
    </xdr:from>
    <xdr:to>
      <xdr:col>72</xdr:col>
      <xdr:colOff>123825</xdr:colOff>
      <xdr:row>31</xdr:row>
      <xdr:rowOff>36526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88448</xdr:rowOff>
    </xdr:from>
    <xdr:to>
      <xdr:col>76</xdr:col>
      <xdr:colOff>22225</xdr:colOff>
      <xdr:row>30</xdr:row>
      <xdr:rowOff>157176</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003473"/>
          <a:ext cx="7112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42277</xdr:rowOff>
    </xdr:from>
    <xdr:to>
      <xdr:col>68</xdr:col>
      <xdr:colOff>123825</xdr:colOff>
      <xdr:row>31</xdr:row>
      <xdr:rowOff>143877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1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157176</xdr:rowOff>
    </xdr:from>
    <xdr:to>
      <xdr:col>72</xdr:col>
      <xdr:colOff>73025</xdr:colOff>
      <xdr:row>31</xdr:row>
      <xdr:rowOff>93077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072201"/>
          <a:ext cx="762000" cy="10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12771</xdr:rowOff>
    </xdr:from>
    <xdr:to>
      <xdr:col>64</xdr:col>
      <xdr:colOff>123825</xdr:colOff>
      <xdr:row>31</xdr:row>
      <xdr:rowOff>114371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0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63571</xdr:rowOff>
    </xdr:from>
    <xdr:to>
      <xdr:col>68</xdr:col>
      <xdr:colOff>73025</xdr:colOff>
      <xdr:row>31</xdr:row>
      <xdr:rowOff>93077</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150046"/>
          <a:ext cx="76200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0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22670</xdr:rowOff>
    </xdr:from>
    <xdr:to>
      <xdr:col>64</xdr:col>
      <xdr:colOff>73025</xdr:colOff>
      <xdr:row>31</xdr:row>
      <xdr:rowOff>63571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109145"/>
          <a:ext cx="762000" cy="4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53053</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7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135004</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22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105498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19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64597</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15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97155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741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59055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37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109220</xdr:rowOff>
    </xdr:from>
    <xdr:to>
      <xdr:col>10</xdr:col>
      <xdr:colOff>165100</xdr:colOff>
      <xdr:row>38</xdr:row>
      <xdr:rowOff>39370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160020</xdr:rowOff>
    </xdr:from>
    <xdr:to>
      <xdr:col>15</xdr:col>
      <xdr:colOff>50800</xdr:colOff>
      <xdr:row>38</xdr:row>
      <xdr:rowOff>22860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03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37</xdr:row>
      <xdr:rowOff>160020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69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30497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167657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25819</xdr:rowOff>
    </xdr:from>
    <xdr:to>
      <xdr:col>55</xdr:col>
      <xdr:colOff>50800</xdr:colOff>
      <xdr:row>41</xdr:row>
      <xdr:rowOff>127419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112196</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97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28124</xdr:rowOff>
    </xdr:from>
    <xdr:to>
      <xdr:col>50</xdr:col>
      <xdr:colOff>165100</xdr:colOff>
      <xdr:row>41</xdr:row>
      <xdr:rowOff>129724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76619</xdr:rowOff>
    </xdr:from>
    <xdr:to>
      <xdr:col>55</xdr:col>
      <xdr:colOff>0</xdr:colOff>
      <xdr:row>41</xdr:row>
      <xdr:rowOff>78924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106069"/>
          <a:ext cx="8382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30715</xdr:rowOff>
    </xdr:from>
    <xdr:to>
      <xdr:col>46</xdr:col>
      <xdr:colOff>38100</xdr:colOff>
      <xdr:row>41</xdr:row>
      <xdr:rowOff>132315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78924</xdr:rowOff>
    </xdr:from>
    <xdr:to>
      <xdr:col>50</xdr:col>
      <xdr:colOff>114300</xdr:colOff>
      <xdr:row>41</xdr:row>
      <xdr:rowOff>81515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10837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34049</xdr:rowOff>
    </xdr:from>
    <xdr:to>
      <xdr:col>41</xdr:col>
      <xdr:colOff>101600</xdr:colOff>
      <xdr:row>41</xdr:row>
      <xdr:rowOff>135649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81515</xdr:rowOff>
    </xdr:from>
    <xdr:to>
      <xdr:col>45</xdr:col>
      <xdr:colOff>177800</xdr:colOff>
      <xdr:row>41</xdr:row>
      <xdr:rowOff>84849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110965"/>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36811</xdr:rowOff>
    </xdr:from>
    <xdr:to>
      <xdr:col>36</xdr:col>
      <xdr:colOff>165100</xdr:colOff>
      <xdr:row>41</xdr:row>
      <xdr:rowOff>138411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84849</xdr:rowOff>
    </xdr:from>
    <xdr:to>
      <xdr:col>41</xdr:col>
      <xdr:colOff>50800</xdr:colOff>
      <xdr:row>41</xdr:row>
      <xdr:rowOff>87611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114299"/>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120851</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1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123442</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126776</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1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129538</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116222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17145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2717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59</xdr:row>
      <xdr:rowOff>156210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239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44450</xdr:rowOff>
    </xdr:from>
    <xdr:to>
      <xdr:col>10</xdr:col>
      <xdr:colOff>165100</xdr:colOff>
      <xdr:row>59</xdr:row>
      <xdr:rowOff>146050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95250</xdr:rowOff>
    </xdr:from>
    <xdr:to>
      <xdr:col>15</xdr:col>
      <xdr:colOff>50800</xdr:colOff>
      <xdr:row>59</xdr:row>
      <xdr:rowOff>123825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210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xdr:rowOff>
    </xdr:from>
    <xdr:to>
      <xdr:col>6</xdr:col>
      <xdr:colOff>38100</xdr:colOff>
      <xdr:row>59</xdr:row>
      <xdr:rowOff>113665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62865</xdr:rowOff>
    </xdr:from>
    <xdr:to>
      <xdr:col>10</xdr:col>
      <xdr:colOff>114300</xdr:colOff>
      <xdr:row>59</xdr:row>
      <xdr:rowOff>95250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784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162577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154593</xdr:rowOff>
    </xdr:from>
    <xdr:to>
      <xdr:col>55</xdr:col>
      <xdr:colOff>50800</xdr:colOff>
      <xdr:row>61</xdr:row>
      <xdr:rowOff>84743</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6020</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29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159693</xdr:rowOff>
    </xdr:from>
    <xdr:to>
      <xdr:col>50</xdr:col>
      <xdr:colOff>165100</xdr:colOff>
      <xdr:row>61</xdr:row>
      <xdr:rowOff>89843</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44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33943</xdr:rowOff>
    </xdr:from>
    <xdr:to>
      <xdr:col>55</xdr:col>
      <xdr:colOff>0</xdr:colOff>
      <xdr:row>61</xdr:row>
      <xdr:rowOff>39043</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492393"/>
          <a:ext cx="838200" cy="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162635</xdr:rowOff>
    </xdr:from>
    <xdr:to>
      <xdr:col>46</xdr:col>
      <xdr:colOff>38100</xdr:colOff>
      <xdr:row>61</xdr:row>
      <xdr:rowOff>92785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4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39043</xdr:rowOff>
    </xdr:from>
    <xdr:to>
      <xdr:col>50</xdr:col>
      <xdr:colOff>114300</xdr:colOff>
      <xdr:row>61</xdr:row>
      <xdr:rowOff>41985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497493"/>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167579</xdr:rowOff>
    </xdr:from>
    <xdr:to>
      <xdr:col>41</xdr:col>
      <xdr:colOff>101600</xdr:colOff>
      <xdr:row>61</xdr:row>
      <xdr:rowOff>97729</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4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41985</xdr:rowOff>
    </xdr:from>
    <xdr:to>
      <xdr:col>45</xdr:col>
      <xdr:colOff>177800</xdr:colOff>
      <xdr:row>61</xdr:row>
      <xdr:rowOff>46929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500435"/>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153150</xdr:rowOff>
    </xdr:from>
    <xdr:to>
      <xdr:col>36</xdr:col>
      <xdr:colOff>165100</xdr:colOff>
      <xdr:row>61</xdr:row>
      <xdr:rowOff>83300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4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32500</xdr:rowOff>
    </xdr:from>
    <xdr:to>
      <xdr:col>41</xdr:col>
      <xdr:colOff>50800</xdr:colOff>
      <xdr:row>61</xdr:row>
      <xdr:rowOff>46929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972300" y="10490950"/>
          <a:ext cx="889000" cy="1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106370</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22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109312</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22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114256</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22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99827</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21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10177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132624</xdr:rowOff>
    </xdr:from>
    <xdr:to>
      <xdr:col>20</xdr:col>
      <xdr:colOff>38100</xdr:colOff>
      <xdr:row>83</xdr:row>
      <xdr:rowOff>62774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11974</xdr:rowOff>
    </xdr:from>
    <xdr:to>
      <xdr:col>24</xdr:col>
      <xdr:colOff>63500</xdr:colOff>
      <xdr:row>83</xdr:row>
      <xdr:rowOff>38100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2423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119562</xdr:rowOff>
    </xdr:from>
    <xdr:to>
      <xdr:col>15</xdr:col>
      <xdr:colOff>101600</xdr:colOff>
      <xdr:row>83</xdr:row>
      <xdr:rowOff>49712</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170362</xdr:rowOff>
    </xdr:from>
    <xdr:to>
      <xdr:col>19</xdr:col>
      <xdr:colOff>177800</xdr:colOff>
      <xdr:row>83</xdr:row>
      <xdr:rowOff>11974</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2292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91802</xdr:rowOff>
    </xdr:from>
    <xdr:to>
      <xdr:col>10</xdr:col>
      <xdr:colOff>165100</xdr:colOff>
      <xdr:row>83</xdr:row>
      <xdr:rowOff>21952</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142602</xdr:rowOff>
    </xdr:from>
    <xdr:to>
      <xdr:col>15</xdr:col>
      <xdr:colOff>50800</xdr:colOff>
      <xdr:row>82</xdr:row>
      <xdr:rowOff>170362</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2015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73842</xdr:rowOff>
    </xdr:from>
    <xdr:to>
      <xdr:col>6</xdr:col>
      <xdr:colOff>38100</xdr:colOff>
      <xdr:row>83</xdr:row>
      <xdr:rowOff>3992</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124642</xdr:rowOff>
    </xdr:from>
    <xdr:to>
      <xdr:col>10</xdr:col>
      <xdr:colOff>114300</xdr:colOff>
      <xdr:row>82</xdr:row>
      <xdr:rowOff>142602</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18354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79301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66239</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38479</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20519</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152806</xdr:rowOff>
    </xdr:from>
    <xdr:to>
      <xdr:col>55</xdr:col>
      <xdr:colOff>50800</xdr:colOff>
      <xdr:row>84</xdr:row>
      <xdr:rowOff>82956</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3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4233</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23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149606</xdr:rowOff>
    </xdr:from>
    <xdr:to>
      <xdr:col>50</xdr:col>
      <xdr:colOff>165100</xdr:colOff>
      <xdr:row>84</xdr:row>
      <xdr:rowOff>79756</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28956</xdr:rowOff>
    </xdr:from>
    <xdr:to>
      <xdr:col>55</xdr:col>
      <xdr:colOff>0</xdr:colOff>
      <xdr:row>84</xdr:row>
      <xdr:rowOff>32156</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9639300" y="1443075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138176</xdr:rowOff>
    </xdr:from>
    <xdr:to>
      <xdr:col>46</xdr:col>
      <xdr:colOff>38100</xdr:colOff>
      <xdr:row>84</xdr:row>
      <xdr:rowOff>68326</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17526</xdr:rowOff>
    </xdr:from>
    <xdr:to>
      <xdr:col>50</xdr:col>
      <xdr:colOff>114300</xdr:colOff>
      <xdr:row>84</xdr:row>
      <xdr:rowOff>28956</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8750300" y="144193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141376</xdr:rowOff>
    </xdr:from>
    <xdr:to>
      <xdr:col>41</xdr:col>
      <xdr:colOff>101600</xdr:colOff>
      <xdr:row>84</xdr:row>
      <xdr:rowOff>71526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37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17526</xdr:rowOff>
    </xdr:from>
    <xdr:to>
      <xdr:col>45</xdr:col>
      <xdr:colOff>177800</xdr:colOff>
      <xdr:row>84</xdr:row>
      <xdr:rowOff>20726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41932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136804</xdr:rowOff>
    </xdr:from>
    <xdr:to>
      <xdr:col>36</xdr:col>
      <xdr:colOff>165100</xdr:colOff>
      <xdr:row>84</xdr:row>
      <xdr:rowOff>66954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36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16154</xdr:rowOff>
    </xdr:from>
    <xdr:to>
      <xdr:col>41</xdr:col>
      <xdr:colOff>50800</xdr:colOff>
      <xdr:row>84</xdr:row>
      <xdr:rowOff>20726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6972300" y="144179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96283</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84853</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88053</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14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83481</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33020</xdr:rowOff>
    </xdr:from>
    <xdr:to>
      <xdr:col>85</xdr:col>
      <xdr:colOff>177800</xdr:colOff>
      <xdr:row>41</xdr:row>
      <xdr:rowOff>134620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119397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697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10160</xdr:rowOff>
    </xdr:from>
    <xdr:to>
      <xdr:col>81</xdr:col>
      <xdr:colOff>101600</xdr:colOff>
      <xdr:row>41</xdr:row>
      <xdr:rowOff>111760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60960</xdr:rowOff>
    </xdr:from>
    <xdr:to>
      <xdr:col>85</xdr:col>
      <xdr:colOff>127000</xdr:colOff>
      <xdr:row>41</xdr:row>
      <xdr:rowOff>83820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70904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149225</xdr:rowOff>
    </xdr:from>
    <xdr:to>
      <xdr:col>76</xdr:col>
      <xdr:colOff>165100</xdr:colOff>
      <xdr:row>41</xdr:row>
      <xdr:rowOff>79375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28575</xdr:rowOff>
    </xdr:from>
    <xdr:to>
      <xdr:col>81</xdr:col>
      <xdr:colOff>50800</xdr:colOff>
      <xdr:row>41</xdr:row>
      <xdr:rowOff>60960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4592300" y="70580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28575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70256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55880</xdr:rowOff>
    </xdr:from>
    <xdr:to>
      <xdr:col>67</xdr:col>
      <xdr:colOff>101600</xdr:colOff>
      <xdr:row>40</xdr:row>
      <xdr:rowOff>157480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106680</xdr:rowOff>
    </xdr:from>
    <xdr:to>
      <xdr:col>71</xdr:col>
      <xdr:colOff>177800</xdr:colOff>
      <xdr:row>40</xdr:row>
      <xdr:rowOff>167640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14300" y="6964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102887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70502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148607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8907</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22199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98552</xdr:rowOff>
    </xdr:from>
    <xdr:to>
      <xdr:col>112</xdr:col>
      <xdr:colOff>38100</xdr:colOff>
      <xdr:row>41</xdr:row>
      <xdr:rowOff>28702</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1272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149352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21323300" y="700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98552</xdr:rowOff>
    </xdr:from>
    <xdr:to>
      <xdr:col>107</xdr:col>
      <xdr:colOff>101600</xdr:colOff>
      <xdr:row>41</xdr:row>
      <xdr:rowOff>28702</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0383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149352</xdr:rowOff>
    </xdr:from>
    <xdr:to>
      <xdr:col>111</xdr:col>
      <xdr:colOff>177800</xdr:colOff>
      <xdr:row>40</xdr:row>
      <xdr:rowOff>149352</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0434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98552</xdr:rowOff>
    </xdr:from>
    <xdr:to>
      <xdr:col>102</xdr:col>
      <xdr:colOff>165100</xdr:colOff>
      <xdr:row>41</xdr:row>
      <xdr:rowOff>28702</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94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149352</xdr:rowOff>
    </xdr:from>
    <xdr:to>
      <xdr:col>107</xdr:col>
      <xdr:colOff>50800</xdr:colOff>
      <xdr:row>40</xdr:row>
      <xdr:rowOff>149352</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9545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98552</xdr:rowOff>
    </xdr:from>
    <xdr:to>
      <xdr:col>98</xdr:col>
      <xdr:colOff>38100</xdr:colOff>
      <xdr:row>41</xdr:row>
      <xdr:rowOff>28702</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605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149352</xdr:rowOff>
    </xdr:from>
    <xdr:to>
      <xdr:col>102</xdr:col>
      <xdr:colOff>114300</xdr:colOff>
      <xdr:row>40</xdr:row>
      <xdr:rowOff>149352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656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19829</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19829</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19829</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125203</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42454</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5481300" y="1031312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24312</xdr:rowOff>
    </xdr:from>
    <xdr:to>
      <xdr:col>76</xdr:col>
      <xdr:colOff>165100</xdr:colOff>
      <xdr:row>60</xdr:row>
      <xdr:rowOff>125912</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75112</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4592300" y="103294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123916</xdr:rowOff>
    </xdr:from>
    <xdr:to>
      <xdr:col>72</xdr:col>
      <xdr:colOff>38100</xdr:colOff>
      <xdr:row>60</xdr:row>
      <xdr:rowOff>54066</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3266</xdr:rowOff>
    </xdr:from>
    <xdr:to>
      <xdr:col>76</xdr:col>
      <xdr:colOff>114300</xdr:colOff>
      <xdr:row>60</xdr:row>
      <xdr:rowOff>75112</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3703300" y="102902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48804</xdr:rowOff>
    </xdr:from>
    <xdr:to>
      <xdr:col>67</xdr:col>
      <xdr:colOff>101600</xdr:colOff>
      <xdr:row>59</xdr:row>
      <xdr:rowOff>150404</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99604</xdr:rowOff>
    </xdr:from>
    <xdr:to>
      <xdr:col>71</xdr:col>
      <xdr:colOff>177800</xdr:colOff>
      <xdr:row>60</xdr:row>
      <xdr:rowOff>3266</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102151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117039</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45193</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141531</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84760</xdr:rowOff>
    </xdr:from>
    <xdr:to>
      <xdr:col>116</xdr:col>
      <xdr:colOff>114300</xdr:colOff>
      <xdr:row>64</xdr:row>
      <xdr:rowOff>14910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85979</xdr:rowOff>
    </xdr:from>
    <xdr:to>
      <xdr:col>112</xdr:col>
      <xdr:colOff>38100</xdr:colOff>
      <xdr:row>64</xdr:row>
      <xdr:rowOff>16129</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135560</xdr:rowOff>
    </xdr:from>
    <xdr:to>
      <xdr:col>116</xdr:col>
      <xdr:colOff>63500</xdr:colOff>
      <xdr:row>63</xdr:row>
      <xdr:rowOff>136779</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936910"/>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86817</xdr:rowOff>
    </xdr:from>
    <xdr:to>
      <xdr:col>107</xdr:col>
      <xdr:colOff>101600</xdr:colOff>
      <xdr:row>64</xdr:row>
      <xdr:rowOff>16967</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136779</xdr:rowOff>
    </xdr:from>
    <xdr:to>
      <xdr:col>111</xdr:col>
      <xdr:colOff>177800</xdr:colOff>
      <xdr:row>63</xdr:row>
      <xdr:rowOff>137617</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938129"/>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87655</xdr:rowOff>
    </xdr:from>
    <xdr:to>
      <xdr:col>102</xdr:col>
      <xdr:colOff>165100</xdr:colOff>
      <xdr:row>64</xdr:row>
      <xdr:rowOff>17805</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137617</xdr:rowOff>
    </xdr:from>
    <xdr:to>
      <xdr:col>107</xdr:col>
      <xdr:colOff>50800</xdr:colOff>
      <xdr:row>63</xdr:row>
      <xdr:rowOff>138455</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93896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88494</xdr:rowOff>
    </xdr:from>
    <xdr:to>
      <xdr:col>98</xdr:col>
      <xdr:colOff>38100</xdr:colOff>
      <xdr:row>64</xdr:row>
      <xdr:rowOff>18644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138455</xdr:rowOff>
    </xdr:from>
    <xdr:to>
      <xdr:col>102</xdr:col>
      <xdr:colOff>114300</xdr:colOff>
      <xdr:row>63</xdr:row>
      <xdr:rowOff>139294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93980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7256</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98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8094</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8932</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98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9771</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98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154939</xdr:rowOff>
    </xdr:from>
    <xdr:to>
      <xdr:col>85</xdr:col>
      <xdr:colOff>177800</xdr:colOff>
      <xdr:row>84</xdr:row>
      <xdr:rowOff>85089</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133366</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116839</xdr:rowOff>
    </xdr:from>
    <xdr:to>
      <xdr:col>81</xdr:col>
      <xdr:colOff>101600</xdr:colOff>
      <xdr:row>84</xdr:row>
      <xdr:rowOff>46989</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167639</xdr:rowOff>
    </xdr:from>
    <xdr:to>
      <xdr:col>85</xdr:col>
      <xdr:colOff>127000</xdr:colOff>
      <xdr:row>84</xdr:row>
      <xdr:rowOff>34289</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5481300" y="143979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76836</xdr:rowOff>
    </xdr:from>
    <xdr:to>
      <xdr:col>76</xdr:col>
      <xdr:colOff>165100</xdr:colOff>
      <xdr:row>84</xdr:row>
      <xdr:rowOff>6986</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127636</xdr:rowOff>
    </xdr:from>
    <xdr:to>
      <xdr:col>81</xdr:col>
      <xdr:colOff>50800</xdr:colOff>
      <xdr:row>83</xdr:row>
      <xdr:rowOff>167639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4592300" y="143579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38736</xdr:rowOff>
    </xdr:from>
    <xdr:to>
      <xdr:col>72</xdr:col>
      <xdr:colOff>38100</xdr:colOff>
      <xdr:row>83</xdr:row>
      <xdr:rowOff>140336</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89536</xdr:rowOff>
    </xdr:from>
    <xdr:to>
      <xdr:col>76</xdr:col>
      <xdr:colOff>114300</xdr:colOff>
      <xdr:row>83</xdr:row>
      <xdr:rowOff>127636</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703300" y="143198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36830</xdr:rowOff>
    </xdr:from>
    <xdr:to>
      <xdr:col>67</xdr:col>
      <xdr:colOff>101600</xdr:colOff>
      <xdr:row>83</xdr:row>
      <xdr:rowOff>138430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87630</xdr:rowOff>
    </xdr:from>
    <xdr:to>
      <xdr:col>71</xdr:col>
      <xdr:colOff>177800</xdr:colOff>
      <xdr:row>83</xdr:row>
      <xdr:rowOff>89536</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814300" y="14317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38116</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131463</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129557</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158750</xdr:rowOff>
    </xdr:from>
    <xdr:to>
      <xdr:col>102</xdr:col>
      <xdr:colOff>165100</xdr:colOff>
      <xdr:row>85</xdr:row>
      <xdr:rowOff>88900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38100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9545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38100</xdr:rowOff>
    </xdr:from>
    <xdr:to>
      <xdr:col>102</xdr:col>
      <xdr:colOff>114300</xdr:colOff>
      <xdr:row>85</xdr:row>
      <xdr:rowOff>57150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8656300" y="1461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80027</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164464</xdr:rowOff>
    </xdr:from>
    <xdr:to>
      <xdr:col>85</xdr:col>
      <xdr:colOff>177800</xdr:colOff>
      <xdr:row>106</xdr:row>
      <xdr:rowOff>94614</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62687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142891</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E00-000009030000}"/>
            </a:ext>
          </a:extLst>
        </xdr:cNvPr>
        <xdr:cNvSpPr txBox="1"/>
      </xdr:nvSpPr>
      <xdr:spPr>
        <a:xfrm>
          <a:off x="16357600"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153036</xdr:rowOff>
    </xdr:from>
    <xdr:to>
      <xdr:col>81</xdr:col>
      <xdr:colOff>101600</xdr:colOff>
      <xdr:row>107</xdr:row>
      <xdr:rowOff>83186</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5430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43814</xdr:rowOff>
    </xdr:from>
    <xdr:to>
      <xdr:col>85</xdr:col>
      <xdr:colOff>127000</xdr:colOff>
      <xdr:row>107</xdr:row>
      <xdr:rowOff>32386</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15481300" y="18217514"/>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122555</xdr:rowOff>
    </xdr:from>
    <xdr:to>
      <xdr:col>76</xdr:col>
      <xdr:colOff>165100</xdr:colOff>
      <xdr:row>107</xdr:row>
      <xdr:rowOff>52705</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541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xdr:rowOff>
    </xdr:from>
    <xdr:to>
      <xdr:col>81</xdr:col>
      <xdr:colOff>50800</xdr:colOff>
      <xdr:row>107</xdr:row>
      <xdr:rowOff>32386</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4592300" y="183470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103505</xdr:rowOff>
    </xdr:from>
    <xdr:to>
      <xdr:col>72</xdr:col>
      <xdr:colOff>38100</xdr:colOff>
      <xdr:row>107</xdr:row>
      <xdr:rowOff>33655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652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154305</xdr:rowOff>
    </xdr:from>
    <xdr:to>
      <xdr:col>76</xdr:col>
      <xdr:colOff>114300</xdr:colOff>
      <xdr:row>107</xdr:row>
      <xdr:rowOff>1905</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703300" y="18328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44450</xdr:rowOff>
    </xdr:from>
    <xdr:to>
      <xdr:col>67</xdr:col>
      <xdr:colOff>101600</xdr:colOff>
      <xdr:row>106</xdr:row>
      <xdr:rowOff>146050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76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95250</xdr:rowOff>
    </xdr:from>
    <xdr:to>
      <xdr:col>71</xdr:col>
      <xdr:colOff>177800</xdr:colOff>
      <xdr:row>106</xdr:row>
      <xdr:rowOff>154305</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814300" y="182689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74313</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43832</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24782</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137177</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E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00000000-0008-0000-0E00-000030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00000000-0008-0000-0E00-000032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a:extLst>
            <a:ext uri="{FF2B5EF4-FFF2-40B4-BE49-F238E27FC236}">
              <a16:creationId xmlns:a16="http://schemas.microsoft.com/office/drawing/2014/main" id="{00000000-0008-0000-0E00-000034030000}"/>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153415</xdr:rowOff>
    </xdr:from>
    <xdr:to>
      <xdr:col>116</xdr:col>
      <xdr:colOff>114300</xdr:colOff>
      <xdr:row>108</xdr:row>
      <xdr:rowOff>83565</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21107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68342</xdr:rowOff>
    </xdr:from>
    <xdr:ext cx="469744" cy="259045"/>
    <xdr:sp macro="" textlink="">
      <xdr:nvSpPr>
        <xdr:cNvPr id="832" name="【公民館】&#10;一人当たり面積該当値テキスト">
          <a:extLst>
            <a:ext uri="{FF2B5EF4-FFF2-40B4-BE49-F238E27FC236}">
              <a16:creationId xmlns:a16="http://schemas.microsoft.com/office/drawing/2014/main" id="{00000000-0008-0000-0E00-000040030000}"/>
            </a:ext>
          </a:extLst>
        </xdr:cNvPr>
        <xdr:cNvSpPr txBox="1"/>
      </xdr:nvSpPr>
      <xdr:spPr>
        <a:xfrm>
          <a:off x="22199600" y="18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114554</xdr:rowOff>
    </xdr:from>
    <xdr:to>
      <xdr:col>112</xdr:col>
      <xdr:colOff>38100</xdr:colOff>
      <xdr:row>108</xdr:row>
      <xdr:rowOff>44704</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1272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165354</xdr:rowOff>
    </xdr:from>
    <xdr:to>
      <xdr:col>116</xdr:col>
      <xdr:colOff>63500</xdr:colOff>
      <xdr:row>108</xdr:row>
      <xdr:rowOff>32765</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21323300" y="1851050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114554</xdr:rowOff>
    </xdr:from>
    <xdr:to>
      <xdr:col>107</xdr:col>
      <xdr:colOff>101600</xdr:colOff>
      <xdr:row>108</xdr:row>
      <xdr:rowOff>44704</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0383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165354</xdr:rowOff>
    </xdr:from>
    <xdr:to>
      <xdr:col>111</xdr:col>
      <xdr:colOff>177800</xdr:colOff>
      <xdr:row>107</xdr:row>
      <xdr:rowOff>165354</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20434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123698</xdr:rowOff>
    </xdr:from>
    <xdr:to>
      <xdr:col>102</xdr:col>
      <xdr:colOff>165100</xdr:colOff>
      <xdr:row>108</xdr:row>
      <xdr:rowOff>53848</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9494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165354</xdr:rowOff>
    </xdr:from>
    <xdr:to>
      <xdr:col>107</xdr:col>
      <xdr:colOff>50800</xdr:colOff>
      <xdr:row>108</xdr:row>
      <xdr:rowOff>3048</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9545300" y="18510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144272</xdr:rowOff>
    </xdr:from>
    <xdr:to>
      <xdr:col>98</xdr:col>
      <xdr:colOff>38100</xdr:colOff>
      <xdr:row>108</xdr:row>
      <xdr:rowOff>74422</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8605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xdr:rowOff>
    </xdr:from>
    <xdr:to>
      <xdr:col>102</xdr:col>
      <xdr:colOff>114300</xdr:colOff>
      <xdr:row>108</xdr:row>
      <xdr:rowOff>23622</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18656300" y="1851964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a:extLst>
            <a:ext uri="{FF2B5EF4-FFF2-40B4-BE49-F238E27FC236}">
              <a16:creationId xmlns:a16="http://schemas.microsoft.com/office/drawing/2014/main" id="{00000000-0008-0000-0E00-00004903000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a:extLst>
            <a:ext uri="{FF2B5EF4-FFF2-40B4-BE49-F238E27FC236}">
              <a16:creationId xmlns:a16="http://schemas.microsoft.com/office/drawing/2014/main" id="{00000000-0008-0000-0E00-00004A030000}"/>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a:extLst>
            <a:ext uri="{FF2B5EF4-FFF2-40B4-BE49-F238E27FC236}">
              <a16:creationId xmlns:a16="http://schemas.microsoft.com/office/drawing/2014/main" id="{00000000-0008-0000-0E00-00004B030000}"/>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a:extLst>
            <a:ext uri="{FF2B5EF4-FFF2-40B4-BE49-F238E27FC236}">
              <a16:creationId xmlns:a16="http://schemas.microsoft.com/office/drawing/2014/main" id="{00000000-0008-0000-0E00-00004C030000}"/>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35831</xdr:rowOff>
    </xdr:from>
    <xdr:ext cx="469744" cy="259045"/>
    <xdr:sp macro="" textlink="">
      <xdr:nvSpPr>
        <xdr:cNvPr id="845" name="n_1mainValue【公民館】&#10;一人当たり面積">
          <a:extLst>
            <a:ext uri="{FF2B5EF4-FFF2-40B4-BE49-F238E27FC236}">
              <a16:creationId xmlns:a16="http://schemas.microsoft.com/office/drawing/2014/main" id="{00000000-0008-0000-0E00-00004D030000}"/>
            </a:ext>
          </a:extLst>
        </xdr:cNvPr>
        <xdr:cNvSpPr txBox="1"/>
      </xdr:nvSpPr>
      <xdr:spPr>
        <a:xfrm>
          <a:off x="21075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35831</xdr:rowOff>
    </xdr:from>
    <xdr:ext cx="469744" cy="259045"/>
    <xdr:sp macro="" textlink="">
      <xdr:nvSpPr>
        <xdr:cNvPr id="846" name="n_2mainValue【公民館】&#10;一人当たり面積">
          <a:extLst>
            <a:ext uri="{FF2B5EF4-FFF2-40B4-BE49-F238E27FC236}">
              <a16:creationId xmlns:a16="http://schemas.microsoft.com/office/drawing/2014/main" id="{00000000-0008-0000-0E00-00004E030000}"/>
            </a:ext>
          </a:extLst>
        </xdr:cNvPr>
        <xdr:cNvSpPr txBox="1"/>
      </xdr:nvSpPr>
      <xdr:spPr>
        <a:xfrm>
          <a:off x="20199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44975</xdr:rowOff>
    </xdr:from>
    <xdr:ext cx="469744" cy="259045"/>
    <xdr:sp macro="" textlink="">
      <xdr:nvSpPr>
        <xdr:cNvPr id="847" name="n_3mainValue【公民館】&#10;一人当たり面積">
          <a:extLst>
            <a:ext uri="{FF2B5EF4-FFF2-40B4-BE49-F238E27FC236}">
              <a16:creationId xmlns:a16="http://schemas.microsoft.com/office/drawing/2014/main" id="{00000000-0008-0000-0E00-00004F030000}"/>
            </a:ext>
          </a:extLst>
        </xdr:cNvPr>
        <xdr:cNvSpPr txBox="1"/>
      </xdr:nvSpPr>
      <xdr:spPr>
        <a:xfrm>
          <a:off x="19310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65549</xdr:rowOff>
    </xdr:from>
    <xdr:ext cx="469744" cy="259045"/>
    <xdr:sp macro="" textlink="">
      <xdr:nvSpPr>
        <xdr:cNvPr id="848" name="n_4mainValue【公民館】&#10;一人当たり面積">
          <a:extLst>
            <a:ext uri="{FF2B5EF4-FFF2-40B4-BE49-F238E27FC236}">
              <a16:creationId xmlns:a16="http://schemas.microsoft.com/office/drawing/2014/main" id="{00000000-0008-0000-0E00-000050030000}"/>
            </a:ext>
          </a:extLst>
        </xdr:cNvPr>
        <xdr:cNvSpPr txBox="1"/>
      </xdr:nvSpPr>
      <xdr:spPr>
        <a:xfrm>
          <a:off x="18421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認定こども園・幼稚園・保育所については、対象施設がいずれも建築後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年程度経過しており、必要に応じた修繕は行っているものの、施設の長寿命化に有効な大規模修繕等は実施できていないため数値が高くなっている。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稼働年数が耐用年数を超える状況であり、施設の適正管理の観点から、早急に方向性を決めて対応する必要がある。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公民館については、他団体平均と比較して有形固定資産減価償却率が依然高くなっているが、一部施設を除却したため、前年度と比較すると低くなっている。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95613</xdr:rowOff>
    </xdr:from>
    <xdr:to>
      <xdr:col>24</xdr:col>
      <xdr:colOff>114300</xdr:colOff>
      <xdr:row>37</xdr:row>
      <xdr:rowOff>25763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118490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1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64589</xdr:rowOff>
    </xdr:from>
    <xdr:to>
      <xdr:col>20</xdr:col>
      <xdr:colOff>38100</xdr:colOff>
      <xdr:row>36</xdr:row>
      <xdr:rowOff>166189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115389</xdr:rowOff>
    </xdr:from>
    <xdr:to>
      <xdr:col>24</xdr:col>
      <xdr:colOff>63500</xdr:colOff>
      <xdr:row>36</xdr:row>
      <xdr:rowOff>146413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28758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115389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549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170724</xdr:rowOff>
    </xdr:from>
    <xdr:to>
      <xdr:col>10</xdr:col>
      <xdr:colOff>165100</xdr:colOff>
      <xdr:row>36</xdr:row>
      <xdr:rowOff>100874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50074</xdr:rowOff>
    </xdr:from>
    <xdr:to>
      <xdr:col>15</xdr:col>
      <xdr:colOff>50800</xdr:colOff>
      <xdr:row>36</xdr:row>
      <xdr:rowOff>82731</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2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131536</xdr:rowOff>
    </xdr:from>
    <xdr:to>
      <xdr:col>6</xdr:col>
      <xdr:colOff>38100</xdr:colOff>
      <xdr:row>36</xdr:row>
      <xdr:rowOff>61686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10886</xdr:rowOff>
    </xdr:from>
    <xdr:to>
      <xdr:col>10</xdr:col>
      <xdr:colOff>114300</xdr:colOff>
      <xdr:row>36</xdr:row>
      <xdr:rowOff>50074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1830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11266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117401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78213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152400</xdr:rowOff>
    </xdr:from>
    <xdr:to>
      <xdr:col>50</xdr:col>
      <xdr:colOff>165100</xdr:colOff>
      <xdr:row>35</xdr:row>
      <xdr:rowOff>82550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31750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01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165100</xdr:rowOff>
    </xdr:from>
    <xdr:to>
      <xdr:col>46</xdr:col>
      <xdr:colOff>38100</xdr:colOff>
      <xdr:row>35</xdr:row>
      <xdr:rowOff>95250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31750</xdr:rowOff>
    </xdr:from>
    <xdr:to>
      <xdr:col>50</xdr:col>
      <xdr:colOff>114300</xdr:colOff>
      <xdr:row>35</xdr:row>
      <xdr:rowOff>44450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6350</xdr:rowOff>
    </xdr:from>
    <xdr:to>
      <xdr:col>41</xdr:col>
      <xdr:colOff>101600</xdr:colOff>
      <xdr:row>35</xdr:row>
      <xdr:rowOff>107950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44450</xdr:rowOff>
    </xdr:from>
    <xdr:to>
      <xdr:col>45</xdr:col>
      <xdr:colOff>177800</xdr:colOff>
      <xdr:row>35</xdr:row>
      <xdr:rowOff>57150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04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19050</xdr:rowOff>
    </xdr:from>
    <xdr:to>
      <xdr:col>36</xdr:col>
      <xdr:colOff>165100</xdr:colOff>
      <xdr:row>35</xdr:row>
      <xdr:rowOff>120650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57150</xdr:rowOff>
    </xdr:from>
    <xdr:to>
      <xdr:col>41</xdr:col>
      <xdr:colOff>50800</xdr:colOff>
      <xdr:row>35</xdr:row>
      <xdr:rowOff>69850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05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99077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111777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124477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137177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148590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743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115933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5466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88174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5156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145143</xdr:rowOff>
    </xdr:from>
    <xdr:to>
      <xdr:col>6</xdr:col>
      <xdr:colOff>38100</xdr:colOff>
      <xdr:row>61</xdr:row>
      <xdr:rowOff>75293</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61</xdr:row>
      <xdr:rowOff>57150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157860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66420</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88265</xdr:rowOff>
    </xdr:from>
    <xdr:to>
      <xdr:col>55</xdr:col>
      <xdr:colOff>50800</xdr:colOff>
      <xdr:row>64</xdr:row>
      <xdr:rowOff>18415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3192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80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88265</xdr:rowOff>
    </xdr:from>
    <xdr:to>
      <xdr:col>50</xdr:col>
      <xdr:colOff>165100</xdr:colOff>
      <xdr:row>64</xdr:row>
      <xdr:rowOff>18415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139065</xdr:rowOff>
    </xdr:from>
    <xdr:to>
      <xdr:col>55</xdr:col>
      <xdr:colOff>0</xdr:colOff>
      <xdr:row>63</xdr:row>
      <xdr:rowOff>139065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940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90170</xdr:rowOff>
    </xdr:from>
    <xdr:to>
      <xdr:col>46</xdr:col>
      <xdr:colOff>38100</xdr:colOff>
      <xdr:row>64</xdr:row>
      <xdr:rowOff>20320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139065</xdr:rowOff>
    </xdr:from>
    <xdr:to>
      <xdr:col>50</xdr:col>
      <xdr:colOff>114300</xdr:colOff>
      <xdr:row>63</xdr:row>
      <xdr:rowOff>140970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9404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90170</xdr:rowOff>
    </xdr:from>
    <xdr:to>
      <xdr:col>41</xdr:col>
      <xdr:colOff>101600</xdr:colOff>
      <xdr:row>64</xdr:row>
      <xdr:rowOff>20320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140970</xdr:rowOff>
    </xdr:from>
    <xdr:to>
      <xdr:col>45</xdr:col>
      <xdr:colOff>177800</xdr:colOff>
      <xdr:row>63</xdr:row>
      <xdr:rowOff>140970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120650</xdr:rowOff>
    </xdr:from>
    <xdr:to>
      <xdr:col>36</xdr:col>
      <xdr:colOff>165100</xdr:colOff>
      <xdr:row>64</xdr:row>
      <xdr:rowOff>50800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140970</xdr:rowOff>
    </xdr:from>
    <xdr:to>
      <xdr:col>41</xdr:col>
      <xdr:colOff>50800</xdr:colOff>
      <xdr:row>64</xdr:row>
      <xdr:rowOff>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942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9542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98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11447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11447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41927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135272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118745</xdr:rowOff>
    </xdr:from>
    <xdr:to>
      <xdr:col>20</xdr:col>
      <xdr:colOff>38100</xdr:colOff>
      <xdr:row>84</xdr:row>
      <xdr:rowOff>48895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169545</xdr:rowOff>
    </xdr:from>
    <xdr:to>
      <xdr:col>24</xdr:col>
      <xdr:colOff>63500</xdr:colOff>
      <xdr:row>84</xdr:row>
      <xdr:rowOff>36195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399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169545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359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91439</xdr:rowOff>
    </xdr:from>
    <xdr:to>
      <xdr:col>15</xdr:col>
      <xdr:colOff>50800</xdr:colOff>
      <xdr:row>83</xdr:row>
      <xdr:rowOff>129539</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321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xdr:rowOff>
    </xdr:from>
    <xdr:to>
      <xdr:col>6</xdr:col>
      <xdr:colOff>38100</xdr:colOff>
      <xdr:row>83</xdr:row>
      <xdr:rowOff>109855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59055</xdr:rowOff>
    </xdr:from>
    <xdr:to>
      <xdr:col>10</xdr:col>
      <xdr:colOff>114300</xdr:colOff>
      <xdr:row>83</xdr:row>
      <xdr:rowOff>91439</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2894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40022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100982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157751</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xdr:rowOff>
    </xdr:from>
    <xdr:to>
      <xdr:col>50</xdr:col>
      <xdr:colOff>165100</xdr:colOff>
      <xdr:row>85</xdr:row>
      <xdr:rowOff>114046</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58674</xdr:rowOff>
    </xdr:from>
    <xdr:to>
      <xdr:col>55</xdr:col>
      <xdr:colOff>0</xdr:colOff>
      <xdr:row>85</xdr:row>
      <xdr:rowOff>63246</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63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xdr:rowOff>
    </xdr:from>
    <xdr:to>
      <xdr:col>46</xdr:col>
      <xdr:colOff>38100</xdr:colOff>
      <xdr:row>85</xdr:row>
      <xdr:rowOff>114046</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63246</xdr:rowOff>
    </xdr:from>
    <xdr:to>
      <xdr:col>50</xdr:col>
      <xdr:colOff>114300</xdr:colOff>
      <xdr:row>85</xdr:row>
      <xdr:rowOff>63246</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xdr:rowOff>
    </xdr:from>
    <xdr:to>
      <xdr:col>41</xdr:col>
      <xdr:colOff>101600</xdr:colOff>
      <xdr:row>85</xdr:row>
      <xdr:rowOff>114046</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63246</xdr:rowOff>
    </xdr:from>
    <xdr:to>
      <xdr:col>45</xdr:col>
      <xdr:colOff>177800</xdr:colOff>
      <xdr:row>85</xdr:row>
      <xdr:rowOff>63246</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30735</xdr:rowOff>
    </xdr:from>
    <xdr:to>
      <xdr:col>36</xdr:col>
      <xdr:colOff>165100</xdr:colOff>
      <xdr:row>85</xdr:row>
      <xdr:rowOff>132335</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63246</xdr:rowOff>
    </xdr:from>
    <xdr:to>
      <xdr:col>41</xdr:col>
      <xdr:colOff>50800</xdr:colOff>
      <xdr:row>85</xdr:row>
      <xdr:rowOff>81535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636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105173</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105173</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105173</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123462</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F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F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F00-000098010000}"/>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4173</xdr:rowOff>
    </xdr:from>
    <xdr:to>
      <xdr:col>24</xdr:col>
      <xdr:colOff>114300</xdr:colOff>
      <xdr:row>103</xdr:row>
      <xdr:rowOff>105773</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584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27050</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F00-0000A4010000}"/>
            </a:ext>
          </a:extLst>
        </xdr:cNvPr>
        <xdr:cNvSpPr txBox="1"/>
      </xdr:nvSpPr>
      <xdr:spPr>
        <a:xfrm>
          <a:off x="4673600" y="1751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141332</xdr:rowOff>
    </xdr:from>
    <xdr:to>
      <xdr:col>20</xdr:col>
      <xdr:colOff>38100</xdr:colOff>
      <xdr:row>103</xdr:row>
      <xdr:rowOff>71482</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746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20682</xdr:rowOff>
    </xdr:from>
    <xdr:to>
      <xdr:col>24</xdr:col>
      <xdr:colOff>63500</xdr:colOff>
      <xdr:row>103</xdr:row>
      <xdr:rowOff>54973</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797300" y="1768003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108676</xdr:rowOff>
    </xdr:from>
    <xdr:to>
      <xdr:col>15</xdr:col>
      <xdr:colOff>101600</xdr:colOff>
      <xdr:row>103</xdr:row>
      <xdr:rowOff>38826</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857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159476</xdr:rowOff>
    </xdr:from>
    <xdr:to>
      <xdr:col>19</xdr:col>
      <xdr:colOff>177800</xdr:colOff>
      <xdr:row>103</xdr:row>
      <xdr:rowOff>20682</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908300" y="176473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76019</xdr:rowOff>
    </xdr:from>
    <xdr:to>
      <xdr:col>10</xdr:col>
      <xdr:colOff>165100</xdr:colOff>
      <xdr:row>103</xdr:row>
      <xdr:rowOff>6169</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968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126819</xdr:rowOff>
    </xdr:from>
    <xdr:to>
      <xdr:col>15</xdr:col>
      <xdr:colOff>50800</xdr:colOff>
      <xdr:row>102</xdr:row>
      <xdr:rowOff>159476</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019300" y="176147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43362</xdr:rowOff>
    </xdr:from>
    <xdr:to>
      <xdr:col>6</xdr:col>
      <xdr:colOff>38100</xdr:colOff>
      <xdr:row>102</xdr:row>
      <xdr:rowOff>144962</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79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94162</xdr:rowOff>
    </xdr:from>
    <xdr:to>
      <xdr:col>10</xdr:col>
      <xdr:colOff>114300</xdr:colOff>
      <xdr:row>102</xdr:row>
      <xdr:rowOff>126819</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30300" y="175820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88009</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55353</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22696</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161489</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20501</xdr:rowOff>
    </xdr:from>
    <xdr:to>
      <xdr:col>55</xdr:col>
      <xdr:colOff>50800</xdr:colOff>
      <xdr:row>99</xdr:row>
      <xdr:rowOff>122101</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69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144978</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694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36830</xdr:rowOff>
    </xdr:from>
    <xdr:to>
      <xdr:col>50</xdr:col>
      <xdr:colOff>165100</xdr:colOff>
      <xdr:row>99</xdr:row>
      <xdr:rowOff>138430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71301</xdr:rowOff>
    </xdr:from>
    <xdr:to>
      <xdr:col>55</xdr:col>
      <xdr:colOff>0</xdr:colOff>
      <xdr:row>99</xdr:row>
      <xdr:rowOff>87630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70448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46627</xdr:rowOff>
    </xdr:from>
    <xdr:to>
      <xdr:col>46</xdr:col>
      <xdr:colOff>38100</xdr:colOff>
      <xdr:row>99</xdr:row>
      <xdr:rowOff>148227</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70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87630</xdr:rowOff>
    </xdr:from>
    <xdr:to>
      <xdr:col>50</xdr:col>
      <xdr:colOff>114300</xdr:colOff>
      <xdr:row>99</xdr:row>
      <xdr:rowOff>97427</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7061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59689</xdr:rowOff>
    </xdr:from>
    <xdr:to>
      <xdr:col>41</xdr:col>
      <xdr:colOff>101600</xdr:colOff>
      <xdr:row>99</xdr:row>
      <xdr:rowOff>161289</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97427</xdr:rowOff>
    </xdr:from>
    <xdr:to>
      <xdr:col>45</xdr:col>
      <xdr:colOff>177800</xdr:colOff>
      <xdr:row>99</xdr:row>
      <xdr:rowOff>110489</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70709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72752</xdr:rowOff>
    </xdr:from>
    <xdr:to>
      <xdr:col>36</xdr:col>
      <xdr:colOff>165100</xdr:colOff>
      <xdr:row>100</xdr:row>
      <xdr:rowOff>2902</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110489</xdr:rowOff>
    </xdr:from>
    <xdr:to>
      <xdr:col>41</xdr:col>
      <xdr:colOff>50800</xdr:colOff>
      <xdr:row>99</xdr:row>
      <xdr:rowOff>123552</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7084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97</xdr:row>
      <xdr:rowOff>154957</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678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97</xdr:row>
      <xdr:rowOff>164754</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679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6366</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19429</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68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136270</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99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167459</xdr:rowOff>
    </xdr:from>
    <xdr:to>
      <xdr:col>81</xdr:col>
      <xdr:colOff>101600</xdr:colOff>
      <xdr:row>41</xdr:row>
      <xdr:rowOff>97609</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46809</xdr:rowOff>
    </xdr:from>
    <xdr:to>
      <xdr:col>85</xdr:col>
      <xdr:colOff>127000</xdr:colOff>
      <xdr:row>41</xdr:row>
      <xdr:rowOff>100693</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7076259"/>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113574</xdr:rowOff>
    </xdr:from>
    <xdr:to>
      <xdr:col>76</xdr:col>
      <xdr:colOff>165100</xdr:colOff>
      <xdr:row>41</xdr:row>
      <xdr:rowOff>43724</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164374</xdr:rowOff>
    </xdr:from>
    <xdr:to>
      <xdr:col>81</xdr:col>
      <xdr:colOff>50800</xdr:colOff>
      <xdr:row>41</xdr:row>
      <xdr:rowOff>46809</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70223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59690</xdr:rowOff>
    </xdr:from>
    <xdr:to>
      <xdr:col>72</xdr:col>
      <xdr:colOff>38100</xdr:colOff>
      <xdr:row>40</xdr:row>
      <xdr:rowOff>161290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110490</xdr:rowOff>
    </xdr:from>
    <xdr:to>
      <xdr:col>76</xdr:col>
      <xdr:colOff>114300</xdr:colOff>
      <xdr:row>40</xdr:row>
      <xdr:rowOff>164374</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9684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5806</xdr:rowOff>
    </xdr:from>
    <xdr:to>
      <xdr:col>67</xdr:col>
      <xdr:colOff>101600</xdr:colOff>
      <xdr:row>40</xdr:row>
      <xdr:rowOff>107406</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56606</xdr:rowOff>
    </xdr:from>
    <xdr:to>
      <xdr:col>71</xdr:col>
      <xdr:colOff>177800</xdr:colOff>
      <xdr:row>40</xdr:row>
      <xdr:rowOff>110490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91460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88736</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34851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152417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98533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81204</xdr:rowOff>
    </xdr:from>
    <xdr:to>
      <xdr:col>116</xdr:col>
      <xdr:colOff>114300</xdr:colOff>
      <xdr:row>42</xdr:row>
      <xdr:rowOff>11354</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71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167581</xdr:rowOff>
    </xdr:from>
    <xdr:ext cx="378565"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7025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81218</xdr:rowOff>
    </xdr:from>
    <xdr:to>
      <xdr:col>112</xdr:col>
      <xdr:colOff>38100</xdr:colOff>
      <xdr:row>42</xdr:row>
      <xdr:rowOff>11368</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71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132004</xdr:rowOff>
    </xdr:from>
    <xdr:to>
      <xdr:col>116</xdr:col>
      <xdr:colOff>63500</xdr:colOff>
      <xdr:row>41</xdr:row>
      <xdr:rowOff>132018</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7161454"/>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81224</xdr:rowOff>
    </xdr:from>
    <xdr:to>
      <xdr:col>107</xdr:col>
      <xdr:colOff>101600</xdr:colOff>
      <xdr:row>42</xdr:row>
      <xdr:rowOff>11374</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71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132018</xdr:rowOff>
    </xdr:from>
    <xdr:to>
      <xdr:col>111</xdr:col>
      <xdr:colOff>177800</xdr:colOff>
      <xdr:row>41</xdr:row>
      <xdr:rowOff>132024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7161468"/>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81235</xdr:rowOff>
    </xdr:from>
    <xdr:to>
      <xdr:col>102</xdr:col>
      <xdr:colOff>165100</xdr:colOff>
      <xdr:row>42</xdr:row>
      <xdr:rowOff>11385</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711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132024</xdr:rowOff>
    </xdr:from>
    <xdr:to>
      <xdr:col>107</xdr:col>
      <xdr:colOff>50800</xdr:colOff>
      <xdr:row>41</xdr:row>
      <xdr:rowOff>132035</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7161474"/>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81245</xdr:rowOff>
    </xdr:from>
    <xdr:to>
      <xdr:col>98</xdr:col>
      <xdr:colOff>38100</xdr:colOff>
      <xdr:row>42</xdr:row>
      <xdr:rowOff>11395</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71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132035</xdr:rowOff>
    </xdr:from>
    <xdr:to>
      <xdr:col>102</xdr:col>
      <xdr:colOff>114300</xdr:colOff>
      <xdr:row>41</xdr:row>
      <xdr:rowOff>132045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7161485"/>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2495</xdr:rowOff>
    </xdr:from>
    <xdr:ext cx="378565"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121317" y="720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2501</xdr:rowOff>
    </xdr:from>
    <xdr:ext cx="378565"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245017" y="720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2512</xdr:rowOff>
    </xdr:from>
    <xdr:ext cx="378565"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356017" y="7203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2522</xdr:rowOff>
    </xdr:from>
    <xdr:ext cx="378565"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467017" y="720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34290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12371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57150</xdr:rowOff>
    </xdr:from>
    <xdr:to>
      <xdr:col>116</xdr:col>
      <xdr:colOff>114300</xdr:colOff>
      <xdr:row>59</xdr:row>
      <xdr:rowOff>158750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80027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69850</xdr:rowOff>
    </xdr:from>
    <xdr:to>
      <xdr:col>112</xdr:col>
      <xdr:colOff>38100</xdr:colOff>
      <xdr:row>60</xdr:row>
      <xdr:rowOff>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107950</xdr:rowOff>
    </xdr:from>
    <xdr:to>
      <xdr:col>116</xdr:col>
      <xdr:colOff>63500</xdr:colOff>
      <xdr:row>59</xdr:row>
      <xdr:rowOff>120650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1323300" y="10223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69850</xdr:rowOff>
    </xdr:from>
    <xdr:to>
      <xdr:col>107</xdr:col>
      <xdr:colOff>101600</xdr:colOff>
      <xdr:row>60</xdr:row>
      <xdr:rowOff>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120650</xdr:rowOff>
    </xdr:from>
    <xdr:to>
      <xdr:col>111</xdr:col>
      <xdr:colOff>177800</xdr:colOff>
      <xdr:row>59</xdr:row>
      <xdr:rowOff>120650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023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69850</xdr:rowOff>
    </xdr:from>
    <xdr:to>
      <xdr:col>102</xdr:col>
      <xdr:colOff>165100</xdr:colOff>
      <xdr:row>60</xdr:row>
      <xdr:rowOff>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120650</xdr:rowOff>
    </xdr:from>
    <xdr:to>
      <xdr:col>107</xdr:col>
      <xdr:colOff>50800</xdr:colOff>
      <xdr:row>59</xdr:row>
      <xdr:rowOff>120650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545300" y="1023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120650</xdr:rowOff>
    </xdr:from>
    <xdr:to>
      <xdr:col>98</xdr:col>
      <xdr:colOff>38100</xdr:colOff>
      <xdr:row>60</xdr:row>
      <xdr:rowOff>50800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120650</xdr:rowOff>
    </xdr:from>
    <xdr:to>
      <xdr:col>102</xdr:col>
      <xdr:colOff>114300</xdr:colOff>
      <xdr:row>60</xdr:row>
      <xdr:rowOff>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8656300" y="10236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0000000-0008-0000-0F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0000000-0008-0000-0F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00000000-0008-0000-0F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00000000-0008-0000-0F00-0000F4020000}"/>
            </a:ext>
          </a:extLst>
        </xdr:cNvPr>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6268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115950</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F00-000000030000}"/>
            </a:ext>
          </a:extLst>
        </xdr:cNvPr>
        <xdr:cNvSpPr txBox="1"/>
      </xdr:nvSpPr>
      <xdr:spPr>
        <a:xfrm>
          <a:off x="16357600"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16873</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5481300" y="142145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4541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82</xdr:row>
      <xdr:rowOff>155666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4592300" y="141819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90351</xdr:rowOff>
    </xdr:from>
    <xdr:to>
      <xdr:col>76</xdr:col>
      <xdr:colOff>114300</xdr:colOff>
      <xdr:row>82</xdr:row>
      <xdr:rowOff>123008</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3703300" y="141492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6894</xdr:rowOff>
    </xdr:from>
    <xdr:to>
      <xdr:col>67</xdr:col>
      <xdr:colOff>101600</xdr:colOff>
      <xdr:row>82</xdr:row>
      <xdr:rowOff>108494</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2763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57694</xdr:rowOff>
    </xdr:from>
    <xdr:to>
      <xdr:col>71</xdr:col>
      <xdr:colOff>177800</xdr:colOff>
      <xdr:row>82</xdr:row>
      <xdr:rowOff>90351</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814300" y="1411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781" name="n_1mainValue【消防施設】&#10;有形固定資産減価償却率">
          <a:extLst>
            <a:ext uri="{FF2B5EF4-FFF2-40B4-BE49-F238E27FC236}">
              <a16:creationId xmlns:a16="http://schemas.microsoft.com/office/drawing/2014/main" id="{00000000-0008-0000-0F00-00000D030000}"/>
            </a:ext>
          </a:extLst>
        </xdr:cNvPr>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18885</xdr:rowOff>
    </xdr:from>
    <xdr:ext cx="405111" cy="259045"/>
    <xdr:sp macro="" textlink="">
      <xdr:nvSpPr>
        <xdr:cNvPr id="782" name="n_2mainValue【消防施設】&#10;有形固定資産減価償却率">
          <a:extLst>
            <a:ext uri="{FF2B5EF4-FFF2-40B4-BE49-F238E27FC236}">
              <a16:creationId xmlns:a16="http://schemas.microsoft.com/office/drawing/2014/main" id="{00000000-0008-0000-0F00-00000E030000}"/>
            </a:ext>
          </a:extLst>
        </xdr:cNvPr>
        <xdr:cNvSpPr txBox="1"/>
      </xdr:nvSpPr>
      <xdr:spPr>
        <a:xfrm>
          <a:off x="14389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157678</xdr:rowOff>
    </xdr:from>
    <xdr:ext cx="405111" cy="259045"/>
    <xdr:sp macro="" textlink="">
      <xdr:nvSpPr>
        <xdr:cNvPr id="783" name="n_3mainValue【消防施設】&#10;有形固定資産減価償却率">
          <a:extLst>
            <a:ext uri="{FF2B5EF4-FFF2-40B4-BE49-F238E27FC236}">
              <a16:creationId xmlns:a16="http://schemas.microsoft.com/office/drawing/2014/main" id="{00000000-0008-0000-0F00-00000F030000}"/>
            </a:ext>
          </a:extLst>
        </xdr:cNvPr>
        <xdr:cNvSpPr txBox="1"/>
      </xdr:nvSpPr>
      <xdr:spPr>
        <a:xfrm>
          <a:off x="13500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99621</xdr:rowOff>
    </xdr:from>
    <xdr:ext cx="405111" cy="259045"/>
    <xdr:sp macro="" textlink="">
      <xdr:nvSpPr>
        <xdr:cNvPr id="784" name="n_4mainValue【消防施設】&#10;有形固定資産減価償却率">
          <a:extLst>
            <a:ext uri="{FF2B5EF4-FFF2-40B4-BE49-F238E27FC236}">
              <a16:creationId xmlns:a16="http://schemas.microsoft.com/office/drawing/2014/main" id="{00000000-0008-0000-0F00-000010030000}"/>
            </a:ext>
          </a:extLst>
        </xdr:cNvPr>
        <xdr:cNvSpPr txBox="1"/>
      </xdr:nvSpPr>
      <xdr:spPr>
        <a:xfrm>
          <a:off x="12611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111252</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450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115824</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51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115824</xdr:rowOff>
    </xdr:from>
    <xdr:to>
      <xdr:col>102</xdr:col>
      <xdr:colOff>114300</xdr:colOff>
      <xdr:row>84</xdr:row>
      <xdr:rowOff>115824</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656300" y="1451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164193</xdr:rowOff>
    </xdr:from>
    <xdr:to>
      <xdr:col>85</xdr:col>
      <xdr:colOff>177800</xdr:colOff>
      <xdr:row>106</xdr:row>
      <xdr:rowOff>94343</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142620</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43543</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1862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102144</xdr:rowOff>
    </xdr:from>
    <xdr:to>
      <xdr:col>76</xdr:col>
      <xdr:colOff>165100</xdr:colOff>
      <xdr:row>106</xdr:row>
      <xdr:rowOff>32294</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152944</xdr:rowOff>
    </xdr:from>
    <xdr:to>
      <xdr:col>81</xdr:col>
      <xdr:colOff>50800</xdr:colOff>
      <xdr:row>106</xdr:row>
      <xdr:rowOff>12519</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1551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69487</xdr:rowOff>
    </xdr:from>
    <xdr:to>
      <xdr:col>72</xdr:col>
      <xdr:colOff>38100</xdr:colOff>
      <xdr:row>105</xdr:row>
      <xdr:rowOff>171087</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120287</xdr:rowOff>
    </xdr:from>
    <xdr:to>
      <xdr:col>76</xdr:col>
      <xdr:colOff>114300</xdr:colOff>
      <xdr:row>105</xdr:row>
      <xdr:rowOff>152944</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12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38463</xdr:rowOff>
    </xdr:from>
    <xdr:to>
      <xdr:col>67</xdr:col>
      <xdr:colOff>101600</xdr:colOff>
      <xdr:row>105</xdr:row>
      <xdr:rowOff>140063</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89263</xdr:rowOff>
    </xdr:from>
    <xdr:to>
      <xdr:col>71</xdr:col>
      <xdr:colOff>177800</xdr:colOff>
      <xdr:row>105</xdr:row>
      <xdr:rowOff>120287</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809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23421</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162214</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131190</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152416</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56606</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1323300" y="185699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xdr:rowOff>
    </xdr:from>
    <xdr:to>
      <xdr:col>107</xdr:col>
      <xdr:colOff>101600</xdr:colOff>
      <xdr:row>108</xdr:row>
      <xdr:rowOff>113937</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56606</xdr:rowOff>
    </xdr:from>
    <xdr:to>
      <xdr:col>111</xdr:col>
      <xdr:colOff>177800</xdr:colOff>
      <xdr:row>108</xdr:row>
      <xdr:rowOff>63137</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0434300" y="185732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63137</xdr:rowOff>
    </xdr:from>
    <xdr:to>
      <xdr:col>107</xdr:col>
      <xdr:colOff>50800</xdr:colOff>
      <xdr:row>108</xdr:row>
      <xdr:rowOff>66402</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9545300" y="1857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18869</xdr:rowOff>
    </xdr:from>
    <xdr:to>
      <xdr:col>98</xdr:col>
      <xdr:colOff>38100</xdr:colOff>
      <xdr:row>108</xdr:row>
      <xdr:rowOff>120469</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69669</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8656300" y="18583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111596</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類似団体と比較して有形固定資産減価償却率が特に高くなっているものは、福祉施設、一般廃棄物処理施設</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であり、特に低くなっているものは市民会館となっている。</a:t>
          </a:r>
          <a:endParaRPr lang="ja-JP" altLang="ja-JP" sz="1400">
            <a:effectLst/>
          </a:endParaRPr>
        </a:p>
        <a:p>
          <a:r>
            <a:rPr kumimoji="1" lang="ja-JP" altLang="ja-JP" sz="1100">
              <a:solidFill>
                <a:schemeClr val="dk1"/>
              </a:solidFill>
              <a:effectLst/>
              <a:latin typeface="+mn-lt"/>
              <a:ea typeface="+mn-ea"/>
              <a:cs typeface="+mn-cs"/>
            </a:rPr>
            <a:t>福祉施設については建築後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年程度経過しており、施設の長寿命化に有効な大規模改修を行っていないことが数値が高くなった要因となっている。今後は他施設との統合についても検討を行いながら、適正な維持管理に努めていく。</a:t>
          </a:r>
          <a:endParaRPr lang="ja-JP" altLang="ja-JP" sz="1400">
            <a:effectLst/>
          </a:endParaRPr>
        </a:p>
        <a:p>
          <a:r>
            <a:rPr kumimoji="1" lang="ja-JP" altLang="ja-JP" sz="1100">
              <a:solidFill>
                <a:schemeClr val="dk1"/>
              </a:solidFill>
              <a:effectLst/>
              <a:latin typeface="+mn-lt"/>
              <a:ea typeface="+mn-ea"/>
              <a:cs typeface="+mn-cs"/>
            </a:rPr>
            <a:t>一般廃棄物処理施設については建築後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年が経過しており、福祉施設と同じく大規模改修を行っていないため数値が高くなっている。今後は、ごみの減量や分別により残存耐用年数の延長が見込まれ、施設の運用について検討していく必要がある。</a:t>
          </a:r>
          <a:endParaRPr lang="ja-JP" altLang="ja-JP" sz="1400">
            <a:effectLst/>
          </a:endParaRPr>
        </a:p>
        <a:p>
          <a:r>
            <a:rPr kumimoji="1" lang="ja-JP" altLang="en-US" sz="1100">
              <a:solidFill>
                <a:schemeClr val="dk1"/>
              </a:solidFill>
              <a:effectLst/>
              <a:latin typeface="+mn-lt"/>
              <a:ea typeface="+mn-ea"/>
              <a:cs typeface="+mn-cs"/>
            </a:rPr>
            <a:t>庁舎については建築後</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年が経過しており、改修等は都度実施しているが、本庁舎の減価償却累計額が多いため、有形固定資産減価償却率が高くなっている。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市民会館については、平成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年度に津島市生涯学習センターを県からの譲渡で取得し</a:t>
          </a:r>
          <a:r>
            <a:rPr kumimoji="1" lang="ja-JP" altLang="en-US" sz="1100">
              <a:solidFill>
                <a:schemeClr val="dk1"/>
              </a:solidFill>
              <a:effectLst/>
              <a:latin typeface="+mn-lt"/>
              <a:ea typeface="+mn-ea"/>
              <a:cs typeface="+mn-cs"/>
            </a:rPr>
            <a:t>たため、</a:t>
          </a:r>
          <a:r>
            <a:rPr kumimoji="1" lang="ja-JP" altLang="ja-JP" sz="1100">
              <a:solidFill>
                <a:schemeClr val="dk1"/>
              </a:solidFill>
              <a:effectLst/>
              <a:latin typeface="+mn-lt"/>
              <a:ea typeface="+mn-ea"/>
              <a:cs typeface="+mn-cs"/>
            </a:rPr>
            <a:t>減価償却</a:t>
          </a:r>
          <a:r>
            <a:rPr kumimoji="1" lang="ja-JP" altLang="en-US" sz="1100">
              <a:solidFill>
                <a:schemeClr val="dk1"/>
              </a:solidFill>
              <a:effectLst/>
              <a:latin typeface="+mn-lt"/>
              <a:ea typeface="+mn-ea"/>
              <a:cs typeface="+mn-cs"/>
            </a:rPr>
            <a:t>累計額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少ない</a:t>
          </a:r>
          <a:r>
            <a:rPr kumimoji="1" lang="ja-JP" altLang="ja-JP" sz="1100">
              <a:solidFill>
                <a:schemeClr val="dk1"/>
              </a:solidFill>
              <a:effectLst/>
              <a:latin typeface="+mn-lt"/>
              <a:ea typeface="+mn-ea"/>
              <a:cs typeface="+mn-cs"/>
            </a:rPr>
            <a:t>ことから、類似団体と比較して有形固定資産減価償却率が低くなっていると思われる。なお、建築からは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近く経過して老朽化が進んでいるため、大規模改修等による施設の長寿命化が必要になるが、津島市文化会館とホール・会議室の機能が重複することもあり、今後の施設の在り方についても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市内に中心となる企業が少ないこと等により財政基盤は脆弱であるが、景気の変動による影響は受けにくく、財政力指数は類似団体平均の</a:t>
          </a:r>
          <a:r>
            <a:rPr kumimoji="1" lang="en-US" altLang="ja-JP" sz="1050">
              <a:solidFill>
                <a:schemeClr val="dk1"/>
              </a:solidFill>
              <a:effectLst/>
              <a:latin typeface="+mn-lt"/>
              <a:ea typeface="+mn-ea"/>
              <a:cs typeface="+mn-cs"/>
            </a:rPr>
            <a:t>0.75</a:t>
          </a:r>
          <a:r>
            <a:rPr kumimoji="1" lang="ja-JP" altLang="ja-JP" sz="1050">
              <a:solidFill>
                <a:schemeClr val="dk1"/>
              </a:solidFill>
              <a:effectLst/>
              <a:latin typeface="+mn-lt"/>
              <a:ea typeface="+mn-ea"/>
              <a:cs typeface="+mn-cs"/>
            </a:rPr>
            <a:t>を上回る</a:t>
          </a:r>
          <a:r>
            <a:rPr kumimoji="1" lang="en-US" altLang="ja-JP" sz="1050">
              <a:solidFill>
                <a:schemeClr val="dk1"/>
              </a:solidFill>
              <a:effectLst/>
              <a:latin typeface="+mn-lt"/>
              <a:ea typeface="+mn-ea"/>
              <a:cs typeface="+mn-cs"/>
            </a:rPr>
            <a:t>0.77</a:t>
          </a:r>
          <a:r>
            <a:rPr kumimoji="1" lang="ja-JP" altLang="ja-JP" sz="1050">
              <a:solidFill>
                <a:schemeClr val="dk1"/>
              </a:solidFill>
              <a:effectLst/>
              <a:latin typeface="+mn-lt"/>
              <a:ea typeface="+mn-ea"/>
              <a:cs typeface="+mn-cs"/>
            </a:rPr>
            <a:t>となっている。</a:t>
          </a:r>
          <a:endParaRPr lang="ja-JP" altLang="ja-JP" sz="1200">
            <a:effectLst/>
          </a:endParaRPr>
        </a:p>
        <a:p>
          <a:r>
            <a:rPr kumimoji="1" lang="ja-JP" altLang="ja-JP" sz="1050">
              <a:solidFill>
                <a:schemeClr val="dk1"/>
              </a:solidFill>
              <a:effectLst/>
              <a:latin typeface="+mn-lt"/>
              <a:ea typeface="+mn-ea"/>
              <a:cs typeface="+mn-cs"/>
            </a:rPr>
            <a:t>　基準財政需要額、基準財政収入額</a:t>
          </a:r>
          <a:r>
            <a:rPr kumimoji="1" lang="ja-JP" altLang="en-US" sz="1050">
              <a:solidFill>
                <a:schemeClr val="dk1"/>
              </a:solidFill>
              <a:effectLst/>
              <a:latin typeface="+mn-lt"/>
              <a:ea typeface="+mn-ea"/>
              <a:cs typeface="+mn-cs"/>
            </a:rPr>
            <a:t>ともに</a:t>
          </a:r>
          <a:r>
            <a:rPr kumimoji="1" lang="ja-JP" altLang="ja-JP" sz="1050">
              <a:solidFill>
                <a:schemeClr val="dk1"/>
              </a:solidFill>
              <a:effectLst/>
              <a:latin typeface="+mn-lt"/>
              <a:ea typeface="+mn-ea"/>
              <a:cs typeface="+mn-cs"/>
            </a:rPr>
            <a:t>増加</a:t>
          </a:r>
          <a:r>
            <a:rPr kumimoji="1" lang="ja-JP" altLang="en-US" sz="1050">
              <a:solidFill>
                <a:schemeClr val="dk1"/>
              </a:solidFill>
              <a:effectLst/>
              <a:latin typeface="+mn-lt"/>
              <a:ea typeface="+mn-ea"/>
              <a:cs typeface="+mn-cs"/>
            </a:rPr>
            <a:t>した</a:t>
          </a:r>
          <a:r>
            <a:rPr kumimoji="1" lang="ja-JP" altLang="ja-JP" sz="1050">
              <a:solidFill>
                <a:schemeClr val="dk1"/>
              </a:solidFill>
              <a:effectLst/>
              <a:latin typeface="+mn-lt"/>
              <a:ea typeface="+mn-ea"/>
              <a:cs typeface="+mn-cs"/>
            </a:rPr>
            <a:t>が、財政力指数に大きな影響はなかった。</a:t>
          </a:r>
          <a:endParaRPr lang="ja-JP" altLang="ja-JP" sz="1200">
            <a:effectLst/>
          </a:endParaRPr>
        </a:p>
        <a:p>
          <a:r>
            <a:rPr kumimoji="1" lang="ja-JP" altLang="ja-JP" sz="1050">
              <a:solidFill>
                <a:schemeClr val="dk1"/>
              </a:solidFill>
              <a:effectLst/>
              <a:latin typeface="+mn-lt"/>
              <a:ea typeface="+mn-ea"/>
              <a:cs typeface="+mn-cs"/>
            </a:rPr>
            <a:t>　企業が少ないことにより、景気の変動による影響は受けにくいが、大きな増加も見込みにくいため、積極的に行財政改革を推進し、財政の健全化を図っていく。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88.8</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引き続き改善した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地方消費税交付金</a:t>
          </a:r>
          <a:r>
            <a:rPr kumimoji="1" lang="en-US" altLang="ja-JP" sz="1100">
              <a:solidFill>
                <a:schemeClr val="dk1"/>
              </a:solidFill>
              <a:effectLst/>
              <a:latin typeface="+mn-lt"/>
              <a:ea typeface="+mn-ea"/>
              <a:cs typeface="+mn-cs"/>
            </a:rPr>
            <a:t>+257</a:t>
          </a:r>
          <a:r>
            <a:rPr kumimoji="1" lang="ja-JP" altLang="en-US" sz="1100">
              <a:solidFill>
                <a:schemeClr val="dk1"/>
              </a:solidFill>
              <a:effectLst/>
              <a:latin typeface="+mn-lt"/>
              <a:ea typeface="+mn-ea"/>
              <a:cs typeface="+mn-cs"/>
            </a:rPr>
            <a:t>百万円、普通交付税</a:t>
          </a:r>
          <a:r>
            <a:rPr kumimoji="1" lang="en-US" altLang="ja-JP" sz="1100">
              <a:solidFill>
                <a:schemeClr val="dk1"/>
              </a:solidFill>
              <a:effectLst/>
              <a:latin typeface="+mn-lt"/>
              <a:ea typeface="+mn-ea"/>
              <a:cs typeface="+mn-cs"/>
            </a:rPr>
            <a:t>+54</a:t>
          </a:r>
          <a:r>
            <a:rPr kumimoji="1" lang="ja-JP" altLang="en-US" sz="1100">
              <a:solidFill>
                <a:schemeClr val="dk1"/>
              </a:solidFill>
              <a:effectLst/>
              <a:latin typeface="+mn-lt"/>
              <a:ea typeface="+mn-ea"/>
              <a:cs typeface="+mn-cs"/>
            </a:rPr>
            <a:t>百万円等により経常一般財源等が増になったことが主な要因と考えられる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今後は、引き続き事務事業見直しを行いつつ、施設の集約化・複合化事業にも取り組み</a:t>
          </a:r>
          <a:r>
            <a:rPr kumimoji="1" lang="ja-JP" altLang="en-US" sz="1100">
              <a:solidFill>
                <a:schemeClr val="dk1"/>
              </a:solidFill>
              <a:effectLst/>
              <a:latin typeface="+mn-lt"/>
              <a:ea typeface="+mn-ea"/>
              <a:cs typeface="+mn-cs"/>
            </a:rPr>
            <a:t>経常収支比率の更なる改善に努める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140970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2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144463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70870"/>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63</xdr:row>
      <xdr:rowOff>144463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45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144463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492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会計年度任用職員制度の開始により、人件費が</a:t>
          </a:r>
          <a:r>
            <a:rPr kumimoji="1" lang="en-US" altLang="ja-JP" sz="1100">
              <a:solidFill>
                <a:schemeClr val="dk1"/>
              </a:solidFill>
              <a:effectLst/>
              <a:latin typeface="+mn-lt"/>
              <a:ea typeface="+mn-ea"/>
              <a:cs typeface="+mn-cs"/>
            </a:rPr>
            <a:t>217</a:t>
          </a:r>
          <a:r>
            <a:rPr kumimoji="1" lang="ja-JP" altLang="en-US" sz="1100">
              <a:solidFill>
                <a:schemeClr val="dk1"/>
              </a:solidFill>
              <a:effectLst/>
              <a:latin typeface="+mn-lt"/>
              <a:ea typeface="+mn-ea"/>
              <a:cs typeface="+mn-cs"/>
            </a:rPr>
            <a:t>百万円の増となっている。物件費等については、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スクール構想に係る市内小中学校タブレット端末の購入により、</a:t>
          </a:r>
          <a:r>
            <a:rPr kumimoji="1" lang="en-US" altLang="ja-JP" sz="1100">
              <a:solidFill>
                <a:schemeClr val="dk1"/>
              </a:solidFill>
              <a:effectLst/>
              <a:latin typeface="+mn-lt"/>
              <a:ea typeface="+mn-ea"/>
              <a:cs typeface="+mn-cs"/>
            </a:rPr>
            <a:t>487</a:t>
          </a:r>
          <a:r>
            <a:rPr kumimoji="1" lang="ja-JP" altLang="en-US" sz="1100">
              <a:solidFill>
                <a:schemeClr val="dk1"/>
              </a:solidFill>
              <a:effectLst/>
              <a:latin typeface="+mn-lt"/>
              <a:ea typeface="+mn-ea"/>
              <a:cs typeface="+mn-cs"/>
            </a:rPr>
            <a:t>百万円の増となっている。全国、愛知県、類似団体のどの平均よりも低くなっているが、</a:t>
          </a:r>
          <a:r>
            <a:rPr kumimoji="1" lang="ja-JP" altLang="ja-JP" sz="1100">
              <a:solidFill>
                <a:schemeClr val="dk1"/>
              </a:solidFill>
              <a:effectLst/>
              <a:latin typeface="+mn-lt"/>
              <a:ea typeface="+mn-ea"/>
              <a:cs typeface="+mn-cs"/>
            </a:rPr>
            <a:t>物件費等については、今後、公共施設の老朽化に伴う維持管理・除却費用等が発生することが見込まれるため、施設の集約化・複合化事業に着手するなど、公共施設の適正管理に努めるとともに、事務事業の見直しにより徹底的な削減に努め、財政の</a:t>
          </a:r>
          <a:r>
            <a:rPr kumimoji="1" lang="ja-JP" altLang="en-US" sz="1100">
              <a:solidFill>
                <a:schemeClr val="dk1"/>
              </a:solidFill>
              <a:effectLst/>
              <a:latin typeface="+mn-lt"/>
              <a:ea typeface="+mn-ea"/>
              <a:cs typeface="+mn-cs"/>
            </a:rPr>
            <a:t>健全化</a:t>
          </a:r>
          <a:r>
            <a:rPr kumimoji="1" lang="ja-JP" altLang="ja-JP" sz="1100">
              <a:solidFill>
                <a:schemeClr val="dk1"/>
              </a:solidFill>
              <a:effectLst/>
              <a:latin typeface="+mn-lt"/>
              <a:ea typeface="+mn-ea"/>
              <a:cs typeface="+mn-cs"/>
            </a:rPr>
            <a:t>を図っていく。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110784</xdr:rowOff>
    </xdr:from>
    <xdr:to>
      <xdr:col>23</xdr:col>
      <xdr:colOff>133350</xdr:colOff>
      <xdr:row>81</xdr:row>
      <xdr:rowOff>40687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26784"/>
          <a:ext cx="838200" cy="10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103738</xdr:rowOff>
    </xdr:from>
    <xdr:to>
      <xdr:col>19</xdr:col>
      <xdr:colOff>133350</xdr:colOff>
      <xdr:row>80</xdr:row>
      <xdr:rowOff>110784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19738"/>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103738</xdr:rowOff>
    </xdr:from>
    <xdr:to>
      <xdr:col>15</xdr:col>
      <xdr:colOff>82550</xdr:colOff>
      <xdr:row>80</xdr:row>
      <xdr:rowOff>135775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19738"/>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115505</xdr:rowOff>
    </xdr:from>
    <xdr:to>
      <xdr:col>11</xdr:col>
      <xdr:colOff>31750</xdr:colOff>
      <xdr:row>80</xdr:row>
      <xdr:rowOff>135775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31505"/>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161337</xdr:rowOff>
    </xdr:from>
    <xdr:to>
      <xdr:col>23</xdr:col>
      <xdr:colOff>184150</xdr:colOff>
      <xdr:row>81</xdr:row>
      <xdr:rowOff>91487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6414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59984</xdr:rowOff>
    </xdr:from>
    <xdr:to>
      <xdr:col>19</xdr:col>
      <xdr:colOff>184150</xdr:colOff>
      <xdr:row>80</xdr:row>
      <xdr:rowOff>161584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77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311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4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52938</xdr:rowOff>
    </xdr:from>
    <xdr:to>
      <xdr:col>15</xdr:col>
      <xdr:colOff>133350</xdr:colOff>
      <xdr:row>80</xdr:row>
      <xdr:rowOff>154538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164715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3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84975</xdr:rowOff>
    </xdr:from>
    <xdr:to>
      <xdr:col>11</xdr:col>
      <xdr:colOff>82550</xdr:colOff>
      <xdr:row>81</xdr:row>
      <xdr:rowOff>15125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0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25302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64705</xdr:rowOff>
    </xdr:from>
    <xdr:to>
      <xdr:col>7</xdr:col>
      <xdr:colOff>31750</xdr:colOff>
      <xdr:row>80</xdr:row>
      <xdr:rowOff>166305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前年度と比較してほぼ横ばいである</a:t>
          </a:r>
          <a:r>
            <a:rPr kumimoji="1" lang="ja-JP" altLang="ja-JP" sz="1100">
              <a:solidFill>
                <a:schemeClr val="dk1"/>
              </a:solidFill>
              <a:effectLst/>
              <a:latin typeface="+mn-lt"/>
              <a:ea typeface="+mn-ea"/>
              <a:cs typeface="+mn-cs"/>
            </a:rPr>
            <a:t>。今後も類似団体や近隣市などの平均給与の状況を踏まえながら、給与水準の適正化に努める。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83</xdr:row>
      <xdr:rowOff>119945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3368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127705</xdr:rowOff>
    </xdr:from>
    <xdr:to>
      <xdr:col>77</xdr:col>
      <xdr:colOff>44450</xdr:colOff>
      <xdr:row>83</xdr:row>
      <xdr:rowOff>119945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015155"/>
          <a:ext cx="889000" cy="3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81</xdr:row>
      <xdr:rowOff>127705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9481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81</xdr:row>
      <xdr:rowOff>114300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9481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76905</xdr:rowOff>
    </xdr:from>
    <xdr:to>
      <xdr:col>73</xdr:col>
      <xdr:colOff>44450</xdr:colOff>
      <xdr:row>82</xdr:row>
      <xdr:rowOff>7055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17232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人当たり職員数は、前年度と比較して</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人の</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人となっている。</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年度に策定した新たな定員適正化計画に基づき、窓口業務の民間委託・事務事業の見直しをはじめ、新規採用職員についても退職者補充を原則とし、最少人数の採用に努め、定員の適正化</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103294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11472"/>
          <a:ext cx="8382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53022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933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38946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4933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38946</xdr:rowOff>
    </xdr:from>
    <xdr:to>
      <xdr:col>68</xdr:col>
      <xdr:colOff>152400</xdr:colOff>
      <xdr:row>61</xdr:row>
      <xdr:rowOff>53022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49739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52494</xdr:rowOff>
    </xdr:from>
    <xdr:to>
      <xdr:col>81</xdr:col>
      <xdr:colOff>95250</xdr:colOff>
      <xdr:row>61</xdr:row>
      <xdr:rowOff>154094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69021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2222</xdr:rowOff>
    </xdr:from>
    <xdr:to>
      <xdr:col>77</xdr:col>
      <xdr:colOff>95250</xdr:colOff>
      <xdr:row>61</xdr:row>
      <xdr:rowOff>103822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113999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159596</xdr:rowOff>
    </xdr:from>
    <xdr:to>
      <xdr:col>68</xdr:col>
      <xdr:colOff>203200</xdr:colOff>
      <xdr:row>61</xdr:row>
      <xdr:rowOff>89746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99923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2222</xdr:rowOff>
    </xdr:from>
    <xdr:to>
      <xdr:col>64</xdr:col>
      <xdr:colOff>152400</xdr:colOff>
      <xdr:row>61</xdr:row>
      <xdr:rowOff>103822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113999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実質公債費比率は、前年度</a:t>
          </a:r>
          <a:r>
            <a:rPr kumimoji="1" lang="ja-JP" altLang="en-US" sz="900">
              <a:solidFill>
                <a:schemeClr val="dk1"/>
              </a:solidFill>
              <a:effectLst/>
              <a:latin typeface="+mn-lt"/>
              <a:ea typeface="+mn-ea"/>
              <a:cs typeface="+mn-cs"/>
            </a:rPr>
            <a:t>比</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0.4</a:t>
          </a:r>
          <a:r>
            <a:rPr kumimoji="1" lang="ja-JP" altLang="ja-JP" sz="900">
              <a:solidFill>
                <a:schemeClr val="dk1"/>
              </a:solidFill>
              <a:effectLst/>
              <a:latin typeface="+mn-lt"/>
              <a:ea typeface="+mn-ea"/>
              <a:cs typeface="+mn-cs"/>
            </a:rPr>
            <a:t>％となっており、その要因は、今年度から算定される令和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年度（単年度）が前年度まで算定された平成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年度（単年度）と比較して△</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％となっているためである。</a:t>
          </a:r>
          <a:endParaRPr lang="ja-JP" altLang="ja-JP" sz="900">
            <a:effectLst/>
          </a:endParaRPr>
        </a:p>
        <a:p>
          <a:r>
            <a:rPr kumimoji="1" lang="ja-JP" altLang="ja-JP" sz="900">
              <a:solidFill>
                <a:schemeClr val="dk1"/>
              </a:solidFill>
              <a:effectLst/>
              <a:latin typeface="+mn-lt"/>
              <a:ea typeface="+mn-ea"/>
              <a:cs typeface="+mn-cs"/>
            </a:rPr>
            <a:t>　改善の要因としては、元利償還金の額が</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228</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となったこと及び</a:t>
          </a:r>
          <a:r>
            <a:rPr kumimoji="1" lang="ja-JP" altLang="ja-JP" sz="900">
              <a:solidFill>
                <a:schemeClr val="dk1"/>
              </a:solidFill>
              <a:effectLst/>
              <a:latin typeface="+mn-lt"/>
              <a:ea typeface="+mn-ea"/>
              <a:cs typeface="+mn-cs"/>
            </a:rPr>
            <a:t>、普通交付税において、平成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年度に発覚した生活保護費の錯誤の影響等による減がなくな</a:t>
          </a:r>
          <a:r>
            <a:rPr kumimoji="1" lang="ja-JP" altLang="en-US" sz="900">
              <a:solidFill>
                <a:schemeClr val="dk1"/>
              </a:solidFill>
              <a:effectLst/>
              <a:latin typeface="+mn-lt"/>
              <a:ea typeface="+mn-ea"/>
              <a:cs typeface="+mn-cs"/>
            </a:rPr>
            <a:t>ったことによる</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+412</a:t>
          </a:r>
          <a:r>
            <a:rPr kumimoji="1" lang="ja-JP" altLang="ja-JP" sz="900">
              <a:solidFill>
                <a:schemeClr val="dk1"/>
              </a:solidFill>
              <a:effectLst/>
              <a:latin typeface="+mn-lt"/>
              <a:ea typeface="+mn-ea"/>
              <a:cs typeface="+mn-cs"/>
            </a:rPr>
            <a:t>百万円</a:t>
          </a:r>
          <a:r>
            <a:rPr kumimoji="1" lang="ja-JP" altLang="en-US" sz="900">
              <a:solidFill>
                <a:schemeClr val="dk1"/>
              </a:solidFill>
              <a:effectLst/>
              <a:latin typeface="+mn-lt"/>
              <a:ea typeface="+mn-ea"/>
              <a:cs typeface="+mn-cs"/>
            </a:rPr>
            <a:t>となった</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今後の見通しとしては、小中学校</a:t>
          </a:r>
          <a:r>
            <a:rPr kumimoji="1" lang="ja-JP" altLang="en-US" sz="900">
              <a:solidFill>
                <a:schemeClr val="dk1"/>
              </a:solidFill>
              <a:effectLst/>
              <a:latin typeface="+mn-lt"/>
              <a:ea typeface="+mn-ea"/>
              <a:cs typeface="+mn-cs"/>
            </a:rPr>
            <a:t>空調機設置工事やトイレ洋式化に係る</a:t>
          </a:r>
          <a:r>
            <a:rPr kumimoji="1" lang="ja-JP" altLang="ja-JP" sz="900">
              <a:solidFill>
                <a:schemeClr val="dk1"/>
              </a:solidFill>
              <a:effectLst/>
              <a:latin typeface="+mn-lt"/>
              <a:ea typeface="+mn-ea"/>
              <a:cs typeface="+mn-cs"/>
            </a:rPr>
            <a:t>起債や、増え続ける臨時財政対策債の償還があるため、実質公債費比率は上昇傾向になることが見込まれる。</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39</xdr:row>
      <xdr:rowOff>8890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65683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57150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57150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66802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7437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16002</xdr:rowOff>
    </xdr:from>
    <xdr:to>
      <xdr:col>64</xdr:col>
      <xdr:colOff>152400</xdr:colOff>
      <xdr:row>39</xdr:row>
      <xdr:rowOff>117602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127779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将来負担比率は</a:t>
          </a:r>
          <a:r>
            <a:rPr kumimoji="1" lang="ja-JP" altLang="en-US" sz="800">
              <a:solidFill>
                <a:schemeClr val="dk1"/>
              </a:solidFill>
              <a:effectLst/>
              <a:latin typeface="+mn-lt"/>
              <a:ea typeface="+mn-ea"/>
              <a:cs typeface="+mn-cs"/>
            </a:rPr>
            <a:t>前年度比△</a:t>
          </a:r>
          <a:r>
            <a:rPr kumimoji="1" lang="en-US" altLang="ja-JP" sz="800">
              <a:solidFill>
                <a:schemeClr val="dk1"/>
              </a:solidFill>
              <a:effectLst/>
              <a:latin typeface="+mn-lt"/>
              <a:ea typeface="+mn-ea"/>
              <a:cs typeface="+mn-cs"/>
            </a:rPr>
            <a:t>9.5</a:t>
          </a:r>
          <a:r>
            <a:rPr kumimoji="1" lang="ja-JP" altLang="en-US" sz="800">
              <a:solidFill>
                <a:schemeClr val="dk1"/>
              </a:solidFill>
              <a:effectLst/>
              <a:latin typeface="+mn-lt"/>
              <a:ea typeface="+mn-ea"/>
              <a:cs typeface="+mn-cs"/>
            </a:rPr>
            <a:t>％の</a:t>
          </a:r>
          <a:r>
            <a:rPr kumimoji="1" lang="en-US" altLang="ja-JP" sz="800">
              <a:solidFill>
                <a:schemeClr val="dk1"/>
              </a:solidFill>
              <a:effectLst/>
              <a:latin typeface="+mn-lt"/>
              <a:ea typeface="+mn-ea"/>
              <a:cs typeface="+mn-cs"/>
            </a:rPr>
            <a:t>18.2</a:t>
          </a:r>
          <a:r>
            <a:rPr kumimoji="1" lang="ja-JP" altLang="en-US" sz="800">
              <a:solidFill>
                <a:schemeClr val="dk1"/>
              </a:solidFill>
              <a:effectLst/>
              <a:latin typeface="+mn-lt"/>
              <a:ea typeface="+mn-ea"/>
              <a:cs typeface="+mn-cs"/>
            </a:rPr>
            <a:t>％となり、全国、愛知県、類似団体のどの</a:t>
          </a:r>
          <a:r>
            <a:rPr kumimoji="1" lang="ja-JP" altLang="ja-JP" sz="800">
              <a:solidFill>
                <a:schemeClr val="dk1"/>
              </a:solidFill>
              <a:effectLst/>
              <a:latin typeface="+mn-lt"/>
              <a:ea typeface="+mn-ea"/>
              <a:cs typeface="+mn-cs"/>
            </a:rPr>
            <a:t>平均</a:t>
          </a:r>
          <a:r>
            <a:rPr kumimoji="1" lang="ja-JP" altLang="en-US" sz="800">
              <a:solidFill>
                <a:schemeClr val="dk1"/>
              </a:solidFill>
              <a:effectLst/>
              <a:latin typeface="+mn-lt"/>
              <a:ea typeface="+mn-ea"/>
              <a:cs typeface="+mn-cs"/>
            </a:rPr>
            <a:t>も下回り</a:t>
          </a:r>
          <a:r>
            <a:rPr kumimoji="1" lang="ja-JP" altLang="ja-JP" sz="800">
              <a:solidFill>
                <a:schemeClr val="dk1"/>
              </a:solidFill>
              <a:effectLst/>
              <a:latin typeface="+mn-lt"/>
              <a:ea typeface="+mn-ea"/>
              <a:cs typeface="+mn-cs"/>
            </a:rPr>
            <a:t>、改善</a:t>
          </a:r>
          <a:r>
            <a:rPr kumimoji="1" lang="ja-JP" altLang="en-US" sz="800">
              <a:solidFill>
                <a:schemeClr val="dk1"/>
              </a:solidFill>
              <a:effectLst/>
              <a:latin typeface="+mn-lt"/>
              <a:ea typeface="+mn-ea"/>
              <a:cs typeface="+mn-cs"/>
            </a:rPr>
            <a:t>傾向にある</a:t>
          </a:r>
          <a:r>
            <a:rPr kumimoji="1" lang="ja-JP" altLang="ja-JP" sz="800">
              <a:solidFill>
                <a:schemeClr val="dk1"/>
              </a:solidFill>
              <a:effectLst/>
              <a:latin typeface="+mn-lt"/>
              <a:ea typeface="+mn-ea"/>
              <a:cs typeface="+mn-cs"/>
            </a:rPr>
            <a:t>。</a:t>
          </a:r>
          <a:endParaRPr lang="ja-JP" altLang="ja-JP" sz="800">
            <a:effectLst/>
          </a:endParaRPr>
        </a:p>
        <a:p>
          <a:r>
            <a:rPr kumimoji="1" lang="ja-JP" altLang="ja-JP" sz="800">
              <a:solidFill>
                <a:schemeClr val="dk1"/>
              </a:solidFill>
              <a:effectLst/>
              <a:latin typeface="+mn-lt"/>
              <a:ea typeface="+mn-ea"/>
              <a:cs typeface="+mn-cs"/>
            </a:rPr>
            <a:t>　小中学校空調機</a:t>
          </a:r>
          <a:r>
            <a:rPr kumimoji="1" lang="ja-JP" altLang="en-US" sz="800">
              <a:solidFill>
                <a:schemeClr val="dk1"/>
              </a:solidFill>
              <a:effectLst/>
              <a:latin typeface="+mn-lt"/>
              <a:ea typeface="+mn-ea"/>
              <a:cs typeface="+mn-cs"/>
            </a:rPr>
            <a:t>設置工事やトイレ洋式化工事等に係る起債により</a:t>
          </a:r>
          <a:r>
            <a:rPr kumimoji="1" lang="ja-JP" altLang="ja-JP" sz="800">
              <a:solidFill>
                <a:schemeClr val="dk1"/>
              </a:solidFill>
              <a:effectLst/>
              <a:latin typeface="+mn-lt"/>
              <a:ea typeface="+mn-ea"/>
              <a:cs typeface="+mn-cs"/>
            </a:rPr>
            <a:t>、地方債現在高が</a:t>
          </a:r>
          <a:r>
            <a:rPr kumimoji="1" lang="en-US" altLang="ja-JP" sz="800">
              <a:solidFill>
                <a:schemeClr val="dk1"/>
              </a:solidFill>
              <a:effectLst/>
              <a:latin typeface="+mn-lt"/>
              <a:ea typeface="+mn-ea"/>
              <a:cs typeface="+mn-cs"/>
            </a:rPr>
            <a:t>279</a:t>
          </a:r>
          <a:r>
            <a:rPr kumimoji="1" lang="ja-JP" altLang="ja-JP" sz="800">
              <a:solidFill>
                <a:schemeClr val="dk1"/>
              </a:solidFill>
              <a:effectLst/>
              <a:latin typeface="+mn-lt"/>
              <a:ea typeface="+mn-ea"/>
              <a:cs typeface="+mn-cs"/>
            </a:rPr>
            <a:t>百万円の増とな</a:t>
          </a:r>
          <a:r>
            <a:rPr kumimoji="1" lang="ja-JP" altLang="en-US" sz="800">
              <a:solidFill>
                <a:schemeClr val="dk1"/>
              </a:solidFill>
              <a:effectLst/>
              <a:latin typeface="+mn-lt"/>
              <a:ea typeface="+mn-ea"/>
              <a:cs typeface="+mn-cs"/>
            </a:rPr>
            <a:t>った。</a:t>
          </a:r>
          <a:r>
            <a:rPr kumimoji="1" lang="ja-JP" altLang="ja-JP" sz="800">
              <a:solidFill>
                <a:schemeClr val="dk1"/>
              </a:solidFill>
              <a:effectLst/>
              <a:latin typeface="+mn-lt"/>
              <a:ea typeface="+mn-ea"/>
              <a:cs typeface="+mn-cs"/>
            </a:rPr>
            <a:t>将来負担額は増となっているが、充当可能財源等が</a:t>
          </a:r>
          <a:r>
            <a:rPr kumimoji="1" lang="ja-JP" altLang="en-US" sz="800">
              <a:solidFill>
                <a:schemeClr val="dk1"/>
              </a:solidFill>
              <a:effectLst/>
              <a:latin typeface="+mn-lt"/>
              <a:ea typeface="+mn-ea"/>
              <a:cs typeface="+mn-cs"/>
            </a:rPr>
            <a:t>財政調整基金への積立等により</a:t>
          </a:r>
          <a:r>
            <a:rPr kumimoji="1" lang="en-US" altLang="ja-JP" sz="800">
              <a:solidFill>
                <a:schemeClr val="dk1"/>
              </a:solidFill>
              <a:effectLst/>
              <a:latin typeface="+mn-lt"/>
              <a:ea typeface="+mn-ea"/>
              <a:cs typeface="+mn-cs"/>
            </a:rPr>
            <a:t>950</a:t>
          </a:r>
          <a:r>
            <a:rPr kumimoji="1" lang="ja-JP" altLang="ja-JP" sz="800">
              <a:solidFill>
                <a:schemeClr val="dk1"/>
              </a:solidFill>
              <a:effectLst/>
              <a:latin typeface="+mn-lt"/>
              <a:ea typeface="+mn-ea"/>
              <a:cs typeface="+mn-cs"/>
            </a:rPr>
            <a:t>百万円増と分子の増以上に増加したことにより、将来負担比率が改善された。</a:t>
          </a:r>
          <a:endParaRPr lang="ja-JP" altLang="ja-JP" sz="800">
            <a:effectLst/>
          </a:endParaRPr>
        </a:p>
        <a:p>
          <a:r>
            <a:rPr kumimoji="1" lang="ja-JP" altLang="ja-JP" sz="800">
              <a:solidFill>
                <a:schemeClr val="dk1"/>
              </a:solidFill>
              <a:effectLst/>
              <a:latin typeface="+mn-lt"/>
              <a:ea typeface="+mn-ea"/>
              <a:cs typeface="+mn-cs"/>
            </a:rPr>
            <a:t>　後年度において、</a:t>
          </a:r>
          <a:r>
            <a:rPr kumimoji="1" lang="ja-JP" altLang="en-US" sz="800">
              <a:solidFill>
                <a:schemeClr val="dk1"/>
              </a:solidFill>
              <a:effectLst/>
              <a:latin typeface="+mn-lt"/>
              <a:ea typeface="+mn-ea"/>
              <a:cs typeface="+mn-cs"/>
            </a:rPr>
            <a:t>市庁舎空調等改修工事</a:t>
          </a:r>
          <a:r>
            <a:rPr kumimoji="1" lang="ja-JP" altLang="ja-JP" sz="800">
              <a:solidFill>
                <a:schemeClr val="dk1"/>
              </a:solidFill>
              <a:effectLst/>
              <a:latin typeface="+mn-lt"/>
              <a:ea typeface="+mn-ea"/>
              <a:cs typeface="+mn-cs"/>
            </a:rPr>
            <a:t>に係る起債も控えており、地方債現在高は増加</a:t>
          </a:r>
          <a:r>
            <a:rPr kumimoji="1" lang="ja-JP" altLang="en-US" sz="800">
              <a:solidFill>
                <a:schemeClr val="dk1"/>
              </a:solidFill>
              <a:effectLst/>
              <a:latin typeface="+mn-lt"/>
              <a:ea typeface="+mn-ea"/>
              <a:cs typeface="+mn-cs"/>
            </a:rPr>
            <a:t>していく</a:t>
          </a:r>
          <a:r>
            <a:rPr kumimoji="1" lang="ja-JP" altLang="ja-JP" sz="800">
              <a:solidFill>
                <a:schemeClr val="dk1"/>
              </a:solidFill>
              <a:effectLst/>
              <a:latin typeface="+mn-lt"/>
              <a:ea typeface="+mn-ea"/>
              <a:cs typeface="+mn-cs"/>
            </a:rPr>
            <a:t>と見込まれる。分母については、税収、普通交付税等の大幅</a:t>
          </a:r>
          <a:r>
            <a:rPr kumimoji="1" lang="ja-JP" altLang="en-US" sz="800">
              <a:solidFill>
                <a:schemeClr val="dk1"/>
              </a:solidFill>
              <a:effectLst/>
              <a:latin typeface="+mn-lt"/>
              <a:ea typeface="+mn-ea"/>
              <a:cs typeface="+mn-cs"/>
            </a:rPr>
            <a:t>な</a:t>
          </a:r>
          <a:r>
            <a:rPr kumimoji="1" lang="ja-JP" altLang="ja-JP" sz="800">
              <a:solidFill>
                <a:schemeClr val="dk1"/>
              </a:solidFill>
              <a:effectLst/>
              <a:latin typeface="+mn-lt"/>
              <a:ea typeface="+mn-ea"/>
              <a:cs typeface="+mn-cs"/>
            </a:rPr>
            <a:t>増は見込めない。</a:t>
          </a:r>
          <a:endParaRPr lang="ja-JP" altLang="ja-JP" sz="800">
            <a:effectLst/>
          </a:endParaRPr>
        </a:p>
        <a:p>
          <a:r>
            <a:rPr kumimoji="1" lang="ja-JP" altLang="ja-JP" sz="800">
              <a:solidFill>
                <a:schemeClr val="dk1"/>
              </a:solidFill>
              <a:effectLst/>
              <a:latin typeface="+mn-lt"/>
              <a:ea typeface="+mn-ea"/>
              <a:cs typeface="+mn-cs"/>
            </a:rPr>
            <a:t>　今後、分子は増加が続き、分母は横ばいか減少傾向になり、将来負担比率は悪化</a:t>
          </a:r>
          <a:r>
            <a:rPr kumimoji="1" lang="ja-JP" altLang="en-US" sz="800">
              <a:solidFill>
                <a:schemeClr val="dk1"/>
              </a:solidFill>
              <a:effectLst/>
              <a:latin typeface="+mn-lt"/>
              <a:ea typeface="+mn-ea"/>
              <a:cs typeface="+mn-cs"/>
            </a:rPr>
            <a:t>する</a:t>
          </a:r>
          <a:r>
            <a:rPr kumimoji="1" lang="ja-JP" altLang="ja-JP" sz="800">
              <a:solidFill>
                <a:schemeClr val="dk1"/>
              </a:solidFill>
              <a:effectLst/>
              <a:latin typeface="+mn-lt"/>
              <a:ea typeface="+mn-ea"/>
              <a:cs typeface="+mn-cs"/>
            </a:rPr>
            <a:t>ことが見込まれるため、交付税措置のある地方債のみ起こすなど、地方債現在高の抑制に努め、財政の健全化を図っていく。</a:t>
          </a:r>
          <a:endParaRPr lang="ja-JP" altLang="ja-JP" sz="8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116755</xdr:rowOff>
    </xdr:from>
    <xdr:to>
      <xdr:col>81</xdr:col>
      <xdr:colOff>44450</xdr:colOff>
      <xdr:row>15</xdr:row>
      <xdr:rowOff>21717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517055"/>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21717</xdr:rowOff>
    </xdr:from>
    <xdr:to>
      <xdr:col>77</xdr:col>
      <xdr:colOff>44450</xdr:colOff>
      <xdr:row>15</xdr:row>
      <xdr:rowOff>50673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59346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50673</xdr:rowOff>
    </xdr:from>
    <xdr:to>
      <xdr:col>72</xdr:col>
      <xdr:colOff>203200</xdr:colOff>
      <xdr:row>15</xdr:row>
      <xdr:rowOff>57912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62242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57912</xdr:rowOff>
    </xdr:from>
    <xdr:to>
      <xdr:col>68</xdr:col>
      <xdr:colOff>152400</xdr:colOff>
      <xdr:row>15</xdr:row>
      <xdr:rowOff>69977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62966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65955</xdr:rowOff>
    </xdr:from>
    <xdr:to>
      <xdr:col>81</xdr:col>
      <xdr:colOff>95250</xdr:colOff>
      <xdr:row>14</xdr:row>
      <xdr:rowOff>167555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82482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31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142367</xdr:rowOff>
    </xdr:from>
    <xdr:to>
      <xdr:col>77</xdr:col>
      <xdr:colOff>95250</xdr:colOff>
      <xdr:row>15</xdr:row>
      <xdr:rowOff>72517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57294</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629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7112</xdr:rowOff>
    </xdr:from>
    <xdr:to>
      <xdr:col>68</xdr:col>
      <xdr:colOff>203200</xdr:colOff>
      <xdr:row>15</xdr:row>
      <xdr:rowOff>108712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93489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66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19177</xdr:rowOff>
    </xdr:from>
    <xdr:to>
      <xdr:col>64</xdr:col>
      <xdr:colOff>152400</xdr:colOff>
      <xdr:row>15</xdr:row>
      <xdr:rowOff>120777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105554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67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游ゴシック" panose="020B0400000000000000" pitchFamily="50" charset="-128"/>
              <a:ea typeface="游ゴシック" panose="020B0400000000000000" pitchFamily="50" charset="-128"/>
            </a:rPr>
            <a:t>　人件費に係る経常収支比率は前年度比＋</a:t>
          </a:r>
          <a:r>
            <a:rPr kumimoji="1" lang="en-US" altLang="ja-JP" sz="1200">
              <a:latin typeface="游ゴシック" panose="020B0400000000000000" pitchFamily="50" charset="-128"/>
              <a:ea typeface="游ゴシック" panose="020B0400000000000000" pitchFamily="50" charset="-128"/>
            </a:rPr>
            <a:t>1.2</a:t>
          </a:r>
          <a:r>
            <a:rPr kumimoji="1" lang="ja-JP" altLang="en-US" sz="1200">
              <a:latin typeface="游ゴシック" panose="020B0400000000000000" pitchFamily="50" charset="-128"/>
              <a:ea typeface="游ゴシック" panose="020B0400000000000000" pitchFamily="50" charset="-128"/>
            </a:rPr>
            <a:t>％となった。会計年度任用職員制度の開始により、経常経費充当一般財源等が増となったためと考えられる。</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数値は増となっているが、類似団体比では伸びは抑えられている。定員適正化計画に基づき、経常収支比率（人件費）の抑制に努める。</a:t>
          </a:r>
          <a:endParaRPr kumimoji="1" lang="en-US" altLang="ja-JP" sz="1200">
            <a:latin typeface="游ゴシック" panose="020B0400000000000000" pitchFamily="50" charset="-128"/>
            <a:ea typeface="游ゴシック" panose="020B0400000000000000"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136144</xdr:rowOff>
    </xdr:from>
    <xdr:to>
      <xdr:col>24</xdr:col>
      <xdr:colOff>25400</xdr:colOff>
      <xdr:row>35</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654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136144</xdr:rowOff>
    </xdr:from>
    <xdr:to>
      <xdr:col>19</xdr:col>
      <xdr:colOff>187325</xdr:colOff>
      <xdr:row>35</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654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36</xdr:row>
      <xdr:rowOff>3556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75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23622</xdr:rowOff>
    </xdr:from>
    <xdr:to>
      <xdr:col>24</xdr:col>
      <xdr:colOff>76200</xdr:colOff>
      <xdr:row>35</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85344</xdr:rowOff>
    </xdr:from>
    <xdr:to>
      <xdr:col>20</xdr:col>
      <xdr:colOff>38100</xdr:colOff>
      <xdr:row>35</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60198</xdr:rowOff>
    </xdr:from>
    <xdr:to>
      <xdr:col>15</xdr:col>
      <xdr:colOff>149225</xdr:colOff>
      <xdr:row>35</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39133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游ゴシック" panose="020B0400000000000000" pitchFamily="50" charset="-128"/>
              <a:ea typeface="游ゴシック" panose="020B0400000000000000" pitchFamily="50" charset="-128"/>
            </a:rPr>
            <a:t>　物件費に係る経常収支比率は前年度と同値となったが、類似団体平均は減となっている。</a:t>
          </a:r>
          <a:endParaRPr kumimoji="1" lang="en-US" altLang="ja-JP" sz="1200">
            <a:latin typeface="游ゴシック" panose="020B0400000000000000" pitchFamily="50" charset="-128"/>
            <a:ea typeface="游ゴシック" panose="020B0400000000000000" pitchFamily="50" charset="-128"/>
          </a:endParaRPr>
        </a:p>
        <a:p>
          <a:r>
            <a:rPr kumimoji="1" lang="ja-JP" altLang="en-US" sz="1200">
              <a:latin typeface="游ゴシック" panose="020B0400000000000000" pitchFamily="50" charset="-128"/>
              <a:ea typeface="游ゴシック" panose="020B0400000000000000" pitchFamily="50" charset="-128"/>
            </a:rPr>
            <a:t>　効率的に事務事業を執行し、経費の節減に努める。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20320</xdr:rowOff>
    </xdr:from>
    <xdr:to>
      <xdr:col>82</xdr:col>
      <xdr:colOff>107950</xdr:colOff>
      <xdr:row>18</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06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35560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06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5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138430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54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140970</xdr:rowOff>
    </xdr:from>
    <xdr:to>
      <xdr:col>82</xdr:col>
      <xdr:colOff>158750</xdr:colOff>
      <xdr:row>18</xdr:row>
      <xdr:rowOff>71120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113047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140970</xdr:rowOff>
    </xdr:from>
    <xdr:to>
      <xdr:col>78</xdr:col>
      <xdr:colOff>120650</xdr:colOff>
      <xdr:row>18</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81297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2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游ゴシック" panose="020B0400000000000000" pitchFamily="50" charset="-128"/>
              <a:ea typeface="游ゴシック" panose="020B0400000000000000" pitchFamily="50" charset="-128"/>
            </a:rPr>
            <a:t>　扶助費に係る経常収支比率は前年度比△</a:t>
          </a:r>
          <a:r>
            <a:rPr kumimoji="1" lang="en-US" altLang="ja-JP" sz="1200">
              <a:latin typeface="游ゴシック" panose="020B0400000000000000" pitchFamily="50" charset="-128"/>
              <a:ea typeface="游ゴシック" panose="020B0400000000000000" pitchFamily="50" charset="-128"/>
            </a:rPr>
            <a:t>0.6</a:t>
          </a:r>
          <a:r>
            <a:rPr kumimoji="1" lang="ja-JP" altLang="en-US" sz="1200">
              <a:latin typeface="游ゴシック" panose="020B0400000000000000" pitchFamily="50" charset="-128"/>
              <a:ea typeface="游ゴシック" panose="020B0400000000000000" pitchFamily="50" charset="-128"/>
            </a:rPr>
            <a:t>％となった。扶助費は増加しているが、幼児教育・保育無償化の影響により施設型給付費に係る国庫・県支出金が</a:t>
          </a:r>
          <a:r>
            <a:rPr kumimoji="1" lang="en-US" altLang="ja-JP" sz="1200">
              <a:latin typeface="游ゴシック" panose="020B0400000000000000" pitchFamily="50" charset="-128"/>
              <a:ea typeface="游ゴシック" panose="020B0400000000000000" pitchFamily="50" charset="-128"/>
            </a:rPr>
            <a:t>+146,338</a:t>
          </a:r>
          <a:r>
            <a:rPr kumimoji="1" lang="ja-JP" altLang="en-US" sz="1200">
              <a:latin typeface="游ゴシック" panose="020B0400000000000000" pitchFamily="50" charset="-128"/>
              <a:ea typeface="游ゴシック" panose="020B0400000000000000" pitchFamily="50" charset="-128"/>
            </a:rPr>
            <a:t>千円となり、一般財源が△</a:t>
          </a:r>
          <a:r>
            <a:rPr kumimoji="1" lang="en-US" altLang="ja-JP" sz="1200">
              <a:latin typeface="游ゴシック" panose="020B0400000000000000" pitchFamily="50" charset="-128"/>
              <a:ea typeface="游ゴシック" panose="020B0400000000000000" pitchFamily="50" charset="-128"/>
            </a:rPr>
            <a:t>63,652</a:t>
          </a:r>
          <a:r>
            <a:rPr kumimoji="1" lang="ja-JP" altLang="en-US" sz="1200">
              <a:latin typeface="游ゴシック" panose="020B0400000000000000" pitchFamily="50" charset="-128"/>
              <a:ea typeface="游ゴシック" panose="020B0400000000000000" pitchFamily="50" charset="-128"/>
            </a:rPr>
            <a:t>千円となったことで分子が減少した。分母については、地方交付税の増等により、経常一般財源等が</a:t>
          </a:r>
          <a:r>
            <a:rPr kumimoji="1" lang="en-US" altLang="ja-JP" sz="1200">
              <a:latin typeface="游ゴシック" panose="020B0400000000000000" pitchFamily="50" charset="-128"/>
              <a:ea typeface="游ゴシック" panose="020B0400000000000000" pitchFamily="50" charset="-128"/>
            </a:rPr>
            <a:t>+312,563</a:t>
          </a:r>
          <a:r>
            <a:rPr kumimoji="1" lang="ja-JP" altLang="en-US" sz="1200">
              <a:latin typeface="游ゴシック" panose="020B0400000000000000" pitchFamily="50" charset="-128"/>
              <a:ea typeface="游ゴシック" panose="020B0400000000000000" pitchFamily="50" charset="-128"/>
            </a:rPr>
            <a:t>千円となったため増加した。</a:t>
          </a:r>
          <a:endParaRPr kumimoji="1" lang="en-US" altLang="ja-JP" sz="1200">
            <a:latin typeface="游ゴシック" panose="020B0400000000000000" pitchFamily="50" charset="-128"/>
            <a:ea typeface="游ゴシック" panose="020B0400000000000000"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80735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88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80735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33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132443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3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その他経費</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経常収支比率は前年度比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り、</a:t>
          </a:r>
          <a:r>
            <a:rPr kumimoji="1" lang="ja-JP" altLang="en-US" sz="1100">
              <a:solidFill>
                <a:schemeClr val="dk1"/>
              </a:solidFill>
              <a:effectLst/>
              <a:latin typeface="+mn-lt"/>
              <a:ea typeface="+mn-ea"/>
              <a:cs typeface="+mn-cs"/>
            </a:rPr>
            <a:t>ほぼ横ばい</a:t>
          </a:r>
          <a:r>
            <a:rPr kumimoji="1" lang="ja-JP" altLang="ja-JP" sz="1100">
              <a:solidFill>
                <a:schemeClr val="dk1"/>
              </a:solidFill>
              <a:effectLst/>
              <a:latin typeface="+mn-lt"/>
              <a:ea typeface="+mn-ea"/>
              <a:cs typeface="+mn-cs"/>
            </a:rPr>
            <a:t>となった。今後、公共施設の老朽化に伴い施設修繕費の増や、少子高齢化に伴い国民健康保険特別会計、介護保険特別会計及び後期高齢者医療特別会計に係る繰出金の増額が見込まれるため、施設については公共施設等総合管理計画に基づく適正管理に努め、繰出金については特別会計の経営改善を徹底するなど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117475</xdr:rowOff>
    </xdr:from>
    <xdr:to>
      <xdr:col>82</xdr:col>
      <xdr:colOff>107950</xdr:colOff>
      <xdr:row>54</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375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155575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385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146050</xdr:rowOff>
    </xdr:from>
    <xdr:to>
      <xdr:col>73</xdr:col>
      <xdr:colOff>180975</xdr:colOff>
      <xdr:row>54</xdr:row>
      <xdr:rowOff>155575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04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146050</xdr:rowOff>
    </xdr:from>
    <xdr:to>
      <xdr:col>69</xdr:col>
      <xdr:colOff>92075</xdr:colOff>
      <xdr:row>56</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04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66675</xdr:rowOff>
    </xdr:from>
    <xdr:to>
      <xdr:col>82</xdr:col>
      <xdr:colOff>158750</xdr:colOff>
      <xdr:row>54</xdr:row>
      <xdr:rowOff>168275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83202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104775</xdr:rowOff>
    </xdr:from>
    <xdr:to>
      <xdr:col>74</xdr:col>
      <xdr:colOff>31750</xdr:colOff>
      <xdr:row>55</xdr:row>
      <xdr:rowOff>34925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45102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95250</xdr:rowOff>
    </xdr:from>
    <xdr:to>
      <xdr:col>69</xdr:col>
      <xdr:colOff>142875</xdr:colOff>
      <xdr:row>55</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補助費等の経常収支比率は前年度比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％となったが、類似団体平均</a:t>
          </a:r>
          <a:r>
            <a:rPr kumimoji="1" lang="ja-JP" altLang="en-US" sz="1100">
              <a:solidFill>
                <a:schemeClr val="dk1"/>
              </a:solidFill>
              <a:effectLst/>
              <a:latin typeface="+mn-lt"/>
              <a:ea typeface="+mn-ea"/>
              <a:cs typeface="+mn-cs"/>
            </a:rPr>
            <a:t>よりも</a:t>
          </a:r>
          <a:r>
            <a:rPr kumimoji="1" lang="ja-JP" altLang="ja-JP" sz="1100">
              <a:solidFill>
                <a:schemeClr val="dk1"/>
              </a:solidFill>
              <a:effectLst/>
              <a:latin typeface="+mn-lt"/>
              <a:ea typeface="+mn-ea"/>
              <a:cs typeface="+mn-cs"/>
            </a:rPr>
            <a:t>引き続き上回る結果となった。</a:t>
          </a:r>
          <a:r>
            <a:rPr kumimoji="1" lang="ja-JP" altLang="en-US" sz="1100">
              <a:solidFill>
                <a:schemeClr val="dk1"/>
              </a:solidFill>
              <a:effectLst/>
              <a:latin typeface="+mn-lt"/>
              <a:ea typeface="+mn-ea"/>
              <a:cs typeface="+mn-cs"/>
            </a:rPr>
            <a:t>経常経費充当一般財源等（補助費等）は</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百万円となっているが、経常一般財源等が地方交付税等の増により増となったため、経常収支比率（補助費等）が減となったと考えられる</a:t>
          </a:r>
          <a:r>
            <a:rPr kumimoji="1" lang="ja-JP" altLang="ja-JP" sz="1100">
              <a:solidFill>
                <a:schemeClr val="dk1"/>
              </a:solidFill>
              <a:effectLst/>
              <a:latin typeface="+mn-lt"/>
              <a:ea typeface="+mn-ea"/>
              <a:cs typeface="+mn-cs"/>
            </a:rPr>
            <a:t>。今後も「投資財政計画」等に基づき、企業会計の経営改善を徹底する等、削減に努めていく。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50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5735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117856</xdr:rowOff>
    </xdr:from>
    <xdr:to>
      <xdr:col>73</xdr:col>
      <xdr:colOff>180975</xdr:colOff>
      <xdr:row>38</xdr:row>
      <xdr:rowOff>131572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38</xdr:row>
      <xdr:rowOff>117856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775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80772</xdr:rowOff>
    </xdr:from>
    <xdr:to>
      <xdr:col>74</xdr:col>
      <xdr:colOff>31750</xdr:colOff>
      <xdr:row>39</xdr:row>
      <xdr:rowOff>10922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167149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経常収支比率は前年度比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％となった。大型投資事業での地方債償還額がピークを過ぎたこと、利率見直しにより利率も下がっていること等により元利償還金等は減少傾向にあるが、近年実施した</a:t>
          </a:r>
          <a:r>
            <a:rPr kumimoji="1" lang="ja-JP" altLang="en-US" sz="1100">
              <a:solidFill>
                <a:schemeClr val="dk1"/>
              </a:solidFill>
              <a:effectLst/>
              <a:latin typeface="+mn-lt"/>
              <a:ea typeface="+mn-ea"/>
              <a:cs typeface="+mn-cs"/>
            </a:rPr>
            <a:t>小中</a:t>
          </a:r>
          <a:r>
            <a:rPr kumimoji="1" lang="ja-JP" altLang="ja-JP" sz="1100">
              <a:solidFill>
                <a:schemeClr val="dk1"/>
              </a:solidFill>
              <a:effectLst/>
              <a:latin typeface="+mn-lt"/>
              <a:ea typeface="+mn-ea"/>
              <a:cs typeface="+mn-cs"/>
            </a:rPr>
            <a:t>学校空調</a:t>
          </a:r>
          <a:r>
            <a:rPr kumimoji="1" lang="ja-JP" altLang="en-US" sz="1100">
              <a:solidFill>
                <a:schemeClr val="dk1"/>
              </a:solidFill>
              <a:effectLst/>
              <a:latin typeface="+mn-lt"/>
              <a:ea typeface="+mn-ea"/>
              <a:cs typeface="+mn-cs"/>
            </a:rPr>
            <a:t>機</a:t>
          </a:r>
          <a:r>
            <a:rPr kumimoji="1" lang="ja-JP" altLang="ja-JP" sz="1100">
              <a:solidFill>
                <a:schemeClr val="dk1"/>
              </a:solidFill>
              <a:effectLst/>
              <a:latin typeface="+mn-lt"/>
              <a:ea typeface="+mn-ea"/>
              <a:cs typeface="+mn-cs"/>
            </a:rPr>
            <a:t>設置工事等の償還が控えていることにより比率の悪化が見込まれるため、建設地方債（特に</a:t>
          </a:r>
          <a:r>
            <a:rPr kumimoji="1" lang="ja-JP" altLang="en-US" sz="1100">
              <a:solidFill>
                <a:schemeClr val="dk1"/>
              </a:solidFill>
              <a:effectLst/>
              <a:latin typeface="+mn-lt"/>
              <a:ea typeface="+mn-ea"/>
              <a:cs typeface="+mn-cs"/>
            </a:rPr>
            <a:t>交付税措置のない</a:t>
          </a:r>
          <a:r>
            <a:rPr kumimoji="1" lang="ja-JP" altLang="ja-JP" sz="1100">
              <a:solidFill>
                <a:schemeClr val="dk1"/>
              </a:solidFill>
              <a:effectLst/>
              <a:latin typeface="+mn-lt"/>
              <a:ea typeface="+mn-ea"/>
              <a:cs typeface="+mn-cs"/>
            </a:rPr>
            <a:t>地方債）発行額の抑制等により、財政の健全化を図っていく。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566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76708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122428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06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140715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游ゴシック" panose="020B0400000000000000" pitchFamily="50" charset="-128"/>
              <a:ea typeface="游ゴシック" panose="020B0400000000000000" pitchFamily="50" charset="-128"/>
            </a:rPr>
            <a:t>　公債費以外に係る経常収支比率は前年度と同値となった。類似団体と比較して数値が高い要因は、扶助費と補助費等が高いためであると考えられる。特に、補助費等における、病院会計への繰出金が多額であることが特有の要因であると考えられる。</a:t>
          </a:r>
          <a:endParaRPr kumimoji="1" lang="en-US" altLang="ja-JP" sz="1200">
            <a:latin typeface="游ゴシック" panose="020B0400000000000000" pitchFamily="50" charset="-128"/>
            <a:ea typeface="游ゴシック" panose="020B0400000000000000"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3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5842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315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131572</xdr:rowOff>
    </xdr:from>
    <xdr:to>
      <xdr:col>73</xdr:col>
      <xdr:colOff>180975</xdr:colOff>
      <xdr:row>79</xdr:row>
      <xdr:rowOff>5842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5046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132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107335</xdr:rowOff>
    </xdr:from>
    <xdr:to>
      <xdr:col>29</xdr:col>
      <xdr:colOff>127000</xdr:colOff>
      <xdr:row>17</xdr:row>
      <xdr:rowOff>149430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9610"/>
          <a:ext cx="647700" cy="4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138637</xdr:rowOff>
    </xdr:from>
    <xdr:to>
      <xdr:col>26</xdr:col>
      <xdr:colOff>50800</xdr:colOff>
      <xdr:row>17</xdr:row>
      <xdr:rowOff>149430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00912"/>
          <a:ext cx="698500" cy="10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121328</xdr:rowOff>
    </xdr:from>
    <xdr:to>
      <xdr:col>22</xdr:col>
      <xdr:colOff>114300</xdr:colOff>
      <xdr:row>17</xdr:row>
      <xdr:rowOff>138637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83603"/>
          <a:ext cx="698500" cy="1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121328</xdr:rowOff>
    </xdr:from>
    <xdr:to>
      <xdr:col>18</xdr:col>
      <xdr:colOff>177800</xdr:colOff>
      <xdr:row>18</xdr:row>
      <xdr:rowOff>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83603"/>
          <a:ext cx="698500" cy="50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56535</xdr:rowOff>
    </xdr:from>
    <xdr:to>
      <xdr:col>29</xdr:col>
      <xdr:colOff>177800</xdr:colOff>
      <xdr:row>17</xdr:row>
      <xdr:rowOff>158135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28612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9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98630</xdr:rowOff>
    </xdr:from>
    <xdr:to>
      <xdr:col>26</xdr:col>
      <xdr:colOff>101600</xdr:colOff>
      <xdr:row>18</xdr:row>
      <xdr:rowOff>28780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87837</xdr:rowOff>
    </xdr:from>
    <xdr:to>
      <xdr:col>22</xdr:col>
      <xdr:colOff>165100</xdr:colOff>
      <xdr:row>18</xdr:row>
      <xdr:rowOff>17987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0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2764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3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70528</xdr:rowOff>
    </xdr:from>
    <xdr:to>
      <xdr:col>19</xdr:col>
      <xdr:colOff>38100</xdr:colOff>
      <xdr:row>18</xdr:row>
      <xdr:rowOff>678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3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156905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1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120674</xdr:rowOff>
    </xdr:from>
    <xdr:to>
      <xdr:col>15</xdr:col>
      <xdr:colOff>101600</xdr:colOff>
      <xdr:row>18</xdr:row>
      <xdr:rowOff>50824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35601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143078</xdr:rowOff>
    </xdr:from>
    <xdr:to>
      <xdr:col>29</xdr:col>
      <xdr:colOff>127000</xdr:colOff>
      <xdr:row>37</xdr:row>
      <xdr:rowOff>144107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67778"/>
          <a:ext cx="6477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144107</xdr:rowOff>
    </xdr:from>
    <xdr:to>
      <xdr:col>26</xdr:col>
      <xdr:colOff>50800</xdr:colOff>
      <xdr:row>37</xdr:row>
      <xdr:rowOff>147879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68807"/>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70726</xdr:rowOff>
    </xdr:from>
    <xdr:to>
      <xdr:col>22</xdr:col>
      <xdr:colOff>114300</xdr:colOff>
      <xdr:row>37</xdr:row>
      <xdr:rowOff>147879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95426"/>
          <a:ext cx="698500" cy="77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70726</xdr:rowOff>
    </xdr:from>
    <xdr:to>
      <xdr:col>18</xdr:col>
      <xdr:colOff>177800</xdr:colOff>
      <xdr:row>37</xdr:row>
      <xdr:rowOff>72136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95426"/>
          <a:ext cx="6985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92278</xdr:rowOff>
    </xdr:from>
    <xdr:to>
      <xdr:col>29</xdr:col>
      <xdr:colOff>177800</xdr:colOff>
      <xdr:row>37</xdr:row>
      <xdr:rowOff>193878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1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64355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93307</xdr:rowOff>
    </xdr:from>
    <xdr:to>
      <xdr:col>26</xdr:col>
      <xdr:colOff>101600</xdr:colOff>
      <xdr:row>37</xdr:row>
      <xdr:rowOff>194907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18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179684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0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97079</xdr:rowOff>
    </xdr:from>
    <xdr:to>
      <xdr:col>22</xdr:col>
      <xdr:colOff>165100</xdr:colOff>
      <xdr:row>37</xdr:row>
      <xdr:rowOff>198679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2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183456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0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19926</xdr:rowOff>
    </xdr:from>
    <xdr:to>
      <xdr:col>19</xdr:col>
      <xdr:colOff>38100</xdr:colOff>
      <xdr:row>37</xdr:row>
      <xdr:rowOff>121526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4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106303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21336</xdr:rowOff>
    </xdr:from>
    <xdr:to>
      <xdr:col>15</xdr:col>
      <xdr:colOff>101600</xdr:colOff>
      <xdr:row>37</xdr:row>
      <xdr:rowOff>122936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4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107713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3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46869</xdr:rowOff>
    </xdr:from>
    <xdr:to>
      <xdr:col>24</xdr:col>
      <xdr:colOff>63500</xdr:colOff>
      <xdr:row>37</xdr:row>
      <xdr:rowOff>124155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0519"/>
          <a:ext cx="838200" cy="7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93466</xdr:rowOff>
    </xdr:from>
    <xdr:to>
      <xdr:col>19</xdr:col>
      <xdr:colOff>177800</xdr:colOff>
      <xdr:row>37</xdr:row>
      <xdr:rowOff>124155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7116"/>
          <a:ext cx="889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79978</xdr:rowOff>
    </xdr:from>
    <xdr:to>
      <xdr:col>15</xdr:col>
      <xdr:colOff>50800</xdr:colOff>
      <xdr:row>37</xdr:row>
      <xdr:rowOff>93466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3628"/>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54318</xdr:rowOff>
    </xdr:from>
    <xdr:to>
      <xdr:col>10</xdr:col>
      <xdr:colOff>114300</xdr:colOff>
      <xdr:row>37</xdr:row>
      <xdr:rowOff>79978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7968"/>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167519</xdr:rowOff>
    </xdr:from>
    <xdr:to>
      <xdr:col>24</xdr:col>
      <xdr:colOff>114300</xdr:colOff>
      <xdr:row>37</xdr:row>
      <xdr:rowOff>97669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145946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73355</xdr:rowOff>
    </xdr:from>
    <xdr:to>
      <xdr:col>20</xdr:col>
      <xdr:colOff>38100</xdr:colOff>
      <xdr:row>38</xdr:row>
      <xdr:rowOff>3505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166082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42666</xdr:rowOff>
    </xdr:from>
    <xdr:to>
      <xdr:col>15</xdr:col>
      <xdr:colOff>101600</xdr:colOff>
      <xdr:row>37</xdr:row>
      <xdr:rowOff>144266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29178</xdr:rowOff>
    </xdr:from>
    <xdr:to>
      <xdr:col>10</xdr:col>
      <xdr:colOff>165100</xdr:colOff>
      <xdr:row>37</xdr:row>
      <xdr:rowOff>130778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121905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3518</xdr:rowOff>
    </xdr:from>
    <xdr:to>
      <xdr:col>6</xdr:col>
      <xdr:colOff>38100</xdr:colOff>
      <xdr:row>37</xdr:row>
      <xdr:rowOff>105118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96245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89856</xdr:rowOff>
    </xdr:from>
    <xdr:to>
      <xdr:col>24</xdr:col>
      <xdr:colOff>63500</xdr:colOff>
      <xdr:row>58</xdr:row>
      <xdr:rowOff>166346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33956"/>
          <a:ext cx="8382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166346</xdr:rowOff>
    </xdr:from>
    <xdr:to>
      <xdr:col>19</xdr:col>
      <xdr:colOff>177800</xdr:colOff>
      <xdr:row>59</xdr:row>
      <xdr:rowOff>4652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10446"/>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149411</xdr:rowOff>
    </xdr:from>
    <xdr:to>
      <xdr:col>15</xdr:col>
      <xdr:colOff>50800</xdr:colOff>
      <xdr:row>59</xdr:row>
      <xdr:rowOff>4652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93511"/>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149411</xdr:rowOff>
    </xdr:from>
    <xdr:to>
      <xdr:col>10</xdr:col>
      <xdr:colOff>114300</xdr:colOff>
      <xdr:row>58</xdr:row>
      <xdr:rowOff>168796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93511"/>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39056</xdr:rowOff>
    </xdr:from>
    <xdr:to>
      <xdr:col>24</xdr:col>
      <xdr:colOff>114300</xdr:colOff>
      <xdr:row>58</xdr:row>
      <xdr:rowOff>140656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17483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6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115546</xdr:rowOff>
    </xdr:from>
    <xdr:to>
      <xdr:col>20</xdr:col>
      <xdr:colOff>38100</xdr:colOff>
      <xdr:row>59</xdr:row>
      <xdr:rowOff>45696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36823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125302</xdr:rowOff>
    </xdr:from>
    <xdr:to>
      <xdr:col>15</xdr:col>
      <xdr:colOff>101600</xdr:colOff>
      <xdr:row>59</xdr:row>
      <xdr:rowOff>55452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6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46579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6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98611</xdr:rowOff>
    </xdr:from>
    <xdr:to>
      <xdr:col>10</xdr:col>
      <xdr:colOff>165100</xdr:colOff>
      <xdr:row>59</xdr:row>
      <xdr:rowOff>28761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19888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117996</xdr:rowOff>
    </xdr:from>
    <xdr:to>
      <xdr:col>6</xdr:col>
      <xdr:colOff>38100</xdr:colOff>
      <xdr:row>59</xdr:row>
      <xdr:rowOff>48146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6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39273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31401</xdr:rowOff>
    </xdr:from>
    <xdr:to>
      <xdr:col>24</xdr:col>
      <xdr:colOff>63500</xdr:colOff>
      <xdr:row>77</xdr:row>
      <xdr:rowOff>32486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33051"/>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26715</xdr:rowOff>
    </xdr:from>
    <xdr:to>
      <xdr:col>19</xdr:col>
      <xdr:colOff>177800</xdr:colOff>
      <xdr:row>77</xdr:row>
      <xdr:rowOff>32486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28365"/>
          <a:ext cx="8890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26715</xdr:rowOff>
    </xdr:from>
    <xdr:to>
      <xdr:col>15</xdr:col>
      <xdr:colOff>50800</xdr:colOff>
      <xdr:row>77</xdr:row>
      <xdr:rowOff>39973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28365"/>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153760</xdr:rowOff>
    </xdr:from>
    <xdr:to>
      <xdr:col>10</xdr:col>
      <xdr:colOff>114300</xdr:colOff>
      <xdr:row>77</xdr:row>
      <xdr:rowOff>39973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183960"/>
          <a:ext cx="889000" cy="5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152051</xdr:rowOff>
    </xdr:from>
    <xdr:to>
      <xdr:col>24</xdr:col>
      <xdr:colOff>114300</xdr:colOff>
      <xdr:row>77</xdr:row>
      <xdr:rowOff>82201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130478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6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153136</xdr:rowOff>
    </xdr:from>
    <xdr:to>
      <xdr:col>20</xdr:col>
      <xdr:colOff>38100</xdr:colOff>
      <xdr:row>77</xdr:row>
      <xdr:rowOff>83286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74413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147365</xdr:rowOff>
    </xdr:from>
    <xdr:to>
      <xdr:col>15</xdr:col>
      <xdr:colOff>101600</xdr:colOff>
      <xdr:row>77</xdr:row>
      <xdr:rowOff>77515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68642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7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160623</xdr:rowOff>
    </xdr:from>
    <xdr:to>
      <xdr:col>10</xdr:col>
      <xdr:colOff>165100</xdr:colOff>
      <xdr:row>77</xdr:row>
      <xdr:rowOff>90773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81900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8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102960</xdr:rowOff>
    </xdr:from>
    <xdr:to>
      <xdr:col>6</xdr:col>
      <xdr:colOff>38100</xdr:colOff>
      <xdr:row>77</xdr:row>
      <xdr:rowOff>33110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24237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143154</xdr:rowOff>
    </xdr:from>
    <xdr:to>
      <xdr:col>24</xdr:col>
      <xdr:colOff>63500</xdr:colOff>
      <xdr:row>97</xdr:row>
      <xdr:rowOff>65887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02354"/>
          <a:ext cx="8382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65887</xdr:rowOff>
    </xdr:from>
    <xdr:to>
      <xdr:col>19</xdr:col>
      <xdr:colOff>177800</xdr:colOff>
      <xdr:row>97</xdr:row>
      <xdr:rowOff>167666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96537"/>
          <a:ext cx="889000" cy="10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167666</xdr:rowOff>
    </xdr:from>
    <xdr:to>
      <xdr:col>15</xdr:col>
      <xdr:colOff>50800</xdr:colOff>
      <xdr:row>98</xdr:row>
      <xdr:rowOff>16383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98316"/>
          <a:ext cx="889000" cy="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16383</xdr:rowOff>
    </xdr:from>
    <xdr:to>
      <xdr:col>10</xdr:col>
      <xdr:colOff>114300</xdr:colOff>
      <xdr:row>98</xdr:row>
      <xdr:rowOff>31635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18483"/>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92354</xdr:rowOff>
    </xdr:from>
    <xdr:to>
      <xdr:col>24</xdr:col>
      <xdr:colOff>114300</xdr:colOff>
      <xdr:row>97</xdr:row>
      <xdr:rowOff>22504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115231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15087</xdr:rowOff>
    </xdr:from>
    <xdr:to>
      <xdr:col>20</xdr:col>
      <xdr:colOff>38100</xdr:colOff>
      <xdr:row>97</xdr:row>
      <xdr:rowOff>116687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133214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42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116866</xdr:rowOff>
    </xdr:from>
    <xdr:to>
      <xdr:col>15</xdr:col>
      <xdr:colOff>101600</xdr:colOff>
      <xdr:row>98</xdr:row>
      <xdr:rowOff>47016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137033</xdr:rowOff>
    </xdr:from>
    <xdr:to>
      <xdr:col>10</xdr:col>
      <xdr:colOff>165100</xdr:colOff>
      <xdr:row>98</xdr:row>
      <xdr:rowOff>67183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6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58310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6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152285</xdr:rowOff>
    </xdr:from>
    <xdr:to>
      <xdr:col>6</xdr:col>
      <xdr:colOff>38100</xdr:colOff>
      <xdr:row>98</xdr:row>
      <xdr:rowOff>82435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73562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136582</xdr:rowOff>
    </xdr:from>
    <xdr:to>
      <xdr:col>55</xdr:col>
      <xdr:colOff>0</xdr:colOff>
      <xdr:row>37</xdr:row>
      <xdr:rowOff>98666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65882"/>
          <a:ext cx="838200" cy="47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95096</xdr:rowOff>
    </xdr:from>
    <xdr:to>
      <xdr:col>50</xdr:col>
      <xdr:colOff>114300</xdr:colOff>
      <xdr:row>37</xdr:row>
      <xdr:rowOff>98666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438746"/>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87085</xdr:rowOff>
    </xdr:from>
    <xdr:to>
      <xdr:col>45</xdr:col>
      <xdr:colOff>177800</xdr:colOff>
      <xdr:row>37</xdr:row>
      <xdr:rowOff>95096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430735"/>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87085</xdr:rowOff>
    </xdr:from>
    <xdr:to>
      <xdr:col>41</xdr:col>
      <xdr:colOff>50800</xdr:colOff>
      <xdr:row>37</xdr:row>
      <xdr:rowOff>125170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30735"/>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85782</xdr:rowOff>
    </xdr:from>
    <xdr:to>
      <xdr:col>55</xdr:col>
      <xdr:colOff>50800</xdr:colOff>
      <xdr:row>35</xdr:row>
      <xdr:rowOff>15932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10557</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47866</xdr:rowOff>
    </xdr:from>
    <xdr:to>
      <xdr:col>50</xdr:col>
      <xdr:colOff>165100</xdr:colOff>
      <xdr:row>37</xdr:row>
      <xdr:rowOff>149466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140593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8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44296</xdr:rowOff>
    </xdr:from>
    <xdr:to>
      <xdr:col>46</xdr:col>
      <xdr:colOff>38100</xdr:colOff>
      <xdr:row>37</xdr:row>
      <xdr:rowOff>145896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162423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36285</xdr:rowOff>
    </xdr:from>
    <xdr:to>
      <xdr:col>41</xdr:col>
      <xdr:colOff>101600</xdr:colOff>
      <xdr:row>37</xdr:row>
      <xdr:rowOff>137885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154412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74370</xdr:rowOff>
    </xdr:from>
    <xdr:to>
      <xdr:col>36</xdr:col>
      <xdr:colOff>165100</xdr:colOff>
      <xdr:row>38</xdr:row>
      <xdr:rowOff>4521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18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167097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10120</xdr:rowOff>
    </xdr:from>
    <xdr:to>
      <xdr:col>55</xdr:col>
      <xdr:colOff>0</xdr:colOff>
      <xdr:row>59</xdr:row>
      <xdr:rowOff>22673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125670"/>
          <a:ext cx="8382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10120</xdr:rowOff>
    </xdr:from>
    <xdr:to>
      <xdr:col>50</xdr:col>
      <xdr:colOff>114300</xdr:colOff>
      <xdr:row>59</xdr:row>
      <xdr:rowOff>32777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125670"/>
          <a:ext cx="889000" cy="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32777</xdr:rowOff>
    </xdr:from>
    <xdr:to>
      <xdr:col>45</xdr:col>
      <xdr:colOff>177800</xdr:colOff>
      <xdr:row>59</xdr:row>
      <xdr:rowOff>41510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148327"/>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17448</xdr:rowOff>
    </xdr:from>
    <xdr:to>
      <xdr:col>41</xdr:col>
      <xdr:colOff>50800</xdr:colOff>
      <xdr:row>59</xdr:row>
      <xdr:rowOff>41510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132998"/>
          <a:ext cx="8890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143323</xdr:rowOff>
    </xdr:from>
    <xdr:to>
      <xdr:col>55</xdr:col>
      <xdr:colOff>50800</xdr:colOff>
      <xdr:row>59</xdr:row>
      <xdr:rowOff>73473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58250</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1000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130770</xdr:rowOff>
    </xdr:from>
    <xdr:to>
      <xdr:col>50</xdr:col>
      <xdr:colOff>165100</xdr:colOff>
      <xdr:row>59</xdr:row>
      <xdr:rowOff>60920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52047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153427</xdr:rowOff>
    </xdr:from>
    <xdr:to>
      <xdr:col>46</xdr:col>
      <xdr:colOff>38100</xdr:colOff>
      <xdr:row>59</xdr:row>
      <xdr:rowOff>83577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9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74704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162160</xdr:rowOff>
    </xdr:from>
    <xdr:to>
      <xdr:col>41</xdr:col>
      <xdr:colOff>101600</xdr:colOff>
      <xdr:row>59</xdr:row>
      <xdr:rowOff>92310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1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83437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9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138098</xdr:rowOff>
    </xdr:from>
    <xdr:to>
      <xdr:col>36</xdr:col>
      <xdr:colOff>165100</xdr:colOff>
      <xdr:row>59</xdr:row>
      <xdr:rowOff>68248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59375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7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67001</xdr:rowOff>
    </xdr:from>
    <xdr:to>
      <xdr:col>55</xdr:col>
      <xdr:colOff>0</xdr:colOff>
      <xdr:row>78</xdr:row>
      <xdr:rowOff>135517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40101"/>
          <a:ext cx="838200" cy="6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67001</xdr:rowOff>
    </xdr:from>
    <xdr:to>
      <xdr:col>50</xdr:col>
      <xdr:colOff>114300</xdr:colOff>
      <xdr:row>78</xdr:row>
      <xdr:rowOff>120932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40101"/>
          <a:ext cx="889000" cy="5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95355</xdr:rowOff>
    </xdr:from>
    <xdr:to>
      <xdr:col>45</xdr:col>
      <xdr:colOff>177800</xdr:colOff>
      <xdr:row>78</xdr:row>
      <xdr:rowOff>120932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68455"/>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95355</xdr:rowOff>
    </xdr:from>
    <xdr:to>
      <xdr:col>41</xdr:col>
      <xdr:colOff>50800</xdr:colOff>
      <xdr:row>78</xdr:row>
      <xdr:rowOff>133276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68455"/>
          <a:ext cx="889000" cy="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84717</xdr:rowOff>
    </xdr:from>
    <xdr:to>
      <xdr:col>55</xdr:col>
      <xdr:colOff>50800</xdr:colOff>
      <xdr:row>79</xdr:row>
      <xdr:rowOff>14867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171094</xdr:rowOff>
    </xdr:from>
    <xdr:ext cx="378565"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72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16201</xdr:rowOff>
    </xdr:from>
    <xdr:to>
      <xdr:col>50</xdr:col>
      <xdr:colOff>165100</xdr:colOff>
      <xdr:row>78</xdr:row>
      <xdr:rowOff>117801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108928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70132</xdr:rowOff>
    </xdr:from>
    <xdr:to>
      <xdr:col>46</xdr:col>
      <xdr:colOff>38100</xdr:colOff>
      <xdr:row>79</xdr:row>
      <xdr:rowOff>282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162859</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3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44555</xdr:rowOff>
    </xdr:from>
    <xdr:to>
      <xdr:col>41</xdr:col>
      <xdr:colOff>101600</xdr:colOff>
      <xdr:row>78</xdr:row>
      <xdr:rowOff>146155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137282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1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82476</xdr:rowOff>
    </xdr:from>
    <xdr:to>
      <xdr:col>36</xdr:col>
      <xdr:colOff>165100</xdr:colOff>
      <xdr:row>79</xdr:row>
      <xdr:rowOff>12626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3753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64218</xdr:rowOff>
    </xdr:from>
    <xdr:to>
      <xdr:col>55</xdr:col>
      <xdr:colOff>0</xdr:colOff>
      <xdr:row>99</xdr:row>
      <xdr:rowOff>22417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66318"/>
          <a:ext cx="8382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134072</xdr:rowOff>
    </xdr:from>
    <xdr:to>
      <xdr:col>50</xdr:col>
      <xdr:colOff>114300</xdr:colOff>
      <xdr:row>99</xdr:row>
      <xdr:rowOff>22417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36172"/>
          <a:ext cx="889000" cy="5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134072</xdr:rowOff>
    </xdr:from>
    <xdr:to>
      <xdr:col>45</xdr:col>
      <xdr:colOff>177800</xdr:colOff>
      <xdr:row>99</xdr:row>
      <xdr:rowOff>91106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36172"/>
          <a:ext cx="889000" cy="1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55466</xdr:rowOff>
    </xdr:from>
    <xdr:to>
      <xdr:col>41</xdr:col>
      <xdr:colOff>50800</xdr:colOff>
      <xdr:row>99</xdr:row>
      <xdr:rowOff>91106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57566"/>
          <a:ext cx="889000" cy="20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13418</xdr:rowOff>
    </xdr:from>
    <xdr:to>
      <xdr:col>55</xdr:col>
      <xdr:colOff>50800</xdr:colOff>
      <xdr:row>98</xdr:row>
      <xdr:rowOff>115018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99795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3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143067</xdr:rowOff>
    </xdr:from>
    <xdr:to>
      <xdr:col>50</xdr:col>
      <xdr:colOff>165100</xdr:colOff>
      <xdr:row>99</xdr:row>
      <xdr:rowOff>73217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64344</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428" y="170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83272</xdr:rowOff>
    </xdr:from>
    <xdr:to>
      <xdr:col>46</xdr:col>
      <xdr:colOff>38100</xdr:colOff>
      <xdr:row>99</xdr:row>
      <xdr:rowOff>13422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4549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40306</xdr:rowOff>
    </xdr:from>
    <xdr:to>
      <xdr:col>41</xdr:col>
      <xdr:colOff>101600</xdr:colOff>
      <xdr:row>99</xdr:row>
      <xdr:rowOff>141906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701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133033</xdr:rowOff>
    </xdr:from>
    <xdr:ext cx="378565"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2017" y="1710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4666</xdr:rowOff>
    </xdr:from>
    <xdr:to>
      <xdr:col>36</xdr:col>
      <xdr:colOff>165100</xdr:colOff>
      <xdr:row>98</xdr:row>
      <xdr:rowOff>106266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97393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9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111392</xdr:rowOff>
    </xdr:from>
    <xdr:to>
      <xdr:col>85</xdr:col>
      <xdr:colOff>127000</xdr:colOff>
      <xdr:row>76</xdr:row>
      <xdr:rowOff>130460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141592"/>
          <a:ext cx="8382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105239</xdr:rowOff>
    </xdr:from>
    <xdr:to>
      <xdr:col>81</xdr:col>
      <xdr:colOff>50800</xdr:colOff>
      <xdr:row>76</xdr:row>
      <xdr:rowOff>111392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135439"/>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71862</xdr:rowOff>
    </xdr:from>
    <xdr:to>
      <xdr:col>76</xdr:col>
      <xdr:colOff>114300</xdr:colOff>
      <xdr:row>76</xdr:row>
      <xdr:rowOff>105239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102062"/>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56414</xdr:rowOff>
    </xdr:from>
    <xdr:to>
      <xdr:col>71</xdr:col>
      <xdr:colOff>177800</xdr:colOff>
      <xdr:row>76</xdr:row>
      <xdr:rowOff>71862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3086614"/>
          <a:ext cx="8890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79660</xdr:rowOff>
    </xdr:from>
    <xdr:to>
      <xdr:col>85</xdr:col>
      <xdr:colOff>177800</xdr:colOff>
      <xdr:row>77</xdr:row>
      <xdr:rowOff>9810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58087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60592</xdr:rowOff>
    </xdr:from>
    <xdr:to>
      <xdr:col>81</xdr:col>
      <xdr:colOff>101600</xdr:colOff>
      <xdr:row>76</xdr:row>
      <xdr:rowOff>162192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153319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54439</xdr:rowOff>
    </xdr:from>
    <xdr:to>
      <xdr:col>76</xdr:col>
      <xdr:colOff>165100</xdr:colOff>
      <xdr:row>76</xdr:row>
      <xdr:rowOff>156039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147166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21062</xdr:rowOff>
    </xdr:from>
    <xdr:to>
      <xdr:col>72</xdr:col>
      <xdr:colOff>38100</xdr:colOff>
      <xdr:row>76</xdr:row>
      <xdr:rowOff>122662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113789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4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5614</xdr:rowOff>
    </xdr:from>
    <xdr:to>
      <xdr:col>67</xdr:col>
      <xdr:colOff>101600</xdr:colOff>
      <xdr:row>76</xdr:row>
      <xdr:rowOff>107214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98341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167627</xdr:rowOff>
    </xdr:from>
    <xdr:to>
      <xdr:col>85</xdr:col>
      <xdr:colOff>127000</xdr:colOff>
      <xdr:row>98</xdr:row>
      <xdr:rowOff>41173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98277"/>
          <a:ext cx="8382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41173</xdr:rowOff>
    </xdr:from>
    <xdr:to>
      <xdr:col>81</xdr:col>
      <xdr:colOff>50800</xdr:colOff>
      <xdr:row>99</xdr:row>
      <xdr:rowOff>4572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43273"/>
          <a:ext cx="889000" cy="1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4572</xdr:rowOff>
    </xdr:from>
    <xdr:to>
      <xdr:col>76</xdr:col>
      <xdr:colOff>114300</xdr:colOff>
      <xdr:row>99</xdr:row>
      <xdr:rowOff>36004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7812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36004</xdr:rowOff>
    </xdr:from>
    <xdr:to>
      <xdr:col>71</xdr:col>
      <xdr:colOff>177800</xdr:colOff>
      <xdr:row>99</xdr:row>
      <xdr:rowOff>43738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7009554"/>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116827</xdr:rowOff>
    </xdr:from>
    <xdr:to>
      <xdr:col>85</xdr:col>
      <xdr:colOff>177800</xdr:colOff>
      <xdr:row>98</xdr:row>
      <xdr:rowOff>46977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139704</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161823</xdr:rowOff>
    </xdr:from>
    <xdr:to>
      <xdr:col>81</xdr:col>
      <xdr:colOff>101600</xdr:colOff>
      <xdr:row>98</xdr:row>
      <xdr:rowOff>91973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108500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6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125222</xdr:rowOff>
    </xdr:from>
    <xdr:to>
      <xdr:col>76</xdr:col>
      <xdr:colOff>165100</xdr:colOff>
      <xdr:row>99</xdr:row>
      <xdr:rowOff>55372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46499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2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156654</xdr:rowOff>
    </xdr:from>
    <xdr:to>
      <xdr:col>72</xdr:col>
      <xdr:colOff>38100</xdr:colOff>
      <xdr:row>99</xdr:row>
      <xdr:rowOff>86804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77931</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4017" y="17051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164388</xdr:rowOff>
    </xdr:from>
    <xdr:to>
      <xdr:col>67</xdr:col>
      <xdr:colOff>101600</xdr:colOff>
      <xdr:row>99</xdr:row>
      <xdr:rowOff>94538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85665</xdr:rowOff>
    </xdr:from>
    <xdr:ext cx="313932"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57333" y="17059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56756</xdr:rowOff>
    </xdr:from>
    <xdr:to>
      <xdr:col>116</xdr:col>
      <xdr:colOff>63500</xdr:colOff>
      <xdr:row>38</xdr:row>
      <xdr:rowOff>100419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571856"/>
          <a:ext cx="8382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97675</xdr:rowOff>
    </xdr:from>
    <xdr:to>
      <xdr:col>111</xdr:col>
      <xdr:colOff>177800</xdr:colOff>
      <xdr:row>38</xdr:row>
      <xdr:rowOff>100419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1277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25819</xdr:rowOff>
    </xdr:from>
    <xdr:to>
      <xdr:col>107</xdr:col>
      <xdr:colOff>50800</xdr:colOff>
      <xdr:row>38</xdr:row>
      <xdr:rowOff>97675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369469"/>
          <a:ext cx="889000" cy="24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25819</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369469"/>
          <a:ext cx="889000" cy="3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5956</xdr:rowOff>
    </xdr:from>
    <xdr:to>
      <xdr:col>116</xdr:col>
      <xdr:colOff>114300</xdr:colOff>
      <xdr:row>38</xdr:row>
      <xdr:rowOff>107556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2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28833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49619</xdr:rowOff>
    </xdr:from>
    <xdr:to>
      <xdr:col>112</xdr:col>
      <xdr:colOff>38100</xdr:colOff>
      <xdr:row>38</xdr:row>
      <xdr:rowOff>151219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167746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3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46875</xdr:rowOff>
    </xdr:from>
    <xdr:to>
      <xdr:col>107</xdr:col>
      <xdr:colOff>101600</xdr:colOff>
      <xdr:row>38</xdr:row>
      <xdr:rowOff>148475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165003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146469</xdr:rowOff>
    </xdr:from>
    <xdr:to>
      <xdr:col>102</xdr:col>
      <xdr:colOff>165100</xdr:colOff>
      <xdr:row>37</xdr:row>
      <xdr:rowOff>76619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3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93146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0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143663</xdr:rowOff>
    </xdr:from>
    <xdr:to>
      <xdr:col>116</xdr:col>
      <xdr:colOff>63500</xdr:colOff>
      <xdr:row>58</xdr:row>
      <xdr:rowOff>144387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87763"/>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144387</xdr:rowOff>
    </xdr:from>
    <xdr:to>
      <xdr:col>111</xdr:col>
      <xdr:colOff>177800</xdr:colOff>
      <xdr:row>58</xdr:row>
      <xdr:rowOff>144844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8848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139662</xdr:rowOff>
    </xdr:from>
    <xdr:to>
      <xdr:col>107</xdr:col>
      <xdr:colOff>50800</xdr:colOff>
      <xdr:row>58</xdr:row>
      <xdr:rowOff>144844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762"/>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57214</xdr:rowOff>
    </xdr:from>
    <xdr:to>
      <xdr:col>102</xdr:col>
      <xdr:colOff>114300</xdr:colOff>
      <xdr:row>58</xdr:row>
      <xdr:rowOff>139662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829864"/>
          <a:ext cx="889000" cy="2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92863</xdr:rowOff>
    </xdr:from>
    <xdr:to>
      <xdr:col>116</xdr:col>
      <xdr:colOff>114300</xdr:colOff>
      <xdr:row>59</xdr:row>
      <xdr:rowOff>23013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5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93587</xdr:rowOff>
    </xdr:from>
    <xdr:to>
      <xdr:col>112</xdr:col>
      <xdr:colOff>38100</xdr:colOff>
      <xdr:row>59</xdr:row>
      <xdr:rowOff>23737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14864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3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94044</xdr:rowOff>
    </xdr:from>
    <xdr:to>
      <xdr:col>107</xdr:col>
      <xdr:colOff>101600</xdr:colOff>
      <xdr:row>59</xdr:row>
      <xdr:rowOff>24194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15321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88862</xdr:rowOff>
    </xdr:from>
    <xdr:to>
      <xdr:col>102</xdr:col>
      <xdr:colOff>165100</xdr:colOff>
      <xdr:row>59</xdr:row>
      <xdr:rowOff>19012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10139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2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6414</xdr:rowOff>
    </xdr:from>
    <xdr:to>
      <xdr:col>98</xdr:col>
      <xdr:colOff>38100</xdr:colOff>
      <xdr:row>57</xdr:row>
      <xdr:rowOff>108014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124541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134083</xdr:rowOff>
    </xdr:from>
    <xdr:to>
      <xdr:col>116</xdr:col>
      <xdr:colOff>63500</xdr:colOff>
      <xdr:row>75</xdr:row>
      <xdr:rowOff>39312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21383"/>
          <a:ext cx="8382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39312</xdr:rowOff>
    </xdr:from>
    <xdr:to>
      <xdr:col>111</xdr:col>
      <xdr:colOff>177800</xdr:colOff>
      <xdr:row>75</xdr:row>
      <xdr:rowOff>64850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98062"/>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50546</xdr:rowOff>
    </xdr:from>
    <xdr:to>
      <xdr:col>107</xdr:col>
      <xdr:colOff>50800</xdr:colOff>
      <xdr:row>75</xdr:row>
      <xdr:rowOff>64850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909296"/>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59755</xdr:rowOff>
    </xdr:from>
    <xdr:to>
      <xdr:col>102</xdr:col>
      <xdr:colOff>114300</xdr:colOff>
      <xdr:row>75</xdr:row>
      <xdr:rowOff>50546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747055"/>
          <a:ext cx="889000" cy="16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83283</xdr:rowOff>
    </xdr:from>
    <xdr:to>
      <xdr:col>116</xdr:col>
      <xdr:colOff>114300</xdr:colOff>
      <xdr:row>75</xdr:row>
      <xdr:rowOff>13433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106160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62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159962</xdr:rowOff>
    </xdr:from>
    <xdr:to>
      <xdr:col>112</xdr:col>
      <xdr:colOff>38100</xdr:colOff>
      <xdr:row>75</xdr:row>
      <xdr:rowOff>90112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81239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93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14050</xdr:rowOff>
    </xdr:from>
    <xdr:to>
      <xdr:col>107</xdr:col>
      <xdr:colOff>101600</xdr:colOff>
      <xdr:row>75</xdr:row>
      <xdr:rowOff>115650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106777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171196</xdr:rowOff>
    </xdr:from>
    <xdr:to>
      <xdr:col>102</xdr:col>
      <xdr:colOff>165100</xdr:colOff>
      <xdr:row>75</xdr:row>
      <xdr:rowOff>101346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92473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8955</xdr:rowOff>
    </xdr:from>
    <xdr:to>
      <xdr:col>98</xdr:col>
      <xdr:colOff>38100</xdr:colOff>
      <xdr:row>74</xdr:row>
      <xdr:rowOff>110555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6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101682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7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游ゴシック" panose="020B0400000000000000" pitchFamily="50" charset="-128"/>
              <a:ea typeface="游ゴシック" panose="020B0400000000000000" pitchFamily="50" charset="-128"/>
            </a:rPr>
            <a:t>　扶助費、積立金、</a:t>
          </a:r>
          <a:r>
            <a:rPr kumimoji="1" lang="ja-JP" altLang="ja-JP" sz="1100">
              <a:solidFill>
                <a:schemeClr val="dk1"/>
              </a:solidFill>
              <a:effectLst/>
              <a:latin typeface="+mn-lt"/>
              <a:ea typeface="+mn-ea"/>
              <a:cs typeface="+mn-cs"/>
            </a:rPr>
            <a:t>投資及び出資金、繰出金</a:t>
          </a:r>
          <a:r>
            <a:rPr kumimoji="1" lang="ja-JP" altLang="en-US" sz="1200">
              <a:latin typeface="游ゴシック" panose="020B0400000000000000" pitchFamily="50" charset="-128"/>
              <a:ea typeface="游ゴシック" panose="020B0400000000000000" pitchFamily="50" charset="-128"/>
            </a:rPr>
            <a:t>が類似団体を上回る結果となった。</a:t>
          </a:r>
          <a:r>
            <a:rPr kumimoji="1" lang="ja-JP" altLang="ja-JP" sz="1200">
              <a:solidFill>
                <a:schemeClr val="dk1"/>
              </a:solidFill>
              <a:effectLst/>
              <a:latin typeface="+mn-lt"/>
              <a:ea typeface="+mn-ea"/>
              <a:cs typeface="+mn-cs"/>
            </a:rPr>
            <a:t>扶助費が上回った主な要因としては、子ども医療扶助費の無料化を拡大したことによる増加が考えられる。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積立金が上回った主な要因は、財政調整基金積立金及びふるさとつしま応援基金積立金が大幅に増額したことによる影響が考えられる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投資及び出資金が上回った主な要因としては、</a:t>
          </a:r>
          <a:r>
            <a:rPr kumimoji="1" lang="ja-JP" altLang="en-US" sz="1200">
              <a:solidFill>
                <a:schemeClr val="dk1"/>
              </a:solidFill>
              <a:effectLst/>
              <a:latin typeface="+mn-lt"/>
              <a:ea typeface="+mn-ea"/>
              <a:cs typeface="+mn-cs"/>
            </a:rPr>
            <a:t>津島</a:t>
          </a:r>
          <a:r>
            <a:rPr kumimoji="1" lang="ja-JP" altLang="ja-JP" sz="1200">
              <a:solidFill>
                <a:schemeClr val="dk1"/>
              </a:solidFill>
              <a:effectLst/>
              <a:latin typeface="+mn-lt"/>
              <a:ea typeface="+mn-ea"/>
              <a:cs typeface="+mn-cs"/>
            </a:rPr>
            <a:t>市民病院事業会計及び下水道事業会計に対し、追加支援という形で出資金を支出しているためである。企業会計への繰出金については投資財政計画等に基づき一般会計と十分に調整を重ねたうえで支出していく。</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繰出金が上回った主な要因は高齢者人口の増加に伴う、介護保険、後期高齢者医療に係る扶助費の増のためであると考える。高齢化が進んでいる状況にあるので、繰出金は増加傾向になっていくと考えられ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なお</a:t>
          </a:r>
          <a:r>
            <a:rPr kumimoji="1" lang="ja-JP" altLang="en-US" sz="1200">
              <a:solidFill>
                <a:schemeClr val="dk1"/>
              </a:solidFill>
              <a:effectLst/>
              <a:latin typeface="+mn-lt"/>
              <a:ea typeface="+mn-ea"/>
              <a:cs typeface="+mn-cs"/>
            </a:rPr>
            <a:t>普通建設事業費</a:t>
          </a:r>
          <a:r>
            <a:rPr kumimoji="1" lang="ja-JP" altLang="ja-JP" sz="1200">
              <a:solidFill>
                <a:schemeClr val="dk1"/>
              </a:solidFill>
              <a:effectLst/>
              <a:latin typeface="+mn-lt"/>
              <a:ea typeface="+mn-ea"/>
              <a:cs typeface="+mn-cs"/>
            </a:rPr>
            <a:t>については</a:t>
          </a:r>
          <a:r>
            <a:rPr kumimoji="1" lang="ja-JP" altLang="en-US" sz="1200">
              <a:solidFill>
                <a:schemeClr val="dk1"/>
              </a:solidFill>
              <a:effectLst/>
              <a:latin typeface="+mn-lt"/>
              <a:ea typeface="+mn-ea"/>
              <a:cs typeface="+mn-cs"/>
            </a:rPr>
            <a:t>、現在類似団体順位がかなり低くなっているが、今後、</a:t>
          </a:r>
          <a:r>
            <a:rPr kumimoji="1" lang="ja-JP" altLang="ja-JP" sz="1200">
              <a:solidFill>
                <a:schemeClr val="dk1"/>
              </a:solidFill>
              <a:effectLst/>
              <a:latin typeface="+mn-lt"/>
              <a:ea typeface="+mn-ea"/>
              <a:cs typeface="+mn-cs"/>
            </a:rPr>
            <a:t>施設の老朽化に伴い、</a:t>
          </a:r>
          <a:r>
            <a:rPr kumimoji="1" lang="ja-JP" altLang="en-US" sz="1200">
              <a:solidFill>
                <a:schemeClr val="dk1"/>
              </a:solidFill>
              <a:effectLst/>
              <a:latin typeface="+mn-lt"/>
              <a:ea typeface="+mn-ea"/>
              <a:cs typeface="+mn-cs"/>
            </a:rPr>
            <a:t>更新整備費用</a:t>
          </a:r>
          <a:r>
            <a:rPr kumimoji="1" lang="ja-JP" altLang="ja-JP" sz="1200">
              <a:solidFill>
                <a:schemeClr val="dk1"/>
              </a:solidFill>
              <a:effectLst/>
              <a:latin typeface="+mn-lt"/>
              <a:ea typeface="+mn-ea"/>
              <a:cs typeface="+mn-cs"/>
            </a:rPr>
            <a:t>が増加することが見込まれる。財政を硬直化させないためにも施設の集約化・複合化事業に着手するなど、公共施設の適正管理に努め、経費の抑制に努める。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愛知県津島市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61,724
59,978
25.09
29,768,322
28,639,635
1,095,591
13,351,507
16,920,404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8941</xdr:rowOff>
    </xdr:from>
    <xdr:to>
      <xdr:col>24</xdr:col>
      <xdr:colOff>63500</xdr:colOff>
      <xdr:row>34</xdr:row>
      <xdr:rowOff>23114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38241"/>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71577</xdr:rowOff>
    </xdr:from>
    <xdr:to>
      <xdr:col>19</xdr:col>
      <xdr:colOff>177800</xdr:colOff>
      <xdr:row>34</xdr:row>
      <xdr:rowOff>8941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29427"/>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71577</xdr:rowOff>
    </xdr:from>
    <xdr:to>
      <xdr:col>15</xdr:col>
      <xdr:colOff>50800</xdr:colOff>
      <xdr:row>33</xdr:row>
      <xdr:rowOff>78435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2942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73863</xdr:rowOff>
    </xdr:from>
    <xdr:to>
      <xdr:col>10</xdr:col>
      <xdr:colOff>114300</xdr:colOff>
      <xdr:row>33</xdr:row>
      <xdr:rowOff>78435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317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143764</xdr:rowOff>
    </xdr:from>
    <xdr:to>
      <xdr:col>24</xdr:col>
      <xdr:colOff>114300</xdr:colOff>
      <xdr:row>34</xdr:row>
      <xdr:rowOff>73914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166641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129591</xdr:rowOff>
    </xdr:from>
    <xdr:to>
      <xdr:col>20</xdr:col>
      <xdr:colOff>38100</xdr:colOff>
      <xdr:row>34</xdr:row>
      <xdr:rowOff>59741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76268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6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20777</xdr:rowOff>
    </xdr:from>
    <xdr:to>
      <xdr:col>15</xdr:col>
      <xdr:colOff>101600</xdr:colOff>
      <xdr:row>33</xdr:row>
      <xdr:rowOff>122377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138904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27635</xdr:rowOff>
    </xdr:from>
    <xdr:to>
      <xdr:col>10</xdr:col>
      <xdr:colOff>165100</xdr:colOff>
      <xdr:row>33</xdr:row>
      <xdr:rowOff>129235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145762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23063</xdr:rowOff>
    </xdr:from>
    <xdr:to>
      <xdr:col>6</xdr:col>
      <xdr:colOff>38100</xdr:colOff>
      <xdr:row>33</xdr:row>
      <xdr:rowOff>124663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141190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163867</xdr:rowOff>
    </xdr:from>
    <xdr:to>
      <xdr:col>24</xdr:col>
      <xdr:colOff>63500</xdr:colOff>
      <xdr:row>58</xdr:row>
      <xdr:rowOff>48248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93617"/>
          <a:ext cx="838200" cy="39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48248</xdr:rowOff>
    </xdr:from>
    <xdr:to>
      <xdr:col>19</xdr:col>
      <xdr:colOff>177800</xdr:colOff>
      <xdr:row>58</xdr:row>
      <xdr:rowOff>90513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92348"/>
          <a:ext cx="889000" cy="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90513</xdr:rowOff>
    </xdr:from>
    <xdr:to>
      <xdr:col>15</xdr:col>
      <xdr:colOff>50800</xdr:colOff>
      <xdr:row>58</xdr:row>
      <xdr:rowOff>96022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34613"/>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61789</xdr:rowOff>
    </xdr:from>
    <xdr:to>
      <xdr:col>10</xdr:col>
      <xdr:colOff>114300</xdr:colOff>
      <xdr:row>58</xdr:row>
      <xdr:rowOff>96022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05889"/>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113067</xdr:rowOff>
    </xdr:from>
    <xdr:to>
      <xdr:col>24</xdr:col>
      <xdr:colOff>114300</xdr:colOff>
      <xdr:row>56</xdr:row>
      <xdr:rowOff>43217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27994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168898</xdr:rowOff>
    </xdr:from>
    <xdr:to>
      <xdr:col>20</xdr:col>
      <xdr:colOff>38100</xdr:colOff>
      <xdr:row>58</xdr:row>
      <xdr:rowOff>99048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90175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39713</xdr:rowOff>
    </xdr:from>
    <xdr:to>
      <xdr:col>15</xdr:col>
      <xdr:colOff>101600</xdr:colOff>
      <xdr:row>58</xdr:row>
      <xdr:rowOff>141313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132440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7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45222</xdr:rowOff>
    </xdr:from>
    <xdr:to>
      <xdr:col>10</xdr:col>
      <xdr:colOff>165100</xdr:colOff>
      <xdr:row>58</xdr:row>
      <xdr:rowOff>146822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137949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10989</xdr:rowOff>
    </xdr:from>
    <xdr:to>
      <xdr:col>6</xdr:col>
      <xdr:colOff>38100</xdr:colOff>
      <xdr:row>58</xdr:row>
      <xdr:rowOff>112589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103716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4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61116</xdr:rowOff>
    </xdr:from>
    <xdr:to>
      <xdr:col>24</xdr:col>
      <xdr:colOff>63500</xdr:colOff>
      <xdr:row>76</xdr:row>
      <xdr:rowOff>128118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1316"/>
          <a:ext cx="838200" cy="6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128118</xdr:rowOff>
    </xdr:from>
    <xdr:to>
      <xdr:col>19</xdr:col>
      <xdr:colOff>177800</xdr:colOff>
      <xdr:row>77</xdr:row>
      <xdr:rowOff>30941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58318"/>
          <a:ext cx="8890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30375</xdr:rowOff>
    </xdr:from>
    <xdr:to>
      <xdr:col>15</xdr:col>
      <xdr:colOff>50800</xdr:colOff>
      <xdr:row>77</xdr:row>
      <xdr:rowOff>30941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32025"/>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30375</xdr:rowOff>
    </xdr:from>
    <xdr:to>
      <xdr:col>10</xdr:col>
      <xdr:colOff>114300</xdr:colOff>
      <xdr:row>77</xdr:row>
      <xdr:rowOff>44645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2025"/>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10316</xdr:rowOff>
    </xdr:from>
    <xdr:to>
      <xdr:col>24</xdr:col>
      <xdr:colOff>114300</xdr:colOff>
      <xdr:row>76</xdr:row>
      <xdr:rowOff>111916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160193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77318</xdr:rowOff>
    </xdr:from>
    <xdr:to>
      <xdr:col>20</xdr:col>
      <xdr:colOff>38100</xdr:colOff>
      <xdr:row>77</xdr:row>
      <xdr:rowOff>7468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170045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0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151591</xdr:rowOff>
    </xdr:from>
    <xdr:to>
      <xdr:col>15</xdr:col>
      <xdr:colOff>101600</xdr:colOff>
      <xdr:row>77</xdr:row>
      <xdr:rowOff>81741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72868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7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151025</xdr:rowOff>
    </xdr:from>
    <xdr:to>
      <xdr:col>10</xdr:col>
      <xdr:colOff>165100</xdr:colOff>
      <xdr:row>77</xdr:row>
      <xdr:rowOff>81175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72302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165295</xdr:rowOff>
    </xdr:from>
    <xdr:to>
      <xdr:col>6</xdr:col>
      <xdr:colOff>38100</xdr:colOff>
      <xdr:row>77</xdr:row>
      <xdr:rowOff>95445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86572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8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158872</xdr:rowOff>
    </xdr:from>
    <xdr:to>
      <xdr:col>24</xdr:col>
      <xdr:colOff>63500</xdr:colOff>
      <xdr:row>97</xdr:row>
      <xdr:rowOff>26116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18072"/>
          <a:ext cx="838200" cy="3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16210</xdr:rowOff>
    </xdr:from>
    <xdr:to>
      <xdr:col>19</xdr:col>
      <xdr:colOff>177800</xdr:colOff>
      <xdr:row>97</xdr:row>
      <xdr:rowOff>26116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4686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124650</xdr:rowOff>
    </xdr:from>
    <xdr:to>
      <xdr:col>15</xdr:col>
      <xdr:colOff>50800</xdr:colOff>
      <xdr:row>97</xdr:row>
      <xdr:rowOff>16210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83850"/>
          <a:ext cx="889000" cy="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124650</xdr:rowOff>
    </xdr:from>
    <xdr:to>
      <xdr:col>10</xdr:col>
      <xdr:colOff>114300</xdr:colOff>
      <xdr:row>97</xdr:row>
      <xdr:rowOff>9627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83850"/>
          <a:ext cx="889000" cy="5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108072</xdr:rowOff>
    </xdr:from>
    <xdr:to>
      <xdr:col>24</xdr:col>
      <xdr:colOff>114300</xdr:colOff>
      <xdr:row>97</xdr:row>
      <xdr:rowOff>38222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130949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1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146766</xdr:rowOff>
    </xdr:from>
    <xdr:to>
      <xdr:col>20</xdr:col>
      <xdr:colOff>38100</xdr:colOff>
      <xdr:row>97</xdr:row>
      <xdr:rowOff>76916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0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93443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136860</xdr:rowOff>
    </xdr:from>
    <xdr:to>
      <xdr:col>15</xdr:col>
      <xdr:colOff>101600</xdr:colOff>
      <xdr:row>97</xdr:row>
      <xdr:rowOff>67010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9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83537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7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73850</xdr:rowOff>
    </xdr:from>
    <xdr:to>
      <xdr:col>10</xdr:col>
      <xdr:colOff>165100</xdr:colOff>
      <xdr:row>97</xdr:row>
      <xdr:rowOff>4000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20527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130277</xdr:rowOff>
    </xdr:from>
    <xdr:to>
      <xdr:col>6</xdr:col>
      <xdr:colOff>38100</xdr:colOff>
      <xdr:row>97</xdr:row>
      <xdr:rowOff>60427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76954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11512</xdr:rowOff>
    </xdr:from>
    <xdr:to>
      <xdr:col>55</xdr:col>
      <xdr:colOff>0</xdr:colOff>
      <xdr:row>38</xdr:row>
      <xdr:rowOff>11627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2661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11627</xdr:rowOff>
    </xdr:from>
    <xdr:to>
      <xdr:col>50</xdr:col>
      <xdr:colOff>114300</xdr:colOff>
      <xdr:row>38</xdr:row>
      <xdr:rowOff>11741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2672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3226</xdr:rowOff>
    </xdr:from>
    <xdr:to>
      <xdr:col>45</xdr:col>
      <xdr:colOff>177800</xdr:colOff>
      <xdr:row>38</xdr:row>
      <xdr:rowOff>11741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18326"/>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151987</xdr:rowOff>
    </xdr:from>
    <xdr:to>
      <xdr:col>41</xdr:col>
      <xdr:colOff>50800</xdr:colOff>
      <xdr:row>38</xdr:row>
      <xdr:rowOff>3226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95637"/>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132162</xdr:rowOff>
    </xdr:from>
    <xdr:to>
      <xdr:col>55</xdr:col>
      <xdr:colOff>50800</xdr:colOff>
      <xdr:row>38</xdr:row>
      <xdr:rowOff>62312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132277</xdr:rowOff>
    </xdr:from>
    <xdr:to>
      <xdr:col>50</xdr:col>
      <xdr:colOff>165100</xdr:colOff>
      <xdr:row>38</xdr:row>
      <xdr:rowOff>62427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53554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68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132391</xdr:rowOff>
    </xdr:from>
    <xdr:to>
      <xdr:col>46</xdr:col>
      <xdr:colOff>38100</xdr:colOff>
      <xdr:row>38</xdr:row>
      <xdr:rowOff>62541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53668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68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123876</xdr:rowOff>
    </xdr:from>
    <xdr:to>
      <xdr:col>41</xdr:col>
      <xdr:colOff>101600</xdr:colOff>
      <xdr:row>38</xdr:row>
      <xdr:rowOff>54026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45153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101187</xdr:rowOff>
    </xdr:from>
    <xdr:to>
      <xdr:col>36</xdr:col>
      <xdr:colOff>165100</xdr:colOff>
      <xdr:row>38</xdr:row>
      <xdr:rowOff>31338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22465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3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82422</xdr:rowOff>
    </xdr:from>
    <xdr:to>
      <xdr:col>55</xdr:col>
      <xdr:colOff>0</xdr:colOff>
      <xdr:row>58</xdr:row>
      <xdr:rowOff>99640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26522"/>
          <a:ext cx="8382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76515</xdr:rowOff>
    </xdr:from>
    <xdr:to>
      <xdr:col>50</xdr:col>
      <xdr:colOff>114300</xdr:colOff>
      <xdr:row>58</xdr:row>
      <xdr:rowOff>99640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20615"/>
          <a:ext cx="8890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76515</xdr:rowOff>
    </xdr:from>
    <xdr:to>
      <xdr:col>45</xdr:col>
      <xdr:colOff>177800</xdr:colOff>
      <xdr:row>58</xdr:row>
      <xdr:rowOff>83145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20615"/>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83145</xdr:rowOff>
    </xdr:from>
    <xdr:to>
      <xdr:col>41</xdr:col>
      <xdr:colOff>50800</xdr:colOff>
      <xdr:row>58</xdr:row>
      <xdr:rowOff>94931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27245"/>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31622</xdr:rowOff>
    </xdr:from>
    <xdr:to>
      <xdr:col>55</xdr:col>
      <xdr:colOff>50800</xdr:colOff>
      <xdr:row>58</xdr:row>
      <xdr:rowOff>133222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48840</xdr:rowOff>
    </xdr:from>
    <xdr:to>
      <xdr:col>50</xdr:col>
      <xdr:colOff>165100</xdr:colOff>
      <xdr:row>58</xdr:row>
      <xdr:rowOff>150440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141567</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8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25715</xdr:rowOff>
    </xdr:from>
    <xdr:to>
      <xdr:col>46</xdr:col>
      <xdr:colOff>38100</xdr:colOff>
      <xdr:row>58</xdr:row>
      <xdr:rowOff>127315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118442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6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32345</xdr:rowOff>
    </xdr:from>
    <xdr:to>
      <xdr:col>41</xdr:col>
      <xdr:colOff>101600</xdr:colOff>
      <xdr:row>58</xdr:row>
      <xdr:rowOff>133945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125072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6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44131</xdr:rowOff>
    </xdr:from>
    <xdr:to>
      <xdr:col>36</xdr:col>
      <xdr:colOff>165100</xdr:colOff>
      <xdr:row>58</xdr:row>
      <xdr:rowOff>145731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136858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8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142808</xdr:rowOff>
    </xdr:from>
    <xdr:to>
      <xdr:col>55</xdr:col>
      <xdr:colOff>0</xdr:colOff>
      <xdr:row>77</xdr:row>
      <xdr:rowOff>164388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44458"/>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164388</xdr:rowOff>
    </xdr:from>
    <xdr:to>
      <xdr:col>50</xdr:col>
      <xdr:colOff>114300</xdr:colOff>
      <xdr:row>78</xdr:row>
      <xdr:rowOff>47208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66038"/>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33173</xdr:rowOff>
    </xdr:from>
    <xdr:to>
      <xdr:col>45</xdr:col>
      <xdr:colOff>177800</xdr:colOff>
      <xdr:row>78</xdr:row>
      <xdr:rowOff>47208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0627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33173</xdr:rowOff>
    </xdr:from>
    <xdr:to>
      <xdr:col>41</xdr:col>
      <xdr:colOff>50800</xdr:colOff>
      <xdr:row>78</xdr:row>
      <xdr:rowOff>48991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06273"/>
          <a:ext cx="889000" cy="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92008</xdr:rowOff>
    </xdr:from>
    <xdr:to>
      <xdr:col>55</xdr:col>
      <xdr:colOff>50800</xdr:colOff>
      <xdr:row>78</xdr:row>
      <xdr:rowOff>22158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6935</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113588</xdr:rowOff>
    </xdr:from>
    <xdr:to>
      <xdr:col>50</xdr:col>
      <xdr:colOff>165100</xdr:colOff>
      <xdr:row>78</xdr:row>
      <xdr:rowOff>43738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34865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167858</xdr:rowOff>
    </xdr:from>
    <xdr:to>
      <xdr:col>46</xdr:col>
      <xdr:colOff>38100</xdr:colOff>
      <xdr:row>78</xdr:row>
      <xdr:rowOff>98008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89135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6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153823</xdr:rowOff>
    </xdr:from>
    <xdr:to>
      <xdr:col>41</xdr:col>
      <xdr:colOff>101600</xdr:colOff>
      <xdr:row>78</xdr:row>
      <xdr:rowOff>83973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75100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169641</xdr:rowOff>
    </xdr:from>
    <xdr:to>
      <xdr:col>36</xdr:col>
      <xdr:colOff>165100</xdr:colOff>
      <xdr:row>78</xdr:row>
      <xdr:rowOff>99791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90918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6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142246</xdr:rowOff>
    </xdr:from>
    <xdr:to>
      <xdr:col>55</xdr:col>
      <xdr:colOff>0</xdr:colOff>
      <xdr:row>98</xdr:row>
      <xdr:rowOff>145171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944346"/>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128884</xdr:rowOff>
    </xdr:from>
    <xdr:to>
      <xdr:col>50</xdr:col>
      <xdr:colOff>114300</xdr:colOff>
      <xdr:row>98</xdr:row>
      <xdr:rowOff>142246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930984"/>
          <a:ext cx="8890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122963</xdr:rowOff>
    </xdr:from>
    <xdr:to>
      <xdr:col>45</xdr:col>
      <xdr:colOff>177800</xdr:colOff>
      <xdr:row>98</xdr:row>
      <xdr:rowOff>128884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925063"/>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117704</xdr:rowOff>
    </xdr:from>
    <xdr:to>
      <xdr:col>41</xdr:col>
      <xdr:colOff>50800</xdr:colOff>
      <xdr:row>98</xdr:row>
      <xdr:rowOff>122963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919804"/>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94371</xdr:rowOff>
    </xdr:from>
    <xdr:to>
      <xdr:col>55</xdr:col>
      <xdr:colOff>50800</xdr:colOff>
      <xdr:row>99</xdr:row>
      <xdr:rowOff>24521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9298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8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91446</xdr:rowOff>
    </xdr:from>
    <xdr:to>
      <xdr:col>50</xdr:col>
      <xdr:colOff>165100</xdr:colOff>
      <xdr:row>99</xdr:row>
      <xdr:rowOff>21596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9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12723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8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78084</xdr:rowOff>
    </xdr:from>
    <xdr:to>
      <xdr:col>46</xdr:col>
      <xdr:colOff>38100</xdr:colOff>
      <xdr:row>99</xdr:row>
      <xdr:rowOff>8234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170811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7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72163</xdr:rowOff>
    </xdr:from>
    <xdr:to>
      <xdr:col>41</xdr:col>
      <xdr:colOff>101600</xdr:colOff>
      <xdr:row>99</xdr:row>
      <xdr:rowOff>2313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164890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66904</xdr:rowOff>
    </xdr:from>
    <xdr:to>
      <xdr:col>36</xdr:col>
      <xdr:colOff>165100</xdr:colOff>
      <xdr:row>98</xdr:row>
      <xdr:rowOff>168504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159631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6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11090</xdr:rowOff>
    </xdr:from>
    <xdr:to>
      <xdr:col>85</xdr:col>
      <xdr:colOff>127000</xdr:colOff>
      <xdr:row>38</xdr:row>
      <xdr:rowOff>23068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526190"/>
          <a:ext cx="8382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143175</xdr:rowOff>
    </xdr:from>
    <xdr:to>
      <xdr:col>81</xdr:col>
      <xdr:colOff>50800</xdr:colOff>
      <xdr:row>38</xdr:row>
      <xdr:rowOff>11090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486825"/>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143175</xdr:rowOff>
    </xdr:from>
    <xdr:to>
      <xdr:col>76</xdr:col>
      <xdr:colOff>114300</xdr:colOff>
      <xdr:row>38</xdr:row>
      <xdr:rowOff>67783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486825"/>
          <a:ext cx="8890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67783</xdr:rowOff>
    </xdr:from>
    <xdr:to>
      <xdr:col>71</xdr:col>
      <xdr:colOff>177800</xdr:colOff>
      <xdr:row>38</xdr:row>
      <xdr:rowOff>73863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82883"/>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143718</xdr:rowOff>
    </xdr:from>
    <xdr:to>
      <xdr:col>85</xdr:col>
      <xdr:colOff>177800</xdr:colOff>
      <xdr:row>38</xdr:row>
      <xdr:rowOff>73868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122145</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6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131740</xdr:rowOff>
    </xdr:from>
    <xdr:to>
      <xdr:col>81</xdr:col>
      <xdr:colOff>101600</xdr:colOff>
      <xdr:row>38</xdr:row>
      <xdr:rowOff>61889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75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53017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92375</xdr:rowOff>
    </xdr:from>
    <xdr:to>
      <xdr:col>76</xdr:col>
      <xdr:colOff>165100</xdr:colOff>
      <xdr:row>38</xdr:row>
      <xdr:rowOff>22524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36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16983</xdr:rowOff>
    </xdr:from>
    <xdr:to>
      <xdr:col>72</xdr:col>
      <xdr:colOff>38100</xdr:colOff>
      <xdr:row>38</xdr:row>
      <xdr:rowOff>118583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109710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23063</xdr:rowOff>
    </xdr:from>
    <xdr:to>
      <xdr:col>67</xdr:col>
      <xdr:colOff>101600</xdr:colOff>
      <xdr:row>38</xdr:row>
      <xdr:rowOff>124663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115790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108545</xdr:rowOff>
    </xdr:from>
    <xdr:to>
      <xdr:col>85</xdr:col>
      <xdr:colOff>127000</xdr:colOff>
      <xdr:row>57</xdr:row>
      <xdr:rowOff>94159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709745"/>
          <a:ext cx="838200" cy="15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94159</xdr:rowOff>
    </xdr:from>
    <xdr:to>
      <xdr:col>81</xdr:col>
      <xdr:colOff>50800</xdr:colOff>
      <xdr:row>58</xdr:row>
      <xdr:rowOff>135128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66809"/>
          <a:ext cx="889000" cy="2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135128</xdr:rowOff>
    </xdr:from>
    <xdr:to>
      <xdr:col>76</xdr:col>
      <xdr:colOff>114300</xdr:colOff>
      <xdr:row>58</xdr:row>
      <xdr:rowOff>151179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10079228"/>
          <a:ext cx="8890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151179</xdr:rowOff>
    </xdr:from>
    <xdr:to>
      <xdr:col>71</xdr:col>
      <xdr:colOff>177800</xdr:colOff>
      <xdr:row>58</xdr:row>
      <xdr:rowOff>156666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1009527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57745</xdr:rowOff>
    </xdr:from>
    <xdr:to>
      <xdr:col>85</xdr:col>
      <xdr:colOff>177800</xdr:colOff>
      <xdr:row>56</xdr:row>
      <xdr:rowOff>159345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36172</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3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43359</xdr:rowOff>
    </xdr:from>
    <xdr:to>
      <xdr:col>81</xdr:col>
      <xdr:colOff>101600</xdr:colOff>
      <xdr:row>57</xdr:row>
      <xdr:rowOff>144959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136086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84328</xdr:rowOff>
    </xdr:from>
    <xdr:to>
      <xdr:col>76</xdr:col>
      <xdr:colOff>165100</xdr:colOff>
      <xdr:row>59</xdr:row>
      <xdr:rowOff>14478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5605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1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100379</xdr:rowOff>
    </xdr:from>
    <xdr:to>
      <xdr:col>72</xdr:col>
      <xdr:colOff>38100</xdr:colOff>
      <xdr:row>59</xdr:row>
      <xdr:rowOff>30529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100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21656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13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105866</xdr:rowOff>
    </xdr:from>
    <xdr:to>
      <xdr:col>67</xdr:col>
      <xdr:colOff>101600</xdr:colOff>
      <xdr:row>59</xdr:row>
      <xdr:rowOff>36016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100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27143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14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111392</xdr:rowOff>
    </xdr:from>
    <xdr:to>
      <xdr:col>85</xdr:col>
      <xdr:colOff>127000</xdr:colOff>
      <xdr:row>96</xdr:row>
      <xdr:rowOff>130460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70592"/>
          <a:ext cx="8382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105239</xdr:rowOff>
    </xdr:from>
    <xdr:to>
      <xdr:col>81</xdr:col>
      <xdr:colOff>50800</xdr:colOff>
      <xdr:row>96</xdr:row>
      <xdr:rowOff>111392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564439"/>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71862</xdr:rowOff>
    </xdr:from>
    <xdr:to>
      <xdr:col>76</xdr:col>
      <xdr:colOff>114300</xdr:colOff>
      <xdr:row>96</xdr:row>
      <xdr:rowOff>105239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531062"/>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56414</xdr:rowOff>
    </xdr:from>
    <xdr:to>
      <xdr:col>71</xdr:col>
      <xdr:colOff>177800</xdr:colOff>
      <xdr:row>96</xdr:row>
      <xdr:rowOff>71862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515614"/>
          <a:ext cx="8890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79660</xdr:rowOff>
    </xdr:from>
    <xdr:to>
      <xdr:col>85</xdr:col>
      <xdr:colOff>177800</xdr:colOff>
      <xdr:row>97</xdr:row>
      <xdr:rowOff>9810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3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58087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60592</xdr:rowOff>
    </xdr:from>
    <xdr:to>
      <xdr:col>81</xdr:col>
      <xdr:colOff>101600</xdr:colOff>
      <xdr:row>96</xdr:row>
      <xdr:rowOff>162192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153319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54439</xdr:rowOff>
    </xdr:from>
    <xdr:to>
      <xdr:col>76</xdr:col>
      <xdr:colOff>165100</xdr:colOff>
      <xdr:row>96</xdr:row>
      <xdr:rowOff>156039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147166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0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21062</xdr:rowOff>
    </xdr:from>
    <xdr:to>
      <xdr:col>72</xdr:col>
      <xdr:colOff>38100</xdr:colOff>
      <xdr:row>96</xdr:row>
      <xdr:rowOff>122662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113789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5614</xdr:rowOff>
    </xdr:from>
    <xdr:to>
      <xdr:col>67</xdr:col>
      <xdr:colOff>101600</xdr:colOff>
      <xdr:row>96</xdr:row>
      <xdr:rowOff>107214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98341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a:t>
          </a:r>
          <a:r>
            <a:rPr kumimoji="1" lang="ja-JP" altLang="en-US" sz="1100">
              <a:solidFill>
                <a:schemeClr val="dk1"/>
              </a:solidFill>
              <a:effectLst/>
              <a:latin typeface="+mn-lt"/>
              <a:ea typeface="+mn-ea"/>
              <a:cs typeface="+mn-cs"/>
            </a:rPr>
            <a:t>当たり</a:t>
          </a:r>
          <a:r>
            <a:rPr kumimoji="1" lang="ja-JP" altLang="ja-JP" sz="1100">
              <a:solidFill>
                <a:schemeClr val="dk1"/>
              </a:solidFill>
              <a:effectLst/>
              <a:latin typeface="+mn-lt"/>
              <a:ea typeface="+mn-ea"/>
              <a:cs typeface="+mn-cs"/>
            </a:rPr>
            <a:t>のコストでは議会費・衛生費の２費目が類似団体と比較して上回っていた。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議会費が上回っている要因としては、他団体と比較して議員に対する報酬等が高い水準にあるためである。平成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年４月に行われた津島市議会議員選挙にて定員が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名となったため若干改善</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衛生費が上回っている要因としては、</a:t>
          </a:r>
          <a:r>
            <a:rPr kumimoji="1" lang="ja-JP" altLang="en-US" sz="1100">
              <a:solidFill>
                <a:schemeClr val="dk1"/>
              </a:solidFill>
              <a:effectLst/>
              <a:latin typeface="+mn-lt"/>
              <a:ea typeface="+mn-ea"/>
              <a:cs typeface="+mn-cs"/>
            </a:rPr>
            <a:t>津島</a:t>
          </a:r>
          <a:r>
            <a:rPr kumimoji="1" lang="ja-JP" altLang="ja-JP" sz="1100">
              <a:solidFill>
                <a:schemeClr val="dk1"/>
              </a:solidFill>
              <a:effectLst/>
              <a:latin typeface="+mn-lt"/>
              <a:ea typeface="+mn-ea"/>
              <a:cs typeface="+mn-cs"/>
            </a:rPr>
            <a:t>市民病院事業会計に支出している繰出金が高い水準にあるためであり、類似団体と比較して補助費等が増となる要因の一つとなっている。</a:t>
          </a:r>
          <a:r>
            <a:rPr kumimoji="1" lang="ja-JP" altLang="en-US" sz="1100">
              <a:solidFill>
                <a:schemeClr val="dk1"/>
              </a:solidFill>
              <a:effectLst/>
              <a:latin typeface="+mn-lt"/>
              <a:ea typeface="+mn-ea"/>
              <a:cs typeface="+mn-cs"/>
            </a:rPr>
            <a:t>津島</a:t>
          </a:r>
          <a:r>
            <a:rPr kumimoji="1" lang="ja-JP" altLang="ja-JP" sz="1100">
              <a:solidFill>
                <a:schemeClr val="dk1"/>
              </a:solidFill>
              <a:effectLst/>
              <a:latin typeface="+mn-lt"/>
              <a:ea typeface="+mn-ea"/>
              <a:cs typeface="+mn-cs"/>
            </a:rPr>
            <a:t>市民病院事業会計の繰出金が前年度と比較して約</a:t>
          </a:r>
          <a:r>
            <a:rPr kumimoji="1" lang="en-US" altLang="ja-JP" sz="1100">
              <a:solidFill>
                <a:schemeClr val="dk1"/>
              </a:solidFill>
              <a:effectLst/>
              <a:latin typeface="+mn-lt"/>
              <a:ea typeface="+mn-ea"/>
              <a:cs typeface="+mn-cs"/>
            </a:rPr>
            <a:t>317</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となった影響もあり、衛生費</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新型コロナウイルス感染症の感染拡大の影響に対する支援として約</a:t>
          </a:r>
          <a:r>
            <a:rPr kumimoji="1" lang="en-US" altLang="ja-JP" sz="1100">
              <a:solidFill>
                <a:schemeClr val="dk1"/>
              </a:solidFill>
              <a:effectLst/>
              <a:latin typeface="+mn-lt"/>
              <a:ea typeface="+mn-ea"/>
              <a:cs typeface="+mn-cs"/>
            </a:rPr>
            <a:t>84</a:t>
          </a:r>
          <a:r>
            <a:rPr kumimoji="1" lang="ja-JP" altLang="en-US" sz="1100">
              <a:solidFill>
                <a:schemeClr val="dk1"/>
              </a:solidFill>
              <a:effectLst/>
              <a:latin typeface="+mn-lt"/>
              <a:ea typeface="+mn-ea"/>
              <a:cs typeface="+mn-cs"/>
            </a:rPr>
            <a:t>百万円追加で繰り出したほか、元利償還金の増等により前年度比増額して繰り出している。、</a:t>
          </a:r>
          <a:r>
            <a:rPr kumimoji="1" lang="ja-JP" altLang="ja-JP" sz="1100">
              <a:solidFill>
                <a:schemeClr val="dk1"/>
              </a:solidFill>
              <a:effectLst/>
              <a:latin typeface="+mn-lt"/>
              <a:ea typeface="+mn-ea"/>
              <a:cs typeface="+mn-cs"/>
            </a:rPr>
            <a:t>津島市では、市民病院の</a:t>
          </a:r>
          <a:r>
            <a:rPr kumimoji="1" lang="ja-JP" altLang="en-US" sz="1100">
              <a:solidFill>
                <a:schemeClr val="dk1"/>
              </a:solidFill>
              <a:effectLst/>
              <a:latin typeface="+mn-lt"/>
              <a:ea typeface="+mn-ea"/>
              <a:cs typeface="+mn-cs"/>
            </a:rPr>
            <a:t>経営改善</a:t>
          </a:r>
          <a:r>
            <a:rPr kumimoji="1" lang="ja-JP" altLang="ja-JP" sz="1100">
              <a:solidFill>
                <a:schemeClr val="dk1"/>
              </a:solidFill>
              <a:effectLst/>
              <a:latin typeface="+mn-lt"/>
              <a:ea typeface="+mn-ea"/>
              <a:cs typeface="+mn-cs"/>
            </a:rPr>
            <a:t>を市の最重要課題と捉え、市本体と病院が一体となって取組を進めていくこととしている。今後も、病院への支援は、厳しい財政状況に対応しながら、出来る限り行っていく必要があると考えており、病院の</a:t>
          </a:r>
          <a:r>
            <a:rPr kumimoji="1" lang="ja-JP" altLang="en-US" sz="1100">
              <a:solidFill>
                <a:schemeClr val="dk1"/>
              </a:solidFill>
              <a:effectLst/>
              <a:latin typeface="+mn-lt"/>
              <a:ea typeface="+mn-ea"/>
              <a:cs typeface="+mn-cs"/>
            </a:rPr>
            <a:t>経営改善を支援していく。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財政調整基金が約</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億円増加したことに伴い、実質単年度収支が上昇した。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近年、実質収支比率が高くなってしまっているため、市民サービスの充実や財政調整基金に積み立てるなど、効率的な財政運営に取り組んでいく必要がある。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愛知県津島市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年度、令和元年度に続き、全会計で黒字となった。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津島市民病院事業会計においては、新型コロナウイルス関連補助金等を最大限活用することや病棟再編による病床の有効活用・急性期医療への注力等により、実質黒字比率は大きく改善し、長年の懸案事項であった一時借入金年度末残高も０円となり解消することができた。一方で、新型コロナウイルス感染症の影響がある中、見通しが立てにくい状況にあり、今後も、厳しい財政状況に対応しながら病院が安定した経営を続けていけるように支援していく必要があると考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また、一般会計において、実質黒字比率が高めになってきているので、基金に積み立てたり、必要な施策に財源を投入する等して、効率的な財政運営を心掛ける。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29768322</v>
      </c>
      <c r="BO4" s="433"/>
      <c r="BP4" s="433"/>
      <c r="BQ4" s="433"/>
      <c r="BR4" s="433"/>
      <c r="BS4" s="433"/>
      <c r="BT4" s="433"/>
      <c r="BU4" s="434"/>
      <c r="BV4" s="432">
        <v>22076426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8.1999999999999993</v>
      </c>
      <c r="CU4" s="439"/>
      <c r="CV4" s="439"/>
      <c r="CW4" s="439"/>
      <c r="CX4" s="439"/>
      <c r="CY4" s="439"/>
      <c r="CZ4" s="439"/>
      <c r="DA4" s="440"/>
      <c r="DB4" s="438">
        <v>7.9</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28639635</v>
      </c>
      <c r="BO5" s="470"/>
      <c r="BP5" s="470"/>
      <c r="BQ5" s="470"/>
      <c r="BR5" s="470"/>
      <c r="BS5" s="470"/>
      <c r="BT5" s="470"/>
      <c r="BU5" s="471"/>
      <c r="BV5" s="469">
        <v>21055465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88.8</v>
      </c>
      <c r="CU5" s="467"/>
      <c r="CV5" s="467"/>
      <c r="CW5" s="467"/>
      <c r="CX5" s="467"/>
      <c r="CY5" s="467"/>
      <c r="CZ5" s="467"/>
      <c r="DA5" s="468"/>
      <c r="DB5" s="466">
        <v>89.6</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1128687</v>
      </c>
      <c r="BO6" s="470"/>
      <c r="BP6" s="470"/>
      <c r="BQ6" s="470"/>
      <c r="BR6" s="470"/>
      <c r="BS6" s="470"/>
      <c r="BT6" s="470"/>
      <c r="BU6" s="471"/>
      <c r="BV6" s="469">
        <v>1020961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94.2</v>
      </c>
      <c r="CU6" s="507"/>
      <c r="CV6" s="507"/>
      <c r="CW6" s="507"/>
      <c r="CX6" s="507"/>
      <c r="CY6" s="507"/>
      <c r="CZ6" s="507"/>
      <c r="DA6" s="508"/>
      <c r="DB6" s="506">
        <v>95.4</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33096</v>
      </c>
      <c r="BO7" s="470"/>
      <c r="BP7" s="470"/>
      <c r="BQ7" s="470"/>
      <c r="BR7" s="470"/>
      <c r="BS7" s="470"/>
      <c r="BT7" s="470"/>
      <c r="BU7" s="471"/>
      <c r="BV7" s="469">
        <v>588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13351507</v>
      </c>
      <c r="CU7" s="470"/>
      <c r="CV7" s="470"/>
      <c r="CW7" s="470"/>
      <c r="CX7" s="470"/>
      <c r="CY7" s="470"/>
      <c r="CZ7" s="470"/>
      <c r="DA7" s="471"/>
      <c r="DB7" s="469">
        <v>12967684</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1095591</v>
      </c>
      <c r="BO8" s="470"/>
      <c r="BP8" s="470"/>
      <c r="BQ8" s="470"/>
      <c r="BR8" s="470"/>
      <c r="BS8" s="470"/>
      <c r="BT8" s="470"/>
      <c r="BU8" s="471"/>
      <c r="BV8" s="469">
        <v>1020373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0.77</v>
      </c>
      <c r="CU8" s="510"/>
      <c r="CV8" s="510"/>
      <c r="CW8" s="510"/>
      <c r="CX8" s="510"/>
      <c r="CY8" s="510"/>
      <c r="CZ8" s="510"/>
      <c r="DA8" s="511"/>
      <c r="DB8" s="509">
        <v>0.77</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60942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75218</v>
      </c>
      <c r="BO9" s="470"/>
      <c r="BP9" s="470"/>
      <c r="BQ9" s="470"/>
      <c r="BR9" s="470"/>
      <c r="BS9" s="470"/>
      <c r="BT9" s="470"/>
      <c r="BU9" s="471"/>
      <c r="BV9" s="469">
        <v>35164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8.6</v>
      </c>
      <c r="CU9" s="467"/>
      <c r="CV9" s="467"/>
      <c r="CW9" s="467"/>
      <c r="CX9" s="467"/>
      <c r="CY9" s="467"/>
      <c r="CZ9" s="467"/>
      <c r="DA9" s="468"/>
      <c r="DB9" s="466">
        <v>9.6</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63431</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93</v>
      </c>
      <c r="AV10" s="502"/>
      <c r="AW10" s="502"/>
      <c r="AX10" s="502"/>
      <c r="AY10" s="503" t="s">
        <v>121</v>
      </c>
      <c r="AZ10" s="504"/>
      <c r="BA10" s="504"/>
      <c r="BB10" s="504"/>
      <c r="BC10" s="504"/>
      <c r="BD10" s="504"/>
      <c r="BE10" s="504"/>
      <c r="BF10" s="504"/>
      <c r="BG10" s="504"/>
      <c r="BH10" s="504"/>
      <c r="BI10" s="504"/>
      <c r="BJ10" s="504"/>
      <c r="BK10" s="504"/>
      <c r="BL10" s="504"/>
      <c r="BM10" s="505"/>
      <c r="BN10" s="469">
        <v>770018</v>
      </c>
      <c r="BO10" s="470"/>
      <c r="BP10" s="470"/>
      <c r="BQ10" s="470"/>
      <c r="BR10" s="470"/>
      <c r="BS10" s="470"/>
      <c r="BT10" s="470"/>
      <c r="BU10" s="471"/>
      <c r="BV10" s="469">
        <v>638063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93</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61724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93</v>
      </c>
      <c r="AV12" s="502"/>
      <c r="AW12" s="502"/>
      <c r="AX12" s="502"/>
      <c r="AY12" s="503" t="s">
        <v>135</v>
      </c>
      <c r="AZ12" s="504"/>
      <c r="BA12" s="504"/>
      <c r="BB12" s="504"/>
      <c r="BC12" s="504"/>
      <c r="BD12" s="504"/>
      <c r="BE12" s="504"/>
      <c r="BF12" s="504"/>
      <c r="BG12" s="504"/>
      <c r="BH12" s="504"/>
      <c r="BI12" s="504"/>
      <c r="BJ12" s="504"/>
      <c r="BK12" s="504"/>
      <c r="BL12" s="504"/>
      <c r="BM12" s="505"/>
      <c r="BN12" s="469">
        <v>10575</v>
      </c>
      <c r="BO12" s="470"/>
      <c r="BP12" s="470"/>
      <c r="BQ12" s="470"/>
      <c r="BR12" s="470"/>
      <c r="BS12" s="470"/>
      <c r="BT12" s="470"/>
      <c r="BU12" s="471"/>
      <c r="BV12" s="469">
        <v>6298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59978</v>
      </c>
      <c r="S13" s="554"/>
      <c r="T13" s="554"/>
      <c r="U13" s="554"/>
      <c r="V13" s="555"/>
      <c r="W13" s="485" t="s">
        <v>139</v>
      </c>
      <c r="X13" s="486"/>
      <c r="Y13" s="486"/>
      <c r="Z13" s="486"/>
      <c r="AA13" s="486"/>
      <c r="AB13" s="476"/>
      <c r="AC13" s="520">
        <v>538</v>
      </c>
      <c r="AD13" s="521"/>
      <c r="AE13" s="521"/>
      <c r="AF13" s="521"/>
      <c r="AG13" s="563"/>
      <c r="AH13" s="520">
        <v>591</v>
      </c>
      <c r="AI13" s="521"/>
      <c r="AJ13" s="521"/>
      <c r="AK13" s="521"/>
      <c r="AL13" s="522"/>
      <c r="AM13" s="498" t="s">
        <v>140</v>
      </c>
      <c r="AN13" s="499"/>
      <c r="AO13" s="499"/>
      <c r="AP13" s="499"/>
      <c r="AQ13" s="499"/>
      <c r="AR13" s="499"/>
      <c r="AS13" s="499"/>
      <c r="AT13" s="500"/>
      <c r="AU13" s="501" t="s">
        <v>116</v>
      </c>
      <c r="AV13" s="502"/>
      <c r="AW13" s="502"/>
      <c r="AX13" s="502"/>
      <c r="AY13" s="503" t="s">
        <v>141</v>
      </c>
      <c r="AZ13" s="504"/>
      <c r="BA13" s="504"/>
      <c r="BB13" s="504"/>
      <c r="BC13" s="504"/>
      <c r="BD13" s="504"/>
      <c r="BE13" s="504"/>
      <c r="BF13" s="504"/>
      <c r="BG13" s="504"/>
      <c r="BH13" s="504"/>
      <c r="BI13" s="504"/>
      <c r="BJ13" s="504"/>
      <c r="BK13" s="504"/>
      <c r="BL13" s="504"/>
      <c r="BM13" s="505"/>
      <c r="BN13" s="469">
        <v>834661</v>
      </c>
      <c r="BO13" s="470"/>
      <c r="BP13" s="470"/>
      <c r="BQ13" s="470"/>
      <c r="BR13" s="470"/>
      <c r="BS13" s="470"/>
      <c r="BT13" s="470"/>
      <c r="BU13" s="471"/>
      <c r="BV13" s="469">
        <v>666929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4.0999999999999996</v>
      </c>
      <c r="CU13" s="467"/>
      <c r="CV13" s="467"/>
      <c r="CW13" s="467"/>
      <c r="CX13" s="467"/>
      <c r="CY13" s="467"/>
      <c r="CZ13" s="467"/>
      <c r="DA13" s="468"/>
      <c r="DB13" s="466">
        <v>4.5</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62346</v>
      </c>
      <c r="S14" s="554"/>
      <c r="T14" s="554"/>
      <c r="U14" s="554"/>
      <c r="V14" s="555"/>
      <c r="W14" s="459"/>
      <c r="X14" s="460"/>
      <c r="Y14" s="460"/>
      <c r="Z14" s="460"/>
      <c r="AA14" s="460"/>
      <c r="AB14" s="449"/>
      <c r="AC14" s="556">
        <v>1.8</v>
      </c>
      <c r="AD14" s="557"/>
      <c r="AE14" s="557"/>
      <c r="AF14" s="557"/>
      <c r="AG14" s="558"/>
      <c r="AH14" s="556">
        <v>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18.2</v>
      </c>
      <c r="CU14" s="568"/>
      <c r="CV14" s="568"/>
      <c r="CW14" s="568"/>
      <c r="CX14" s="568"/>
      <c r="CY14" s="568"/>
      <c r="CZ14" s="568"/>
      <c r="DA14" s="569"/>
      <c r="DB14" s="567">
        <v>27.7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60740</v>
      </c>
      <c r="S15" s="554"/>
      <c r="T15" s="554"/>
      <c r="U15" s="554"/>
      <c r="V15" s="555"/>
      <c r="W15" s="485" t="s">
        <v>145</v>
      </c>
      <c r="X15" s="486"/>
      <c r="Y15" s="486"/>
      <c r="Z15" s="486"/>
      <c r="AA15" s="486"/>
      <c r="AB15" s="476"/>
      <c r="AC15" s="520">
        <v>8917</v>
      </c>
      <c r="AD15" s="521"/>
      <c r="AE15" s="521"/>
      <c r="AF15" s="521"/>
      <c r="AG15" s="563"/>
      <c r="AH15" s="520">
        <v>9021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8008589</v>
      </c>
      <c r="BO15" s="433"/>
      <c r="BP15" s="433"/>
      <c r="BQ15" s="433"/>
      <c r="BR15" s="433"/>
      <c r="BS15" s="433"/>
      <c r="BT15" s="433"/>
      <c r="BU15" s="434"/>
      <c r="BV15" s="432">
        <v>7679487</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30.3</v>
      </c>
      <c r="AD16" s="557"/>
      <c r="AE16" s="557"/>
      <c r="AF16" s="557"/>
      <c r="AG16" s="558"/>
      <c r="AH16" s="556">
        <v>30.5</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10415562</v>
      </c>
      <c r="BO16" s="470"/>
      <c r="BP16" s="470"/>
      <c r="BQ16" s="470"/>
      <c r="BR16" s="470"/>
      <c r="BS16" s="470"/>
      <c r="BT16" s="470"/>
      <c r="BU16" s="471"/>
      <c r="BV16" s="469">
        <v>10044997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20012</v>
      </c>
      <c r="AD17" s="521"/>
      <c r="AE17" s="521"/>
      <c r="AF17" s="521"/>
      <c r="AG17" s="563"/>
      <c r="AH17" s="520">
        <v>19962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10163136</v>
      </c>
      <c r="BO17" s="470"/>
      <c r="BP17" s="470"/>
      <c r="BQ17" s="470"/>
      <c r="BR17" s="470"/>
      <c r="BS17" s="470"/>
      <c r="BT17" s="470"/>
      <c r="BU17" s="471"/>
      <c r="BV17" s="469">
        <v>9814421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25.09</v>
      </c>
      <c r="M18" s="585"/>
      <c r="N18" s="585"/>
      <c r="O18" s="585"/>
      <c r="P18" s="585"/>
      <c r="Q18" s="585"/>
      <c r="R18" s="586"/>
      <c r="S18" s="586"/>
      <c r="T18" s="586"/>
      <c r="U18" s="586"/>
      <c r="V18" s="587"/>
      <c r="W18" s="487"/>
      <c r="X18" s="488"/>
      <c r="Y18" s="488"/>
      <c r="Z18" s="488"/>
      <c r="AA18" s="488"/>
      <c r="AB18" s="479"/>
      <c r="AC18" s="588">
        <v>67.900000000000006</v>
      </c>
      <c r="AD18" s="589"/>
      <c r="AE18" s="589"/>
      <c r="AF18" s="589"/>
      <c r="AG18" s="590"/>
      <c r="AH18" s="588">
        <v>67.5</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11912521</v>
      </c>
      <c r="BO18" s="470"/>
      <c r="BP18" s="470"/>
      <c r="BQ18" s="470"/>
      <c r="BR18" s="470"/>
      <c r="BS18" s="470"/>
      <c r="BT18" s="470"/>
      <c r="BU18" s="471"/>
      <c r="BV18" s="469">
        <v>11767754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2429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16077482</v>
      </c>
      <c r="BO19" s="470"/>
      <c r="BP19" s="470"/>
      <c r="BQ19" s="470"/>
      <c r="BR19" s="470"/>
      <c r="BS19" s="470"/>
      <c r="BT19" s="470"/>
      <c r="BU19" s="471"/>
      <c r="BV19" s="469">
        <v>15205016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24258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16920404</v>
      </c>
      <c r="BO23" s="470"/>
      <c r="BP23" s="470"/>
      <c r="BQ23" s="470"/>
      <c r="BR23" s="470"/>
      <c r="BS23" s="470"/>
      <c r="BT23" s="470"/>
      <c r="BU23" s="471"/>
      <c r="BV23" s="469">
        <v>16641498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9060</v>
      </c>
      <c r="R24" s="521"/>
      <c r="S24" s="521"/>
      <c r="T24" s="521"/>
      <c r="U24" s="521"/>
      <c r="V24" s="563"/>
      <c r="W24" s="622"/>
      <c r="X24" s="610"/>
      <c r="Y24" s="611"/>
      <c r="Z24" s="519" t="s">
        <v>169</v>
      </c>
      <c r="AA24" s="499"/>
      <c r="AB24" s="499"/>
      <c r="AC24" s="499"/>
      <c r="AD24" s="499"/>
      <c r="AE24" s="499"/>
      <c r="AF24" s="499"/>
      <c r="AG24" s="500"/>
      <c r="AH24" s="520">
        <v>406</v>
      </c>
      <c r="AI24" s="521"/>
      <c r="AJ24" s="521"/>
      <c r="AK24" s="521"/>
      <c r="AL24" s="563"/>
      <c r="AM24" s="520">
        <v>1235864</v>
      </c>
      <c r="AN24" s="521"/>
      <c r="AO24" s="521"/>
      <c r="AP24" s="521"/>
      <c r="AQ24" s="521"/>
      <c r="AR24" s="563"/>
      <c r="AS24" s="520">
        <v>3044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12865927</v>
      </c>
      <c r="BO24" s="470"/>
      <c r="BP24" s="470"/>
      <c r="BQ24" s="470"/>
      <c r="BR24" s="470"/>
      <c r="BS24" s="470"/>
      <c r="BT24" s="470"/>
      <c r="BU24" s="471"/>
      <c r="BV24" s="469">
        <v>12914128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7610</v>
      </c>
      <c r="R25" s="521"/>
      <c r="S25" s="521"/>
      <c r="T25" s="521"/>
      <c r="U25" s="521"/>
      <c r="V25" s="563"/>
      <c r="W25" s="622"/>
      <c r="X25" s="610"/>
      <c r="Y25" s="611"/>
      <c r="Z25" s="519" t="s">
        <v>172</v>
      </c>
      <c r="AA25" s="499"/>
      <c r="AB25" s="499"/>
      <c r="AC25" s="499"/>
      <c r="AD25" s="499"/>
      <c r="AE25" s="499"/>
      <c r="AF25" s="499"/>
      <c r="AG25" s="500"/>
      <c r="AH25" s="520">
        <v>77</v>
      </c>
      <c r="AI25" s="521"/>
      <c r="AJ25" s="521"/>
      <c r="AK25" s="521"/>
      <c r="AL25" s="563"/>
      <c r="AM25" s="520">
        <v>229306</v>
      </c>
      <c r="AN25" s="521"/>
      <c r="AO25" s="521"/>
      <c r="AP25" s="521"/>
      <c r="AQ25" s="521"/>
      <c r="AR25" s="563"/>
      <c r="AS25" s="520">
        <v>2978</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2013664</v>
      </c>
      <c r="BO25" s="433"/>
      <c r="BP25" s="433"/>
      <c r="BQ25" s="433"/>
      <c r="BR25" s="433"/>
      <c r="BS25" s="433"/>
      <c r="BT25" s="433"/>
      <c r="BU25" s="434"/>
      <c r="BV25" s="432">
        <v>1571337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6800</v>
      </c>
      <c r="R26" s="521"/>
      <c r="S26" s="521"/>
      <c r="T26" s="521"/>
      <c r="U26" s="521"/>
      <c r="V26" s="563"/>
      <c r="W26" s="622"/>
      <c r="X26" s="610"/>
      <c r="Y26" s="611"/>
      <c r="Z26" s="519" t="s">
        <v>175</v>
      </c>
      <c r="AA26" s="632"/>
      <c r="AB26" s="632"/>
      <c r="AC26" s="632"/>
      <c r="AD26" s="632"/>
      <c r="AE26" s="632"/>
      <c r="AF26" s="632"/>
      <c r="AG26" s="633"/>
      <c r="AH26" s="520" t="s">
        <v>128</v>
      </c>
      <c r="AI26" s="521"/>
      <c r="AJ26" s="521"/>
      <c r="AK26" s="521"/>
      <c r="AL26" s="563"/>
      <c r="AM26" s="520" t="s">
        <v>176</v>
      </c>
      <c r="AN26" s="521"/>
      <c r="AO26" s="521"/>
      <c r="AP26" s="521"/>
      <c r="AQ26" s="521"/>
      <c r="AR26" s="563"/>
      <c r="AS26" s="520" t="s">
        <v>176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4810</v>
      </c>
      <c r="R27" s="521"/>
      <c r="S27" s="521"/>
      <c r="T27" s="521"/>
      <c r="U27" s="521"/>
      <c r="V27" s="563"/>
      <c r="W27" s="622"/>
      <c r="X27" s="610"/>
      <c r="Y27" s="611"/>
      <c r="Z27" s="519" t="s">
        <v>179</v>
      </c>
      <c r="AA27" s="499"/>
      <c r="AB27" s="499"/>
      <c r="AC27" s="499"/>
      <c r="AD27" s="499"/>
      <c r="AE27" s="499"/>
      <c r="AF27" s="499"/>
      <c r="AG27" s="500"/>
      <c r="AH27" s="520">
        <v>16</v>
      </c>
      <c r="AI27" s="521"/>
      <c r="AJ27" s="521"/>
      <c r="AK27" s="521"/>
      <c r="AL27" s="563"/>
      <c r="AM27" s="520">
        <v>55328</v>
      </c>
      <c r="AN27" s="521"/>
      <c r="AO27" s="521"/>
      <c r="AP27" s="521"/>
      <c r="AQ27" s="521"/>
      <c r="AR27" s="563"/>
      <c r="AS27" s="520">
        <v>3458</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176</v>
      </c>
      <c r="BO27" s="646"/>
      <c r="BP27" s="646"/>
      <c r="BQ27" s="646"/>
      <c r="BR27" s="646"/>
      <c r="BS27" s="646"/>
      <c r="BT27" s="646"/>
      <c r="BU27" s="647"/>
      <c r="BV27" s="645" t="s">
        <v>176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4410</v>
      </c>
      <c r="R28" s="521"/>
      <c r="S28" s="521"/>
      <c r="T28" s="521"/>
      <c r="U28" s="521"/>
      <c r="V28" s="563"/>
      <c r="W28" s="622"/>
      <c r="X28" s="610"/>
      <c r="Y28" s="611"/>
      <c r="Z28" s="519" t="s">
        <v>182</v>
      </c>
      <c r="AA28" s="499"/>
      <c r="AB28" s="499"/>
      <c r="AC28" s="499"/>
      <c r="AD28" s="499"/>
      <c r="AE28" s="499"/>
      <c r="AF28" s="499"/>
      <c r="AG28" s="500"/>
      <c r="AH28" s="520" t="s">
        <v>176</v>
      </c>
      <c r="AI28" s="521"/>
      <c r="AJ28" s="521"/>
      <c r="AK28" s="521"/>
      <c r="AL28" s="563"/>
      <c r="AM28" s="520" t="s">
        <v>176</v>
      </c>
      <c r="AN28" s="521"/>
      <c r="AO28" s="521"/>
      <c r="AP28" s="521"/>
      <c r="AQ28" s="521"/>
      <c r="AR28" s="563"/>
      <c r="AS28" s="520" t="s">
        <v>176</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2440628</v>
      </c>
      <c r="BO28" s="433"/>
      <c r="BP28" s="433"/>
      <c r="BQ28" s="433"/>
      <c r="BR28" s="433"/>
      <c r="BS28" s="433"/>
      <c r="BT28" s="433"/>
      <c r="BU28" s="434"/>
      <c r="BV28" s="432">
        <v>1681185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16</v>
      </c>
      <c r="M29" s="521"/>
      <c r="N29" s="521"/>
      <c r="O29" s="521"/>
      <c r="P29" s="563"/>
      <c r="Q29" s="520">
        <v>4170</v>
      </c>
      <c r="R29" s="521"/>
      <c r="S29" s="521"/>
      <c r="T29" s="521"/>
      <c r="U29" s="521"/>
      <c r="V29" s="563"/>
      <c r="W29" s="623"/>
      <c r="X29" s="624"/>
      <c r="Y29" s="625"/>
      <c r="Z29" s="519" t="s">
        <v>185</v>
      </c>
      <c r="AA29" s="499"/>
      <c r="AB29" s="499"/>
      <c r="AC29" s="499"/>
      <c r="AD29" s="499"/>
      <c r="AE29" s="499"/>
      <c r="AF29" s="499"/>
      <c r="AG29" s="500"/>
      <c r="AH29" s="520">
        <v>422</v>
      </c>
      <c r="AI29" s="521"/>
      <c r="AJ29" s="521"/>
      <c r="AK29" s="521"/>
      <c r="AL29" s="563"/>
      <c r="AM29" s="520">
        <v>1291192</v>
      </c>
      <c r="AN29" s="521"/>
      <c r="AO29" s="521"/>
      <c r="AP29" s="521"/>
      <c r="AQ29" s="521"/>
      <c r="AR29" s="563"/>
      <c r="AS29" s="520">
        <v>3060</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11115</v>
      </c>
      <c r="BO29" s="470"/>
      <c r="BP29" s="470"/>
      <c r="BQ29" s="470"/>
      <c r="BR29" s="470"/>
      <c r="BS29" s="470"/>
      <c r="BT29" s="470"/>
      <c r="BU29" s="471"/>
      <c r="BV29" s="469">
        <v>11113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556335</v>
      </c>
      <c r="BO30" s="646"/>
      <c r="BP30" s="646"/>
      <c r="BQ30" s="646"/>
      <c r="BR30" s="646"/>
      <c r="BS30" s="646"/>
      <c r="BT30" s="646"/>
      <c r="BU30" s="647"/>
      <c r="BV30" s="645">
        <v>374156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津島市民病院事業会計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海部地区環境事務組合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名古屋西流通センター株式会社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海部地区水防事務組合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コミュニティ・プラント事業特別会計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上水道事業会計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愛知県後期高齢者医療広域連合（一般会計）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愛知県後期高齢者医療広域連合（後期高齢者医療特別会計）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S8JxOeoBHbe/9qx+zaw3LOGQj4WAngh8ZlDmFdmkq2HKgQkMkrDx9aS8fKv51GEYBUB6WQ4oZ/+LPbWcE7Fumg==" saltValue="uN6s0bhG6ZxsV9tRBRd+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50" t="s">
        <v>560</v>
      </c>
      <c r="D34" s="1250"/>
      <c r="E34" s="1251"/>
      <c r="F34" s="32">
        <v>10.47</v>
      </c>
      <c r="G34" s="33">
        <v>9.67</v>
      </c>
      <c r="H34" s="33">
        <v>10.18</v>
      </c>
      <c r="I34" s="33">
        <v>9.31</v>
      </c>
      <c r="J34" s="34">
        <v>9.07</v>
      </c>
      <c r="K34" s="22"/>
      <c r="L34" s="22"/>
      <c r="M34" s="22"/>
      <c r="N34" s="22"/>
      <c r="O34" s="22"/>
      <c r="P34" s="22"/>
    </row>
    <row r="35" spans="1:16" ht="39" customHeight="1" x14ac:dyDescent="0.2">
      <c r="A35" s="22"/>
      <c r="B35" s="35"/>
      <c r="C35" s="1244" t="s">
        <v>561</v>
      </c>
      <c r="D35" s="1245"/>
      <c r="E35" s="1246"/>
      <c r="F35" s="36">
        <v>6.67</v>
      </c>
      <c r="G35" s="37">
        <v>7.22</v>
      </c>
      <c r="H35" s="37">
        <v>7.68</v>
      </c>
      <c r="I35" s="37">
        <v>7.76</v>
      </c>
      <c r="J35" s="38">
        <v>8.09</v>
      </c>
      <c r="K35" s="22"/>
      <c r="L35" s="22"/>
      <c r="M35" s="22"/>
      <c r="N35" s="22"/>
      <c r="O35" s="22"/>
      <c r="P35" s="22"/>
    </row>
    <row r="36" spans="1:16" ht="39" customHeight="1" x14ac:dyDescent="0.2">
      <c r="A36" s="22"/>
      <c r="B36" s="35"/>
      <c r="C36" s="1244" t="s">
        <v>562</v>
      </c>
      <c r="D36" s="1245"/>
      <c r="E36" s="1246"/>
      <c r="F36" s="36" t="s">
        <v>563</v>
      </c>
      <c r="G36" s="37" t="s">
        <v>564</v>
      </c>
      <c r="H36" s="37">
        <v>0.48</v>
      </c>
      <c r="I36" s="37">
        <v>1.1100000000000001</v>
      </c>
      <c r="J36" s="38">
        <v>7.43</v>
      </c>
      <c r="K36" s="22"/>
      <c r="L36" s="22"/>
      <c r="M36" s="22"/>
      <c r="N36" s="22"/>
      <c r="O36" s="22"/>
      <c r="P36" s="22"/>
    </row>
    <row r="37" spans="1:16" ht="39" customHeight="1" x14ac:dyDescent="0.2">
      <c r="A37" s="22"/>
      <c r="B37" s="35"/>
      <c r="C37" s="1244" t="s">
        <v>565</v>
      </c>
      <c r="D37" s="1245"/>
      <c r="E37" s="1246"/>
      <c r="F37" s="36">
        <v>0.83</v>
      </c>
      <c r="G37" s="37">
        <v>1.83</v>
      </c>
      <c r="H37" s="37">
        <v>2.4900000000000002</v>
      </c>
      <c r="I37" s="37">
        <v>3.02</v>
      </c>
      <c r="J37" s="38">
        <v>3.27</v>
      </c>
      <c r="K37" s="22"/>
      <c r="L37" s="22"/>
      <c r="M37" s="22"/>
      <c r="N37" s="22"/>
      <c r="O37" s="22"/>
      <c r="P37" s="22"/>
    </row>
    <row r="38" spans="1:16" ht="39" customHeight="1" x14ac:dyDescent="0.2">
      <c r="A38" s="22"/>
      <c r="B38" s="35"/>
      <c r="C38" s="1244" t="s">
        <v>566</v>
      </c>
      <c r="D38" s="1245"/>
      <c r="E38" s="1246"/>
      <c r="F38" s="36">
        <v>2.17</v>
      </c>
      <c r="G38" s="37">
        <v>2.06</v>
      </c>
      <c r="H38" s="37">
        <v>1.66</v>
      </c>
      <c r="I38" s="37">
        <v>1.47</v>
      </c>
      <c r="J38" s="38">
        <v>1.54</v>
      </c>
      <c r="K38" s="22"/>
      <c r="L38" s="22"/>
      <c r="M38" s="22"/>
      <c r="N38" s="22"/>
      <c r="O38" s="22"/>
      <c r="P38" s="22"/>
    </row>
    <row r="39" spans="1:16" ht="39" customHeight="1" x14ac:dyDescent="0.2">
      <c r="A39" s="22"/>
      <c r="B39" s="35"/>
      <c r="C39" s="1244" t="s">
        <v>567</v>
      </c>
      <c r="D39" s="1245"/>
      <c r="E39" s="1246"/>
      <c r="F39" s="36">
        <v>4.16</v>
      </c>
      <c r="G39" s="37">
        <v>3.63</v>
      </c>
      <c r="H39" s="37">
        <v>1.61</v>
      </c>
      <c r="I39" s="37">
        <v>0.99</v>
      </c>
      <c r="J39" s="38">
        <v>0.72</v>
      </c>
      <c r="K39" s="22"/>
      <c r="L39" s="22"/>
      <c r="M39" s="22"/>
      <c r="N39" s="22"/>
      <c r="O39" s="22"/>
      <c r="P39" s="22"/>
    </row>
    <row r="40" spans="1:16" ht="39" customHeight="1" x14ac:dyDescent="0.2">
      <c r="A40" s="22"/>
      <c r="B40" s="35"/>
      <c r="C40" s="1244" t="s">
        <v>568</v>
      </c>
      <c r="D40" s="1245"/>
      <c r="E40" s="1246"/>
      <c r="F40" s="36">
        <v>0.09</v>
      </c>
      <c r="G40" s="37">
        <v>0.1</v>
      </c>
      <c r="H40" s="37">
        <v>0.1</v>
      </c>
      <c r="I40" s="37">
        <v>0.1</v>
      </c>
      <c r="J40" s="38">
        <v>0.11</v>
      </c>
      <c r="K40" s="22"/>
      <c r="L40" s="22"/>
      <c r="M40" s="22"/>
      <c r="N40" s="22"/>
      <c r="O40" s="22"/>
      <c r="P40" s="22"/>
    </row>
    <row r="41" spans="1:16" ht="39" customHeight="1" x14ac:dyDescent="0.2">
      <c r="A41" s="22"/>
      <c r="B41" s="35"/>
      <c r="C41" s="1244" t="s">
        <v>569</v>
      </c>
      <c r="D41" s="1245"/>
      <c r="E41" s="1246"/>
      <c r="F41" s="36">
        <v>0.05</v>
      </c>
      <c r="G41" s="37">
        <v>0.03</v>
      </c>
      <c r="H41" s="37">
        <v>0.05</v>
      </c>
      <c r="I41" s="37">
        <v>7.0000000000000007E-2</v>
      </c>
      <c r="J41" s="38">
        <v>0.09</v>
      </c>
      <c r="K41" s="22"/>
      <c r="L41" s="22"/>
      <c r="M41" s="22"/>
      <c r="N41" s="22"/>
      <c r="O41" s="22"/>
      <c r="P41" s="22"/>
    </row>
    <row r="42" spans="1:16" ht="39" customHeight="1" x14ac:dyDescent="0.2">
      <c r="A42" s="22"/>
      <c r="B42" s="39"/>
      <c r="C42" s="1244" t="s">
        <v>570</v>
      </c>
      <c r="D42" s="1245"/>
      <c r="E42" s="1246"/>
      <c r="F42" s="36" t="s">
        <v>512</v>
      </c>
      <c r="G42" s="37" t="s">
        <v>512</v>
      </c>
      <c r="H42" s="37" t="s">
        <v>512</v>
      </c>
      <c r="I42" s="37" t="s">
        <v>512</v>
      </c>
      <c r="J42" s="38" t="s">
        <v>512</v>
      </c>
      <c r="K42" s="22"/>
      <c r="L42" s="22"/>
      <c r="M42" s="22"/>
      <c r="N42" s="22"/>
      <c r="O42" s="22"/>
      <c r="P42" s="22"/>
    </row>
    <row r="43" spans="1:16" ht="39" customHeight="1" thickBot="1" x14ac:dyDescent="0.25">
      <c r="A43" s="22"/>
      <c r="B43" s="40"/>
      <c r="C43" s="1247" t="s">
        <v>571</v>
      </c>
      <c r="D43" s="1248"/>
      <c r="E43" s="1249"/>
      <c r="F43" s="41">
        <v>7.0000000000000007E-2</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LVbvY55Nsz9ZUARjoy6nAEfakyDn15NC5iQAVfQamgn67TYJciSDeGyyHZWTn3s/ygP9HWRi7e5wnlaH0WQcA==" saltValue="BsV/q16KO5peP+WKU08l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1680</v>
      </c>
      <c r="L45" s="60">
        <v>1616</v>
      </c>
      <c r="M45" s="60">
        <v>1494</v>
      </c>
      <c r="N45" s="60">
        <v>1464</v>
      </c>
      <c r="O45" s="61">
        <v>1388</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512</v>
      </c>
      <c r="L47" s="64" t="s">
        <v>512</v>
      </c>
      <c r="M47" s="64" t="s">
        <v>512</v>
      </c>
      <c r="N47" s="64" t="s">
        <v>512</v>
      </c>
      <c r="O47" s="65" t="s">
        <v>512</v>
      </c>
      <c r="P47" s="48"/>
      <c r="Q47" s="48"/>
      <c r="R47" s="48"/>
      <c r="S47" s="48"/>
      <c r="T47" s="48"/>
      <c r="U47" s="48"/>
    </row>
    <row r="48" spans="1:21" ht="30.75" customHeight="1" x14ac:dyDescent="0.2">
      <c r="A48" s="48"/>
      <c r="B48" s="1254"/>
      <c r="C48" s="1255"/>
      <c r="D48" s="62"/>
      <c r="E48" s="1260" t="s">
        <v>15</v>
      </c>
      <c r="F48" s="1260"/>
      <c r="G48" s="1260"/>
      <c r="H48" s="1260"/>
      <c r="I48" s="1260"/>
      <c r="J48" s="1261"/>
      <c r="K48" s="63">
        <v>814</v>
      </c>
      <c r="L48" s="64">
        <v>853</v>
      </c>
      <c r="M48" s="64">
        <v>851</v>
      </c>
      <c r="N48" s="64">
        <v>816</v>
      </c>
      <c r="O48" s="65">
        <v>880</v>
      </c>
      <c r="P48" s="48"/>
      <c r="Q48" s="48"/>
      <c r="R48" s="48"/>
      <c r="S48" s="48"/>
      <c r="T48" s="48"/>
      <c r="U48" s="48"/>
    </row>
    <row r="49" spans="1:21" ht="30.75" customHeight="1" x14ac:dyDescent="0.2">
      <c r="A49" s="48"/>
      <c r="B49" s="1254"/>
      <c r="C49" s="1255"/>
      <c r="D49" s="62"/>
      <c r="E49" s="1260" t="s">
        <v>16</v>
      </c>
      <c r="F49" s="1260"/>
      <c r="G49" s="1260"/>
      <c r="H49" s="1260"/>
      <c r="I49" s="1260"/>
      <c r="J49" s="1261"/>
      <c r="K49" s="63">
        <v>37</v>
      </c>
      <c r="L49" s="64" t="s">
        <v>512</v>
      </c>
      <c r="M49" s="64" t="s">
        <v>512</v>
      </c>
      <c r="N49" s="64">
        <v>9</v>
      </c>
      <c r="O49" s="65">
        <v>16</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512</v>
      </c>
      <c r="L50" s="64" t="s">
        <v>512</v>
      </c>
      <c r="M50" s="64" t="s">
        <v>512</v>
      </c>
      <c r="N50" s="64" t="s">
        <v>512</v>
      </c>
      <c r="O50" s="65" t="s">
        <v>512</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512</v>
      </c>
      <c r="L51" s="64" t="s">
        <v>512</v>
      </c>
      <c r="M51" s="64" t="s">
        <v>512</v>
      </c>
      <c r="N51" s="64" t="s">
        <v>512</v>
      </c>
      <c r="O51" s="65" t="s">
        <v>512</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1931</v>
      </c>
      <c r="L52" s="64">
        <v>1870</v>
      </c>
      <c r="M52" s="64">
        <v>1878</v>
      </c>
      <c r="N52" s="64">
        <v>1819</v>
      </c>
      <c r="O52" s="65">
        <v>1817</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600</v>
      </c>
      <c r="L53" s="69">
        <v>599</v>
      </c>
      <c r="M53" s="69">
        <v>467</v>
      </c>
      <c r="N53" s="69">
        <v>470</v>
      </c>
      <c r="O53" s="70">
        <v>467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584</v>
      </c>
      <c r="L57" s="84" t="s">
        <v>584</v>
      </c>
      <c r="M57" s="84" t="s">
        <v>584</v>
      </c>
      <c r="N57" s="84" t="s">
        <v>585</v>
      </c>
      <c r="O57" s="85" t="s">
        <v>584</v>
      </c>
    </row>
    <row r="58" spans="1:21" ht="31.5" customHeight="1" thickBot="1" x14ac:dyDescent="0.25">
      <c r="B58" s="1270"/>
      <c r="C58" s="1271"/>
      <c r="D58" s="1275" t="s">
        <v>27</v>
      </c>
      <c r="E58" s="1276"/>
      <c r="F58" s="1276"/>
      <c r="G58" s="1276"/>
      <c r="H58" s="1276"/>
      <c r="I58" s="1276"/>
      <c r="J58" s="1277"/>
      <c r="K58" s="86" t="s">
        <v>584</v>
      </c>
      <c r="L58" s="87" t="s">
        <v>584</v>
      </c>
      <c r="M58" s="87" t="s">
        <v>584</v>
      </c>
      <c r="N58" s="87" t="s">
        <v>584</v>
      </c>
      <c r="O58" s="88" t="s">
        <v>584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Uc8rAONiCggh1GVzXiqBirNIdFNY4bgp2QFawuRGdNtJLAul9IweWlJKOIGTsUuMN2Ig4cJMOsXA77nrI+vfQ==" saltValue="aQQ7FhqdueGl20HRIKsQ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78" t="s">
        <v>30</v>
      </c>
      <c r="C41" s="1279"/>
      <c r="D41" s="102"/>
      <c r="E41" s="1284" t="s">
        <v>31</v>
      </c>
      <c r="F41" s="1284"/>
      <c r="G41" s="1284"/>
      <c r="H41" s="1285"/>
      <c r="I41" s="103">
        <v>16413</v>
      </c>
      <c r="J41" s="104">
        <v>16213</v>
      </c>
      <c r="K41" s="104">
        <v>16240</v>
      </c>
      <c r="L41" s="104">
        <v>16641</v>
      </c>
      <c r="M41" s="105">
        <v>16920</v>
      </c>
    </row>
    <row r="42" spans="2:13" ht="27.75" customHeight="1" x14ac:dyDescent="0.2">
      <c r="B42" s="1280"/>
      <c r="C42" s="1281"/>
      <c r="D42" s="106"/>
      <c r="E42" s="1286" t="s">
        <v>32</v>
      </c>
      <c r="F42" s="1286"/>
      <c r="G42" s="1286"/>
      <c r="H42" s="1287"/>
      <c r="I42" s="107" t="s">
        <v>512</v>
      </c>
      <c r="J42" s="108" t="s">
        <v>512</v>
      </c>
      <c r="K42" s="108" t="s">
        <v>512</v>
      </c>
      <c r="L42" s="108" t="s">
        <v>512</v>
      </c>
      <c r="M42" s="109" t="s">
        <v>512</v>
      </c>
    </row>
    <row r="43" spans="2:13" ht="27.75" customHeight="1" x14ac:dyDescent="0.2">
      <c r="B43" s="1280"/>
      <c r="C43" s="1281"/>
      <c r="D43" s="106"/>
      <c r="E43" s="1286" t="s">
        <v>33</v>
      </c>
      <c r="F43" s="1286"/>
      <c r="G43" s="1286"/>
      <c r="H43" s="1287"/>
      <c r="I43" s="107">
        <v>12448</v>
      </c>
      <c r="J43" s="108">
        <v>9741</v>
      </c>
      <c r="K43" s="108">
        <v>10775</v>
      </c>
      <c r="L43" s="108">
        <v>10964</v>
      </c>
      <c r="M43" s="109">
        <v>10473</v>
      </c>
    </row>
    <row r="44" spans="2:13" ht="27.75" customHeight="1" x14ac:dyDescent="0.2">
      <c r="B44" s="1280"/>
      <c r="C44" s="1281"/>
      <c r="D44" s="106"/>
      <c r="E44" s="1286" t="s">
        <v>34</v>
      </c>
      <c r="F44" s="1286"/>
      <c r="G44" s="1286"/>
      <c r="H44" s="1287"/>
      <c r="I44" s="107" t="s">
        <v>512</v>
      </c>
      <c r="J44" s="108" t="s">
        <v>512</v>
      </c>
      <c r="K44" s="108">
        <v>116</v>
      </c>
      <c r="L44" s="108">
        <v>218</v>
      </c>
      <c r="M44" s="109">
        <v>306</v>
      </c>
    </row>
    <row r="45" spans="2:13" ht="27.75" customHeight="1" x14ac:dyDescent="0.2">
      <c r="B45" s="1280"/>
      <c r="C45" s="1281"/>
      <c r="D45" s="106"/>
      <c r="E45" s="1286" t="s">
        <v>35</v>
      </c>
      <c r="F45" s="1286"/>
      <c r="G45" s="1286"/>
      <c r="H45" s="1287"/>
      <c r="I45" s="107">
        <v>2728</v>
      </c>
      <c r="J45" s="108">
        <v>2726</v>
      </c>
      <c r="K45" s="108">
        <v>2725</v>
      </c>
      <c r="L45" s="108">
        <v>2831</v>
      </c>
      <c r="M45" s="109">
        <v>2884</v>
      </c>
    </row>
    <row r="46" spans="2:13" ht="27.75" customHeight="1" x14ac:dyDescent="0.2">
      <c r="B46" s="1280"/>
      <c r="C46" s="1281"/>
      <c r="D46" s="110"/>
      <c r="E46" s="1286" t="s">
        <v>36</v>
      </c>
      <c r="F46" s="1286"/>
      <c r="G46" s="1286"/>
      <c r="H46" s="1287"/>
      <c r="I46" s="107" t="s">
        <v>512</v>
      </c>
      <c r="J46" s="108" t="s">
        <v>512</v>
      </c>
      <c r="K46" s="108" t="s">
        <v>512</v>
      </c>
      <c r="L46" s="108" t="s">
        <v>512</v>
      </c>
      <c r="M46" s="109" t="s">
        <v>512</v>
      </c>
    </row>
    <row r="47" spans="2:13" ht="27.75" customHeight="1" x14ac:dyDescent="0.2">
      <c r="B47" s="1280"/>
      <c r="C47" s="1281"/>
      <c r="D47" s="111"/>
      <c r="E47" s="1288" t="s">
        <v>37</v>
      </c>
      <c r="F47" s="1289"/>
      <c r="G47" s="1289"/>
      <c r="H47" s="1290"/>
      <c r="I47" s="107" t="s">
        <v>512</v>
      </c>
      <c r="J47" s="108" t="s">
        <v>512</v>
      </c>
      <c r="K47" s="108" t="s">
        <v>512</v>
      </c>
      <c r="L47" s="108" t="s">
        <v>512</v>
      </c>
      <c r="M47" s="109" t="s">
        <v>512</v>
      </c>
    </row>
    <row r="48" spans="2:13" ht="27.75" customHeight="1" x14ac:dyDescent="0.2">
      <c r="B48" s="1280"/>
      <c r="C48" s="1281"/>
      <c r="D48" s="106"/>
      <c r="E48" s="1286" t="s">
        <v>38</v>
      </c>
      <c r="F48" s="1286"/>
      <c r="G48" s="1286"/>
      <c r="H48" s="1287"/>
      <c r="I48" s="107" t="s">
        <v>512</v>
      </c>
      <c r="J48" s="108" t="s">
        <v>512</v>
      </c>
      <c r="K48" s="108" t="s">
        <v>512</v>
      </c>
      <c r="L48" s="108" t="s">
        <v>512</v>
      </c>
      <c r="M48" s="109" t="s">
        <v>512</v>
      </c>
    </row>
    <row r="49" spans="2:13" ht="27.75" customHeight="1" x14ac:dyDescent="0.2">
      <c r="B49" s="1282"/>
      <c r="C49" s="1283"/>
      <c r="D49" s="106"/>
      <c r="E49" s="1286" t="s">
        <v>39</v>
      </c>
      <c r="F49" s="1286"/>
      <c r="G49" s="1286"/>
      <c r="H49" s="1287"/>
      <c r="I49" s="107" t="s">
        <v>512</v>
      </c>
      <c r="J49" s="108" t="s">
        <v>512</v>
      </c>
      <c r="K49" s="108" t="s">
        <v>512</v>
      </c>
      <c r="L49" s="108" t="s">
        <v>512</v>
      </c>
      <c r="M49" s="109" t="s">
        <v>512</v>
      </c>
    </row>
    <row r="50" spans="2:13" ht="27.75" customHeight="1" x14ac:dyDescent="0.2">
      <c r="B50" s="1291" t="s">
        <v>40</v>
      </c>
      <c r="C50" s="1292"/>
      <c r="D50" s="112"/>
      <c r="E50" s="1286" t="s">
        <v>41</v>
      </c>
      <c r="F50" s="1286"/>
      <c r="G50" s="1286"/>
      <c r="H50" s="1287"/>
      <c r="I50" s="107">
        <v>2001</v>
      </c>
      <c r="J50" s="108">
        <v>1449</v>
      </c>
      <c r="K50" s="108">
        <v>1766</v>
      </c>
      <c r="L50" s="108">
        <v>2571</v>
      </c>
      <c r="M50" s="109">
        <v>3604</v>
      </c>
    </row>
    <row r="51" spans="2:13" ht="27.75" customHeight="1" x14ac:dyDescent="0.2">
      <c r="B51" s="1280"/>
      <c r="C51" s="1281"/>
      <c r="D51" s="106"/>
      <c r="E51" s="1286" t="s">
        <v>42</v>
      </c>
      <c r="F51" s="1286"/>
      <c r="G51" s="1286"/>
      <c r="H51" s="1287"/>
      <c r="I51" s="107">
        <v>5936</v>
      </c>
      <c r="J51" s="108">
        <v>3964</v>
      </c>
      <c r="K51" s="108">
        <v>4810</v>
      </c>
      <c r="L51" s="108">
        <v>5298</v>
      </c>
      <c r="M51" s="109">
        <v>5390</v>
      </c>
    </row>
    <row r="52" spans="2:13" ht="27.75" customHeight="1" x14ac:dyDescent="0.2">
      <c r="B52" s="1282"/>
      <c r="C52" s="1283"/>
      <c r="D52" s="106"/>
      <c r="E52" s="1286" t="s">
        <v>43</v>
      </c>
      <c r="F52" s="1286"/>
      <c r="G52" s="1286"/>
      <c r="H52" s="1287"/>
      <c r="I52" s="107">
        <v>19871</v>
      </c>
      <c r="J52" s="108">
        <v>19706</v>
      </c>
      <c r="K52" s="108">
        <v>19819</v>
      </c>
      <c r="L52" s="108">
        <v>19616</v>
      </c>
      <c r="M52" s="109">
        <v>19442</v>
      </c>
    </row>
    <row r="53" spans="2:13" ht="27.75" customHeight="1" thickBot="1" x14ac:dyDescent="0.25">
      <c r="B53" s="1293" t="s">
        <v>44</v>
      </c>
      <c r="C53" s="1294"/>
      <c r="D53" s="113"/>
      <c r="E53" s="1295" t="s">
        <v>45</v>
      </c>
      <c r="F53" s="1295"/>
      <c r="G53" s="1295"/>
      <c r="H53" s="1296"/>
      <c r="I53" s="114">
        <v>3782</v>
      </c>
      <c r="J53" s="115">
        <v>3561</v>
      </c>
      <c r="K53" s="115">
        <v>3461</v>
      </c>
      <c r="L53" s="115">
        <v>3169</v>
      </c>
      <c r="M53" s="116">
        <v>2147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0ueDzJegvZOK3CdS0MCQiy3lmffj2zmZtqcxIcVAIsyYfn6YRkXXCNfVeTqEbETovv57HnMhydD6RsB+0jEoMA==" saltValue="qToufiL41zxXk33II7Ag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555</v>
      </c>
      <c r="G54" s="125" t="s">
        <v>556</v>
      </c>
      <c r="H54" s="126" t="s">
        <v>557</v>
      </c>
    </row>
    <row r="55" spans="2:8" ht="52.5" customHeight="1" x14ac:dyDescent="0.2">
      <c r="B55" s="127"/>
      <c r="C55" s="1305" t="s">
        <v>48</v>
      </c>
      <c r="D55" s="1305"/>
      <c r="E55" s="1306"/>
      <c r="F55" s="128">
        <v>1049</v>
      </c>
      <c r="G55" s="128">
        <v>1681</v>
      </c>
      <c r="H55" s="129">
        <v>2441</v>
      </c>
    </row>
    <row r="56" spans="2:8" ht="52.5" customHeight="1" x14ac:dyDescent="0.2">
      <c r="B56" s="130"/>
      <c r="C56" s="1307" t="s">
        <v>49</v>
      </c>
      <c r="D56" s="1307"/>
      <c r="E56" s="1308"/>
      <c r="F56" s="131">
        <v>11</v>
      </c>
      <c r="G56" s="131">
        <v>11</v>
      </c>
      <c r="H56" s="132">
        <v>11</v>
      </c>
    </row>
    <row r="57" spans="2:8" ht="53.25" customHeight="1" x14ac:dyDescent="0.2">
      <c r="B57" s="130"/>
      <c r="C57" s="1309" t="s">
        <v>50</v>
      </c>
      <c r="D57" s="1309"/>
      <c r="E57" s="1310"/>
      <c r="F57" s="133">
        <v>254</v>
      </c>
      <c r="G57" s="133">
        <v>374</v>
      </c>
      <c r="H57" s="134">
        <v>556</v>
      </c>
    </row>
    <row r="58" spans="2:8" ht="45.75" customHeight="1" x14ac:dyDescent="0.2">
      <c r="B58" s="135"/>
      <c r="C58" s="1297" t="s">
        <v>586</v>
      </c>
      <c r="D58" s="1298"/>
      <c r="E58" s="1299"/>
      <c r="F58" s="136">
        <v>112</v>
      </c>
      <c r="G58" s="136">
        <v>232</v>
      </c>
      <c r="H58" s="137">
        <v>409</v>
      </c>
    </row>
    <row r="59" spans="2:8" ht="45.75" customHeight="1" x14ac:dyDescent="0.2">
      <c r="B59" s="135"/>
      <c r="C59" s="1297" t="s">
        <v>587</v>
      </c>
      <c r="D59" s="1298"/>
      <c r="E59" s="1299"/>
      <c r="F59" s="136">
        <v>77</v>
      </c>
      <c r="G59" s="136">
        <v>77</v>
      </c>
      <c r="H59" s="137">
        <v>77</v>
      </c>
    </row>
    <row r="60" spans="2:8" ht="45.75" customHeight="1" x14ac:dyDescent="0.2">
      <c r="B60" s="135"/>
      <c r="C60" s="1297" t="s">
        <v>588</v>
      </c>
      <c r="D60" s="1298"/>
      <c r="E60" s="1299"/>
      <c r="F60" s="136">
        <v>24</v>
      </c>
      <c r="G60" s="136">
        <v>24</v>
      </c>
      <c r="H60" s="137">
        <v>24</v>
      </c>
    </row>
    <row r="61" spans="2:8" ht="45.75" customHeight="1" x14ac:dyDescent="0.2">
      <c r="B61" s="135"/>
      <c r="C61" s="1297" t="s">
        <v>589</v>
      </c>
      <c r="D61" s="1298"/>
      <c r="E61" s="1299"/>
      <c r="F61" s="136">
        <v>22</v>
      </c>
      <c r="G61" s="136">
        <v>19</v>
      </c>
      <c r="H61" s="137">
        <v>20</v>
      </c>
    </row>
    <row r="62" spans="2:8" ht="45.75" customHeight="1" thickBot="1" x14ac:dyDescent="0.25">
      <c r="B62" s="138"/>
      <c r="C62" s="1300" t="s">
        <v>590</v>
      </c>
      <c r="D62" s="1301"/>
      <c r="E62" s="1302"/>
      <c r="F62" s="139">
        <v>18</v>
      </c>
      <c r="G62" s="139">
        <v>19</v>
      </c>
      <c r="H62" s="140">
        <v>19</v>
      </c>
    </row>
    <row r="63" spans="2:8" ht="52.5" customHeight="1" thickBot="1" x14ac:dyDescent="0.25">
      <c r="B63" s="141"/>
      <c r="C63" s="1303" t="s">
        <v>51</v>
      </c>
      <c r="D63" s="1303"/>
      <c r="E63" s="1304"/>
      <c r="F63" s="142">
        <v>1314</v>
      </c>
      <c r="G63" s="142">
        <v>2066</v>
      </c>
      <c r="H63" s="143">
        <v>3008</v>
      </c>
    </row>
    <row r="64" spans="2:8" ht="15" customHeight="1" x14ac:dyDescent="0.2"/>
  </sheetData>
  <sheetProtection algorithmName="SHA-512" hashValue="RvPFUV4Xzbqg90XTUdBEBHeLafX9nJR/TRmbQE/Cy4QIWRApLedBFA5ulkJhlkafV/m/EYHfuVX+gdgiFQco0w==" saltValue="nRLovEcIziLndIgfczOd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610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599</v>
      </c>
    </row>
    <row r="50" spans="1:109" ht="13"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553</v>
      </c>
      <c r="BQ50" s="1317"/>
      <c r="BR50" s="1317"/>
      <c r="BS50" s="1317"/>
      <c r="BT50" s="1317"/>
      <c r="BU50" s="1317"/>
      <c r="BV50" s="1317"/>
      <c r="BW50" s="1317"/>
      <c r="BX50" s="1317" t="s">
        <v>554</v>
      </c>
      <c r="BY50" s="1317"/>
      <c r="BZ50" s="1317"/>
      <c r="CA50" s="1317"/>
      <c r="CB50" s="1317"/>
      <c r="CC50" s="1317"/>
      <c r="CD50" s="1317"/>
      <c r="CE50" s="1317"/>
      <c r="CF50" s="1317" t="s">
        <v>555</v>
      </c>
      <c r="CG50" s="1317"/>
      <c r="CH50" s="1317"/>
      <c r="CI50" s="1317"/>
      <c r="CJ50" s="1317"/>
      <c r="CK50" s="1317"/>
      <c r="CL50" s="1317"/>
      <c r="CM50" s="1317"/>
      <c r="CN50" s="1317" t="s">
        <v>556</v>
      </c>
      <c r="CO50" s="1317"/>
      <c r="CP50" s="1317"/>
      <c r="CQ50" s="1317"/>
      <c r="CR50" s="1317"/>
      <c r="CS50" s="1317"/>
      <c r="CT50" s="1317"/>
      <c r="CU50" s="1317"/>
      <c r="CV50" s="1317" t="s">
        <v>557</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600</v>
      </c>
      <c r="AO51" s="1316"/>
      <c r="AP51" s="1316"/>
      <c r="AQ51" s="1316"/>
      <c r="AR51" s="1316"/>
      <c r="AS51" s="1316"/>
      <c r="AT51" s="1316"/>
      <c r="AU51" s="1316"/>
      <c r="AV51" s="1316"/>
      <c r="AW51" s="1316"/>
      <c r="AX51" s="1316"/>
      <c r="AY51" s="1316"/>
      <c r="AZ51" s="1316"/>
      <c r="BA51" s="1316"/>
      <c r="BB51" s="1316" t="s">
        <v>601</v>
      </c>
      <c r="BC51" s="1316"/>
      <c r="BD51" s="1316"/>
      <c r="BE51" s="1316"/>
      <c r="BF51" s="1316"/>
      <c r="BG51" s="1316"/>
      <c r="BH51" s="1316"/>
      <c r="BI51" s="1316"/>
      <c r="BJ51" s="1316"/>
      <c r="BK51" s="1316"/>
      <c r="BL51" s="1316"/>
      <c r="BM51" s="1316"/>
      <c r="BN51" s="1316"/>
      <c r="BO51" s="1316"/>
      <c r="BP51" s="1313">
        <v>33.700000000000003</v>
      </c>
      <c r="BQ51" s="1313"/>
      <c r="BR51" s="1313"/>
      <c r="BS51" s="1313"/>
      <c r="BT51" s="1313"/>
      <c r="BU51" s="1313"/>
      <c r="BV51" s="1313"/>
      <c r="BW51" s="1313"/>
      <c r="BX51" s="1313">
        <v>32.200000000000003</v>
      </c>
      <c r="BY51" s="1313"/>
      <c r="BZ51" s="1313"/>
      <c r="CA51" s="1313"/>
      <c r="CB51" s="1313"/>
      <c r="CC51" s="1313"/>
      <c r="CD51" s="1313"/>
      <c r="CE51" s="1313"/>
      <c r="CF51" s="1313">
        <v>31.3</v>
      </c>
      <c r="CG51" s="1313"/>
      <c r="CH51" s="1313"/>
      <c r="CI51" s="1313"/>
      <c r="CJ51" s="1313"/>
      <c r="CK51" s="1313"/>
      <c r="CL51" s="1313"/>
      <c r="CM51" s="1313"/>
      <c r="CN51" s="1313">
        <v>27.7</v>
      </c>
      <c r="CO51" s="1313"/>
      <c r="CP51" s="1313"/>
      <c r="CQ51" s="1313"/>
      <c r="CR51" s="1313"/>
      <c r="CS51" s="1313"/>
      <c r="CT51" s="1313"/>
      <c r="CU51" s="1313"/>
      <c r="CV51" s="1313">
        <v>18.2</v>
      </c>
      <c r="CW51" s="1313"/>
      <c r="CX51" s="1313"/>
      <c r="CY51" s="1313"/>
      <c r="CZ51" s="1313"/>
      <c r="DA51" s="1313"/>
      <c r="DB51" s="1313"/>
      <c r="DC51" s="1313"/>
    </row>
    <row r="52" spans="1:109" ht="13"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602</v>
      </c>
      <c r="BC53" s="1316"/>
      <c r="BD53" s="1316"/>
      <c r="BE53" s="1316"/>
      <c r="BF53" s="1316"/>
      <c r="BG53" s="1316"/>
      <c r="BH53" s="1316"/>
      <c r="BI53" s="1316"/>
      <c r="BJ53" s="1316"/>
      <c r="BK53" s="1316"/>
      <c r="BL53" s="1316"/>
      <c r="BM53" s="1316"/>
      <c r="BN53" s="1316"/>
      <c r="BO53" s="1316"/>
      <c r="BP53" s="1313">
        <v>59.1</v>
      </c>
      <c r="BQ53" s="1313"/>
      <c r="BR53" s="1313"/>
      <c r="BS53" s="1313"/>
      <c r="BT53" s="1313"/>
      <c r="BU53" s="1313"/>
      <c r="BV53" s="1313"/>
      <c r="BW53" s="1313"/>
      <c r="BX53" s="1313">
        <v>60.8</v>
      </c>
      <c r="BY53" s="1313"/>
      <c r="BZ53" s="1313"/>
      <c r="CA53" s="1313"/>
      <c r="CB53" s="1313"/>
      <c r="CC53" s="1313"/>
      <c r="CD53" s="1313"/>
      <c r="CE53" s="1313"/>
      <c r="CF53" s="1313">
        <v>62.4</v>
      </c>
      <c r="CG53" s="1313"/>
      <c r="CH53" s="1313"/>
      <c r="CI53" s="1313"/>
      <c r="CJ53" s="1313"/>
      <c r="CK53" s="1313"/>
      <c r="CL53" s="1313"/>
      <c r="CM53" s="1313"/>
      <c r="CN53" s="1313">
        <v>63.7</v>
      </c>
      <c r="CO53" s="1313"/>
      <c r="CP53" s="1313"/>
      <c r="CQ53" s="1313"/>
      <c r="CR53" s="1313"/>
      <c r="CS53" s="1313"/>
      <c r="CT53" s="1313"/>
      <c r="CU53" s="1313"/>
      <c r="CV53" s="1313">
        <v>65.2</v>
      </c>
      <c r="CW53" s="1313"/>
      <c r="CX53" s="1313"/>
      <c r="CY53" s="1313"/>
      <c r="CZ53" s="1313"/>
      <c r="DA53" s="1313"/>
      <c r="DB53" s="1313"/>
      <c r="DC53" s="1313"/>
    </row>
    <row r="54" spans="1:109" ht="13"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5"/>
      <c r="B55" s="397"/>
      <c r="G55" s="1311"/>
      <c r="H55" s="1311"/>
      <c r="I55" s="1311"/>
      <c r="J55" s="1311"/>
      <c r="K55" s="1318"/>
      <c r="L55" s="1318"/>
      <c r="M55" s="1318"/>
      <c r="N55" s="1318"/>
      <c r="AN55" s="1317" t="s">
        <v>603</v>
      </c>
      <c r="AO55" s="1317"/>
      <c r="AP55" s="1317"/>
      <c r="AQ55" s="1317"/>
      <c r="AR55" s="1317"/>
      <c r="AS55" s="1317"/>
      <c r="AT55" s="1317"/>
      <c r="AU55" s="1317"/>
      <c r="AV55" s="1317"/>
      <c r="AW55" s="1317"/>
      <c r="AX55" s="1317"/>
      <c r="AY55" s="1317"/>
      <c r="AZ55" s="1317"/>
      <c r="BA55" s="1317"/>
      <c r="BB55" s="1316" t="s">
        <v>601</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ht="13"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602</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ht="13"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604</v>
      </c>
    </row>
    <row r="64" spans="1:109" ht="13" x14ac:dyDescent="0.2">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9" t="s">
        <v>611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599</v>
      </c>
    </row>
    <row r="72" spans="2:107" ht="13"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553</v>
      </c>
      <c r="BQ72" s="1317"/>
      <c r="BR72" s="1317"/>
      <c r="BS72" s="1317"/>
      <c r="BT72" s="1317"/>
      <c r="BU72" s="1317"/>
      <c r="BV72" s="1317"/>
      <c r="BW72" s="1317"/>
      <c r="BX72" s="1317" t="s">
        <v>554</v>
      </c>
      <c r="BY72" s="1317"/>
      <c r="BZ72" s="1317"/>
      <c r="CA72" s="1317"/>
      <c r="CB72" s="1317"/>
      <c r="CC72" s="1317"/>
      <c r="CD72" s="1317"/>
      <c r="CE72" s="1317"/>
      <c r="CF72" s="1317" t="s">
        <v>555</v>
      </c>
      <c r="CG72" s="1317"/>
      <c r="CH72" s="1317"/>
      <c r="CI72" s="1317"/>
      <c r="CJ72" s="1317"/>
      <c r="CK72" s="1317"/>
      <c r="CL72" s="1317"/>
      <c r="CM72" s="1317"/>
      <c r="CN72" s="1317" t="s">
        <v>556</v>
      </c>
      <c r="CO72" s="1317"/>
      <c r="CP72" s="1317"/>
      <c r="CQ72" s="1317"/>
      <c r="CR72" s="1317"/>
      <c r="CS72" s="1317"/>
      <c r="CT72" s="1317"/>
      <c r="CU72" s="1317"/>
      <c r="CV72" s="1317" t="s">
        <v>557</v>
      </c>
      <c r="CW72" s="1317"/>
      <c r="CX72" s="1317"/>
      <c r="CY72" s="1317"/>
      <c r="CZ72" s="1317"/>
      <c r="DA72" s="1317"/>
      <c r="DB72" s="1317"/>
      <c r="DC72" s="1317"/>
    </row>
    <row r="73" spans="2:107" ht="13" x14ac:dyDescent="0.2">
      <c r="B73" s="397"/>
      <c r="G73" s="1328"/>
      <c r="H73" s="1328"/>
      <c r="I73" s="1328"/>
      <c r="J73" s="1328"/>
      <c r="K73" s="1312"/>
      <c r="L73" s="1312"/>
      <c r="M73" s="1312"/>
      <c r="N73" s="1312"/>
      <c r="AM73" s="406"/>
      <c r="AN73" s="1316" t="s">
        <v>600</v>
      </c>
      <c r="AO73" s="1316"/>
      <c r="AP73" s="1316"/>
      <c r="AQ73" s="1316"/>
      <c r="AR73" s="1316"/>
      <c r="AS73" s="1316"/>
      <c r="AT73" s="1316"/>
      <c r="AU73" s="1316"/>
      <c r="AV73" s="1316"/>
      <c r="AW73" s="1316"/>
      <c r="AX73" s="1316"/>
      <c r="AY73" s="1316"/>
      <c r="AZ73" s="1316"/>
      <c r="BA73" s="1316"/>
      <c r="BB73" s="1316" t="s">
        <v>605</v>
      </c>
      <c r="BC73" s="1316"/>
      <c r="BD73" s="1316"/>
      <c r="BE73" s="1316"/>
      <c r="BF73" s="1316"/>
      <c r="BG73" s="1316"/>
      <c r="BH73" s="1316"/>
      <c r="BI73" s="1316"/>
      <c r="BJ73" s="1316"/>
      <c r="BK73" s="1316"/>
      <c r="BL73" s="1316"/>
      <c r="BM73" s="1316"/>
      <c r="BN73" s="1316"/>
      <c r="BO73" s="1316"/>
      <c r="BP73" s="1313">
        <v>33.700000000000003</v>
      </c>
      <c r="BQ73" s="1313"/>
      <c r="BR73" s="1313"/>
      <c r="BS73" s="1313"/>
      <c r="BT73" s="1313"/>
      <c r="BU73" s="1313"/>
      <c r="BV73" s="1313"/>
      <c r="BW73" s="1313"/>
      <c r="BX73" s="1313">
        <v>32.200000000000003</v>
      </c>
      <c r="BY73" s="1313"/>
      <c r="BZ73" s="1313"/>
      <c r="CA73" s="1313"/>
      <c r="CB73" s="1313"/>
      <c r="CC73" s="1313"/>
      <c r="CD73" s="1313"/>
      <c r="CE73" s="1313"/>
      <c r="CF73" s="1313">
        <v>31.3</v>
      </c>
      <c r="CG73" s="1313"/>
      <c r="CH73" s="1313"/>
      <c r="CI73" s="1313"/>
      <c r="CJ73" s="1313"/>
      <c r="CK73" s="1313"/>
      <c r="CL73" s="1313"/>
      <c r="CM73" s="1313"/>
      <c r="CN73" s="1313">
        <v>27.7</v>
      </c>
      <c r="CO73" s="1313"/>
      <c r="CP73" s="1313"/>
      <c r="CQ73" s="1313"/>
      <c r="CR73" s="1313"/>
      <c r="CS73" s="1313"/>
      <c r="CT73" s="1313"/>
      <c r="CU73" s="1313"/>
      <c r="CV73" s="1313">
        <v>18.2</v>
      </c>
      <c r="CW73" s="1313"/>
      <c r="CX73" s="1313"/>
      <c r="CY73" s="1313"/>
      <c r="CZ73" s="1313"/>
      <c r="DA73" s="1313"/>
      <c r="DB73" s="1313"/>
      <c r="DC73" s="1313"/>
    </row>
    <row r="74" spans="2:107" ht="13"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606</v>
      </c>
      <c r="BC75" s="1316"/>
      <c r="BD75" s="1316"/>
      <c r="BE75" s="1316"/>
      <c r="BF75" s="1316"/>
      <c r="BG75" s="1316"/>
      <c r="BH75" s="1316"/>
      <c r="BI75" s="1316"/>
      <c r="BJ75" s="1316"/>
      <c r="BK75" s="1316"/>
      <c r="BL75" s="1316"/>
      <c r="BM75" s="1316"/>
      <c r="BN75" s="1316"/>
      <c r="BO75" s="1316"/>
      <c r="BP75" s="1313">
        <v>5.0999999999999996</v>
      </c>
      <c r="BQ75" s="1313"/>
      <c r="BR75" s="1313"/>
      <c r="BS75" s="1313"/>
      <c r="BT75" s="1313"/>
      <c r="BU75" s="1313"/>
      <c r="BV75" s="1313"/>
      <c r="BW75" s="1313"/>
      <c r="BX75" s="1313">
        <v>5</v>
      </c>
      <c r="BY75" s="1313"/>
      <c r="BZ75" s="1313"/>
      <c r="CA75" s="1313"/>
      <c r="CB75" s="1313"/>
      <c r="CC75" s="1313"/>
      <c r="CD75" s="1313"/>
      <c r="CE75" s="1313"/>
      <c r="CF75" s="1313">
        <v>5</v>
      </c>
      <c r="CG75" s="1313"/>
      <c r="CH75" s="1313"/>
      <c r="CI75" s="1313"/>
      <c r="CJ75" s="1313"/>
      <c r="CK75" s="1313"/>
      <c r="CL75" s="1313"/>
      <c r="CM75" s="1313"/>
      <c r="CN75" s="1313">
        <v>4.5</v>
      </c>
      <c r="CO75" s="1313"/>
      <c r="CP75" s="1313"/>
      <c r="CQ75" s="1313"/>
      <c r="CR75" s="1313"/>
      <c r="CS75" s="1313"/>
      <c r="CT75" s="1313"/>
      <c r="CU75" s="1313"/>
      <c r="CV75" s="1313">
        <v>4.0999999999999996</v>
      </c>
      <c r="CW75" s="1313"/>
      <c r="CX75" s="1313"/>
      <c r="CY75" s="1313"/>
      <c r="CZ75" s="1313"/>
      <c r="DA75" s="1313"/>
      <c r="DB75" s="1313"/>
      <c r="DC75" s="1313"/>
    </row>
    <row r="76" spans="2:107" ht="13"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7"/>
      <c r="G77" s="1311"/>
      <c r="H77" s="1311"/>
      <c r="I77" s="1311"/>
      <c r="J77" s="1311"/>
      <c r="K77" s="1312"/>
      <c r="L77" s="1312"/>
      <c r="M77" s="1312"/>
      <c r="N77" s="1312"/>
      <c r="AN77" s="1317" t="s">
        <v>603</v>
      </c>
      <c r="AO77" s="1317"/>
      <c r="AP77" s="1317"/>
      <c r="AQ77" s="1317"/>
      <c r="AR77" s="1317"/>
      <c r="AS77" s="1317"/>
      <c r="AT77" s="1317"/>
      <c r="AU77" s="1317"/>
      <c r="AV77" s="1317"/>
      <c r="AW77" s="1317"/>
      <c r="AX77" s="1317"/>
      <c r="AY77" s="1317"/>
      <c r="AZ77" s="1317"/>
      <c r="BA77" s="1317"/>
      <c r="BB77" s="1316" t="s">
        <v>607</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ht="13"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606</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ht="13"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M3A2kHZihCk68OuQbuDf0n4b/N8p0hegGHw9YbC7059WLdCv+besx7jlvO/1uqSCACxP5Gm0XRPYT/+wbZESjg==" saltValue="K1W5VATMi9dXWT0fw1sKE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608</v>
      </c>
    </row>
  </sheetData>
  <sheetProtection algorithmName="SHA-512" hashValue="wLO9byTcacaJlxmsjlallbOYYA+ivfe/8y75ynluNpFNeXFI8AvSV08b61nQOA+8xXpyOg3i1ab0GFvSxuCrwQ==" saltValue="lvdLES+hUONTleP7ZyKbk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609</v>
      </c>
    </row>
  </sheetData>
  <sheetProtection algorithmName="SHA-512" hashValue="viLh7ACQTs1L5FTYSrNUzM5bML5Mb8VvM3mKMC2fRN0KeNeFZtWFU4tl18IEMwUg2e+CbtUzUB4Vn7vs1/lPug==" saltValue="DJySZD4LI6UDhd/QB3T7+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24935</v>
      </c>
      <c r="E3" s="162"/>
      <c r="F3" s="163">
        <v>57295</v>
      </c>
      <c r="G3" s="164"/>
      <c r="H3" s="165"/>
    </row>
    <row r="4" spans="1:8" x14ac:dyDescent="0.2">
      <c r="A4" s="166"/>
      <c r="B4" s="167"/>
      <c r="C4" s="168"/>
      <c r="D4" s="169">
        <v>11752</v>
      </c>
      <c r="E4" s="170"/>
      <c r="F4" s="171">
        <v>32771</v>
      </c>
      <c r="G4" s="172"/>
      <c r="H4" s="173"/>
    </row>
    <row r="5" spans="1:8" x14ac:dyDescent="0.2">
      <c r="A5" s="154" t="s">
        <v>545</v>
      </c>
      <c r="B5" s="159"/>
      <c r="C5" s="160"/>
      <c r="D5" s="161">
        <v>17567</v>
      </c>
      <c r="E5" s="162"/>
      <c r="F5" s="163">
        <v>54110</v>
      </c>
      <c r="G5" s="164"/>
      <c r="H5" s="165"/>
    </row>
    <row r="6" spans="1:8" x14ac:dyDescent="0.2">
      <c r="A6" s="166"/>
      <c r="B6" s="167"/>
      <c r="C6" s="168"/>
      <c r="D6" s="169">
        <v>4568</v>
      </c>
      <c r="E6" s="170"/>
      <c r="F6" s="171">
        <v>30620</v>
      </c>
      <c r="G6" s="172"/>
      <c r="H6" s="173"/>
    </row>
    <row r="7" spans="1:8" x14ac:dyDescent="0.2">
      <c r="A7" s="154" t="s">
        <v>546</v>
      </c>
      <c r="B7" s="159"/>
      <c r="C7" s="160"/>
      <c r="D7" s="161">
        <v>20241</v>
      </c>
      <c r="E7" s="162"/>
      <c r="F7" s="163">
        <v>54684</v>
      </c>
      <c r="G7" s="164"/>
      <c r="H7" s="165"/>
    </row>
    <row r="8" spans="1:8" x14ac:dyDescent="0.2">
      <c r="A8" s="166"/>
      <c r="B8" s="167"/>
      <c r="C8" s="168"/>
      <c r="D8" s="169">
        <v>4042</v>
      </c>
      <c r="E8" s="170"/>
      <c r="F8" s="171">
        <v>32829</v>
      </c>
      <c r="G8" s="172"/>
      <c r="H8" s="173"/>
    </row>
    <row r="9" spans="1:8" x14ac:dyDescent="0.2">
      <c r="A9" s="154" t="s">
        <v>547</v>
      </c>
      <c r="B9" s="159"/>
      <c r="C9" s="160"/>
      <c r="D9" s="161">
        <v>27179</v>
      </c>
      <c r="E9" s="162"/>
      <c r="F9" s="163">
        <v>62383</v>
      </c>
      <c r="G9" s="164"/>
      <c r="H9" s="165"/>
    </row>
    <row r="10" spans="1:8" x14ac:dyDescent="0.2">
      <c r="A10" s="166"/>
      <c r="B10" s="167"/>
      <c r="C10" s="168"/>
      <c r="D10" s="169">
        <v>4854</v>
      </c>
      <c r="E10" s="170"/>
      <c r="F10" s="171">
        <v>35325</v>
      </c>
      <c r="G10" s="172"/>
      <c r="H10" s="173"/>
    </row>
    <row r="11" spans="1:8" x14ac:dyDescent="0.2">
      <c r="A11" s="154" t="s">
        <v>548</v>
      </c>
      <c r="B11" s="159"/>
      <c r="C11" s="160"/>
      <c r="D11" s="161">
        <v>23335</v>
      </c>
      <c r="E11" s="162"/>
      <c r="F11" s="163">
        <v>63812</v>
      </c>
      <c r="G11" s="164"/>
      <c r="H11" s="165"/>
    </row>
    <row r="12" spans="1:8" x14ac:dyDescent="0.2">
      <c r="A12" s="166"/>
      <c r="B12" s="167"/>
      <c r="C12" s="174"/>
      <c r="D12" s="169">
        <v>8137</v>
      </c>
      <c r="E12" s="170"/>
      <c r="F12" s="171">
        <v>33848</v>
      </c>
      <c r="G12" s="172"/>
      <c r="H12" s="173"/>
    </row>
    <row r="13" spans="1:8" x14ac:dyDescent="0.2">
      <c r="A13" s="154"/>
      <c r="B13" s="159"/>
      <c r="C13" s="175"/>
      <c r="D13" s="176">
        <v>22651</v>
      </c>
      <c r="E13" s="177"/>
      <c r="F13" s="178">
        <v>58457</v>
      </c>
      <c r="G13" s="179"/>
      <c r="H13" s="165"/>
    </row>
    <row r="14" spans="1:8" x14ac:dyDescent="0.2">
      <c r="A14" s="166"/>
      <c r="B14" s="167"/>
      <c r="C14" s="168"/>
      <c r="D14" s="169">
        <v>6671</v>
      </c>
      <c r="E14" s="170"/>
      <c r="F14" s="171">
        <v>33079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6.77</v>
      </c>
      <c r="C19" s="180">
        <f>ROUND(VALUE(SUBSTITUTE(実質収支比率等に係る経年分析!G$48,"▲","-")),2)</f>
        <v>7.33</v>
      </c>
      <c r="D19" s="180">
        <f>ROUND(VALUE(SUBSTITUTE(実質収支比率等に係る経年分析!H$48,"▲","-")),2)</f>
        <v>7.8</v>
      </c>
      <c r="E19" s="180">
        <f>ROUND(VALUE(SUBSTITUTE(実質収支比率等に係る経年分析!I$48,"▲","-")),2)</f>
        <v>7.87</v>
      </c>
      <c r="F19" s="180">
        <f>ROUND(VALUE(SUBSTITUTE(実質収支比率等に係る経年分析!J$48,"▲","-")),2)</f>
        <v>8.2100000000000009</v>
      </c>
    </row>
    <row r="20" spans="1:11" x14ac:dyDescent="0.2">
      <c r="A20" s="180" t="s">
        <v>55</v>
      </c>
      <c r="B20" s="180">
        <f>ROUND(VALUE(SUBSTITUTE(実質収支比率等に係る経年分析!F$47,"▲","-")),2)</f>
        <v>12.55</v>
      </c>
      <c r="C20" s="180">
        <f>ROUND(VALUE(SUBSTITUTE(実質収支比率等に係る経年分析!G$47,"▲","-")),2)</f>
        <v>7.4</v>
      </c>
      <c r="D20" s="180">
        <f>ROUND(VALUE(SUBSTITUTE(実質収支比率等に係る経年分析!H$47,"▲","-")),2)</f>
        <v>8.3000000000000007</v>
      </c>
      <c r="E20" s="180">
        <f>ROUND(VALUE(SUBSTITUTE(実質収支比率等に係る経年分析!I$47,"▲","-")),2)</f>
        <v>12.96</v>
      </c>
      <c r="F20" s="180">
        <f>ROUND(VALUE(SUBSTITUTE(実質収支比率等に係る経年分析!J$47,"▲","-")),2)</f>
        <v>18.28</v>
      </c>
    </row>
    <row r="21" spans="1:11" x14ac:dyDescent="0.2">
      <c r="A21" s="180" t="s">
        <v>56</v>
      </c>
      <c r="B21" s="180">
        <f>IF(ISNUMBER(VALUE(SUBSTITUTE(実質収支比率等に係る経年分析!F$49,"▲","-"))),ROUND(VALUE(SUBSTITUTE(実質収支比率等に係る経年分析!F$49,"▲","-")),2),NA())</f>
        <v>-4.78</v>
      </c>
      <c r="C21" s="180">
        <f>IF(ISNUMBER(VALUE(SUBSTITUTE(実質収支比率等に係る経年分析!G$49,"▲","-"))),ROUND(VALUE(SUBSTITUTE(実質収支比率等に係る経年分析!G$49,"▲","-")),2),NA())</f>
        <v>-4.84</v>
      </c>
      <c r="D21" s="180">
        <f>IF(ISNUMBER(VALUE(SUBSTITUTE(実質収支比率等に係る経年分析!H$49,"▲","-"))),ROUND(VALUE(SUBSTITUTE(実質収支比率等に係る経年分析!H$49,"▲","-")),2),NA())</f>
        <v>1.42</v>
      </c>
      <c r="E21" s="180">
        <f>IF(ISNUMBER(VALUE(SUBSTITUTE(実質収支比率等に係る経年分析!I$49,"▲","-"))),ROUND(VALUE(SUBSTITUTE(実質収支比率等に係る経年分析!I$49,"▲","-")),2),NA())</f>
        <v>5.14</v>
      </c>
      <c r="F21" s="180">
        <f>IF(ISNUMBER(VALUE(SUBSTITUTE(実質収支比率等に係る経年分析!J$49,"▲","-"))),ROUND(VALUE(SUBSTITUTE(実質収支比率等に係る経年分析!J$49,"▲","-")),2),NA())</f>
        <v>6.25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2">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4.16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3.63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0.72</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1.54</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2.4900000000000002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3.27</v>
      </c>
    </row>
    <row r="34" spans="1:16" x14ac:dyDescent="0.2">
      <c r="A34" s="181" t="str">
        <f>IF(連結実質赤字比率に係る赤字・黒字の構成分析!C$36="",NA(),連結実質赤字比率に係る赤字・黒字の構成分析!C$36)</f>
        <v>津島市民病院事業会計</v>
      </c>
      <c r="B34" s="181">
        <f>IF(ROUND(VALUE(SUBSTITUTE(連結実質赤字比率に係る赤字・黒字の構成分析!F$36,"▲", "-")), 2) &lt; 0, ABS(ROUND(VALUE(SUBSTITUTE(連結実質赤字比率に係る赤字・黒字の構成分析!F$36,"▲", "-")), 2)), NA())</f>
        <v>5.48</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2.82</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7.43</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8.09</v>
      </c>
    </row>
    <row r="36" spans="1:16" x14ac:dyDescent="0.2">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1931</v>
      </c>
      <c r="E42" s="182"/>
      <c r="F42" s="182"/>
      <c r="G42" s="182">
        <f>'実質公債費比率（分子）の構造'!L$52</f>
        <v>1870</v>
      </c>
      <c r="H42" s="182"/>
      <c r="I42" s="182"/>
      <c r="J42" s="182">
        <f>'実質公債費比率（分子）の構造'!M$52</f>
        <v>1878</v>
      </c>
      <c r="K42" s="182"/>
      <c r="L42" s="182"/>
      <c r="M42" s="182">
        <f>'実質公債費比率（分子）の構造'!N$52</f>
        <v>1819</v>
      </c>
      <c r="N42" s="182"/>
      <c r="O42" s="182"/>
      <c r="P42" s="182">
        <f>'実質公債費比率（分子）の構造'!O$52</f>
        <v>1817</v>
      </c>
    </row>
    <row r="43" spans="1:16" x14ac:dyDescent="0.2">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37</v>
      </c>
      <c r="C45" s="182"/>
      <c r="D45" s="182"/>
      <c r="E45" s="182" t="str">
        <f>'実質公債費比率（分子）の構造'!L$49</f>
        <v>-</v>
      </c>
      <c r="F45" s="182"/>
      <c r="G45" s="182"/>
      <c r="H45" s="182" t="str">
        <f>'実質公債費比率（分子）の構造'!M$49</f>
        <v>-</v>
      </c>
      <c r="I45" s="182"/>
      <c r="J45" s="182"/>
      <c r="K45" s="182">
        <f>'実質公債費比率（分子）の構造'!N$49</f>
        <v>9</v>
      </c>
      <c r="L45" s="182"/>
      <c r="M45" s="182"/>
      <c r="N45" s="182">
        <f>'実質公債費比率（分子）の構造'!O$49</f>
        <v>16</v>
      </c>
      <c r="O45" s="182"/>
      <c r="P45" s="182"/>
    </row>
    <row r="46" spans="1:16" x14ac:dyDescent="0.2">
      <c r="A46" s="182" t="s">
        <v>66</v>
      </c>
      <c r="B46" s="182">
        <f>'実質公債費比率（分子）の構造'!K$48</f>
        <v>814</v>
      </c>
      <c r="C46" s="182"/>
      <c r="D46" s="182"/>
      <c r="E46" s="182">
        <f>'実質公債費比率（分子）の構造'!L$48</f>
        <v>853</v>
      </c>
      <c r="F46" s="182"/>
      <c r="G46" s="182"/>
      <c r="H46" s="182">
        <f>'実質公債費比率（分子）の構造'!M$48</f>
        <v>851</v>
      </c>
      <c r="I46" s="182"/>
      <c r="J46" s="182"/>
      <c r="K46" s="182">
        <f>'実質公債費比率（分子）の構造'!N$48</f>
        <v>816</v>
      </c>
      <c r="L46" s="182"/>
      <c r="M46" s="182"/>
      <c r="N46" s="182">
        <f>'実質公債費比率（分子）の構造'!O$48</f>
        <v>880</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1680</v>
      </c>
      <c r="C49" s="182"/>
      <c r="D49" s="182"/>
      <c r="E49" s="182">
        <f>'実質公債費比率（分子）の構造'!L$45</f>
        <v>1616</v>
      </c>
      <c r="F49" s="182"/>
      <c r="G49" s="182"/>
      <c r="H49" s="182">
        <f>'実質公債費比率（分子）の構造'!M$45</f>
        <v>1494</v>
      </c>
      <c r="I49" s="182"/>
      <c r="J49" s="182"/>
      <c r="K49" s="182">
        <f>'実質公債費比率（分子）の構造'!N$45</f>
        <v>1464</v>
      </c>
      <c r="L49" s="182"/>
      <c r="M49" s="182"/>
      <c r="N49" s="182">
        <f>'実質公債費比率（分子）の構造'!O$45</f>
        <v>1388</v>
      </c>
      <c r="O49" s="182"/>
      <c r="P49" s="182"/>
    </row>
    <row r="50" spans="1:16" x14ac:dyDescent="0.2">
      <c r="A50" s="182" t="s">
        <v>70</v>
      </c>
      <c r="B50" s="182" t="e">
        <f>NA()</f>
        <v>#N/A</v>
      </c>
      <c r="C50" s="182">
        <f>IF(ISNUMBER('実質公債費比率（分子）の構造'!K$53),'実質公債費比率（分子）の構造'!K$53,NA())</f>
        <v>600</v>
      </c>
      <c r="D50" s="182" t="e">
        <f>NA()</f>
        <v>#N/A</v>
      </c>
      <c r="E50" s="182" t="e">
        <f>NA()</f>
        <v>#N/A</v>
      </c>
      <c r="F50" s="182">
        <f>IF(ISNUMBER('実質公債費比率（分子）の構造'!L$53),'実質公債費比率（分子）の構造'!L$53,NA())</f>
        <v>599</v>
      </c>
      <c r="G50" s="182" t="e">
        <f>NA()</f>
        <v>#N/A</v>
      </c>
      <c r="H50" s="182" t="e">
        <f>NA()</f>
        <v>#N/A</v>
      </c>
      <c r="I50" s="182">
        <f>IF(ISNUMBER('実質公債費比率（分子）の構造'!M$53),'実質公債費比率（分子）の構造'!M$53,NA())</f>
        <v>467</v>
      </c>
      <c r="J50" s="182" t="e">
        <f>NA()</f>
        <v>#N/A</v>
      </c>
      <c r="K50" s="182" t="e">
        <f>NA()</f>
        <v>#N/A</v>
      </c>
      <c r="L50" s="182">
        <f>IF(ISNUMBER('実質公債費比率（分子）の構造'!N$53),'実質公債費比率（分子）の構造'!N$53,NA())</f>
        <v>470</v>
      </c>
      <c r="M50" s="182" t="e">
        <f>NA()</f>
        <v>#N/A</v>
      </c>
      <c r="N50" s="182" t="e">
        <f>NA()</f>
        <v>#N/A</v>
      </c>
      <c r="O50" s="182">
        <f>IF(ISNUMBER('実質公債費比率（分子）の構造'!O$53),'実質公債費比率（分子）の構造'!O$53,NA())</f>
        <v>467</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19871</v>
      </c>
      <c r="E56" s="181"/>
      <c r="F56" s="181"/>
      <c r="G56" s="181">
        <f>'将来負担比率（分子）の構造'!J$52</f>
        <v>19706</v>
      </c>
      <c r="H56" s="181"/>
      <c r="I56" s="181"/>
      <c r="J56" s="181">
        <f>'将来負担比率（分子）の構造'!K$52</f>
        <v>19819</v>
      </c>
      <c r="K56" s="181"/>
      <c r="L56" s="181"/>
      <c r="M56" s="181">
        <f>'将来負担比率（分子）の構造'!L$52</f>
        <v>19616</v>
      </c>
      <c r="N56" s="181"/>
      <c r="O56" s="181"/>
      <c r="P56" s="181">
        <f>'将来負担比率（分子）の構造'!M$52</f>
        <v>19442</v>
      </c>
    </row>
    <row r="57" spans="1:16" x14ac:dyDescent="0.2">
      <c r="A57" s="181" t="s">
        <v>42</v>
      </c>
      <c r="B57" s="181"/>
      <c r="C57" s="181"/>
      <c r="D57" s="181">
        <f>'将来負担比率（分子）の構造'!I$51</f>
        <v>5936</v>
      </c>
      <c r="E57" s="181"/>
      <c r="F57" s="181"/>
      <c r="G57" s="181">
        <f>'将来負担比率（分子）の構造'!J$51</f>
        <v>3964</v>
      </c>
      <c r="H57" s="181"/>
      <c r="I57" s="181"/>
      <c r="J57" s="181">
        <f>'将来負担比率（分子）の構造'!K$51</f>
        <v>4810</v>
      </c>
      <c r="K57" s="181"/>
      <c r="L57" s="181"/>
      <c r="M57" s="181">
        <f>'将来負担比率（分子）の構造'!L$51</f>
        <v>5298</v>
      </c>
      <c r="N57" s="181"/>
      <c r="O57" s="181"/>
      <c r="P57" s="181">
        <f>'将来負担比率（分子）の構造'!M$51</f>
        <v>5390</v>
      </c>
    </row>
    <row r="58" spans="1:16" x14ac:dyDescent="0.2">
      <c r="A58" s="181" t="s">
        <v>41</v>
      </c>
      <c r="B58" s="181"/>
      <c r="C58" s="181"/>
      <c r="D58" s="181">
        <f>'将来負担比率（分子）の構造'!I$50</f>
        <v>2001</v>
      </c>
      <c r="E58" s="181"/>
      <c r="F58" s="181"/>
      <c r="G58" s="181">
        <f>'将来負担比率（分子）の構造'!J$50</f>
        <v>1449</v>
      </c>
      <c r="H58" s="181"/>
      <c r="I58" s="181"/>
      <c r="J58" s="181">
        <f>'将来負担比率（分子）の構造'!K$50</f>
        <v>1766</v>
      </c>
      <c r="K58" s="181"/>
      <c r="L58" s="181"/>
      <c r="M58" s="181">
        <f>'将来負担比率（分子）の構造'!L$50</f>
        <v>2571</v>
      </c>
      <c r="N58" s="181"/>
      <c r="O58" s="181"/>
      <c r="P58" s="181">
        <f>'将来負担比率（分子）の構造'!M$50</f>
        <v>3604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2728</v>
      </c>
      <c r="C62" s="181"/>
      <c r="D62" s="181"/>
      <c r="E62" s="181">
        <f>'将来負担比率（分子）の構造'!J$45</f>
        <v>2726</v>
      </c>
      <c r="F62" s="181"/>
      <c r="G62" s="181"/>
      <c r="H62" s="181">
        <f>'将来負担比率（分子）の構造'!K$45</f>
        <v>2725</v>
      </c>
      <c r="I62" s="181"/>
      <c r="J62" s="181"/>
      <c r="K62" s="181">
        <f>'将来負担比率（分子）の構造'!L$45</f>
        <v>2831</v>
      </c>
      <c r="L62" s="181"/>
      <c r="M62" s="181"/>
      <c r="N62" s="181">
        <f>'将来負担比率（分子）の構造'!M$45</f>
        <v>2884</v>
      </c>
      <c r="O62" s="181"/>
      <c r="P62" s="181"/>
    </row>
    <row r="63" spans="1:16" x14ac:dyDescent="0.2">
      <c r="A63" s="181" t="s">
        <v>34</v>
      </c>
      <c r="B63" s="181" t="str">
        <f>'将来負担比率（分子）の構造'!I$44</f>
        <v>-</v>
      </c>
      <c r="C63" s="181"/>
      <c r="D63" s="181"/>
      <c r="E63" s="181" t="str">
        <f>'将来負担比率（分子）の構造'!J$44</f>
        <v>-</v>
      </c>
      <c r="F63" s="181"/>
      <c r="G63" s="181"/>
      <c r="H63" s="181">
        <f>'将来負担比率（分子）の構造'!K$44</f>
        <v>116</v>
      </c>
      <c r="I63" s="181"/>
      <c r="J63" s="181"/>
      <c r="K63" s="181">
        <f>'将来負担比率（分子）の構造'!L$44</f>
        <v>218</v>
      </c>
      <c r="L63" s="181"/>
      <c r="M63" s="181"/>
      <c r="N63" s="181">
        <f>'将来負担比率（分子）の構造'!M$44</f>
        <v>306</v>
      </c>
      <c r="O63" s="181"/>
      <c r="P63" s="181"/>
    </row>
    <row r="64" spans="1:16" x14ac:dyDescent="0.2">
      <c r="A64" s="181" t="s">
        <v>33</v>
      </c>
      <c r="B64" s="181">
        <f>'将来負担比率（分子）の構造'!I$43</f>
        <v>12448</v>
      </c>
      <c r="C64" s="181"/>
      <c r="D64" s="181"/>
      <c r="E64" s="181">
        <f>'将来負担比率（分子）の構造'!J$43</f>
        <v>9741</v>
      </c>
      <c r="F64" s="181"/>
      <c r="G64" s="181"/>
      <c r="H64" s="181">
        <f>'将来負担比率（分子）の構造'!K$43</f>
        <v>10775</v>
      </c>
      <c r="I64" s="181"/>
      <c r="J64" s="181"/>
      <c r="K64" s="181">
        <f>'将来負担比率（分子）の構造'!L$43</f>
        <v>10964</v>
      </c>
      <c r="L64" s="181"/>
      <c r="M64" s="181"/>
      <c r="N64" s="181">
        <f>'将来負担比率（分子）の構造'!M$43</f>
        <v>10473</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16413</v>
      </c>
      <c r="C66" s="181"/>
      <c r="D66" s="181"/>
      <c r="E66" s="181">
        <f>'将来負担比率（分子）の構造'!J$41</f>
        <v>16213</v>
      </c>
      <c r="F66" s="181"/>
      <c r="G66" s="181"/>
      <c r="H66" s="181">
        <f>'将来負担比率（分子）の構造'!K$41</f>
        <v>16240</v>
      </c>
      <c r="I66" s="181"/>
      <c r="J66" s="181"/>
      <c r="K66" s="181">
        <f>'将来負担比率（分子）の構造'!L$41</f>
        <v>16641</v>
      </c>
      <c r="L66" s="181"/>
      <c r="M66" s="181"/>
      <c r="N66" s="181">
        <f>'将来負担比率（分子）の構造'!M$41</f>
        <v>16920</v>
      </c>
      <c r="O66" s="181"/>
      <c r="P66" s="181"/>
    </row>
    <row r="67" spans="1:16" x14ac:dyDescent="0.2">
      <c r="A67" s="181" t="s">
        <v>74</v>
      </c>
      <c r="B67" s="181" t="e">
        <f>NA()</f>
        <v>#N/A</v>
      </c>
      <c r="C67" s="181">
        <f>IF(ISNUMBER('将来負担比率（分子）の構造'!I$53), IF('将来負担比率（分子）の構造'!I$53 &lt; 0, 0, '将来負担比率（分子）の構造'!I$53), NA())</f>
        <v>3782</v>
      </c>
      <c r="D67" s="181" t="e">
        <f>NA()</f>
        <v>#N/A</v>
      </c>
      <c r="E67" s="181" t="e">
        <f>NA()</f>
        <v>#N/A</v>
      </c>
      <c r="F67" s="181">
        <f>IF(ISNUMBER('将来負担比率（分子）の構造'!J$53), IF('将来負担比率（分子）の構造'!J$53 &lt; 0, 0, '将来負担比率（分子）の構造'!J$53), NA())</f>
        <v>3561</v>
      </c>
      <c r="G67" s="181" t="e">
        <f>NA()</f>
        <v>#N/A</v>
      </c>
      <c r="H67" s="181" t="e">
        <f>NA()</f>
        <v>#N/A</v>
      </c>
      <c r="I67" s="181">
        <f>IF(ISNUMBER('将来負担比率（分子）の構造'!K$53), IF('将来負担比率（分子）の構造'!K$53 &lt; 0, 0, '将来負担比率（分子）の構造'!K$53), NA())</f>
        <v>3461</v>
      </c>
      <c r="J67" s="181" t="e">
        <f>NA()</f>
        <v>#N/A</v>
      </c>
      <c r="K67" s="181" t="e">
        <f>NA()</f>
        <v>#N/A</v>
      </c>
      <c r="L67" s="181">
        <f>IF(ISNUMBER('将来負担比率（分子）の構造'!L$53), IF('将来負担比率（分子）の構造'!L$53 &lt; 0, 0, '将来負担比率（分子）の構造'!L$53), NA())</f>
        <v>3169</v>
      </c>
      <c r="M67" s="181" t="e">
        <f>NA()</f>
        <v>#N/A</v>
      </c>
      <c r="N67" s="181" t="e">
        <f>NA()</f>
        <v>#N/A</v>
      </c>
      <c r="O67" s="181">
        <f>IF(ISNUMBER('将来負担比率（分子）の構造'!M$53), IF('将来負担比率（分子）の構造'!M$53 &lt; 0, 0, '将来負担比率（分子）の構造'!M$53), NA())</f>
        <v>2147</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1049</v>
      </c>
      <c r="C72" s="185">
        <f>基金残高に係る経年分析!G55</f>
        <v>1681</v>
      </c>
      <c r="D72" s="185">
        <f>基金残高に係る経年分析!H55</f>
        <v>2441</v>
      </c>
    </row>
    <row r="73" spans="1:16" x14ac:dyDescent="0.2">
      <c r="A73" s="184" t="s">
        <v>77</v>
      </c>
      <c r="B73" s="185">
        <f>基金残高に係る経年分析!F56</f>
        <v>11</v>
      </c>
      <c r="C73" s="185">
        <f>基金残高に係る経年分析!G56</f>
        <v>11</v>
      </c>
      <c r="D73" s="185">
        <f>基金残高に係る経年分析!H56</f>
        <v>11</v>
      </c>
    </row>
    <row r="74" spans="1:16" x14ac:dyDescent="0.2">
      <c r="A74" s="184" t="s">
        <v>78</v>
      </c>
      <c r="B74" s="185">
        <f>基金残高に係る経年分析!F57</f>
        <v>254</v>
      </c>
      <c r="C74" s="185">
        <f>基金残高に係る経年分析!G57</f>
        <v>374</v>
      </c>
      <c r="D74" s="185">
        <f>基金残高に係る経年分析!H57</f>
        <v>556</v>
      </c>
    </row>
  </sheetData>
  <sheetProtection algorithmName="SHA-512" hashValue="iNuanYU0MZvXM7hEqxYowNLxS5utLnjAqZ82+qWiY6+PmZX9tXTKplbUwbt/QsNCGWB2/2mWOtYsN55VqFlRKQ==" saltValue="kY4QnbCc2Hd+XAg7TBWh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222</v>
      </c>
      <c r="C5" s="672"/>
      <c r="D5" s="672"/>
      <c r="E5" s="672"/>
      <c r="F5" s="672"/>
      <c r="G5" s="672"/>
      <c r="H5" s="672"/>
      <c r="I5" s="672"/>
      <c r="J5" s="672"/>
      <c r="K5" s="672"/>
      <c r="L5" s="672"/>
      <c r="M5" s="672"/>
      <c r="N5" s="672"/>
      <c r="O5" s="672"/>
      <c r="P5" s="672"/>
      <c r="Q5" s="673"/>
      <c r="R5" s="674">
        <v>8798138</v>
      </c>
      <c r="S5" s="675"/>
      <c r="T5" s="675"/>
      <c r="U5" s="675"/>
      <c r="V5" s="675"/>
      <c r="W5" s="675"/>
      <c r="X5" s="675"/>
      <c r="Y5" s="676"/>
      <c r="Z5" s="677">
        <v>29.6</v>
      </c>
      <c r="AA5" s="677"/>
      <c r="AB5" s="677"/>
      <c r="AC5" s="677"/>
      <c r="AD5" s="678">
        <v>8348479</v>
      </c>
      <c r="AE5" s="678"/>
      <c r="AF5" s="678"/>
      <c r="AG5" s="678"/>
      <c r="AH5" s="678"/>
      <c r="AI5" s="678"/>
      <c r="AJ5" s="678"/>
      <c r="AK5" s="678"/>
      <c r="AL5" s="679">
        <v>66</v>
      </c>
      <c r="AM5" s="680"/>
      <c r="AN5" s="680"/>
      <c r="AO5" s="681"/>
      <c r="AP5" s="671" t="s">
        <v>223</v>
      </c>
      <c r="AQ5" s="672"/>
      <c r="AR5" s="672"/>
      <c r="AS5" s="672"/>
      <c r="AT5" s="672"/>
      <c r="AU5" s="672"/>
      <c r="AV5" s="672"/>
      <c r="AW5" s="672"/>
      <c r="AX5" s="672"/>
      <c r="AY5" s="672"/>
      <c r="AZ5" s="672"/>
      <c r="BA5" s="672"/>
      <c r="BB5" s="672"/>
      <c r="BC5" s="672"/>
      <c r="BD5" s="672"/>
      <c r="BE5" s="672"/>
      <c r="BF5" s="673"/>
      <c r="BG5" s="685">
        <v>8348479</v>
      </c>
      <c r="BH5" s="686"/>
      <c r="BI5" s="686"/>
      <c r="BJ5" s="686"/>
      <c r="BK5" s="686"/>
      <c r="BL5" s="686"/>
      <c r="BM5" s="686"/>
      <c r="BN5" s="687"/>
      <c r="BO5" s="688">
        <v>94.9</v>
      </c>
      <c r="BP5" s="688"/>
      <c r="BQ5" s="688"/>
      <c r="BR5" s="688"/>
      <c r="BS5" s="689">
        <v>27034</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2">
      <c r="B6" s="682" t="s">
        <v>227</v>
      </c>
      <c r="C6" s="683"/>
      <c r="D6" s="683"/>
      <c r="E6" s="683"/>
      <c r="F6" s="683"/>
      <c r="G6" s="683"/>
      <c r="H6" s="683"/>
      <c r="I6" s="683"/>
      <c r="J6" s="683"/>
      <c r="K6" s="683"/>
      <c r="L6" s="683"/>
      <c r="M6" s="683"/>
      <c r="N6" s="683"/>
      <c r="O6" s="683"/>
      <c r="P6" s="683"/>
      <c r="Q6" s="684"/>
      <c r="R6" s="685">
        <v>168469</v>
      </c>
      <c r="S6" s="686"/>
      <c r="T6" s="686"/>
      <c r="U6" s="686"/>
      <c r="V6" s="686"/>
      <c r="W6" s="686"/>
      <c r="X6" s="686"/>
      <c r="Y6" s="687"/>
      <c r="Z6" s="688">
        <v>0.6</v>
      </c>
      <c r="AA6" s="688"/>
      <c r="AB6" s="688"/>
      <c r="AC6" s="688"/>
      <c r="AD6" s="689">
        <v>168469</v>
      </c>
      <c r="AE6" s="689"/>
      <c r="AF6" s="689"/>
      <c r="AG6" s="689"/>
      <c r="AH6" s="689"/>
      <c r="AI6" s="689"/>
      <c r="AJ6" s="689"/>
      <c r="AK6" s="689"/>
      <c r="AL6" s="690">
        <v>1.3</v>
      </c>
      <c r="AM6" s="691"/>
      <c r="AN6" s="691"/>
      <c r="AO6" s="692"/>
      <c r="AP6" s="682" t="s">
        <v>228</v>
      </c>
      <c r="AQ6" s="683"/>
      <c r="AR6" s="683"/>
      <c r="AS6" s="683"/>
      <c r="AT6" s="683"/>
      <c r="AU6" s="683"/>
      <c r="AV6" s="683"/>
      <c r="AW6" s="683"/>
      <c r="AX6" s="683"/>
      <c r="AY6" s="683"/>
      <c r="AZ6" s="683"/>
      <c r="BA6" s="683"/>
      <c r="BB6" s="683"/>
      <c r="BC6" s="683"/>
      <c r="BD6" s="683"/>
      <c r="BE6" s="683"/>
      <c r="BF6" s="684"/>
      <c r="BG6" s="685">
        <v>8348479</v>
      </c>
      <c r="BH6" s="686"/>
      <c r="BI6" s="686"/>
      <c r="BJ6" s="686"/>
      <c r="BK6" s="686"/>
      <c r="BL6" s="686"/>
      <c r="BM6" s="686"/>
      <c r="BN6" s="687"/>
      <c r="BO6" s="688">
        <v>94.9</v>
      </c>
      <c r="BP6" s="688"/>
      <c r="BQ6" s="688"/>
      <c r="BR6" s="688"/>
      <c r="BS6" s="689">
        <v>27034</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231798</v>
      </c>
      <c r="CS6" s="686"/>
      <c r="CT6" s="686"/>
      <c r="CU6" s="686"/>
      <c r="CV6" s="686"/>
      <c r="CW6" s="686"/>
      <c r="CX6" s="686"/>
      <c r="CY6" s="687"/>
      <c r="CZ6" s="679">
        <v>0.8</v>
      </c>
      <c r="DA6" s="680"/>
      <c r="DB6" s="680"/>
      <c r="DC6" s="699"/>
      <c r="DD6" s="694" t="s">
        <v>176</v>
      </c>
      <c r="DE6" s="686"/>
      <c r="DF6" s="686"/>
      <c r="DG6" s="686"/>
      <c r="DH6" s="686"/>
      <c r="DI6" s="686"/>
      <c r="DJ6" s="686"/>
      <c r="DK6" s="686"/>
      <c r="DL6" s="686"/>
      <c r="DM6" s="686"/>
      <c r="DN6" s="686"/>
      <c r="DO6" s="686"/>
      <c r="DP6" s="687"/>
      <c r="DQ6" s="694">
        <v>231798</v>
      </c>
      <c r="DR6" s="686"/>
      <c r="DS6" s="686"/>
      <c r="DT6" s="686"/>
      <c r="DU6" s="686"/>
      <c r="DV6" s="686"/>
      <c r="DW6" s="686"/>
      <c r="DX6" s="686"/>
      <c r="DY6" s="686"/>
      <c r="DZ6" s="686"/>
      <c r="EA6" s="686"/>
      <c r="EB6" s="686"/>
      <c r="EC6" s="695"/>
    </row>
    <row r="7" spans="2:143" ht="11.25" customHeight="1" x14ac:dyDescent="0.2">
      <c r="B7" s="682" t="s">
        <v>230</v>
      </c>
      <c r="C7" s="683"/>
      <c r="D7" s="683"/>
      <c r="E7" s="683"/>
      <c r="F7" s="683"/>
      <c r="G7" s="683"/>
      <c r="H7" s="683"/>
      <c r="I7" s="683"/>
      <c r="J7" s="683"/>
      <c r="K7" s="683"/>
      <c r="L7" s="683"/>
      <c r="M7" s="683"/>
      <c r="N7" s="683"/>
      <c r="O7" s="683"/>
      <c r="P7" s="683"/>
      <c r="Q7" s="684"/>
      <c r="R7" s="685">
        <v>8608</v>
      </c>
      <c r="S7" s="686"/>
      <c r="T7" s="686"/>
      <c r="U7" s="686"/>
      <c r="V7" s="686"/>
      <c r="W7" s="686"/>
      <c r="X7" s="686"/>
      <c r="Y7" s="687"/>
      <c r="Z7" s="688">
        <v>0</v>
      </c>
      <c r="AA7" s="688"/>
      <c r="AB7" s="688"/>
      <c r="AC7" s="688"/>
      <c r="AD7" s="689">
        <v>8608</v>
      </c>
      <c r="AE7" s="689"/>
      <c r="AF7" s="689"/>
      <c r="AG7" s="689"/>
      <c r="AH7" s="689"/>
      <c r="AI7" s="689"/>
      <c r="AJ7" s="689"/>
      <c r="AK7" s="689"/>
      <c r="AL7" s="690">
        <v>0.1</v>
      </c>
      <c r="AM7" s="691"/>
      <c r="AN7" s="691"/>
      <c r="AO7" s="692"/>
      <c r="AP7" s="682" t="s">
        <v>231</v>
      </c>
      <c r="AQ7" s="683"/>
      <c r="AR7" s="683"/>
      <c r="AS7" s="683"/>
      <c r="AT7" s="683"/>
      <c r="AU7" s="683"/>
      <c r="AV7" s="683"/>
      <c r="AW7" s="683"/>
      <c r="AX7" s="683"/>
      <c r="AY7" s="683"/>
      <c r="AZ7" s="683"/>
      <c r="BA7" s="683"/>
      <c r="BB7" s="683"/>
      <c r="BC7" s="683"/>
      <c r="BD7" s="683"/>
      <c r="BE7" s="683"/>
      <c r="BF7" s="684"/>
      <c r="BG7" s="685">
        <v>3946326</v>
      </c>
      <c r="BH7" s="686"/>
      <c r="BI7" s="686"/>
      <c r="BJ7" s="686"/>
      <c r="BK7" s="686"/>
      <c r="BL7" s="686"/>
      <c r="BM7" s="686"/>
      <c r="BN7" s="687"/>
      <c r="BO7" s="688">
        <v>44.9</v>
      </c>
      <c r="BP7" s="688"/>
      <c r="BQ7" s="688"/>
      <c r="BR7" s="688"/>
      <c r="BS7" s="689">
        <v>27034</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9175729</v>
      </c>
      <c r="CS7" s="686"/>
      <c r="CT7" s="686"/>
      <c r="CU7" s="686"/>
      <c r="CV7" s="686"/>
      <c r="CW7" s="686"/>
      <c r="CX7" s="686"/>
      <c r="CY7" s="687"/>
      <c r="CZ7" s="688">
        <v>32</v>
      </c>
      <c r="DA7" s="688"/>
      <c r="DB7" s="688"/>
      <c r="DC7" s="688"/>
      <c r="DD7" s="694">
        <v>23068</v>
      </c>
      <c r="DE7" s="686"/>
      <c r="DF7" s="686"/>
      <c r="DG7" s="686"/>
      <c r="DH7" s="686"/>
      <c r="DI7" s="686"/>
      <c r="DJ7" s="686"/>
      <c r="DK7" s="686"/>
      <c r="DL7" s="686"/>
      <c r="DM7" s="686"/>
      <c r="DN7" s="686"/>
      <c r="DO7" s="686"/>
      <c r="DP7" s="687"/>
      <c r="DQ7" s="694">
        <v>2382594</v>
      </c>
      <c r="DR7" s="686"/>
      <c r="DS7" s="686"/>
      <c r="DT7" s="686"/>
      <c r="DU7" s="686"/>
      <c r="DV7" s="686"/>
      <c r="DW7" s="686"/>
      <c r="DX7" s="686"/>
      <c r="DY7" s="686"/>
      <c r="DZ7" s="686"/>
      <c r="EA7" s="686"/>
      <c r="EB7" s="686"/>
      <c r="EC7" s="695"/>
    </row>
    <row r="8" spans="2:143" ht="11.25" customHeight="1" x14ac:dyDescent="0.2">
      <c r="B8" s="682" t="s">
        <v>233</v>
      </c>
      <c r="C8" s="683"/>
      <c r="D8" s="683"/>
      <c r="E8" s="683"/>
      <c r="F8" s="683"/>
      <c r="G8" s="683"/>
      <c r="H8" s="683"/>
      <c r="I8" s="683"/>
      <c r="J8" s="683"/>
      <c r="K8" s="683"/>
      <c r="L8" s="683"/>
      <c r="M8" s="683"/>
      <c r="N8" s="683"/>
      <c r="O8" s="683"/>
      <c r="P8" s="683"/>
      <c r="Q8" s="684"/>
      <c r="R8" s="685">
        <v>50415</v>
      </c>
      <c r="S8" s="686"/>
      <c r="T8" s="686"/>
      <c r="U8" s="686"/>
      <c r="V8" s="686"/>
      <c r="W8" s="686"/>
      <c r="X8" s="686"/>
      <c r="Y8" s="687"/>
      <c r="Z8" s="688">
        <v>0.2</v>
      </c>
      <c r="AA8" s="688"/>
      <c r="AB8" s="688"/>
      <c r="AC8" s="688"/>
      <c r="AD8" s="689">
        <v>50415</v>
      </c>
      <c r="AE8" s="689"/>
      <c r="AF8" s="689"/>
      <c r="AG8" s="689"/>
      <c r="AH8" s="689"/>
      <c r="AI8" s="689"/>
      <c r="AJ8" s="689"/>
      <c r="AK8" s="689"/>
      <c r="AL8" s="690">
        <v>0.4</v>
      </c>
      <c r="AM8" s="691"/>
      <c r="AN8" s="691"/>
      <c r="AO8" s="692"/>
      <c r="AP8" s="682" t="s">
        <v>234</v>
      </c>
      <c r="AQ8" s="683"/>
      <c r="AR8" s="683"/>
      <c r="AS8" s="683"/>
      <c r="AT8" s="683"/>
      <c r="AU8" s="683"/>
      <c r="AV8" s="683"/>
      <c r="AW8" s="683"/>
      <c r="AX8" s="683"/>
      <c r="AY8" s="683"/>
      <c r="AZ8" s="683"/>
      <c r="BA8" s="683"/>
      <c r="BB8" s="683"/>
      <c r="BC8" s="683"/>
      <c r="BD8" s="683"/>
      <c r="BE8" s="683"/>
      <c r="BF8" s="684"/>
      <c r="BG8" s="685">
        <v>114588</v>
      </c>
      <c r="BH8" s="686"/>
      <c r="BI8" s="686"/>
      <c r="BJ8" s="686"/>
      <c r="BK8" s="686"/>
      <c r="BL8" s="686"/>
      <c r="BM8" s="686"/>
      <c r="BN8" s="687"/>
      <c r="BO8" s="688">
        <v>1.3</v>
      </c>
      <c r="BP8" s="688"/>
      <c r="BQ8" s="688"/>
      <c r="BR8" s="688"/>
      <c r="BS8" s="694" t="s">
        <v>235</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8685745</v>
      </c>
      <c r="CS8" s="686"/>
      <c r="CT8" s="686"/>
      <c r="CU8" s="686"/>
      <c r="CV8" s="686"/>
      <c r="CW8" s="686"/>
      <c r="CX8" s="686"/>
      <c r="CY8" s="687"/>
      <c r="CZ8" s="688">
        <v>30.3</v>
      </c>
      <c r="DA8" s="688"/>
      <c r="DB8" s="688"/>
      <c r="DC8" s="688"/>
      <c r="DD8" s="694">
        <v>39768</v>
      </c>
      <c r="DE8" s="686"/>
      <c r="DF8" s="686"/>
      <c r="DG8" s="686"/>
      <c r="DH8" s="686"/>
      <c r="DI8" s="686"/>
      <c r="DJ8" s="686"/>
      <c r="DK8" s="686"/>
      <c r="DL8" s="686"/>
      <c r="DM8" s="686"/>
      <c r="DN8" s="686"/>
      <c r="DO8" s="686"/>
      <c r="DP8" s="687"/>
      <c r="DQ8" s="694">
        <v>4342437</v>
      </c>
      <c r="DR8" s="686"/>
      <c r="DS8" s="686"/>
      <c r="DT8" s="686"/>
      <c r="DU8" s="686"/>
      <c r="DV8" s="686"/>
      <c r="DW8" s="686"/>
      <c r="DX8" s="686"/>
      <c r="DY8" s="686"/>
      <c r="DZ8" s="686"/>
      <c r="EA8" s="686"/>
      <c r="EB8" s="686"/>
      <c r="EC8" s="695"/>
    </row>
    <row r="9" spans="2:143" ht="11.25" customHeight="1" x14ac:dyDescent="0.2">
      <c r="B9" s="682" t="s">
        <v>237</v>
      </c>
      <c r="C9" s="683"/>
      <c r="D9" s="683"/>
      <c r="E9" s="683"/>
      <c r="F9" s="683"/>
      <c r="G9" s="683"/>
      <c r="H9" s="683"/>
      <c r="I9" s="683"/>
      <c r="J9" s="683"/>
      <c r="K9" s="683"/>
      <c r="L9" s="683"/>
      <c r="M9" s="683"/>
      <c r="N9" s="683"/>
      <c r="O9" s="683"/>
      <c r="P9" s="683"/>
      <c r="Q9" s="684"/>
      <c r="R9" s="685">
        <v>47595</v>
      </c>
      <c r="S9" s="686"/>
      <c r="T9" s="686"/>
      <c r="U9" s="686"/>
      <c r="V9" s="686"/>
      <c r="W9" s="686"/>
      <c r="X9" s="686"/>
      <c r="Y9" s="687"/>
      <c r="Z9" s="688">
        <v>0.2</v>
      </c>
      <c r="AA9" s="688"/>
      <c r="AB9" s="688"/>
      <c r="AC9" s="688"/>
      <c r="AD9" s="689">
        <v>47595</v>
      </c>
      <c r="AE9" s="689"/>
      <c r="AF9" s="689"/>
      <c r="AG9" s="689"/>
      <c r="AH9" s="689"/>
      <c r="AI9" s="689"/>
      <c r="AJ9" s="689"/>
      <c r="AK9" s="689"/>
      <c r="AL9" s="690">
        <v>0.4</v>
      </c>
      <c r="AM9" s="691"/>
      <c r="AN9" s="691"/>
      <c r="AO9" s="692"/>
      <c r="AP9" s="682" t="s">
        <v>238</v>
      </c>
      <c r="AQ9" s="683"/>
      <c r="AR9" s="683"/>
      <c r="AS9" s="683"/>
      <c r="AT9" s="683"/>
      <c r="AU9" s="683"/>
      <c r="AV9" s="683"/>
      <c r="AW9" s="683"/>
      <c r="AX9" s="683"/>
      <c r="AY9" s="683"/>
      <c r="AZ9" s="683"/>
      <c r="BA9" s="683"/>
      <c r="BB9" s="683"/>
      <c r="BC9" s="683"/>
      <c r="BD9" s="683"/>
      <c r="BE9" s="683"/>
      <c r="BF9" s="684"/>
      <c r="BG9" s="685">
        <v>3323749</v>
      </c>
      <c r="BH9" s="686"/>
      <c r="BI9" s="686"/>
      <c r="BJ9" s="686"/>
      <c r="BK9" s="686"/>
      <c r="BL9" s="686"/>
      <c r="BM9" s="686"/>
      <c r="BN9" s="687"/>
      <c r="BO9" s="688">
        <v>37.799999999999997</v>
      </c>
      <c r="BP9" s="688"/>
      <c r="BQ9" s="688"/>
      <c r="BR9" s="688"/>
      <c r="BS9" s="694" t="s">
        <v>129</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3239505</v>
      </c>
      <c r="CS9" s="686"/>
      <c r="CT9" s="686"/>
      <c r="CU9" s="686"/>
      <c r="CV9" s="686"/>
      <c r="CW9" s="686"/>
      <c r="CX9" s="686"/>
      <c r="CY9" s="687"/>
      <c r="CZ9" s="688">
        <v>11.3</v>
      </c>
      <c r="DA9" s="688"/>
      <c r="DB9" s="688"/>
      <c r="DC9" s="688"/>
      <c r="DD9" s="694">
        <v>19839</v>
      </c>
      <c r="DE9" s="686"/>
      <c r="DF9" s="686"/>
      <c r="DG9" s="686"/>
      <c r="DH9" s="686"/>
      <c r="DI9" s="686"/>
      <c r="DJ9" s="686"/>
      <c r="DK9" s="686"/>
      <c r="DL9" s="686"/>
      <c r="DM9" s="686"/>
      <c r="DN9" s="686"/>
      <c r="DO9" s="686"/>
      <c r="DP9" s="687"/>
      <c r="DQ9" s="694">
        <v>3002504</v>
      </c>
      <c r="DR9" s="686"/>
      <c r="DS9" s="686"/>
      <c r="DT9" s="686"/>
      <c r="DU9" s="686"/>
      <c r="DV9" s="686"/>
      <c r="DW9" s="686"/>
      <c r="DX9" s="686"/>
      <c r="DY9" s="686"/>
      <c r="DZ9" s="686"/>
      <c r="EA9" s="686"/>
      <c r="EB9" s="686"/>
      <c r="EC9" s="695"/>
    </row>
    <row r="10" spans="2:143" ht="11.25" customHeight="1" x14ac:dyDescent="0.2">
      <c r="B10" s="682" t="s">
        <v>240</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235</v>
      </c>
      <c r="AE10" s="689"/>
      <c r="AF10" s="689"/>
      <c r="AG10" s="689"/>
      <c r="AH10" s="689"/>
      <c r="AI10" s="689"/>
      <c r="AJ10" s="689"/>
      <c r="AK10" s="689"/>
      <c r="AL10" s="690" t="s">
        <v>129</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175420</v>
      </c>
      <c r="BH10" s="686"/>
      <c r="BI10" s="686"/>
      <c r="BJ10" s="686"/>
      <c r="BK10" s="686"/>
      <c r="BL10" s="686"/>
      <c r="BM10" s="686"/>
      <c r="BN10" s="687"/>
      <c r="BO10" s="688">
        <v>2</v>
      </c>
      <c r="BP10" s="688"/>
      <c r="BQ10" s="688"/>
      <c r="BR10" s="688"/>
      <c r="BS10" s="694" t="s">
        <v>129</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15007</v>
      </c>
      <c r="CS10" s="686"/>
      <c r="CT10" s="686"/>
      <c r="CU10" s="686"/>
      <c r="CV10" s="686"/>
      <c r="CW10" s="686"/>
      <c r="CX10" s="686"/>
      <c r="CY10" s="687"/>
      <c r="CZ10" s="688">
        <v>0.1</v>
      </c>
      <c r="DA10" s="688"/>
      <c r="DB10" s="688"/>
      <c r="DC10" s="688"/>
      <c r="DD10" s="694" t="s">
        <v>176</v>
      </c>
      <c r="DE10" s="686"/>
      <c r="DF10" s="686"/>
      <c r="DG10" s="686"/>
      <c r="DH10" s="686"/>
      <c r="DI10" s="686"/>
      <c r="DJ10" s="686"/>
      <c r="DK10" s="686"/>
      <c r="DL10" s="686"/>
      <c r="DM10" s="686"/>
      <c r="DN10" s="686"/>
      <c r="DO10" s="686"/>
      <c r="DP10" s="687"/>
      <c r="DQ10" s="694">
        <v>7</v>
      </c>
      <c r="DR10" s="686"/>
      <c r="DS10" s="686"/>
      <c r="DT10" s="686"/>
      <c r="DU10" s="686"/>
      <c r="DV10" s="686"/>
      <c r="DW10" s="686"/>
      <c r="DX10" s="686"/>
      <c r="DY10" s="686"/>
      <c r="DZ10" s="686"/>
      <c r="EA10" s="686"/>
      <c r="EB10" s="686"/>
      <c r="EC10" s="695"/>
    </row>
    <row r="11" spans="2:143" ht="11.25" customHeight="1" x14ac:dyDescent="0.2">
      <c r="B11" s="682" t="s">
        <v>243</v>
      </c>
      <c r="C11" s="683"/>
      <c r="D11" s="683"/>
      <c r="E11" s="683"/>
      <c r="F11" s="683"/>
      <c r="G11" s="683"/>
      <c r="H11" s="683"/>
      <c r="I11" s="683"/>
      <c r="J11" s="683"/>
      <c r="K11" s="683"/>
      <c r="L11" s="683"/>
      <c r="M11" s="683"/>
      <c r="N11" s="683"/>
      <c r="O11" s="683"/>
      <c r="P11" s="683"/>
      <c r="Q11" s="684"/>
      <c r="R11" s="685">
        <v>1388748</v>
      </c>
      <c r="S11" s="686"/>
      <c r="T11" s="686"/>
      <c r="U11" s="686"/>
      <c r="V11" s="686"/>
      <c r="W11" s="686"/>
      <c r="X11" s="686"/>
      <c r="Y11" s="687"/>
      <c r="Z11" s="690">
        <v>4.7</v>
      </c>
      <c r="AA11" s="691"/>
      <c r="AB11" s="691"/>
      <c r="AC11" s="703"/>
      <c r="AD11" s="694">
        <v>1388748</v>
      </c>
      <c r="AE11" s="686"/>
      <c r="AF11" s="686"/>
      <c r="AG11" s="686"/>
      <c r="AH11" s="686"/>
      <c r="AI11" s="686"/>
      <c r="AJ11" s="686"/>
      <c r="AK11" s="687"/>
      <c r="AL11" s="690">
        <v>11</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332569</v>
      </c>
      <c r="BH11" s="686"/>
      <c r="BI11" s="686"/>
      <c r="BJ11" s="686"/>
      <c r="BK11" s="686"/>
      <c r="BL11" s="686"/>
      <c r="BM11" s="686"/>
      <c r="BN11" s="687"/>
      <c r="BO11" s="688">
        <v>3.8</v>
      </c>
      <c r="BP11" s="688"/>
      <c r="BQ11" s="688"/>
      <c r="BR11" s="688"/>
      <c r="BS11" s="694">
        <v>27034</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386631</v>
      </c>
      <c r="CS11" s="686"/>
      <c r="CT11" s="686"/>
      <c r="CU11" s="686"/>
      <c r="CV11" s="686"/>
      <c r="CW11" s="686"/>
      <c r="CX11" s="686"/>
      <c r="CY11" s="687"/>
      <c r="CZ11" s="688">
        <v>1.3</v>
      </c>
      <c r="DA11" s="688"/>
      <c r="DB11" s="688"/>
      <c r="DC11" s="688"/>
      <c r="DD11" s="694">
        <v>241478</v>
      </c>
      <c r="DE11" s="686"/>
      <c r="DF11" s="686"/>
      <c r="DG11" s="686"/>
      <c r="DH11" s="686"/>
      <c r="DI11" s="686"/>
      <c r="DJ11" s="686"/>
      <c r="DK11" s="686"/>
      <c r="DL11" s="686"/>
      <c r="DM11" s="686"/>
      <c r="DN11" s="686"/>
      <c r="DO11" s="686"/>
      <c r="DP11" s="687"/>
      <c r="DQ11" s="694">
        <v>140949</v>
      </c>
      <c r="DR11" s="686"/>
      <c r="DS11" s="686"/>
      <c r="DT11" s="686"/>
      <c r="DU11" s="686"/>
      <c r="DV11" s="686"/>
      <c r="DW11" s="686"/>
      <c r="DX11" s="686"/>
      <c r="DY11" s="686"/>
      <c r="DZ11" s="686"/>
      <c r="EA11" s="686"/>
      <c r="EB11" s="686"/>
      <c r="EC11" s="695"/>
    </row>
    <row r="12" spans="2:143" ht="11.25" customHeight="1" x14ac:dyDescent="0.2">
      <c r="B12" s="682" t="s">
        <v>246</v>
      </c>
      <c r="C12" s="683"/>
      <c r="D12" s="683"/>
      <c r="E12" s="683"/>
      <c r="F12" s="683"/>
      <c r="G12" s="683"/>
      <c r="H12" s="683"/>
      <c r="I12" s="683"/>
      <c r="J12" s="683"/>
      <c r="K12" s="683"/>
      <c r="L12" s="683"/>
      <c r="M12" s="683"/>
      <c r="N12" s="683"/>
      <c r="O12" s="683"/>
      <c r="P12" s="683"/>
      <c r="Q12" s="684"/>
      <c r="R12" s="685" t="s">
        <v>235</v>
      </c>
      <c r="S12" s="686"/>
      <c r="T12" s="686"/>
      <c r="U12" s="686"/>
      <c r="V12" s="686"/>
      <c r="W12" s="686"/>
      <c r="X12" s="686"/>
      <c r="Y12" s="687"/>
      <c r="Z12" s="688" t="s">
        <v>129</v>
      </c>
      <c r="AA12" s="688"/>
      <c r="AB12" s="688"/>
      <c r="AC12" s="688"/>
      <c r="AD12" s="689" t="s">
        <v>129</v>
      </c>
      <c r="AE12" s="689"/>
      <c r="AF12" s="689"/>
      <c r="AG12" s="689"/>
      <c r="AH12" s="689"/>
      <c r="AI12" s="689"/>
      <c r="AJ12" s="689"/>
      <c r="AK12" s="689"/>
      <c r="AL12" s="690" t="s">
        <v>129</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3833392</v>
      </c>
      <c r="BH12" s="686"/>
      <c r="BI12" s="686"/>
      <c r="BJ12" s="686"/>
      <c r="BK12" s="686"/>
      <c r="BL12" s="686"/>
      <c r="BM12" s="686"/>
      <c r="BN12" s="687"/>
      <c r="BO12" s="688">
        <v>43.6</v>
      </c>
      <c r="BP12" s="688"/>
      <c r="BQ12" s="688"/>
      <c r="BR12" s="688"/>
      <c r="BS12" s="694" t="s">
        <v>129</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454555</v>
      </c>
      <c r="CS12" s="686"/>
      <c r="CT12" s="686"/>
      <c r="CU12" s="686"/>
      <c r="CV12" s="686"/>
      <c r="CW12" s="686"/>
      <c r="CX12" s="686"/>
      <c r="CY12" s="687"/>
      <c r="CZ12" s="688">
        <v>1.6</v>
      </c>
      <c r="DA12" s="688"/>
      <c r="DB12" s="688"/>
      <c r="DC12" s="688"/>
      <c r="DD12" s="694">
        <v>7260</v>
      </c>
      <c r="DE12" s="686"/>
      <c r="DF12" s="686"/>
      <c r="DG12" s="686"/>
      <c r="DH12" s="686"/>
      <c r="DI12" s="686"/>
      <c r="DJ12" s="686"/>
      <c r="DK12" s="686"/>
      <c r="DL12" s="686"/>
      <c r="DM12" s="686"/>
      <c r="DN12" s="686"/>
      <c r="DO12" s="686"/>
      <c r="DP12" s="687"/>
      <c r="DQ12" s="694">
        <v>174883</v>
      </c>
      <c r="DR12" s="686"/>
      <c r="DS12" s="686"/>
      <c r="DT12" s="686"/>
      <c r="DU12" s="686"/>
      <c r="DV12" s="686"/>
      <c r="DW12" s="686"/>
      <c r="DX12" s="686"/>
      <c r="DY12" s="686"/>
      <c r="DZ12" s="686"/>
      <c r="EA12" s="686"/>
      <c r="EB12" s="686"/>
      <c r="EC12" s="695"/>
    </row>
    <row r="13" spans="2:143" ht="11.25" customHeight="1" x14ac:dyDescent="0.2">
      <c r="B13" s="682" t="s">
        <v>249</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176</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3816017</v>
      </c>
      <c r="BH13" s="686"/>
      <c r="BI13" s="686"/>
      <c r="BJ13" s="686"/>
      <c r="BK13" s="686"/>
      <c r="BL13" s="686"/>
      <c r="BM13" s="686"/>
      <c r="BN13" s="687"/>
      <c r="BO13" s="688">
        <v>43.4</v>
      </c>
      <c r="BP13" s="688"/>
      <c r="BQ13" s="688"/>
      <c r="BR13" s="688"/>
      <c r="BS13" s="694" t="s">
        <v>129</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1145860</v>
      </c>
      <c r="CS13" s="686"/>
      <c r="CT13" s="686"/>
      <c r="CU13" s="686"/>
      <c r="CV13" s="686"/>
      <c r="CW13" s="686"/>
      <c r="CX13" s="686"/>
      <c r="CY13" s="687"/>
      <c r="CZ13" s="688">
        <v>4</v>
      </c>
      <c r="DA13" s="688"/>
      <c r="DB13" s="688"/>
      <c r="DC13" s="688"/>
      <c r="DD13" s="694">
        <v>407883</v>
      </c>
      <c r="DE13" s="686"/>
      <c r="DF13" s="686"/>
      <c r="DG13" s="686"/>
      <c r="DH13" s="686"/>
      <c r="DI13" s="686"/>
      <c r="DJ13" s="686"/>
      <c r="DK13" s="686"/>
      <c r="DL13" s="686"/>
      <c r="DM13" s="686"/>
      <c r="DN13" s="686"/>
      <c r="DO13" s="686"/>
      <c r="DP13" s="687"/>
      <c r="DQ13" s="694">
        <v>737241</v>
      </c>
      <c r="DR13" s="686"/>
      <c r="DS13" s="686"/>
      <c r="DT13" s="686"/>
      <c r="DU13" s="686"/>
      <c r="DV13" s="686"/>
      <c r="DW13" s="686"/>
      <c r="DX13" s="686"/>
      <c r="DY13" s="686"/>
      <c r="DZ13" s="686"/>
      <c r="EA13" s="686"/>
      <c r="EB13" s="686"/>
      <c r="EC13" s="695"/>
    </row>
    <row r="14" spans="2:143" ht="11.25" customHeight="1" x14ac:dyDescent="0.2">
      <c r="B14" s="682" t="s">
        <v>252</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176</v>
      </c>
      <c r="AA14" s="688"/>
      <c r="AB14" s="688"/>
      <c r="AC14" s="688"/>
      <c r="AD14" s="689" t="s">
        <v>176</v>
      </c>
      <c r="AE14" s="689"/>
      <c r="AF14" s="689"/>
      <c r="AG14" s="689"/>
      <c r="AH14" s="689"/>
      <c r="AI14" s="689"/>
      <c r="AJ14" s="689"/>
      <c r="AK14" s="689"/>
      <c r="AL14" s="690" t="s">
        <v>129</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167272</v>
      </c>
      <c r="BH14" s="686"/>
      <c r="BI14" s="686"/>
      <c r="BJ14" s="686"/>
      <c r="BK14" s="686"/>
      <c r="BL14" s="686"/>
      <c r="BM14" s="686"/>
      <c r="BN14" s="687"/>
      <c r="BO14" s="688">
        <v>1.9</v>
      </c>
      <c r="BP14" s="688"/>
      <c r="BQ14" s="688"/>
      <c r="BR14" s="688"/>
      <c r="BS14" s="694" t="s">
        <v>129</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774683</v>
      </c>
      <c r="CS14" s="686"/>
      <c r="CT14" s="686"/>
      <c r="CU14" s="686"/>
      <c r="CV14" s="686"/>
      <c r="CW14" s="686"/>
      <c r="CX14" s="686"/>
      <c r="CY14" s="687"/>
      <c r="CZ14" s="688">
        <v>2.7</v>
      </c>
      <c r="DA14" s="688"/>
      <c r="DB14" s="688"/>
      <c r="DC14" s="688"/>
      <c r="DD14" s="694">
        <v>27456</v>
      </c>
      <c r="DE14" s="686"/>
      <c r="DF14" s="686"/>
      <c r="DG14" s="686"/>
      <c r="DH14" s="686"/>
      <c r="DI14" s="686"/>
      <c r="DJ14" s="686"/>
      <c r="DK14" s="686"/>
      <c r="DL14" s="686"/>
      <c r="DM14" s="686"/>
      <c r="DN14" s="686"/>
      <c r="DO14" s="686"/>
      <c r="DP14" s="687"/>
      <c r="DQ14" s="694">
        <v>719843</v>
      </c>
      <c r="DR14" s="686"/>
      <c r="DS14" s="686"/>
      <c r="DT14" s="686"/>
      <c r="DU14" s="686"/>
      <c r="DV14" s="686"/>
      <c r="DW14" s="686"/>
      <c r="DX14" s="686"/>
      <c r="DY14" s="686"/>
      <c r="DZ14" s="686"/>
      <c r="EA14" s="686"/>
      <c r="EB14" s="686"/>
      <c r="EC14" s="695"/>
    </row>
    <row r="15" spans="2:143" ht="11.25" customHeight="1" x14ac:dyDescent="0.2">
      <c r="B15" s="682" t="s">
        <v>255</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235</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401489</v>
      </c>
      <c r="BH15" s="686"/>
      <c r="BI15" s="686"/>
      <c r="BJ15" s="686"/>
      <c r="BK15" s="686"/>
      <c r="BL15" s="686"/>
      <c r="BM15" s="686"/>
      <c r="BN15" s="687"/>
      <c r="BO15" s="688">
        <v>4.5999999999999996</v>
      </c>
      <c r="BP15" s="688"/>
      <c r="BQ15" s="688"/>
      <c r="BR15" s="688"/>
      <c r="BS15" s="694" t="s">
        <v>129</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3142242</v>
      </c>
      <c r="CS15" s="686"/>
      <c r="CT15" s="686"/>
      <c r="CU15" s="686"/>
      <c r="CV15" s="686"/>
      <c r="CW15" s="686"/>
      <c r="CX15" s="686"/>
      <c r="CY15" s="687"/>
      <c r="CZ15" s="688">
        <v>11</v>
      </c>
      <c r="DA15" s="688"/>
      <c r="DB15" s="688"/>
      <c r="DC15" s="688"/>
      <c r="DD15" s="694">
        <v>673592</v>
      </c>
      <c r="DE15" s="686"/>
      <c r="DF15" s="686"/>
      <c r="DG15" s="686"/>
      <c r="DH15" s="686"/>
      <c r="DI15" s="686"/>
      <c r="DJ15" s="686"/>
      <c r="DK15" s="686"/>
      <c r="DL15" s="686"/>
      <c r="DM15" s="686"/>
      <c r="DN15" s="686"/>
      <c r="DO15" s="686"/>
      <c r="DP15" s="687"/>
      <c r="DQ15" s="694">
        <v>1829648</v>
      </c>
      <c r="DR15" s="686"/>
      <c r="DS15" s="686"/>
      <c r="DT15" s="686"/>
      <c r="DU15" s="686"/>
      <c r="DV15" s="686"/>
      <c r="DW15" s="686"/>
      <c r="DX15" s="686"/>
      <c r="DY15" s="686"/>
      <c r="DZ15" s="686"/>
      <c r="EA15" s="686"/>
      <c r="EB15" s="686"/>
      <c r="EC15" s="695"/>
    </row>
    <row r="16" spans="2:143" ht="11.25" customHeight="1" x14ac:dyDescent="0.2">
      <c r="B16" s="682" t="s">
        <v>258</v>
      </c>
      <c r="C16" s="683"/>
      <c r="D16" s="683"/>
      <c r="E16" s="683"/>
      <c r="F16" s="683"/>
      <c r="G16" s="683"/>
      <c r="H16" s="683"/>
      <c r="I16" s="683"/>
      <c r="J16" s="683"/>
      <c r="K16" s="683"/>
      <c r="L16" s="683"/>
      <c r="M16" s="683"/>
      <c r="N16" s="683"/>
      <c r="O16" s="683"/>
      <c r="P16" s="683"/>
      <c r="Q16" s="684"/>
      <c r="R16" s="685">
        <v>33248</v>
      </c>
      <c r="S16" s="686"/>
      <c r="T16" s="686"/>
      <c r="U16" s="686"/>
      <c r="V16" s="686"/>
      <c r="W16" s="686"/>
      <c r="X16" s="686"/>
      <c r="Y16" s="687"/>
      <c r="Z16" s="688">
        <v>0.1</v>
      </c>
      <c r="AA16" s="688"/>
      <c r="AB16" s="688"/>
      <c r="AC16" s="688"/>
      <c r="AD16" s="689">
        <v>33248</v>
      </c>
      <c r="AE16" s="689"/>
      <c r="AF16" s="689"/>
      <c r="AG16" s="689"/>
      <c r="AH16" s="689"/>
      <c r="AI16" s="689"/>
      <c r="AJ16" s="689"/>
      <c r="AK16" s="689"/>
      <c r="AL16" s="690">
        <v>0.3</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t="s">
        <v>129</v>
      </c>
      <c r="CS16" s="686"/>
      <c r="CT16" s="686"/>
      <c r="CU16" s="686"/>
      <c r="CV16" s="686"/>
      <c r="CW16" s="686"/>
      <c r="CX16" s="686"/>
      <c r="CY16" s="687"/>
      <c r="CZ16" s="688" t="s">
        <v>129</v>
      </c>
      <c r="DA16" s="688"/>
      <c r="DB16" s="688"/>
      <c r="DC16" s="688"/>
      <c r="DD16" s="694" t="s">
        <v>129</v>
      </c>
      <c r="DE16" s="686"/>
      <c r="DF16" s="686"/>
      <c r="DG16" s="686"/>
      <c r="DH16" s="686"/>
      <c r="DI16" s="686"/>
      <c r="DJ16" s="686"/>
      <c r="DK16" s="686"/>
      <c r="DL16" s="686"/>
      <c r="DM16" s="686"/>
      <c r="DN16" s="686"/>
      <c r="DO16" s="686"/>
      <c r="DP16" s="687"/>
      <c r="DQ16" s="694" t="s">
        <v>129</v>
      </c>
      <c r="DR16" s="686"/>
      <c r="DS16" s="686"/>
      <c r="DT16" s="686"/>
      <c r="DU16" s="686"/>
      <c r="DV16" s="686"/>
      <c r="DW16" s="686"/>
      <c r="DX16" s="686"/>
      <c r="DY16" s="686"/>
      <c r="DZ16" s="686"/>
      <c r="EA16" s="686"/>
      <c r="EB16" s="686"/>
      <c r="EC16" s="695"/>
    </row>
    <row r="17" spans="2:133" ht="11.25" customHeight="1" x14ac:dyDescent="0.2">
      <c r="B17" s="682" t="s">
        <v>261</v>
      </c>
      <c r="C17" s="683"/>
      <c r="D17" s="683"/>
      <c r="E17" s="683"/>
      <c r="F17" s="683"/>
      <c r="G17" s="683"/>
      <c r="H17" s="683"/>
      <c r="I17" s="683"/>
      <c r="J17" s="683"/>
      <c r="K17" s="683"/>
      <c r="L17" s="683"/>
      <c r="M17" s="683"/>
      <c r="N17" s="683"/>
      <c r="O17" s="683"/>
      <c r="P17" s="683"/>
      <c r="Q17" s="684"/>
      <c r="R17" s="685">
        <v>45910</v>
      </c>
      <c r="S17" s="686"/>
      <c r="T17" s="686"/>
      <c r="U17" s="686"/>
      <c r="V17" s="686"/>
      <c r="W17" s="686"/>
      <c r="X17" s="686"/>
      <c r="Y17" s="687"/>
      <c r="Z17" s="688">
        <v>0.2</v>
      </c>
      <c r="AA17" s="688"/>
      <c r="AB17" s="688"/>
      <c r="AC17" s="688"/>
      <c r="AD17" s="689">
        <v>45910</v>
      </c>
      <c r="AE17" s="689"/>
      <c r="AF17" s="689"/>
      <c r="AG17" s="689"/>
      <c r="AH17" s="689"/>
      <c r="AI17" s="689"/>
      <c r="AJ17" s="689"/>
      <c r="AK17" s="689"/>
      <c r="AL17" s="690">
        <v>0.4</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1387880</v>
      </c>
      <c r="CS17" s="686"/>
      <c r="CT17" s="686"/>
      <c r="CU17" s="686"/>
      <c r="CV17" s="686"/>
      <c r="CW17" s="686"/>
      <c r="CX17" s="686"/>
      <c r="CY17" s="687"/>
      <c r="CZ17" s="688">
        <v>4.8</v>
      </c>
      <c r="DA17" s="688"/>
      <c r="DB17" s="688"/>
      <c r="DC17" s="688"/>
      <c r="DD17" s="694" t="s">
        <v>235</v>
      </c>
      <c r="DE17" s="686"/>
      <c r="DF17" s="686"/>
      <c r="DG17" s="686"/>
      <c r="DH17" s="686"/>
      <c r="DI17" s="686"/>
      <c r="DJ17" s="686"/>
      <c r="DK17" s="686"/>
      <c r="DL17" s="686"/>
      <c r="DM17" s="686"/>
      <c r="DN17" s="686"/>
      <c r="DO17" s="686"/>
      <c r="DP17" s="687"/>
      <c r="DQ17" s="694">
        <v>1386891</v>
      </c>
      <c r="DR17" s="686"/>
      <c r="DS17" s="686"/>
      <c r="DT17" s="686"/>
      <c r="DU17" s="686"/>
      <c r="DV17" s="686"/>
      <c r="DW17" s="686"/>
      <c r="DX17" s="686"/>
      <c r="DY17" s="686"/>
      <c r="DZ17" s="686"/>
      <c r="EA17" s="686"/>
      <c r="EB17" s="686"/>
      <c r="EC17" s="695"/>
    </row>
    <row r="18" spans="2:133" ht="11.25" customHeight="1" x14ac:dyDescent="0.2">
      <c r="B18" s="682" t="s">
        <v>264</v>
      </c>
      <c r="C18" s="683"/>
      <c r="D18" s="683"/>
      <c r="E18" s="683"/>
      <c r="F18" s="683"/>
      <c r="G18" s="683"/>
      <c r="H18" s="683"/>
      <c r="I18" s="683"/>
      <c r="J18" s="683"/>
      <c r="K18" s="683"/>
      <c r="L18" s="683"/>
      <c r="M18" s="683"/>
      <c r="N18" s="683"/>
      <c r="O18" s="683"/>
      <c r="P18" s="683"/>
      <c r="Q18" s="684"/>
      <c r="R18" s="685">
        <v>70306</v>
      </c>
      <c r="S18" s="686"/>
      <c r="T18" s="686"/>
      <c r="U18" s="686"/>
      <c r="V18" s="686"/>
      <c r="W18" s="686"/>
      <c r="X18" s="686"/>
      <c r="Y18" s="687"/>
      <c r="Z18" s="688">
        <v>0.2</v>
      </c>
      <c r="AA18" s="688"/>
      <c r="AB18" s="688"/>
      <c r="AC18" s="688"/>
      <c r="AD18" s="689">
        <v>70306</v>
      </c>
      <c r="AE18" s="689"/>
      <c r="AF18" s="689"/>
      <c r="AG18" s="689"/>
      <c r="AH18" s="689"/>
      <c r="AI18" s="689"/>
      <c r="AJ18" s="689"/>
      <c r="AK18" s="689"/>
      <c r="AL18" s="690">
        <v>0.6</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235</v>
      </c>
      <c r="BP18" s="688"/>
      <c r="BQ18" s="688"/>
      <c r="BR18" s="688"/>
      <c r="BS18" s="694" t="s">
        <v>129</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176</v>
      </c>
      <c r="DA18" s="688"/>
      <c r="DB18" s="688"/>
      <c r="DC18" s="688"/>
      <c r="DD18" s="694" t="s">
        <v>176</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2">
      <c r="B19" s="682" t="s">
        <v>267</v>
      </c>
      <c r="C19" s="683"/>
      <c r="D19" s="683"/>
      <c r="E19" s="683"/>
      <c r="F19" s="683"/>
      <c r="G19" s="683"/>
      <c r="H19" s="683"/>
      <c r="I19" s="683"/>
      <c r="J19" s="683"/>
      <c r="K19" s="683"/>
      <c r="L19" s="683"/>
      <c r="M19" s="683"/>
      <c r="N19" s="683"/>
      <c r="O19" s="683"/>
      <c r="P19" s="683"/>
      <c r="Q19" s="684"/>
      <c r="R19" s="685">
        <v>49822</v>
      </c>
      <c r="S19" s="686"/>
      <c r="T19" s="686"/>
      <c r="U19" s="686"/>
      <c r="V19" s="686"/>
      <c r="W19" s="686"/>
      <c r="X19" s="686"/>
      <c r="Y19" s="687"/>
      <c r="Z19" s="688">
        <v>0.2</v>
      </c>
      <c r="AA19" s="688"/>
      <c r="AB19" s="688"/>
      <c r="AC19" s="688"/>
      <c r="AD19" s="689">
        <v>49822</v>
      </c>
      <c r="AE19" s="689"/>
      <c r="AF19" s="689"/>
      <c r="AG19" s="689"/>
      <c r="AH19" s="689"/>
      <c r="AI19" s="689"/>
      <c r="AJ19" s="689"/>
      <c r="AK19" s="689"/>
      <c r="AL19" s="690">
        <v>0.4</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449659</v>
      </c>
      <c r="BH19" s="686"/>
      <c r="BI19" s="686"/>
      <c r="BJ19" s="686"/>
      <c r="BK19" s="686"/>
      <c r="BL19" s="686"/>
      <c r="BM19" s="686"/>
      <c r="BN19" s="687"/>
      <c r="BO19" s="688">
        <v>5.0999999999999996</v>
      </c>
      <c r="BP19" s="688"/>
      <c r="BQ19" s="688"/>
      <c r="BR19" s="688"/>
      <c r="BS19" s="694" t="s">
        <v>129</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235</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2">
      <c r="B20" s="682" t="s">
        <v>270</v>
      </c>
      <c r="C20" s="683"/>
      <c r="D20" s="683"/>
      <c r="E20" s="683"/>
      <c r="F20" s="683"/>
      <c r="G20" s="683"/>
      <c r="H20" s="683"/>
      <c r="I20" s="683"/>
      <c r="J20" s="683"/>
      <c r="K20" s="683"/>
      <c r="L20" s="683"/>
      <c r="M20" s="683"/>
      <c r="N20" s="683"/>
      <c r="O20" s="683"/>
      <c r="P20" s="683"/>
      <c r="Q20" s="684"/>
      <c r="R20" s="685">
        <v>15748</v>
      </c>
      <c r="S20" s="686"/>
      <c r="T20" s="686"/>
      <c r="U20" s="686"/>
      <c r="V20" s="686"/>
      <c r="W20" s="686"/>
      <c r="X20" s="686"/>
      <c r="Y20" s="687"/>
      <c r="Z20" s="688">
        <v>0.1</v>
      </c>
      <c r="AA20" s="688"/>
      <c r="AB20" s="688"/>
      <c r="AC20" s="688"/>
      <c r="AD20" s="689">
        <v>15748</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449659</v>
      </c>
      <c r="BH20" s="686"/>
      <c r="BI20" s="686"/>
      <c r="BJ20" s="686"/>
      <c r="BK20" s="686"/>
      <c r="BL20" s="686"/>
      <c r="BM20" s="686"/>
      <c r="BN20" s="687"/>
      <c r="BO20" s="688">
        <v>5.0999999999999996</v>
      </c>
      <c r="BP20" s="688"/>
      <c r="BQ20" s="688"/>
      <c r="BR20" s="688"/>
      <c r="BS20" s="694" t="s">
        <v>129</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28639635</v>
      </c>
      <c r="CS20" s="686"/>
      <c r="CT20" s="686"/>
      <c r="CU20" s="686"/>
      <c r="CV20" s="686"/>
      <c r="CW20" s="686"/>
      <c r="CX20" s="686"/>
      <c r="CY20" s="687"/>
      <c r="CZ20" s="688">
        <v>100</v>
      </c>
      <c r="DA20" s="688"/>
      <c r="DB20" s="688"/>
      <c r="DC20" s="688"/>
      <c r="DD20" s="694">
        <v>1440344</v>
      </c>
      <c r="DE20" s="686"/>
      <c r="DF20" s="686"/>
      <c r="DG20" s="686"/>
      <c r="DH20" s="686"/>
      <c r="DI20" s="686"/>
      <c r="DJ20" s="686"/>
      <c r="DK20" s="686"/>
      <c r="DL20" s="686"/>
      <c r="DM20" s="686"/>
      <c r="DN20" s="686"/>
      <c r="DO20" s="686"/>
      <c r="DP20" s="687"/>
      <c r="DQ20" s="694">
        <v>14948795</v>
      </c>
      <c r="DR20" s="686"/>
      <c r="DS20" s="686"/>
      <c r="DT20" s="686"/>
      <c r="DU20" s="686"/>
      <c r="DV20" s="686"/>
      <c r="DW20" s="686"/>
      <c r="DX20" s="686"/>
      <c r="DY20" s="686"/>
      <c r="DZ20" s="686"/>
      <c r="EA20" s="686"/>
      <c r="EB20" s="686"/>
      <c r="EC20" s="695"/>
    </row>
    <row r="21" spans="2:133" ht="11.25" customHeight="1" x14ac:dyDescent="0.2">
      <c r="B21" s="682" t="s">
        <v>273</v>
      </c>
      <c r="C21" s="683"/>
      <c r="D21" s="683"/>
      <c r="E21" s="683"/>
      <c r="F21" s="683"/>
      <c r="G21" s="683"/>
      <c r="H21" s="683"/>
      <c r="I21" s="683"/>
      <c r="J21" s="683"/>
      <c r="K21" s="683"/>
      <c r="L21" s="683"/>
      <c r="M21" s="683"/>
      <c r="N21" s="683"/>
      <c r="O21" s="683"/>
      <c r="P21" s="683"/>
      <c r="Q21" s="684"/>
      <c r="R21" s="685">
        <v>4736</v>
      </c>
      <c r="S21" s="686"/>
      <c r="T21" s="686"/>
      <c r="U21" s="686"/>
      <c r="V21" s="686"/>
      <c r="W21" s="686"/>
      <c r="X21" s="686"/>
      <c r="Y21" s="687"/>
      <c r="Z21" s="688">
        <v>0</v>
      </c>
      <c r="AA21" s="688"/>
      <c r="AB21" s="688"/>
      <c r="AC21" s="688"/>
      <c r="AD21" s="689">
        <v>4736</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t="s">
        <v>235</v>
      </c>
      <c r="BH21" s="686"/>
      <c r="BI21" s="686"/>
      <c r="BJ21" s="686"/>
      <c r="BK21" s="686"/>
      <c r="BL21" s="686"/>
      <c r="BM21" s="686"/>
      <c r="BN21" s="687"/>
      <c r="BO21" s="688" t="s">
        <v>129</v>
      </c>
      <c r="BP21" s="688"/>
      <c r="BQ21" s="688"/>
      <c r="BR21" s="688"/>
      <c r="BS21" s="694" t="s">
        <v>176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275</v>
      </c>
      <c r="C22" s="683"/>
      <c r="D22" s="683"/>
      <c r="E22" s="683"/>
      <c r="F22" s="683"/>
      <c r="G22" s="683"/>
      <c r="H22" s="683"/>
      <c r="I22" s="683"/>
      <c r="J22" s="683"/>
      <c r="K22" s="683"/>
      <c r="L22" s="683"/>
      <c r="M22" s="683"/>
      <c r="N22" s="683"/>
      <c r="O22" s="683"/>
      <c r="P22" s="683"/>
      <c r="Q22" s="684"/>
      <c r="R22" s="685">
        <v>2637202</v>
      </c>
      <c r="S22" s="686"/>
      <c r="T22" s="686"/>
      <c r="U22" s="686"/>
      <c r="V22" s="686"/>
      <c r="W22" s="686"/>
      <c r="X22" s="686"/>
      <c r="Y22" s="687"/>
      <c r="Z22" s="688">
        <v>8.9</v>
      </c>
      <c r="AA22" s="688"/>
      <c r="AB22" s="688"/>
      <c r="AC22" s="688"/>
      <c r="AD22" s="689">
        <v>2410745</v>
      </c>
      <c r="AE22" s="689"/>
      <c r="AF22" s="689"/>
      <c r="AG22" s="689"/>
      <c r="AH22" s="689"/>
      <c r="AI22" s="689"/>
      <c r="AJ22" s="689"/>
      <c r="AK22" s="689"/>
      <c r="AL22" s="690">
        <v>19.100000000000001</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176</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278</v>
      </c>
      <c r="C23" s="683"/>
      <c r="D23" s="683"/>
      <c r="E23" s="683"/>
      <c r="F23" s="683"/>
      <c r="G23" s="683"/>
      <c r="H23" s="683"/>
      <c r="I23" s="683"/>
      <c r="J23" s="683"/>
      <c r="K23" s="683"/>
      <c r="L23" s="683"/>
      <c r="M23" s="683"/>
      <c r="N23" s="683"/>
      <c r="O23" s="683"/>
      <c r="P23" s="683"/>
      <c r="Q23" s="684"/>
      <c r="R23" s="685">
        <v>2410745</v>
      </c>
      <c r="S23" s="686"/>
      <c r="T23" s="686"/>
      <c r="U23" s="686"/>
      <c r="V23" s="686"/>
      <c r="W23" s="686"/>
      <c r="X23" s="686"/>
      <c r="Y23" s="687"/>
      <c r="Z23" s="688">
        <v>8.1</v>
      </c>
      <c r="AA23" s="688"/>
      <c r="AB23" s="688"/>
      <c r="AC23" s="688"/>
      <c r="AD23" s="689">
        <v>2410745</v>
      </c>
      <c r="AE23" s="689"/>
      <c r="AF23" s="689"/>
      <c r="AG23" s="689"/>
      <c r="AH23" s="689"/>
      <c r="AI23" s="689"/>
      <c r="AJ23" s="689"/>
      <c r="AK23" s="689"/>
      <c r="AL23" s="690">
        <v>19.100000000000001</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v>449659</v>
      </c>
      <c r="BH23" s="686"/>
      <c r="BI23" s="686"/>
      <c r="BJ23" s="686"/>
      <c r="BK23" s="686"/>
      <c r="BL23" s="686"/>
      <c r="BM23" s="686"/>
      <c r="BN23" s="687"/>
      <c r="BO23" s="688">
        <v>5.0999999999999996</v>
      </c>
      <c r="BP23" s="688"/>
      <c r="BQ23" s="688"/>
      <c r="BR23" s="688"/>
      <c r="BS23" s="694" t="s">
        <v>235</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2">
      <c r="B24" s="682" t="s">
        <v>285</v>
      </c>
      <c r="C24" s="683"/>
      <c r="D24" s="683"/>
      <c r="E24" s="683"/>
      <c r="F24" s="683"/>
      <c r="G24" s="683"/>
      <c r="H24" s="683"/>
      <c r="I24" s="683"/>
      <c r="J24" s="683"/>
      <c r="K24" s="683"/>
      <c r="L24" s="683"/>
      <c r="M24" s="683"/>
      <c r="N24" s="683"/>
      <c r="O24" s="683"/>
      <c r="P24" s="683"/>
      <c r="Q24" s="684"/>
      <c r="R24" s="685">
        <v>226457</v>
      </c>
      <c r="S24" s="686"/>
      <c r="T24" s="686"/>
      <c r="U24" s="686"/>
      <c r="V24" s="686"/>
      <c r="W24" s="686"/>
      <c r="X24" s="686"/>
      <c r="Y24" s="687"/>
      <c r="Z24" s="688">
        <v>0.8</v>
      </c>
      <c r="AA24" s="688"/>
      <c r="AB24" s="688"/>
      <c r="AC24" s="688"/>
      <c r="AD24" s="689" t="s">
        <v>129</v>
      </c>
      <c r="AE24" s="689"/>
      <c r="AF24" s="689"/>
      <c r="AG24" s="689"/>
      <c r="AH24" s="689"/>
      <c r="AI24" s="689"/>
      <c r="AJ24" s="689"/>
      <c r="AK24" s="689"/>
      <c r="AL24" s="690" t="s">
        <v>129</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10683593</v>
      </c>
      <c r="CS24" s="675"/>
      <c r="CT24" s="675"/>
      <c r="CU24" s="675"/>
      <c r="CV24" s="675"/>
      <c r="CW24" s="675"/>
      <c r="CX24" s="675"/>
      <c r="CY24" s="676"/>
      <c r="CZ24" s="679">
        <v>37.299999999999997</v>
      </c>
      <c r="DA24" s="680"/>
      <c r="DB24" s="680"/>
      <c r="DC24" s="699"/>
      <c r="DD24" s="724">
        <v>6360797</v>
      </c>
      <c r="DE24" s="675"/>
      <c r="DF24" s="675"/>
      <c r="DG24" s="675"/>
      <c r="DH24" s="675"/>
      <c r="DI24" s="675"/>
      <c r="DJ24" s="675"/>
      <c r="DK24" s="676"/>
      <c r="DL24" s="724">
        <v>6319028</v>
      </c>
      <c r="DM24" s="675"/>
      <c r="DN24" s="675"/>
      <c r="DO24" s="675"/>
      <c r="DP24" s="675"/>
      <c r="DQ24" s="675"/>
      <c r="DR24" s="675"/>
      <c r="DS24" s="675"/>
      <c r="DT24" s="675"/>
      <c r="DU24" s="675"/>
      <c r="DV24" s="676"/>
      <c r="DW24" s="679">
        <v>47.1</v>
      </c>
      <c r="DX24" s="680"/>
      <c r="DY24" s="680"/>
      <c r="DZ24" s="680"/>
      <c r="EA24" s="680"/>
      <c r="EB24" s="680"/>
      <c r="EC24" s="681"/>
    </row>
    <row r="25" spans="2:133" ht="11.25" customHeight="1" x14ac:dyDescent="0.2">
      <c r="B25" s="682" t="s">
        <v>288</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176</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176</v>
      </c>
      <c r="BH25" s="686"/>
      <c r="BI25" s="686"/>
      <c r="BJ25" s="686"/>
      <c r="BK25" s="686"/>
      <c r="BL25" s="686"/>
      <c r="BM25" s="686"/>
      <c r="BN25" s="687"/>
      <c r="BO25" s="688" t="s">
        <v>176</v>
      </c>
      <c r="BP25" s="688"/>
      <c r="BQ25" s="688"/>
      <c r="BR25" s="688"/>
      <c r="BS25" s="694" t="s">
        <v>235</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3572178</v>
      </c>
      <c r="CS25" s="721"/>
      <c r="CT25" s="721"/>
      <c r="CU25" s="721"/>
      <c r="CV25" s="721"/>
      <c r="CW25" s="721"/>
      <c r="CX25" s="721"/>
      <c r="CY25" s="722"/>
      <c r="CZ25" s="690">
        <v>12.5</v>
      </c>
      <c r="DA25" s="719"/>
      <c r="DB25" s="719"/>
      <c r="DC25" s="723"/>
      <c r="DD25" s="694">
        <v>3210859</v>
      </c>
      <c r="DE25" s="721"/>
      <c r="DF25" s="721"/>
      <c r="DG25" s="721"/>
      <c r="DH25" s="721"/>
      <c r="DI25" s="721"/>
      <c r="DJ25" s="721"/>
      <c r="DK25" s="722"/>
      <c r="DL25" s="694">
        <v>3192588</v>
      </c>
      <c r="DM25" s="721"/>
      <c r="DN25" s="721"/>
      <c r="DO25" s="721"/>
      <c r="DP25" s="721"/>
      <c r="DQ25" s="721"/>
      <c r="DR25" s="721"/>
      <c r="DS25" s="721"/>
      <c r="DT25" s="721"/>
      <c r="DU25" s="721"/>
      <c r="DV25" s="722"/>
      <c r="DW25" s="690">
        <v>23.8</v>
      </c>
      <c r="DX25" s="719"/>
      <c r="DY25" s="719"/>
      <c r="DZ25" s="719"/>
      <c r="EA25" s="719"/>
      <c r="EB25" s="719"/>
      <c r="EC25" s="720"/>
    </row>
    <row r="26" spans="2:133" ht="11.25" customHeight="1" x14ac:dyDescent="0.2">
      <c r="B26" s="682" t="s">
        <v>291</v>
      </c>
      <c r="C26" s="683"/>
      <c r="D26" s="683"/>
      <c r="E26" s="683"/>
      <c r="F26" s="683"/>
      <c r="G26" s="683"/>
      <c r="H26" s="683"/>
      <c r="I26" s="683"/>
      <c r="J26" s="683"/>
      <c r="K26" s="683"/>
      <c r="L26" s="683"/>
      <c r="M26" s="683"/>
      <c r="N26" s="683"/>
      <c r="O26" s="683"/>
      <c r="P26" s="683"/>
      <c r="Q26" s="684"/>
      <c r="R26" s="685">
        <v>13248639</v>
      </c>
      <c r="S26" s="686"/>
      <c r="T26" s="686"/>
      <c r="U26" s="686"/>
      <c r="V26" s="686"/>
      <c r="W26" s="686"/>
      <c r="X26" s="686"/>
      <c r="Y26" s="687"/>
      <c r="Z26" s="688">
        <v>44.5</v>
      </c>
      <c r="AA26" s="688"/>
      <c r="AB26" s="688"/>
      <c r="AC26" s="688"/>
      <c r="AD26" s="689">
        <v>12572523</v>
      </c>
      <c r="AE26" s="689"/>
      <c r="AF26" s="689"/>
      <c r="AG26" s="689"/>
      <c r="AH26" s="689"/>
      <c r="AI26" s="689"/>
      <c r="AJ26" s="689"/>
      <c r="AK26" s="689"/>
      <c r="AL26" s="690">
        <v>99.4</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176</v>
      </c>
      <c r="BH26" s="686"/>
      <c r="BI26" s="686"/>
      <c r="BJ26" s="686"/>
      <c r="BK26" s="686"/>
      <c r="BL26" s="686"/>
      <c r="BM26" s="686"/>
      <c r="BN26" s="687"/>
      <c r="BO26" s="688" t="s">
        <v>129</v>
      </c>
      <c r="BP26" s="688"/>
      <c r="BQ26" s="688"/>
      <c r="BR26" s="688"/>
      <c r="BS26" s="694" t="s">
        <v>235</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2425330</v>
      </c>
      <c r="CS26" s="686"/>
      <c r="CT26" s="686"/>
      <c r="CU26" s="686"/>
      <c r="CV26" s="686"/>
      <c r="CW26" s="686"/>
      <c r="CX26" s="686"/>
      <c r="CY26" s="687"/>
      <c r="CZ26" s="690">
        <v>8.5</v>
      </c>
      <c r="DA26" s="719"/>
      <c r="DB26" s="719"/>
      <c r="DC26" s="723"/>
      <c r="DD26" s="694">
        <v>2112101</v>
      </c>
      <c r="DE26" s="686"/>
      <c r="DF26" s="686"/>
      <c r="DG26" s="686"/>
      <c r="DH26" s="686"/>
      <c r="DI26" s="686"/>
      <c r="DJ26" s="686"/>
      <c r="DK26" s="687"/>
      <c r="DL26" s="694" t="s">
        <v>176</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2">
      <c r="B27" s="682" t="s">
        <v>294</v>
      </c>
      <c r="C27" s="683"/>
      <c r="D27" s="683"/>
      <c r="E27" s="683"/>
      <c r="F27" s="683"/>
      <c r="G27" s="683"/>
      <c r="H27" s="683"/>
      <c r="I27" s="683"/>
      <c r="J27" s="683"/>
      <c r="K27" s="683"/>
      <c r="L27" s="683"/>
      <c r="M27" s="683"/>
      <c r="N27" s="683"/>
      <c r="O27" s="683"/>
      <c r="P27" s="683"/>
      <c r="Q27" s="684"/>
      <c r="R27" s="685">
        <v>8854</v>
      </c>
      <c r="S27" s="686"/>
      <c r="T27" s="686"/>
      <c r="U27" s="686"/>
      <c r="V27" s="686"/>
      <c r="W27" s="686"/>
      <c r="X27" s="686"/>
      <c r="Y27" s="687"/>
      <c r="Z27" s="688">
        <v>0</v>
      </c>
      <c r="AA27" s="688"/>
      <c r="AB27" s="688"/>
      <c r="AC27" s="688"/>
      <c r="AD27" s="689">
        <v>8854</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8798138</v>
      </c>
      <c r="BH27" s="686"/>
      <c r="BI27" s="686"/>
      <c r="BJ27" s="686"/>
      <c r="BK27" s="686"/>
      <c r="BL27" s="686"/>
      <c r="BM27" s="686"/>
      <c r="BN27" s="687"/>
      <c r="BO27" s="688">
        <v>100</v>
      </c>
      <c r="BP27" s="688"/>
      <c r="BQ27" s="688"/>
      <c r="BR27" s="688"/>
      <c r="BS27" s="694">
        <v>27034</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5723535</v>
      </c>
      <c r="CS27" s="721"/>
      <c r="CT27" s="721"/>
      <c r="CU27" s="721"/>
      <c r="CV27" s="721"/>
      <c r="CW27" s="721"/>
      <c r="CX27" s="721"/>
      <c r="CY27" s="722"/>
      <c r="CZ27" s="690">
        <v>20</v>
      </c>
      <c r="DA27" s="719"/>
      <c r="DB27" s="719"/>
      <c r="DC27" s="723"/>
      <c r="DD27" s="694">
        <v>1763047</v>
      </c>
      <c r="DE27" s="721"/>
      <c r="DF27" s="721"/>
      <c r="DG27" s="721"/>
      <c r="DH27" s="721"/>
      <c r="DI27" s="721"/>
      <c r="DJ27" s="721"/>
      <c r="DK27" s="722"/>
      <c r="DL27" s="694">
        <v>1739549</v>
      </c>
      <c r="DM27" s="721"/>
      <c r="DN27" s="721"/>
      <c r="DO27" s="721"/>
      <c r="DP27" s="721"/>
      <c r="DQ27" s="721"/>
      <c r="DR27" s="721"/>
      <c r="DS27" s="721"/>
      <c r="DT27" s="721"/>
      <c r="DU27" s="721"/>
      <c r="DV27" s="722"/>
      <c r="DW27" s="690">
        <v>13</v>
      </c>
      <c r="DX27" s="719"/>
      <c r="DY27" s="719"/>
      <c r="DZ27" s="719"/>
      <c r="EA27" s="719"/>
      <c r="EB27" s="719"/>
      <c r="EC27" s="720"/>
    </row>
    <row r="28" spans="2:133" ht="11.25" customHeight="1" x14ac:dyDescent="0.2">
      <c r="B28" s="682" t="s">
        <v>297</v>
      </c>
      <c r="C28" s="683"/>
      <c r="D28" s="683"/>
      <c r="E28" s="683"/>
      <c r="F28" s="683"/>
      <c r="G28" s="683"/>
      <c r="H28" s="683"/>
      <c r="I28" s="683"/>
      <c r="J28" s="683"/>
      <c r="K28" s="683"/>
      <c r="L28" s="683"/>
      <c r="M28" s="683"/>
      <c r="N28" s="683"/>
      <c r="O28" s="683"/>
      <c r="P28" s="683"/>
      <c r="Q28" s="684"/>
      <c r="R28" s="685">
        <v>54633</v>
      </c>
      <c r="S28" s="686"/>
      <c r="T28" s="686"/>
      <c r="U28" s="686"/>
      <c r="V28" s="686"/>
      <c r="W28" s="686"/>
      <c r="X28" s="686"/>
      <c r="Y28" s="687"/>
      <c r="Z28" s="688">
        <v>0.2</v>
      </c>
      <c r="AA28" s="688"/>
      <c r="AB28" s="688"/>
      <c r="AC28" s="688"/>
      <c r="AD28" s="689">
        <v>1038</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1387880</v>
      </c>
      <c r="CS28" s="686"/>
      <c r="CT28" s="686"/>
      <c r="CU28" s="686"/>
      <c r="CV28" s="686"/>
      <c r="CW28" s="686"/>
      <c r="CX28" s="686"/>
      <c r="CY28" s="687"/>
      <c r="CZ28" s="690">
        <v>4.8</v>
      </c>
      <c r="DA28" s="719"/>
      <c r="DB28" s="719"/>
      <c r="DC28" s="723"/>
      <c r="DD28" s="694">
        <v>1386891</v>
      </c>
      <c r="DE28" s="686"/>
      <c r="DF28" s="686"/>
      <c r="DG28" s="686"/>
      <c r="DH28" s="686"/>
      <c r="DI28" s="686"/>
      <c r="DJ28" s="686"/>
      <c r="DK28" s="687"/>
      <c r="DL28" s="694">
        <v>1386891</v>
      </c>
      <c r="DM28" s="686"/>
      <c r="DN28" s="686"/>
      <c r="DO28" s="686"/>
      <c r="DP28" s="686"/>
      <c r="DQ28" s="686"/>
      <c r="DR28" s="686"/>
      <c r="DS28" s="686"/>
      <c r="DT28" s="686"/>
      <c r="DU28" s="686"/>
      <c r="DV28" s="687"/>
      <c r="DW28" s="690">
        <v>10.3</v>
      </c>
      <c r="DX28" s="719"/>
      <c r="DY28" s="719"/>
      <c r="DZ28" s="719"/>
      <c r="EA28" s="719"/>
      <c r="EB28" s="719"/>
      <c r="EC28" s="720"/>
    </row>
    <row r="29" spans="2:133" ht="11.25" customHeight="1" x14ac:dyDescent="0.2">
      <c r="B29" s="682" t="s">
        <v>299</v>
      </c>
      <c r="C29" s="683"/>
      <c r="D29" s="683"/>
      <c r="E29" s="683"/>
      <c r="F29" s="683"/>
      <c r="G29" s="683"/>
      <c r="H29" s="683"/>
      <c r="I29" s="683"/>
      <c r="J29" s="683"/>
      <c r="K29" s="683"/>
      <c r="L29" s="683"/>
      <c r="M29" s="683"/>
      <c r="N29" s="683"/>
      <c r="O29" s="683"/>
      <c r="P29" s="683"/>
      <c r="Q29" s="684"/>
      <c r="R29" s="685">
        <v>193320</v>
      </c>
      <c r="S29" s="686"/>
      <c r="T29" s="686"/>
      <c r="U29" s="686"/>
      <c r="V29" s="686"/>
      <c r="W29" s="686"/>
      <c r="X29" s="686"/>
      <c r="Y29" s="687"/>
      <c r="Z29" s="688">
        <v>0.6</v>
      </c>
      <c r="AA29" s="688"/>
      <c r="AB29" s="688"/>
      <c r="AC29" s="688"/>
      <c r="AD29" s="689">
        <v>48774</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69</v>
      </c>
      <c r="CG29" s="701"/>
      <c r="CH29" s="701"/>
      <c r="CI29" s="701"/>
      <c r="CJ29" s="701"/>
      <c r="CK29" s="701"/>
      <c r="CL29" s="701"/>
      <c r="CM29" s="701"/>
      <c r="CN29" s="701"/>
      <c r="CO29" s="701"/>
      <c r="CP29" s="701"/>
      <c r="CQ29" s="702"/>
      <c r="CR29" s="685">
        <v>1387880</v>
      </c>
      <c r="CS29" s="721"/>
      <c r="CT29" s="721"/>
      <c r="CU29" s="721"/>
      <c r="CV29" s="721"/>
      <c r="CW29" s="721"/>
      <c r="CX29" s="721"/>
      <c r="CY29" s="722"/>
      <c r="CZ29" s="690">
        <v>4.8</v>
      </c>
      <c r="DA29" s="719"/>
      <c r="DB29" s="719"/>
      <c r="DC29" s="723"/>
      <c r="DD29" s="694">
        <v>1386891</v>
      </c>
      <c r="DE29" s="721"/>
      <c r="DF29" s="721"/>
      <c r="DG29" s="721"/>
      <c r="DH29" s="721"/>
      <c r="DI29" s="721"/>
      <c r="DJ29" s="721"/>
      <c r="DK29" s="722"/>
      <c r="DL29" s="694">
        <v>1386891</v>
      </c>
      <c r="DM29" s="721"/>
      <c r="DN29" s="721"/>
      <c r="DO29" s="721"/>
      <c r="DP29" s="721"/>
      <c r="DQ29" s="721"/>
      <c r="DR29" s="721"/>
      <c r="DS29" s="721"/>
      <c r="DT29" s="721"/>
      <c r="DU29" s="721"/>
      <c r="DV29" s="722"/>
      <c r="DW29" s="690">
        <v>10.3</v>
      </c>
      <c r="DX29" s="719"/>
      <c r="DY29" s="719"/>
      <c r="DZ29" s="719"/>
      <c r="EA29" s="719"/>
      <c r="EB29" s="719"/>
      <c r="EC29" s="720"/>
    </row>
    <row r="30" spans="2:133" ht="11.25" customHeight="1" x14ac:dyDescent="0.2">
      <c r="B30" s="682" t="s">
        <v>301</v>
      </c>
      <c r="C30" s="683"/>
      <c r="D30" s="683"/>
      <c r="E30" s="683"/>
      <c r="F30" s="683"/>
      <c r="G30" s="683"/>
      <c r="H30" s="683"/>
      <c r="I30" s="683"/>
      <c r="J30" s="683"/>
      <c r="K30" s="683"/>
      <c r="L30" s="683"/>
      <c r="M30" s="683"/>
      <c r="N30" s="683"/>
      <c r="O30" s="683"/>
      <c r="P30" s="683"/>
      <c r="Q30" s="684"/>
      <c r="R30" s="685">
        <v>39091</v>
      </c>
      <c r="S30" s="686"/>
      <c r="T30" s="686"/>
      <c r="U30" s="686"/>
      <c r="V30" s="686"/>
      <c r="W30" s="686"/>
      <c r="X30" s="686"/>
      <c r="Y30" s="687"/>
      <c r="Z30" s="688">
        <v>0.1</v>
      </c>
      <c r="AA30" s="688"/>
      <c r="AB30" s="688"/>
      <c r="AC30" s="688"/>
      <c r="AD30" s="689" t="s">
        <v>176</v>
      </c>
      <c r="AE30" s="689"/>
      <c r="AF30" s="689"/>
      <c r="AG30" s="689"/>
      <c r="AH30" s="689"/>
      <c r="AI30" s="689"/>
      <c r="AJ30" s="689"/>
      <c r="AK30" s="689"/>
      <c r="AL30" s="690" t="s">
        <v>176</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1345494</v>
      </c>
      <c r="CS30" s="686"/>
      <c r="CT30" s="686"/>
      <c r="CU30" s="686"/>
      <c r="CV30" s="686"/>
      <c r="CW30" s="686"/>
      <c r="CX30" s="686"/>
      <c r="CY30" s="687"/>
      <c r="CZ30" s="690">
        <v>4.7</v>
      </c>
      <c r="DA30" s="719"/>
      <c r="DB30" s="719"/>
      <c r="DC30" s="723"/>
      <c r="DD30" s="694">
        <v>1344535</v>
      </c>
      <c r="DE30" s="686"/>
      <c r="DF30" s="686"/>
      <c r="DG30" s="686"/>
      <c r="DH30" s="686"/>
      <c r="DI30" s="686"/>
      <c r="DJ30" s="686"/>
      <c r="DK30" s="687"/>
      <c r="DL30" s="694">
        <v>1344535</v>
      </c>
      <c r="DM30" s="686"/>
      <c r="DN30" s="686"/>
      <c r="DO30" s="686"/>
      <c r="DP30" s="686"/>
      <c r="DQ30" s="686"/>
      <c r="DR30" s="686"/>
      <c r="DS30" s="686"/>
      <c r="DT30" s="686"/>
      <c r="DU30" s="686"/>
      <c r="DV30" s="687"/>
      <c r="DW30" s="690">
        <v>10</v>
      </c>
      <c r="DX30" s="719"/>
      <c r="DY30" s="719"/>
      <c r="DZ30" s="719"/>
      <c r="EA30" s="719"/>
      <c r="EB30" s="719"/>
      <c r="EC30" s="720"/>
    </row>
    <row r="31" spans="2:133" ht="11.25" customHeight="1" x14ac:dyDescent="0.2">
      <c r="B31" s="682" t="s">
        <v>305</v>
      </c>
      <c r="C31" s="683"/>
      <c r="D31" s="683"/>
      <c r="E31" s="683"/>
      <c r="F31" s="683"/>
      <c r="G31" s="683"/>
      <c r="H31" s="683"/>
      <c r="I31" s="683"/>
      <c r="J31" s="683"/>
      <c r="K31" s="683"/>
      <c r="L31" s="683"/>
      <c r="M31" s="683"/>
      <c r="N31" s="683"/>
      <c r="O31" s="683"/>
      <c r="P31" s="683"/>
      <c r="Q31" s="684"/>
      <c r="R31" s="685">
        <v>10575406</v>
      </c>
      <c r="S31" s="686"/>
      <c r="T31" s="686"/>
      <c r="U31" s="686"/>
      <c r="V31" s="686"/>
      <c r="W31" s="686"/>
      <c r="X31" s="686"/>
      <c r="Y31" s="687"/>
      <c r="Z31" s="688">
        <v>35.5</v>
      </c>
      <c r="AA31" s="688"/>
      <c r="AB31" s="688"/>
      <c r="AC31" s="688"/>
      <c r="AD31" s="689" t="s">
        <v>129</v>
      </c>
      <c r="AE31" s="689"/>
      <c r="AF31" s="689"/>
      <c r="AG31" s="689"/>
      <c r="AH31" s="689"/>
      <c r="AI31" s="689"/>
      <c r="AJ31" s="689"/>
      <c r="AK31" s="689"/>
      <c r="AL31" s="690" t="s">
        <v>129</v>
      </c>
      <c r="AM31" s="691"/>
      <c r="AN31" s="691"/>
      <c r="AO31" s="692"/>
      <c r="AP31" s="742" t="s">
        <v>306</v>
      </c>
      <c r="AQ31" s="743"/>
      <c r="AR31" s="743"/>
      <c r="AS31" s="743"/>
      <c r="AT31" s="748" t="s">
        <v>307</v>
      </c>
      <c r="AU31" s="231"/>
      <c r="AV31" s="231"/>
      <c r="AW31" s="231"/>
      <c r="AX31" s="671" t="s">
        <v>185</v>
      </c>
      <c r="AY31" s="672"/>
      <c r="AZ31" s="672"/>
      <c r="BA31" s="672"/>
      <c r="BB31" s="672"/>
      <c r="BC31" s="672"/>
      <c r="BD31" s="672"/>
      <c r="BE31" s="672"/>
      <c r="BF31" s="673"/>
      <c r="BG31" s="753">
        <v>98.8</v>
      </c>
      <c r="BH31" s="740"/>
      <c r="BI31" s="740"/>
      <c r="BJ31" s="740"/>
      <c r="BK31" s="740"/>
      <c r="BL31" s="740"/>
      <c r="BM31" s="680">
        <v>96</v>
      </c>
      <c r="BN31" s="740"/>
      <c r="BO31" s="740"/>
      <c r="BP31" s="740"/>
      <c r="BQ31" s="741"/>
      <c r="BR31" s="753">
        <v>98.7</v>
      </c>
      <c r="BS31" s="740"/>
      <c r="BT31" s="740"/>
      <c r="BU31" s="740"/>
      <c r="BV31" s="740"/>
      <c r="BW31" s="740"/>
      <c r="BX31" s="680">
        <v>95.8</v>
      </c>
      <c r="BY31" s="740"/>
      <c r="BZ31" s="740"/>
      <c r="CA31" s="740"/>
      <c r="CB31" s="741"/>
      <c r="CD31" s="727"/>
      <c r="CE31" s="728"/>
      <c r="CF31" s="700" t="s">
        <v>308</v>
      </c>
      <c r="CG31" s="701"/>
      <c r="CH31" s="701"/>
      <c r="CI31" s="701"/>
      <c r="CJ31" s="701"/>
      <c r="CK31" s="701"/>
      <c r="CL31" s="701"/>
      <c r="CM31" s="701"/>
      <c r="CN31" s="701"/>
      <c r="CO31" s="701"/>
      <c r="CP31" s="701"/>
      <c r="CQ31" s="702"/>
      <c r="CR31" s="685">
        <v>42386</v>
      </c>
      <c r="CS31" s="721"/>
      <c r="CT31" s="721"/>
      <c r="CU31" s="721"/>
      <c r="CV31" s="721"/>
      <c r="CW31" s="721"/>
      <c r="CX31" s="721"/>
      <c r="CY31" s="722"/>
      <c r="CZ31" s="690">
        <v>0.1</v>
      </c>
      <c r="DA31" s="719"/>
      <c r="DB31" s="719"/>
      <c r="DC31" s="723"/>
      <c r="DD31" s="694">
        <v>42356</v>
      </c>
      <c r="DE31" s="721"/>
      <c r="DF31" s="721"/>
      <c r="DG31" s="721"/>
      <c r="DH31" s="721"/>
      <c r="DI31" s="721"/>
      <c r="DJ31" s="721"/>
      <c r="DK31" s="722"/>
      <c r="DL31" s="694">
        <v>42356</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2">
      <c r="B32" s="731" t="s">
        <v>309</v>
      </c>
      <c r="C32" s="732"/>
      <c r="D32" s="732"/>
      <c r="E32" s="732"/>
      <c r="F32" s="732"/>
      <c r="G32" s="732"/>
      <c r="H32" s="732"/>
      <c r="I32" s="732"/>
      <c r="J32" s="732"/>
      <c r="K32" s="732"/>
      <c r="L32" s="732"/>
      <c r="M32" s="732"/>
      <c r="N32" s="732"/>
      <c r="O32" s="732"/>
      <c r="P32" s="732"/>
      <c r="Q32" s="733"/>
      <c r="R32" s="685" t="s">
        <v>176</v>
      </c>
      <c r="S32" s="686"/>
      <c r="T32" s="686"/>
      <c r="U32" s="686"/>
      <c r="V32" s="686"/>
      <c r="W32" s="686"/>
      <c r="X32" s="686"/>
      <c r="Y32" s="687"/>
      <c r="Z32" s="688" t="s">
        <v>129</v>
      </c>
      <c r="AA32" s="688"/>
      <c r="AB32" s="688"/>
      <c r="AC32" s="688"/>
      <c r="AD32" s="689" t="s">
        <v>235</v>
      </c>
      <c r="AE32" s="689"/>
      <c r="AF32" s="689"/>
      <c r="AG32" s="689"/>
      <c r="AH32" s="689"/>
      <c r="AI32" s="689"/>
      <c r="AJ32" s="689"/>
      <c r="AK32" s="689"/>
      <c r="AL32" s="690" t="s">
        <v>129</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98.5</v>
      </c>
      <c r="BH32" s="721"/>
      <c r="BI32" s="721"/>
      <c r="BJ32" s="721"/>
      <c r="BK32" s="721"/>
      <c r="BL32" s="721"/>
      <c r="BM32" s="691">
        <v>95.5</v>
      </c>
      <c r="BN32" s="751"/>
      <c r="BO32" s="751"/>
      <c r="BP32" s="751"/>
      <c r="BQ32" s="752"/>
      <c r="BR32" s="754">
        <v>98.5</v>
      </c>
      <c r="BS32" s="721"/>
      <c r="BT32" s="721"/>
      <c r="BU32" s="721"/>
      <c r="BV32" s="721"/>
      <c r="BW32" s="721"/>
      <c r="BX32" s="691">
        <v>95.4</v>
      </c>
      <c r="BY32" s="751"/>
      <c r="BZ32" s="751"/>
      <c r="CA32" s="751"/>
      <c r="CB32" s="752"/>
      <c r="CD32" s="729"/>
      <c r="CE32" s="730"/>
      <c r="CF32" s="700" t="s">
        <v>312</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176</v>
      </c>
      <c r="DA32" s="719"/>
      <c r="DB32" s="719"/>
      <c r="DC32" s="723"/>
      <c r="DD32" s="694" t="s">
        <v>129</v>
      </c>
      <c r="DE32" s="686"/>
      <c r="DF32" s="686"/>
      <c r="DG32" s="686"/>
      <c r="DH32" s="686"/>
      <c r="DI32" s="686"/>
      <c r="DJ32" s="686"/>
      <c r="DK32" s="687"/>
      <c r="DL32" s="694" t="s">
        <v>176</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2">
      <c r="B33" s="682" t="s">
        <v>313</v>
      </c>
      <c r="C33" s="683"/>
      <c r="D33" s="683"/>
      <c r="E33" s="683"/>
      <c r="F33" s="683"/>
      <c r="G33" s="683"/>
      <c r="H33" s="683"/>
      <c r="I33" s="683"/>
      <c r="J33" s="683"/>
      <c r="K33" s="683"/>
      <c r="L33" s="683"/>
      <c r="M33" s="683"/>
      <c r="N33" s="683"/>
      <c r="O33" s="683"/>
      <c r="P33" s="683"/>
      <c r="Q33" s="684"/>
      <c r="R33" s="685">
        <v>1824775</v>
      </c>
      <c r="S33" s="686"/>
      <c r="T33" s="686"/>
      <c r="U33" s="686"/>
      <c r="V33" s="686"/>
      <c r="W33" s="686"/>
      <c r="X33" s="686"/>
      <c r="Y33" s="687"/>
      <c r="Z33" s="688">
        <v>6.1</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98.9</v>
      </c>
      <c r="BH33" s="756"/>
      <c r="BI33" s="756"/>
      <c r="BJ33" s="756"/>
      <c r="BK33" s="756"/>
      <c r="BL33" s="756"/>
      <c r="BM33" s="757">
        <v>96.2</v>
      </c>
      <c r="BN33" s="756"/>
      <c r="BO33" s="756"/>
      <c r="BP33" s="756"/>
      <c r="BQ33" s="758"/>
      <c r="BR33" s="755">
        <v>98.7</v>
      </c>
      <c r="BS33" s="756"/>
      <c r="BT33" s="756"/>
      <c r="BU33" s="756"/>
      <c r="BV33" s="756"/>
      <c r="BW33" s="756"/>
      <c r="BX33" s="757">
        <v>95.9</v>
      </c>
      <c r="BY33" s="756"/>
      <c r="BZ33" s="756"/>
      <c r="CA33" s="756"/>
      <c r="CB33" s="758"/>
      <c r="CD33" s="700" t="s">
        <v>315</v>
      </c>
      <c r="CE33" s="701"/>
      <c r="CF33" s="701"/>
      <c r="CG33" s="701"/>
      <c r="CH33" s="701"/>
      <c r="CI33" s="701"/>
      <c r="CJ33" s="701"/>
      <c r="CK33" s="701"/>
      <c r="CL33" s="701"/>
      <c r="CM33" s="701"/>
      <c r="CN33" s="701"/>
      <c r="CO33" s="701"/>
      <c r="CP33" s="701"/>
      <c r="CQ33" s="702"/>
      <c r="CR33" s="685">
        <v>16515698</v>
      </c>
      <c r="CS33" s="721"/>
      <c r="CT33" s="721"/>
      <c r="CU33" s="721"/>
      <c r="CV33" s="721"/>
      <c r="CW33" s="721"/>
      <c r="CX33" s="721"/>
      <c r="CY33" s="722"/>
      <c r="CZ33" s="690">
        <v>57.7</v>
      </c>
      <c r="DA33" s="719"/>
      <c r="DB33" s="719"/>
      <c r="DC33" s="723"/>
      <c r="DD33" s="694">
        <v>8355358</v>
      </c>
      <c r="DE33" s="721"/>
      <c r="DF33" s="721"/>
      <c r="DG33" s="721"/>
      <c r="DH33" s="721"/>
      <c r="DI33" s="721"/>
      <c r="DJ33" s="721"/>
      <c r="DK33" s="722"/>
      <c r="DL33" s="694">
        <v>5593493</v>
      </c>
      <c r="DM33" s="721"/>
      <c r="DN33" s="721"/>
      <c r="DO33" s="721"/>
      <c r="DP33" s="721"/>
      <c r="DQ33" s="721"/>
      <c r="DR33" s="721"/>
      <c r="DS33" s="721"/>
      <c r="DT33" s="721"/>
      <c r="DU33" s="721"/>
      <c r="DV33" s="722"/>
      <c r="DW33" s="690">
        <v>41.7</v>
      </c>
      <c r="DX33" s="719"/>
      <c r="DY33" s="719"/>
      <c r="DZ33" s="719"/>
      <c r="EA33" s="719"/>
      <c r="EB33" s="719"/>
      <c r="EC33" s="720"/>
    </row>
    <row r="34" spans="2:133" ht="11.25" customHeight="1" x14ac:dyDescent="0.2">
      <c r="B34" s="682" t="s">
        <v>316</v>
      </c>
      <c r="C34" s="683"/>
      <c r="D34" s="683"/>
      <c r="E34" s="683"/>
      <c r="F34" s="683"/>
      <c r="G34" s="683"/>
      <c r="H34" s="683"/>
      <c r="I34" s="683"/>
      <c r="J34" s="683"/>
      <c r="K34" s="683"/>
      <c r="L34" s="683"/>
      <c r="M34" s="683"/>
      <c r="N34" s="683"/>
      <c r="O34" s="683"/>
      <c r="P34" s="683"/>
      <c r="Q34" s="684"/>
      <c r="R34" s="685">
        <v>80345</v>
      </c>
      <c r="S34" s="686"/>
      <c r="T34" s="686"/>
      <c r="U34" s="686"/>
      <c r="V34" s="686"/>
      <c r="W34" s="686"/>
      <c r="X34" s="686"/>
      <c r="Y34" s="687"/>
      <c r="Z34" s="688">
        <v>0.3</v>
      </c>
      <c r="AA34" s="688"/>
      <c r="AB34" s="688"/>
      <c r="AC34" s="688"/>
      <c r="AD34" s="689">
        <v>4103</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3422631</v>
      </c>
      <c r="CS34" s="686"/>
      <c r="CT34" s="686"/>
      <c r="CU34" s="686"/>
      <c r="CV34" s="686"/>
      <c r="CW34" s="686"/>
      <c r="CX34" s="686"/>
      <c r="CY34" s="687"/>
      <c r="CZ34" s="690">
        <v>12</v>
      </c>
      <c r="DA34" s="719"/>
      <c r="DB34" s="719"/>
      <c r="DC34" s="723"/>
      <c r="DD34" s="694">
        <v>2683800</v>
      </c>
      <c r="DE34" s="686"/>
      <c r="DF34" s="686"/>
      <c r="DG34" s="686"/>
      <c r="DH34" s="686"/>
      <c r="DI34" s="686"/>
      <c r="DJ34" s="686"/>
      <c r="DK34" s="687"/>
      <c r="DL34" s="694">
        <v>2230147</v>
      </c>
      <c r="DM34" s="686"/>
      <c r="DN34" s="686"/>
      <c r="DO34" s="686"/>
      <c r="DP34" s="686"/>
      <c r="DQ34" s="686"/>
      <c r="DR34" s="686"/>
      <c r="DS34" s="686"/>
      <c r="DT34" s="686"/>
      <c r="DU34" s="686"/>
      <c r="DV34" s="687"/>
      <c r="DW34" s="690">
        <v>16.600000000000001</v>
      </c>
      <c r="DX34" s="719"/>
      <c r="DY34" s="719"/>
      <c r="DZ34" s="719"/>
      <c r="EA34" s="719"/>
      <c r="EB34" s="719"/>
      <c r="EC34" s="720"/>
    </row>
    <row r="35" spans="2:133" ht="11.25" customHeight="1" x14ac:dyDescent="0.2">
      <c r="B35" s="682" t="s">
        <v>318</v>
      </c>
      <c r="C35" s="683"/>
      <c r="D35" s="683"/>
      <c r="E35" s="683"/>
      <c r="F35" s="683"/>
      <c r="G35" s="683"/>
      <c r="H35" s="683"/>
      <c r="I35" s="683"/>
      <c r="J35" s="683"/>
      <c r="K35" s="683"/>
      <c r="L35" s="683"/>
      <c r="M35" s="683"/>
      <c r="N35" s="683"/>
      <c r="O35" s="683"/>
      <c r="P35" s="683"/>
      <c r="Q35" s="684"/>
      <c r="R35" s="685">
        <v>294658</v>
      </c>
      <c r="S35" s="686"/>
      <c r="T35" s="686"/>
      <c r="U35" s="686"/>
      <c r="V35" s="686"/>
      <c r="W35" s="686"/>
      <c r="X35" s="686"/>
      <c r="Y35" s="687"/>
      <c r="Z35" s="688">
        <v>1</v>
      </c>
      <c r="AA35" s="688"/>
      <c r="AB35" s="688"/>
      <c r="AC35" s="688"/>
      <c r="AD35" s="689" t="s">
        <v>129</v>
      </c>
      <c r="AE35" s="689"/>
      <c r="AF35" s="689"/>
      <c r="AG35" s="689"/>
      <c r="AH35" s="689"/>
      <c r="AI35" s="689"/>
      <c r="AJ35" s="689"/>
      <c r="AK35" s="689"/>
      <c r="AL35" s="690" t="s">
        <v>176</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178676</v>
      </c>
      <c r="CS35" s="721"/>
      <c r="CT35" s="721"/>
      <c r="CU35" s="721"/>
      <c r="CV35" s="721"/>
      <c r="CW35" s="721"/>
      <c r="CX35" s="721"/>
      <c r="CY35" s="722"/>
      <c r="CZ35" s="690">
        <v>0.6</v>
      </c>
      <c r="DA35" s="719"/>
      <c r="DB35" s="719"/>
      <c r="DC35" s="723"/>
      <c r="DD35" s="694">
        <v>96494</v>
      </c>
      <c r="DE35" s="721"/>
      <c r="DF35" s="721"/>
      <c r="DG35" s="721"/>
      <c r="DH35" s="721"/>
      <c r="DI35" s="721"/>
      <c r="DJ35" s="721"/>
      <c r="DK35" s="722"/>
      <c r="DL35" s="694">
        <v>96494</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2">
      <c r="B36" s="682" t="s">
        <v>322</v>
      </c>
      <c r="C36" s="683"/>
      <c r="D36" s="683"/>
      <c r="E36" s="683"/>
      <c r="F36" s="683"/>
      <c r="G36" s="683"/>
      <c r="H36" s="683"/>
      <c r="I36" s="683"/>
      <c r="J36" s="683"/>
      <c r="K36" s="683"/>
      <c r="L36" s="683"/>
      <c r="M36" s="683"/>
      <c r="N36" s="683"/>
      <c r="O36" s="683"/>
      <c r="P36" s="683"/>
      <c r="Q36" s="684"/>
      <c r="R36" s="685">
        <v>126240</v>
      </c>
      <c r="S36" s="686"/>
      <c r="T36" s="686"/>
      <c r="U36" s="686"/>
      <c r="V36" s="686"/>
      <c r="W36" s="686"/>
      <c r="X36" s="686"/>
      <c r="Y36" s="687"/>
      <c r="Z36" s="688">
        <v>0.4</v>
      </c>
      <c r="AA36" s="688"/>
      <c r="AB36" s="688"/>
      <c r="AC36" s="688"/>
      <c r="AD36" s="689" t="s">
        <v>176</v>
      </c>
      <c r="AE36" s="689"/>
      <c r="AF36" s="689"/>
      <c r="AG36" s="689"/>
      <c r="AH36" s="689"/>
      <c r="AI36" s="689"/>
      <c r="AJ36" s="689"/>
      <c r="AK36" s="689"/>
      <c r="AL36" s="690" t="s">
        <v>176</v>
      </c>
      <c r="AM36" s="691"/>
      <c r="AN36" s="691"/>
      <c r="AO36" s="692"/>
      <c r="AP36" s="235"/>
      <c r="AQ36" s="759" t="s">
        <v>323</v>
      </c>
      <c r="AR36" s="760"/>
      <c r="AS36" s="760"/>
      <c r="AT36" s="760"/>
      <c r="AU36" s="760"/>
      <c r="AV36" s="760"/>
      <c r="AW36" s="760"/>
      <c r="AX36" s="760"/>
      <c r="AY36" s="761"/>
      <c r="AZ36" s="674">
        <v>4194829</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97188</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9300714</v>
      </c>
      <c r="CS36" s="686"/>
      <c r="CT36" s="686"/>
      <c r="CU36" s="686"/>
      <c r="CV36" s="686"/>
      <c r="CW36" s="686"/>
      <c r="CX36" s="686"/>
      <c r="CY36" s="687"/>
      <c r="CZ36" s="690">
        <v>32.5</v>
      </c>
      <c r="DA36" s="719"/>
      <c r="DB36" s="719"/>
      <c r="DC36" s="723"/>
      <c r="DD36" s="694">
        <v>2766291</v>
      </c>
      <c r="DE36" s="686"/>
      <c r="DF36" s="686"/>
      <c r="DG36" s="686"/>
      <c r="DH36" s="686"/>
      <c r="DI36" s="686"/>
      <c r="DJ36" s="686"/>
      <c r="DK36" s="687"/>
      <c r="DL36" s="694">
        <v>2414093</v>
      </c>
      <c r="DM36" s="686"/>
      <c r="DN36" s="686"/>
      <c r="DO36" s="686"/>
      <c r="DP36" s="686"/>
      <c r="DQ36" s="686"/>
      <c r="DR36" s="686"/>
      <c r="DS36" s="686"/>
      <c r="DT36" s="686"/>
      <c r="DU36" s="686"/>
      <c r="DV36" s="687"/>
      <c r="DW36" s="690">
        <v>18</v>
      </c>
      <c r="DX36" s="719"/>
      <c r="DY36" s="719"/>
      <c r="DZ36" s="719"/>
      <c r="EA36" s="719"/>
      <c r="EB36" s="719"/>
      <c r="EC36" s="720"/>
    </row>
    <row r="37" spans="2:133" ht="11.25" customHeight="1" x14ac:dyDescent="0.2">
      <c r="B37" s="682" t="s">
        <v>326</v>
      </c>
      <c r="C37" s="683"/>
      <c r="D37" s="683"/>
      <c r="E37" s="683"/>
      <c r="F37" s="683"/>
      <c r="G37" s="683"/>
      <c r="H37" s="683"/>
      <c r="I37" s="683"/>
      <c r="J37" s="683"/>
      <c r="K37" s="683"/>
      <c r="L37" s="683"/>
      <c r="M37" s="683"/>
      <c r="N37" s="683"/>
      <c r="O37" s="683"/>
      <c r="P37" s="683"/>
      <c r="Q37" s="684"/>
      <c r="R37" s="685">
        <v>1020961</v>
      </c>
      <c r="S37" s="686"/>
      <c r="T37" s="686"/>
      <c r="U37" s="686"/>
      <c r="V37" s="686"/>
      <c r="W37" s="686"/>
      <c r="X37" s="686"/>
      <c r="Y37" s="687"/>
      <c r="Z37" s="688">
        <v>3.4</v>
      </c>
      <c r="AA37" s="688"/>
      <c r="AB37" s="688"/>
      <c r="AC37" s="688"/>
      <c r="AD37" s="689" t="s">
        <v>235</v>
      </c>
      <c r="AE37" s="689"/>
      <c r="AF37" s="689"/>
      <c r="AG37" s="689"/>
      <c r="AH37" s="689"/>
      <c r="AI37" s="689"/>
      <c r="AJ37" s="689"/>
      <c r="AK37" s="689"/>
      <c r="AL37" s="690" t="s">
        <v>129</v>
      </c>
      <c r="AM37" s="691"/>
      <c r="AN37" s="691"/>
      <c r="AO37" s="692"/>
      <c r="AQ37" s="763" t="s">
        <v>327</v>
      </c>
      <c r="AR37" s="764"/>
      <c r="AS37" s="764"/>
      <c r="AT37" s="764"/>
      <c r="AU37" s="764"/>
      <c r="AV37" s="764"/>
      <c r="AW37" s="764"/>
      <c r="AX37" s="764"/>
      <c r="AY37" s="765"/>
      <c r="AZ37" s="685">
        <v>1605723</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15076</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421226</v>
      </c>
      <c r="CS37" s="721"/>
      <c r="CT37" s="721"/>
      <c r="CU37" s="721"/>
      <c r="CV37" s="721"/>
      <c r="CW37" s="721"/>
      <c r="CX37" s="721"/>
      <c r="CY37" s="722"/>
      <c r="CZ37" s="690">
        <v>1.5</v>
      </c>
      <c r="DA37" s="719"/>
      <c r="DB37" s="719"/>
      <c r="DC37" s="723"/>
      <c r="DD37" s="694">
        <v>421226</v>
      </c>
      <c r="DE37" s="721"/>
      <c r="DF37" s="721"/>
      <c r="DG37" s="721"/>
      <c r="DH37" s="721"/>
      <c r="DI37" s="721"/>
      <c r="DJ37" s="721"/>
      <c r="DK37" s="722"/>
      <c r="DL37" s="694">
        <v>409698</v>
      </c>
      <c r="DM37" s="721"/>
      <c r="DN37" s="721"/>
      <c r="DO37" s="721"/>
      <c r="DP37" s="721"/>
      <c r="DQ37" s="721"/>
      <c r="DR37" s="721"/>
      <c r="DS37" s="721"/>
      <c r="DT37" s="721"/>
      <c r="DU37" s="721"/>
      <c r="DV37" s="722"/>
      <c r="DW37" s="690">
        <v>3.1</v>
      </c>
      <c r="DX37" s="719"/>
      <c r="DY37" s="719"/>
      <c r="DZ37" s="719"/>
      <c r="EA37" s="719"/>
      <c r="EB37" s="719"/>
      <c r="EC37" s="720"/>
    </row>
    <row r="38" spans="2:133" ht="11.25" customHeight="1" x14ac:dyDescent="0.2">
      <c r="B38" s="682" t="s">
        <v>330</v>
      </c>
      <c r="C38" s="683"/>
      <c r="D38" s="683"/>
      <c r="E38" s="683"/>
      <c r="F38" s="683"/>
      <c r="G38" s="683"/>
      <c r="H38" s="683"/>
      <c r="I38" s="683"/>
      <c r="J38" s="683"/>
      <c r="K38" s="683"/>
      <c r="L38" s="683"/>
      <c r="M38" s="683"/>
      <c r="N38" s="683"/>
      <c r="O38" s="683"/>
      <c r="P38" s="683"/>
      <c r="Q38" s="684"/>
      <c r="R38" s="685">
        <v>677000</v>
      </c>
      <c r="S38" s="686"/>
      <c r="T38" s="686"/>
      <c r="U38" s="686"/>
      <c r="V38" s="686"/>
      <c r="W38" s="686"/>
      <c r="X38" s="686"/>
      <c r="Y38" s="687"/>
      <c r="Z38" s="688">
        <v>2.2999999999999998</v>
      </c>
      <c r="AA38" s="688"/>
      <c r="AB38" s="688"/>
      <c r="AC38" s="688"/>
      <c r="AD38" s="689">
        <v>7978</v>
      </c>
      <c r="AE38" s="689"/>
      <c r="AF38" s="689"/>
      <c r="AG38" s="689"/>
      <c r="AH38" s="689"/>
      <c r="AI38" s="689"/>
      <c r="AJ38" s="689"/>
      <c r="AK38" s="689"/>
      <c r="AL38" s="690">
        <v>0.1</v>
      </c>
      <c r="AM38" s="691"/>
      <c r="AN38" s="691"/>
      <c r="AO38" s="692"/>
      <c r="AQ38" s="763" t="s">
        <v>331</v>
      </c>
      <c r="AR38" s="764"/>
      <c r="AS38" s="764"/>
      <c r="AT38" s="764"/>
      <c r="AU38" s="764"/>
      <c r="AV38" s="764"/>
      <c r="AW38" s="764"/>
      <c r="AX38" s="764"/>
      <c r="AY38" s="765"/>
      <c r="AZ38" s="685">
        <v>412853</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8062</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2170974</v>
      </c>
      <c r="CS38" s="686"/>
      <c r="CT38" s="686"/>
      <c r="CU38" s="686"/>
      <c r="CV38" s="686"/>
      <c r="CW38" s="686"/>
      <c r="CX38" s="686"/>
      <c r="CY38" s="687"/>
      <c r="CZ38" s="690">
        <v>7.6</v>
      </c>
      <c r="DA38" s="719"/>
      <c r="DB38" s="719"/>
      <c r="DC38" s="723"/>
      <c r="DD38" s="694">
        <v>1775846</v>
      </c>
      <c r="DE38" s="686"/>
      <c r="DF38" s="686"/>
      <c r="DG38" s="686"/>
      <c r="DH38" s="686"/>
      <c r="DI38" s="686"/>
      <c r="DJ38" s="686"/>
      <c r="DK38" s="687"/>
      <c r="DL38" s="694">
        <v>852759</v>
      </c>
      <c r="DM38" s="686"/>
      <c r="DN38" s="686"/>
      <c r="DO38" s="686"/>
      <c r="DP38" s="686"/>
      <c r="DQ38" s="686"/>
      <c r="DR38" s="686"/>
      <c r="DS38" s="686"/>
      <c r="DT38" s="686"/>
      <c r="DU38" s="686"/>
      <c r="DV38" s="687"/>
      <c r="DW38" s="690">
        <v>6.4</v>
      </c>
      <c r="DX38" s="719"/>
      <c r="DY38" s="719"/>
      <c r="DZ38" s="719"/>
      <c r="EA38" s="719"/>
      <c r="EB38" s="719"/>
      <c r="EC38" s="720"/>
    </row>
    <row r="39" spans="2:133" ht="11.25" customHeight="1" x14ac:dyDescent="0.2">
      <c r="B39" s="682" t="s">
        <v>334</v>
      </c>
      <c r="C39" s="683"/>
      <c r="D39" s="683"/>
      <c r="E39" s="683"/>
      <c r="F39" s="683"/>
      <c r="G39" s="683"/>
      <c r="H39" s="683"/>
      <c r="I39" s="683"/>
      <c r="J39" s="683"/>
      <c r="K39" s="683"/>
      <c r="L39" s="683"/>
      <c r="M39" s="683"/>
      <c r="N39" s="683"/>
      <c r="O39" s="683"/>
      <c r="P39" s="683"/>
      <c r="Q39" s="684"/>
      <c r="R39" s="685">
        <v>1624400</v>
      </c>
      <c r="S39" s="686"/>
      <c r="T39" s="686"/>
      <c r="U39" s="686"/>
      <c r="V39" s="686"/>
      <c r="W39" s="686"/>
      <c r="X39" s="686"/>
      <c r="Y39" s="687"/>
      <c r="Z39" s="688">
        <v>5.5</v>
      </c>
      <c r="AA39" s="688"/>
      <c r="AB39" s="688"/>
      <c r="AC39" s="688"/>
      <c r="AD39" s="689" t="s">
        <v>129</v>
      </c>
      <c r="AE39" s="689"/>
      <c r="AF39" s="689"/>
      <c r="AG39" s="689"/>
      <c r="AH39" s="689"/>
      <c r="AI39" s="689"/>
      <c r="AJ39" s="689"/>
      <c r="AK39" s="689"/>
      <c r="AL39" s="690" t="s">
        <v>129</v>
      </c>
      <c r="AM39" s="691"/>
      <c r="AN39" s="691"/>
      <c r="AO39" s="692"/>
      <c r="AQ39" s="763" t="s">
        <v>335</v>
      </c>
      <c r="AR39" s="764"/>
      <c r="AS39" s="764"/>
      <c r="AT39" s="764"/>
      <c r="AU39" s="764"/>
      <c r="AV39" s="764"/>
      <c r="AW39" s="764"/>
      <c r="AX39" s="764"/>
      <c r="AY39" s="765"/>
      <c r="AZ39" s="685">
        <v>5279</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12668</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1067864</v>
      </c>
      <c r="CS39" s="721"/>
      <c r="CT39" s="721"/>
      <c r="CU39" s="721"/>
      <c r="CV39" s="721"/>
      <c r="CW39" s="721"/>
      <c r="CX39" s="721"/>
      <c r="CY39" s="722"/>
      <c r="CZ39" s="690">
        <v>3.7</v>
      </c>
      <c r="DA39" s="719"/>
      <c r="DB39" s="719"/>
      <c r="DC39" s="723"/>
      <c r="DD39" s="694">
        <v>775088</v>
      </c>
      <c r="DE39" s="721"/>
      <c r="DF39" s="721"/>
      <c r="DG39" s="721"/>
      <c r="DH39" s="721"/>
      <c r="DI39" s="721"/>
      <c r="DJ39" s="721"/>
      <c r="DK39" s="722"/>
      <c r="DL39" s="694" t="s">
        <v>176</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2">
      <c r="B40" s="682" t="s">
        <v>338</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339</v>
      </c>
      <c r="AR40" s="764"/>
      <c r="AS40" s="764"/>
      <c r="AT40" s="764"/>
      <c r="AU40" s="764"/>
      <c r="AV40" s="764"/>
      <c r="AW40" s="764"/>
      <c r="AX40" s="764"/>
      <c r="AY40" s="765"/>
      <c r="AZ40" s="685" t="s">
        <v>235</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98</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374839</v>
      </c>
      <c r="CS40" s="686"/>
      <c r="CT40" s="686"/>
      <c r="CU40" s="686"/>
      <c r="CV40" s="686"/>
      <c r="CW40" s="686"/>
      <c r="CX40" s="686"/>
      <c r="CY40" s="687"/>
      <c r="CZ40" s="690">
        <v>1.3</v>
      </c>
      <c r="DA40" s="719"/>
      <c r="DB40" s="719"/>
      <c r="DC40" s="723"/>
      <c r="DD40" s="694">
        <v>257839</v>
      </c>
      <c r="DE40" s="686"/>
      <c r="DF40" s="686"/>
      <c r="DG40" s="686"/>
      <c r="DH40" s="686"/>
      <c r="DI40" s="686"/>
      <c r="DJ40" s="686"/>
      <c r="DK40" s="687"/>
      <c r="DL40" s="694" t="s">
        <v>235</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2">
      <c r="B41" s="682" t="s">
        <v>343</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176</v>
      </c>
      <c r="AM41" s="691"/>
      <c r="AN41" s="691"/>
      <c r="AO41" s="692"/>
      <c r="AQ41" s="763" t="s">
        <v>344</v>
      </c>
      <c r="AR41" s="764"/>
      <c r="AS41" s="764"/>
      <c r="AT41" s="764"/>
      <c r="AU41" s="764"/>
      <c r="AV41" s="764"/>
      <c r="AW41" s="764"/>
      <c r="AX41" s="764"/>
      <c r="AY41" s="765"/>
      <c r="AZ41" s="685">
        <v>512398</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176</v>
      </c>
      <c r="DA41" s="719"/>
      <c r="DB41" s="719"/>
      <c r="DC41" s="723"/>
      <c r="DD41" s="694" t="s">
        <v>176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347</v>
      </c>
      <c r="C42" s="683"/>
      <c r="D42" s="683"/>
      <c r="E42" s="683"/>
      <c r="F42" s="683"/>
      <c r="G42" s="683"/>
      <c r="H42" s="683"/>
      <c r="I42" s="683"/>
      <c r="J42" s="683"/>
      <c r="K42" s="683"/>
      <c r="L42" s="683"/>
      <c r="M42" s="683"/>
      <c r="N42" s="683"/>
      <c r="O42" s="683"/>
      <c r="P42" s="683"/>
      <c r="Q42" s="684"/>
      <c r="R42" s="685">
        <v>777600</v>
      </c>
      <c r="S42" s="686"/>
      <c r="T42" s="686"/>
      <c r="U42" s="686"/>
      <c r="V42" s="686"/>
      <c r="W42" s="686"/>
      <c r="X42" s="686"/>
      <c r="Y42" s="687"/>
      <c r="Z42" s="688">
        <v>2.6</v>
      </c>
      <c r="AA42" s="688"/>
      <c r="AB42" s="688"/>
      <c r="AC42" s="688"/>
      <c r="AD42" s="689" t="s">
        <v>129</v>
      </c>
      <c r="AE42" s="689"/>
      <c r="AF42" s="689"/>
      <c r="AG42" s="689"/>
      <c r="AH42" s="689"/>
      <c r="AI42" s="689"/>
      <c r="AJ42" s="689"/>
      <c r="AK42" s="689"/>
      <c r="AL42" s="690" t="s">
        <v>129</v>
      </c>
      <c r="AM42" s="691"/>
      <c r="AN42" s="691"/>
      <c r="AO42" s="692"/>
      <c r="AQ42" s="784" t="s">
        <v>348</v>
      </c>
      <c r="AR42" s="785"/>
      <c r="AS42" s="785"/>
      <c r="AT42" s="785"/>
      <c r="AU42" s="785"/>
      <c r="AV42" s="785"/>
      <c r="AW42" s="785"/>
      <c r="AX42" s="785"/>
      <c r="AY42" s="786"/>
      <c r="AZ42" s="776">
        <v>1658576</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296</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1440344</v>
      </c>
      <c r="CS42" s="686"/>
      <c r="CT42" s="686"/>
      <c r="CU42" s="686"/>
      <c r="CV42" s="686"/>
      <c r="CW42" s="686"/>
      <c r="CX42" s="686"/>
      <c r="CY42" s="687"/>
      <c r="CZ42" s="690">
        <v>5</v>
      </c>
      <c r="DA42" s="691"/>
      <c r="DB42" s="691"/>
      <c r="DC42" s="703"/>
      <c r="DD42" s="694">
        <v>232640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351</v>
      </c>
      <c r="C43" s="736"/>
      <c r="D43" s="736"/>
      <c r="E43" s="736"/>
      <c r="F43" s="736"/>
      <c r="G43" s="736"/>
      <c r="H43" s="736"/>
      <c r="I43" s="736"/>
      <c r="J43" s="736"/>
      <c r="K43" s="736"/>
      <c r="L43" s="736"/>
      <c r="M43" s="736"/>
      <c r="N43" s="736"/>
      <c r="O43" s="736"/>
      <c r="P43" s="736"/>
      <c r="Q43" s="737"/>
      <c r="R43" s="776">
        <v>29768322</v>
      </c>
      <c r="S43" s="777"/>
      <c r="T43" s="777"/>
      <c r="U43" s="777"/>
      <c r="V43" s="777"/>
      <c r="W43" s="777"/>
      <c r="X43" s="777"/>
      <c r="Y43" s="778"/>
      <c r="Z43" s="779">
        <v>100</v>
      </c>
      <c r="AA43" s="779"/>
      <c r="AB43" s="779"/>
      <c r="AC43" s="779"/>
      <c r="AD43" s="780">
        <v>12643270</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87825</v>
      </c>
      <c r="CS43" s="721"/>
      <c r="CT43" s="721"/>
      <c r="CU43" s="721"/>
      <c r="CV43" s="721"/>
      <c r="CW43" s="721"/>
      <c r="CX43" s="721"/>
      <c r="CY43" s="722"/>
      <c r="CZ43" s="690">
        <v>0.3</v>
      </c>
      <c r="DA43" s="719"/>
      <c r="DB43" s="719"/>
      <c r="DC43" s="723"/>
      <c r="DD43" s="694">
        <v>87825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353</v>
      </c>
      <c r="CG44" s="683"/>
      <c r="CH44" s="683"/>
      <c r="CI44" s="683"/>
      <c r="CJ44" s="683"/>
      <c r="CK44" s="683"/>
      <c r="CL44" s="683"/>
      <c r="CM44" s="683"/>
      <c r="CN44" s="683"/>
      <c r="CO44" s="683"/>
      <c r="CP44" s="683"/>
      <c r="CQ44" s="684"/>
      <c r="CR44" s="685">
        <v>1440344</v>
      </c>
      <c r="CS44" s="686"/>
      <c r="CT44" s="686"/>
      <c r="CU44" s="686"/>
      <c r="CV44" s="686"/>
      <c r="CW44" s="686"/>
      <c r="CX44" s="686"/>
      <c r="CY44" s="687"/>
      <c r="CZ44" s="690">
        <v>5</v>
      </c>
      <c r="DA44" s="691"/>
      <c r="DB44" s="691"/>
      <c r="DC44" s="703"/>
      <c r="DD44" s="694">
        <v>232640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810088</v>
      </c>
      <c r="CS45" s="721"/>
      <c r="CT45" s="721"/>
      <c r="CU45" s="721"/>
      <c r="CV45" s="721"/>
      <c r="CW45" s="721"/>
      <c r="CX45" s="721"/>
      <c r="CY45" s="722"/>
      <c r="CZ45" s="690">
        <v>2.8</v>
      </c>
      <c r="DA45" s="719"/>
      <c r="DB45" s="719"/>
      <c r="DC45" s="723"/>
      <c r="DD45" s="694">
        <v>53767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502277</v>
      </c>
      <c r="CS46" s="686"/>
      <c r="CT46" s="686"/>
      <c r="CU46" s="686"/>
      <c r="CV46" s="686"/>
      <c r="CW46" s="686"/>
      <c r="CX46" s="686"/>
      <c r="CY46" s="687"/>
      <c r="CZ46" s="690">
        <v>1.8</v>
      </c>
      <c r="DA46" s="691"/>
      <c r="DB46" s="691"/>
      <c r="DC46" s="703"/>
      <c r="DD46" s="694">
        <v>170794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t="s">
        <v>129</v>
      </c>
      <c r="CS47" s="721"/>
      <c r="CT47" s="721"/>
      <c r="CU47" s="721"/>
      <c r="CV47" s="721"/>
      <c r="CW47" s="721"/>
      <c r="CX47" s="721"/>
      <c r="CY47" s="722"/>
      <c r="CZ47" s="690" t="s">
        <v>129</v>
      </c>
      <c r="DA47" s="719"/>
      <c r="DB47" s="719"/>
      <c r="DC47" s="723"/>
      <c r="DD47" s="694" t="s">
        <v>129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129</v>
      </c>
      <c r="CS48" s="686"/>
      <c r="CT48" s="686"/>
      <c r="CU48" s="686"/>
      <c r="CV48" s="686"/>
      <c r="CW48" s="686"/>
      <c r="CX48" s="686"/>
      <c r="CY48" s="687"/>
      <c r="CZ48" s="690" t="s">
        <v>235</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28639635</v>
      </c>
      <c r="CS49" s="756"/>
      <c r="CT49" s="756"/>
      <c r="CU49" s="756"/>
      <c r="CV49" s="756"/>
      <c r="CW49" s="756"/>
      <c r="CX49" s="756"/>
      <c r="CY49" s="787"/>
      <c r="CZ49" s="781">
        <v>100</v>
      </c>
      <c r="DA49" s="788"/>
      <c r="DB49" s="788"/>
      <c r="DC49" s="789"/>
      <c r="DD49" s="790">
        <v>14948795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HbfXXnxPEhqnZ7O+8tTYwB2W82OqggkmkftPm3Ygoh29hJ1RXEzRsbKxkwHPi2Rh94jGUHO+T0P/n3Jg2kXIQ==" saltValue="ouaKdzawVNyM2gix5kLK1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384</v>
      </c>
      <c r="C7" s="818"/>
      <c r="D7" s="818"/>
      <c r="E7" s="818"/>
      <c r="F7" s="818"/>
      <c r="G7" s="818"/>
      <c r="H7" s="818"/>
      <c r="I7" s="818"/>
      <c r="J7" s="818"/>
      <c r="K7" s="818"/>
      <c r="L7" s="818"/>
      <c r="M7" s="818"/>
      <c r="N7" s="818"/>
      <c r="O7" s="818"/>
      <c r="P7" s="819"/>
      <c r="Q7" s="820">
        <v>29751</v>
      </c>
      <c r="R7" s="821"/>
      <c r="S7" s="821"/>
      <c r="T7" s="821"/>
      <c r="U7" s="821"/>
      <c r="V7" s="821">
        <v>28638</v>
      </c>
      <c r="W7" s="821"/>
      <c r="X7" s="821"/>
      <c r="Y7" s="821"/>
      <c r="Z7" s="821"/>
      <c r="AA7" s="821">
        <v>1113</v>
      </c>
      <c r="AB7" s="821"/>
      <c r="AC7" s="821"/>
      <c r="AD7" s="821"/>
      <c r="AE7" s="822"/>
      <c r="AF7" s="823">
        <v>1080</v>
      </c>
      <c r="AG7" s="824"/>
      <c r="AH7" s="824"/>
      <c r="AI7" s="824"/>
      <c r="AJ7" s="825"/>
      <c r="AK7" s="860">
        <v>126</v>
      </c>
      <c r="AL7" s="861"/>
      <c r="AM7" s="861"/>
      <c r="AN7" s="861"/>
      <c r="AO7" s="861"/>
      <c r="AP7" s="861">
        <v>16920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591</v>
      </c>
      <c r="BT7" s="865"/>
      <c r="BU7" s="865"/>
      <c r="BV7" s="865"/>
      <c r="BW7" s="865"/>
      <c r="BX7" s="865"/>
      <c r="BY7" s="865"/>
      <c r="BZ7" s="865"/>
      <c r="CA7" s="865"/>
      <c r="CB7" s="865"/>
      <c r="CC7" s="865"/>
      <c r="CD7" s="865"/>
      <c r="CE7" s="865"/>
      <c r="CF7" s="865"/>
      <c r="CG7" s="866"/>
      <c r="CH7" s="857">
        <v>8</v>
      </c>
      <c r="CI7" s="858"/>
      <c r="CJ7" s="858"/>
      <c r="CK7" s="858"/>
      <c r="CL7" s="859"/>
      <c r="CM7" s="857">
        <v>1235</v>
      </c>
      <c r="CN7" s="858"/>
      <c r="CO7" s="858"/>
      <c r="CP7" s="858"/>
      <c r="CQ7" s="859"/>
      <c r="CR7" s="857" t="s">
        <v>593</v>
      </c>
      <c r="CS7" s="858"/>
      <c r="CT7" s="858"/>
      <c r="CU7" s="858"/>
      <c r="CV7" s="859"/>
      <c r="CW7" s="857" t="s">
        <v>592</v>
      </c>
      <c r="CX7" s="858"/>
      <c r="CY7" s="858"/>
      <c r="CZ7" s="858"/>
      <c r="DA7" s="859"/>
      <c r="DB7" s="857" t="s">
        <v>592</v>
      </c>
      <c r="DC7" s="858"/>
      <c r="DD7" s="858"/>
      <c r="DE7" s="858"/>
      <c r="DF7" s="859"/>
      <c r="DG7" s="857" t="s">
        <v>592</v>
      </c>
      <c r="DH7" s="858"/>
      <c r="DI7" s="858"/>
      <c r="DJ7" s="858"/>
      <c r="DK7" s="859"/>
      <c r="DL7" s="857" t="s">
        <v>592</v>
      </c>
      <c r="DM7" s="858"/>
      <c r="DN7" s="858"/>
      <c r="DO7" s="858"/>
      <c r="DP7" s="859"/>
      <c r="DQ7" s="857" t="s">
        <v>592</v>
      </c>
      <c r="DR7" s="858"/>
      <c r="DS7" s="858"/>
      <c r="DT7" s="858"/>
      <c r="DU7" s="859"/>
      <c r="DV7" s="838"/>
      <c r="DW7" s="839"/>
      <c r="DX7" s="839"/>
      <c r="DY7" s="839"/>
      <c r="DZ7" s="840"/>
      <c r="EA7" s="256"/>
    </row>
    <row r="8" spans="1:131" s="257" customFormat="1" ht="26.25" customHeight="1" x14ac:dyDescent="0.2">
      <c r="A8" s="263">
        <v>2</v>
      </c>
      <c r="B8" s="841" t="s">
        <v>385</v>
      </c>
      <c r="C8" s="842"/>
      <c r="D8" s="842"/>
      <c r="E8" s="842"/>
      <c r="F8" s="842"/>
      <c r="G8" s="842"/>
      <c r="H8" s="842"/>
      <c r="I8" s="842"/>
      <c r="J8" s="842"/>
      <c r="K8" s="842"/>
      <c r="L8" s="842"/>
      <c r="M8" s="842"/>
      <c r="N8" s="842"/>
      <c r="O8" s="842"/>
      <c r="P8" s="843"/>
      <c r="Q8" s="844">
        <v>16</v>
      </c>
      <c r="R8" s="845"/>
      <c r="S8" s="845"/>
      <c r="T8" s="845"/>
      <c r="U8" s="845"/>
      <c r="V8" s="845">
        <v>1</v>
      </c>
      <c r="W8" s="845"/>
      <c r="X8" s="845"/>
      <c r="Y8" s="845"/>
      <c r="Z8" s="845"/>
      <c r="AA8" s="845">
        <v>15</v>
      </c>
      <c r="AB8" s="845"/>
      <c r="AC8" s="845"/>
      <c r="AD8" s="845"/>
      <c r="AE8" s="846"/>
      <c r="AF8" s="847">
        <v>15</v>
      </c>
      <c r="AG8" s="848"/>
      <c r="AH8" s="848"/>
      <c r="AI8" s="848"/>
      <c r="AJ8" s="849"/>
      <c r="AK8" s="850" t="s">
        <v>578</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t="s">
        <v>386</v>
      </c>
      <c r="C9" s="842"/>
      <c r="D9" s="842"/>
      <c r="E9" s="842"/>
      <c r="F9" s="842"/>
      <c r="G9" s="842"/>
      <c r="H9" s="842"/>
      <c r="I9" s="842"/>
      <c r="J9" s="842"/>
      <c r="K9" s="842"/>
      <c r="L9" s="842"/>
      <c r="M9" s="842"/>
      <c r="N9" s="842"/>
      <c r="O9" s="842"/>
      <c r="P9" s="843"/>
      <c r="Q9" s="844">
        <v>29</v>
      </c>
      <c r="R9" s="845"/>
      <c r="S9" s="845"/>
      <c r="T9" s="845"/>
      <c r="U9" s="845"/>
      <c r="V9" s="845">
        <v>29</v>
      </c>
      <c r="W9" s="845"/>
      <c r="X9" s="845"/>
      <c r="Y9" s="845"/>
      <c r="Z9" s="845"/>
      <c r="AA9" s="845" t="s">
        <v>578</v>
      </c>
      <c r="AB9" s="845"/>
      <c r="AC9" s="845"/>
      <c r="AD9" s="845"/>
      <c r="AE9" s="846"/>
      <c r="AF9" s="847" t="s">
        <v>387</v>
      </c>
      <c r="AG9" s="848"/>
      <c r="AH9" s="848"/>
      <c r="AI9" s="848"/>
      <c r="AJ9" s="849"/>
      <c r="AK9" s="850">
        <v>7</v>
      </c>
      <c r="AL9" s="851"/>
      <c r="AM9" s="851"/>
      <c r="AN9" s="851"/>
      <c r="AO9" s="851"/>
      <c r="AP9" s="851" t="s">
        <v>578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389</v>
      </c>
      <c r="B23" s="876" t="s">
        <v>390</v>
      </c>
      <c r="C23" s="877"/>
      <c r="D23" s="877"/>
      <c r="E23" s="877"/>
      <c r="F23" s="877"/>
      <c r="G23" s="877"/>
      <c r="H23" s="877"/>
      <c r="I23" s="877"/>
      <c r="J23" s="877"/>
      <c r="K23" s="877"/>
      <c r="L23" s="877"/>
      <c r="M23" s="877"/>
      <c r="N23" s="877"/>
      <c r="O23" s="877"/>
      <c r="P23" s="878"/>
      <c r="Q23" s="879">
        <v>29768</v>
      </c>
      <c r="R23" s="880"/>
      <c r="S23" s="880"/>
      <c r="T23" s="880"/>
      <c r="U23" s="880"/>
      <c r="V23" s="880">
        <v>28640</v>
      </c>
      <c r="W23" s="880"/>
      <c r="X23" s="880"/>
      <c r="Y23" s="880"/>
      <c r="Z23" s="880"/>
      <c r="AA23" s="880">
        <v>1129</v>
      </c>
      <c r="AB23" s="880"/>
      <c r="AC23" s="880"/>
      <c r="AD23" s="880"/>
      <c r="AE23" s="881"/>
      <c r="AF23" s="882">
        <v>1096</v>
      </c>
      <c r="AG23" s="880"/>
      <c r="AH23" s="880"/>
      <c r="AI23" s="880"/>
      <c r="AJ23" s="883"/>
      <c r="AK23" s="884"/>
      <c r="AL23" s="885"/>
      <c r="AM23" s="885"/>
      <c r="AN23" s="885"/>
      <c r="AO23" s="885"/>
      <c r="AP23" s="880">
        <v>16920</v>
      </c>
      <c r="AQ23" s="880"/>
      <c r="AR23" s="880"/>
      <c r="AS23" s="880"/>
      <c r="AT23" s="880"/>
      <c r="AU23" s="886"/>
      <c r="AV23" s="886"/>
      <c r="AW23" s="886"/>
      <c r="AX23" s="886"/>
      <c r="AY23" s="887"/>
      <c r="AZ23" s="895" t="s">
        <v>137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367</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401</v>
      </c>
      <c r="C28" s="818"/>
      <c r="D28" s="818"/>
      <c r="E28" s="818"/>
      <c r="F28" s="818"/>
      <c r="G28" s="818"/>
      <c r="H28" s="818"/>
      <c r="I28" s="818"/>
      <c r="J28" s="818"/>
      <c r="K28" s="818"/>
      <c r="L28" s="818"/>
      <c r="M28" s="818"/>
      <c r="N28" s="818"/>
      <c r="O28" s="818"/>
      <c r="P28" s="819"/>
      <c r="Q28" s="908">
        <v>5768</v>
      </c>
      <c r="R28" s="909"/>
      <c r="S28" s="909"/>
      <c r="T28" s="909"/>
      <c r="U28" s="909"/>
      <c r="V28" s="909">
        <v>5671</v>
      </c>
      <c r="W28" s="909"/>
      <c r="X28" s="909"/>
      <c r="Y28" s="909"/>
      <c r="Z28" s="909"/>
      <c r="AA28" s="909">
        <v>97</v>
      </c>
      <c r="AB28" s="909"/>
      <c r="AC28" s="909"/>
      <c r="AD28" s="909"/>
      <c r="AE28" s="910"/>
      <c r="AF28" s="911">
        <v>97</v>
      </c>
      <c r="AG28" s="909"/>
      <c r="AH28" s="909"/>
      <c r="AI28" s="909"/>
      <c r="AJ28" s="912"/>
      <c r="AK28" s="913">
        <v>547</v>
      </c>
      <c r="AL28" s="904"/>
      <c r="AM28" s="904"/>
      <c r="AN28" s="904"/>
      <c r="AO28" s="904"/>
      <c r="AP28" s="904" t="s">
        <v>578</v>
      </c>
      <c r="AQ28" s="904"/>
      <c r="AR28" s="904"/>
      <c r="AS28" s="904"/>
      <c r="AT28" s="904"/>
      <c r="AU28" s="904" t="s">
        <v>578</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402</v>
      </c>
      <c r="C29" s="842"/>
      <c r="D29" s="842"/>
      <c r="E29" s="842"/>
      <c r="F29" s="842"/>
      <c r="G29" s="842"/>
      <c r="H29" s="842"/>
      <c r="I29" s="842"/>
      <c r="J29" s="842"/>
      <c r="K29" s="842"/>
      <c r="L29" s="842"/>
      <c r="M29" s="842"/>
      <c r="N29" s="842"/>
      <c r="O29" s="842"/>
      <c r="P29" s="843"/>
      <c r="Q29" s="844">
        <v>5433</v>
      </c>
      <c r="R29" s="845"/>
      <c r="S29" s="845"/>
      <c r="T29" s="845"/>
      <c r="U29" s="845"/>
      <c r="V29" s="845">
        <v>5227</v>
      </c>
      <c r="W29" s="845"/>
      <c r="X29" s="845"/>
      <c r="Y29" s="845"/>
      <c r="Z29" s="845"/>
      <c r="AA29" s="845">
        <v>206</v>
      </c>
      <c r="AB29" s="845"/>
      <c r="AC29" s="845"/>
      <c r="AD29" s="845"/>
      <c r="AE29" s="846"/>
      <c r="AF29" s="847">
        <v>206</v>
      </c>
      <c r="AG29" s="848"/>
      <c r="AH29" s="848"/>
      <c r="AI29" s="848"/>
      <c r="AJ29" s="849"/>
      <c r="AK29" s="916">
        <v>777</v>
      </c>
      <c r="AL29" s="917"/>
      <c r="AM29" s="917"/>
      <c r="AN29" s="917"/>
      <c r="AO29" s="917"/>
      <c r="AP29" s="917" t="s">
        <v>578</v>
      </c>
      <c r="AQ29" s="917"/>
      <c r="AR29" s="917"/>
      <c r="AS29" s="917"/>
      <c r="AT29" s="917"/>
      <c r="AU29" s="917" t="s">
        <v>578</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403</v>
      </c>
      <c r="C30" s="842"/>
      <c r="D30" s="842"/>
      <c r="E30" s="842"/>
      <c r="F30" s="842"/>
      <c r="G30" s="842"/>
      <c r="H30" s="842"/>
      <c r="I30" s="842"/>
      <c r="J30" s="842"/>
      <c r="K30" s="842"/>
      <c r="L30" s="842"/>
      <c r="M30" s="842"/>
      <c r="N30" s="842"/>
      <c r="O30" s="842"/>
      <c r="P30" s="843"/>
      <c r="Q30" s="844">
        <v>1710</v>
      </c>
      <c r="R30" s="845"/>
      <c r="S30" s="845"/>
      <c r="T30" s="845"/>
      <c r="U30" s="845"/>
      <c r="V30" s="845">
        <v>1698</v>
      </c>
      <c r="W30" s="845"/>
      <c r="X30" s="845"/>
      <c r="Y30" s="845"/>
      <c r="Z30" s="845"/>
      <c r="AA30" s="845">
        <v>12</v>
      </c>
      <c r="AB30" s="845"/>
      <c r="AC30" s="845"/>
      <c r="AD30" s="845"/>
      <c r="AE30" s="846"/>
      <c r="AF30" s="847">
        <v>12</v>
      </c>
      <c r="AG30" s="848"/>
      <c r="AH30" s="848"/>
      <c r="AI30" s="848"/>
      <c r="AJ30" s="849"/>
      <c r="AK30" s="916">
        <v>893</v>
      </c>
      <c r="AL30" s="917"/>
      <c r="AM30" s="917"/>
      <c r="AN30" s="917"/>
      <c r="AO30" s="917"/>
      <c r="AP30" s="917" t="s">
        <v>578</v>
      </c>
      <c r="AQ30" s="917"/>
      <c r="AR30" s="917"/>
      <c r="AS30" s="917"/>
      <c r="AT30" s="917"/>
      <c r="AU30" s="917" t="s">
        <v>579</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404</v>
      </c>
      <c r="C31" s="842"/>
      <c r="D31" s="842"/>
      <c r="E31" s="842"/>
      <c r="F31" s="842"/>
      <c r="G31" s="842"/>
      <c r="H31" s="842"/>
      <c r="I31" s="842"/>
      <c r="J31" s="842"/>
      <c r="K31" s="842"/>
      <c r="L31" s="842"/>
      <c r="M31" s="842"/>
      <c r="N31" s="842"/>
      <c r="O31" s="842"/>
      <c r="P31" s="843"/>
      <c r="Q31" s="844">
        <v>10134</v>
      </c>
      <c r="R31" s="845"/>
      <c r="S31" s="845"/>
      <c r="T31" s="845"/>
      <c r="U31" s="845"/>
      <c r="V31" s="845">
        <v>9345</v>
      </c>
      <c r="W31" s="845"/>
      <c r="X31" s="845"/>
      <c r="Y31" s="845"/>
      <c r="Z31" s="845"/>
      <c r="AA31" s="845">
        <v>789</v>
      </c>
      <c r="AB31" s="845"/>
      <c r="AC31" s="845"/>
      <c r="AD31" s="845"/>
      <c r="AE31" s="846"/>
      <c r="AF31" s="847">
        <v>993</v>
      </c>
      <c r="AG31" s="848"/>
      <c r="AH31" s="848"/>
      <c r="AI31" s="848"/>
      <c r="AJ31" s="849"/>
      <c r="AK31" s="916">
        <v>1546</v>
      </c>
      <c r="AL31" s="917"/>
      <c r="AM31" s="917"/>
      <c r="AN31" s="917"/>
      <c r="AO31" s="917"/>
      <c r="AP31" s="917">
        <v>7834</v>
      </c>
      <c r="AQ31" s="917"/>
      <c r="AR31" s="917"/>
      <c r="AS31" s="917"/>
      <c r="AT31" s="917"/>
      <c r="AU31" s="917">
        <v>4841</v>
      </c>
      <c r="AV31" s="917"/>
      <c r="AW31" s="917"/>
      <c r="AX31" s="917"/>
      <c r="AY31" s="917"/>
      <c r="AZ31" s="918" t="s">
        <v>578</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406</v>
      </c>
      <c r="C32" s="842"/>
      <c r="D32" s="842"/>
      <c r="E32" s="842"/>
      <c r="F32" s="842"/>
      <c r="G32" s="842"/>
      <c r="H32" s="842"/>
      <c r="I32" s="842"/>
      <c r="J32" s="842"/>
      <c r="K32" s="842"/>
      <c r="L32" s="842"/>
      <c r="M32" s="842"/>
      <c r="N32" s="842"/>
      <c r="O32" s="842"/>
      <c r="P32" s="843"/>
      <c r="Q32" s="844">
        <v>727</v>
      </c>
      <c r="R32" s="845"/>
      <c r="S32" s="845"/>
      <c r="T32" s="845"/>
      <c r="U32" s="845"/>
      <c r="V32" s="845">
        <v>694</v>
      </c>
      <c r="W32" s="845"/>
      <c r="X32" s="845"/>
      <c r="Y32" s="845"/>
      <c r="Z32" s="845"/>
      <c r="AA32" s="845">
        <v>33</v>
      </c>
      <c r="AB32" s="845"/>
      <c r="AC32" s="845"/>
      <c r="AD32" s="845"/>
      <c r="AE32" s="846"/>
      <c r="AF32" s="847">
        <v>437</v>
      </c>
      <c r="AG32" s="848"/>
      <c r="AH32" s="848"/>
      <c r="AI32" s="848"/>
      <c r="AJ32" s="849"/>
      <c r="AK32" s="916">
        <v>413</v>
      </c>
      <c r="AL32" s="917"/>
      <c r="AM32" s="917"/>
      <c r="AN32" s="917"/>
      <c r="AO32" s="917"/>
      <c r="AP32" s="917">
        <v>7339</v>
      </c>
      <c r="AQ32" s="917"/>
      <c r="AR32" s="917"/>
      <c r="AS32" s="917"/>
      <c r="AT32" s="917"/>
      <c r="AU32" s="917">
        <v>5614</v>
      </c>
      <c r="AV32" s="917"/>
      <c r="AW32" s="917"/>
      <c r="AX32" s="917"/>
      <c r="AY32" s="917"/>
      <c r="AZ32" s="918" t="s">
        <v>578</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407</v>
      </c>
      <c r="C33" s="842"/>
      <c r="D33" s="842"/>
      <c r="E33" s="842"/>
      <c r="F33" s="842"/>
      <c r="G33" s="842"/>
      <c r="H33" s="842"/>
      <c r="I33" s="842"/>
      <c r="J33" s="842"/>
      <c r="K33" s="842"/>
      <c r="L33" s="842"/>
      <c r="M33" s="842"/>
      <c r="N33" s="842"/>
      <c r="O33" s="842"/>
      <c r="P33" s="843"/>
      <c r="Q33" s="844">
        <v>1246</v>
      </c>
      <c r="R33" s="845"/>
      <c r="S33" s="845"/>
      <c r="T33" s="845"/>
      <c r="U33" s="845"/>
      <c r="V33" s="845">
        <v>1148</v>
      </c>
      <c r="W33" s="845"/>
      <c r="X33" s="845"/>
      <c r="Y33" s="845"/>
      <c r="Z33" s="845"/>
      <c r="AA33" s="845">
        <v>98</v>
      </c>
      <c r="AB33" s="845"/>
      <c r="AC33" s="845"/>
      <c r="AD33" s="845"/>
      <c r="AE33" s="846"/>
      <c r="AF33" s="847">
        <v>1212</v>
      </c>
      <c r="AG33" s="848"/>
      <c r="AH33" s="848"/>
      <c r="AI33" s="848"/>
      <c r="AJ33" s="849"/>
      <c r="AK33" s="916">
        <v>5</v>
      </c>
      <c r="AL33" s="917"/>
      <c r="AM33" s="917"/>
      <c r="AN33" s="917"/>
      <c r="AO33" s="917"/>
      <c r="AP33" s="917">
        <v>3434</v>
      </c>
      <c r="AQ33" s="917"/>
      <c r="AR33" s="917"/>
      <c r="AS33" s="917"/>
      <c r="AT33" s="917"/>
      <c r="AU33" s="917">
        <v>17</v>
      </c>
      <c r="AV33" s="917"/>
      <c r="AW33" s="917"/>
      <c r="AX33" s="917"/>
      <c r="AY33" s="917"/>
      <c r="AZ33" s="918" t="s">
        <v>578</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389</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2958</v>
      </c>
      <c r="AG63" s="928"/>
      <c r="AH63" s="928"/>
      <c r="AI63" s="928"/>
      <c r="AJ63" s="929"/>
      <c r="AK63" s="930"/>
      <c r="AL63" s="925"/>
      <c r="AM63" s="925"/>
      <c r="AN63" s="925"/>
      <c r="AO63" s="925"/>
      <c r="AP63" s="928">
        <v>18606</v>
      </c>
      <c r="AQ63" s="928"/>
      <c r="AR63" s="928"/>
      <c r="AS63" s="928"/>
      <c r="AT63" s="928"/>
      <c r="AU63" s="928">
        <v>10473</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580</v>
      </c>
      <c r="C68" s="956"/>
      <c r="D68" s="956"/>
      <c r="E68" s="956"/>
      <c r="F68" s="956"/>
      <c r="G68" s="956"/>
      <c r="H68" s="956"/>
      <c r="I68" s="956"/>
      <c r="J68" s="956"/>
      <c r="K68" s="956"/>
      <c r="L68" s="956"/>
      <c r="M68" s="956"/>
      <c r="N68" s="956"/>
      <c r="O68" s="956"/>
      <c r="P68" s="957"/>
      <c r="Q68" s="958">
        <v>3573</v>
      </c>
      <c r="R68" s="952"/>
      <c r="S68" s="952"/>
      <c r="T68" s="952"/>
      <c r="U68" s="952"/>
      <c r="V68" s="952">
        <v>3529</v>
      </c>
      <c r="W68" s="952"/>
      <c r="X68" s="952"/>
      <c r="Y68" s="952"/>
      <c r="Z68" s="952"/>
      <c r="AA68" s="952">
        <v>44</v>
      </c>
      <c r="AB68" s="952"/>
      <c r="AC68" s="952"/>
      <c r="AD68" s="952"/>
      <c r="AE68" s="952"/>
      <c r="AF68" s="952">
        <v>44</v>
      </c>
      <c r="AG68" s="952"/>
      <c r="AH68" s="952"/>
      <c r="AI68" s="952"/>
      <c r="AJ68" s="952"/>
      <c r="AK68" s="952">
        <v>66</v>
      </c>
      <c r="AL68" s="952"/>
      <c r="AM68" s="952"/>
      <c r="AN68" s="952"/>
      <c r="AO68" s="952"/>
      <c r="AP68" s="952">
        <v>1537</v>
      </c>
      <c r="AQ68" s="952"/>
      <c r="AR68" s="952"/>
      <c r="AS68" s="952"/>
      <c r="AT68" s="952"/>
      <c r="AU68" s="952">
        <v>306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581</v>
      </c>
      <c r="C69" s="960"/>
      <c r="D69" s="960"/>
      <c r="E69" s="960"/>
      <c r="F69" s="960"/>
      <c r="G69" s="960"/>
      <c r="H69" s="960"/>
      <c r="I69" s="960"/>
      <c r="J69" s="960"/>
      <c r="K69" s="960"/>
      <c r="L69" s="960"/>
      <c r="M69" s="960"/>
      <c r="N69" s="960"/>
      <c r="O69" s="960"/>
      <c r="P69" s="961"/>
      <c r="Q69" s="962">
        <v>28</v>
      </c>
      <c r="R69" s="917"/>
      <c r="S69" s="917"/>
      <c r="T69" s="917"/>
      <c r="U69" s="917"/>
      <c r="V69" s="917">
        <v>26</v>
      </c>
      <c r="W69" s="917"/>
      <c r="X69" s="917"/>
      <c r="Y69" s="917"/>
      <c r="Z69" s="917"/>
      <c r="AA69" s="917">
        <v>2</v>
      </c>
      <c r="AB69" s="917"/>
      <c r="AC69" s="917"/>
      <c r="AD69" s="917"/>
      <c r="AE69" s="917"/>
      <c r="AF69" s="917">
        <v>2</v>
      </c>
      <c r="AG69" s="917"/>
      <c r="AH69" s="917"/>
      <c r="AI69" s="917"/>
      <c r="AJ69" s="917"/>
      <c r="AK69" s="917" t="s">
        <v>578</v>
      </c>
      <c r="AL69" s="917"/>
      <c r="AM69" s="917"/>
      <c r="AN69" s="917"/>
      <c r="AO69" s="917"/>
      <c r="AP69" s="917" t="s">
        <v>578</v>
      </c>
      <c r="AQ69" s="917"/>
      <c r="AR69" s="917"/>
      <c r="AS69" s="917"/>
      <c r="AT69" s="917"/>
      <c r="AU69" s="917" t="s">
        <v>578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582</v>
      </c>
      <c r="C70" s="960"/>
      <c r="D70" s="960"/>
      <c r="E70" s="960"/>
      <c r="F70" s="960"/>
      <c r="G70" s="960"/>
      <c r="H70" s="960"/>
      <c r="I70" s="960"/>
      <c r="J70" s="960"/>
      <c r="K70" s="960"/>
      <c r="L70" s="960"/>
      <c r="M70" s="960"/>
      <c r="N70" s="960"/>
      <c r="O70" s="960"/>
      <c r="P70" s="961"/>
      <c r="Q70" s="962">
        <v>1598</v>
      </c>
      <c r="R70" s="917"/>
      <c r="S70" s="917"/>
      <c r="T70" s="917"/>
      <c r="U70" s="917"/>
      <c r="V70" s="917">
        <v>1483</v>
      </c>
      <c r="W70" s="917"/>
      <c r="X70" s="917"/>
      <c r="Y70" s="917"/>
      <c r="Z70" s="917"/>
      <c r="AA70" s="917">
        <v>115</v>
      </c>
      <c r="AB70" s="917"/>
      <c r="AC70" s="917"/>
      <c r="AD70" s="917"/>
      <c r="AE70" s="917"/>
      <c r="AF70" s="917">
        <v>115</v>
      </c>
      <c r="AG70" s="917"/>
      <c r="AH70" s="917"/>
      <c r="AI70" s="917"/>
      <c r="AJ70" s="917"/>
      <c r="AK70" s="917" t="s">
        <v>578</v>
      </c>
      <c r="AL70" s="917"/>
      <c r="AM70" s="917"/>
      <c r="AN70" s="917"/>
      <c r="AO70" s="917"/>
      <c r="AP70" s="917" t="s">
        <v>578</v>
      </c>
      <c r="AQ70" s="917"/>
      <c r="AR70" s="917"/>
      <c r="AS70" s="917"/>
      <c r="AT70" s="917"/>
      <c r="AU70" s="917" t="s">
        <v>578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583</v>
      </c>
      <c r="C71" s="960"/>
      <c r="D71" s="960"/>
      <c r="E71" s="960"/>
      <c r="F71" s="960"/>
      <c r="G71" s="960"/>
      <c r="H71" s="960"/>
      <c r="I71" s="960"/>
      <c r="J71" s="960"/>
      <c r="K71" s="960"/>
      <c r="L71" s="960"/>
      <c r="M71" s="960"/>
      <c r="N71" s="960"/>
      <c r="O71" s="960"/>
      <c r="P71" s="961"/>
      <c r="Q71" s="962">
        <v>896695</v>
      </c>
      <c r="R71" s="917"/>
      <c r="S71" s="917"/>
      <c r="T71" s="917"/>
      <c r="U71" s="917"/>
      <c r="V71" s="917">
        <v>845698</v>
      </c>
      <c r="W71" s="917"/>
      <c r="X71" s="917"/>
      <c r="Y71" s="917"/>
      <c r="Z71" s="917"/>
      <c r="AA71" s="917">
        <v>50997</v>
      </c>
      <c r="AB71" s="917"/>
      <c r="AC71" s="917"/>
      <c r="AD71" s="917"/>
      <c r="AE71" s="917"/>
      <c r="AF71" s="917">
        <v>50997</v>
      </c>
      <c r="AG71" s="917"/>
      <c r="AH71" s="917"/>
      <c r="AI71" s="917"/>
      <c r="AJ71" s="917"/>
      <c r="AK71" s="917">
        <v>1</v>
      </c>
      <c r="AL71" s="917"/>
      <c r="AM71" s="917"/>
      <c r="AN71" s="917"/>
      <c r="AO71" s="917"/>
      <c r="AP71" s="917" t="s">
        <v>578</v>
      </c>
      <c r="AQ71" s="917"/>
      <c r="AR71" s="917"/>
      <c r="AS71" s="917"/>
      <c r="AT71" s="917"/>
      <c r="AU71" s="917" t="s">
        <v>578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389</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51158</v>
      </c>
      <c r="AG88" s="928"/>
      <c r="AH88" s="928"/>
      <c r="AI88" s="928"/>
      <c r="AJ88" s="928"/>
      <c r="AK88" s="925"/>
      <c r="AL88" s="925"/>
      <c r="AM88" s="925"/>
      <c r="AN88" s="925"/>
      <c r="AO88" s="925"/>
      <c r="AP88" s="928">
        <v>1537</v>
      </c>
      <c r="AQ88" s="928"/>
      <c r="AR88" s="928"/>
      <c r="AS88" s="928"/>
      <c r="AT88" s="928"/>
      <c r="AU88" s="928">
        <v>306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t="s">
        <v>592</v>
      </c>
      <c r="CS102" s="936"/>
      <c r="CT102" s="936"/>
      <c r="CU102" s="936"/>
      <c r="CV102" s="979"/>
      <c r="CW102" s="978" t="s">
        <v>592</v>
      </c>
      <c r="CX102" s="936"/>
      <c r="CY102" s="936"/>
      <c r="CZ102" s="936"/>
      <c r="DA102" s="979"/>
      <c r="DB102" s="978" t="s">
        <v>594</v>
      </c>
      <c r="DC102" s="936"/>
      <c r="DD102" s="936"/>
      <c r="DE102" s="936"/>
      <c r="DF102" s="979"/>
      <c r="DG102" s="978" t="s">
        <v>595</v>
      </c>
      <c r="DH102" s="936"/>
      <c r="DI102" s="936"/>
      <c r="DJ102" s="936"/>
      <c r="DK102" s="979"/>
      <c r="DL102" s="978" t="s">
        <v>592</v>
      </c>
      <c r="DM102" s="936"/>
      <c r="DN102" s="936"/>
      <c r="DO102" s="936"/>
      <c r="DP102" s="979"/>
      <c r="DQ102" s="978" t="s">
        <v>592</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302</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302</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302</v>
      </c>
      <c r="DR109" s="981"/>
      <c r="DS109" s="981"/>
      <c r="DT109" s="981"/>
      <c r="DU109" s="982"/>
      <c r="DV109" s="980" t="s">
        <v>432</v>
      </c>
      <c r="DW109" s="981"/>
      <c r="DX109" s="981"/>
      <c r="DY109" s="981"/>
      <c r="DZ109" s="983"/>
    </row>
    <row r="110" spans="1:131" s="248" customFormat="1" ht="26.25" customHeight="1" x14ac:dyDescent="0.2">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1493662</v>
      </c>
      <c r="AB110" s="988"/>
      <c r="AC110" s="988"/>
      <c r="AD110" s="988"/>
      <c r="AE110" s="989"/>
      <c r="AF110" s="990">
        <v>1464279</v>
      </c>
      <c r="AG110" s="988"/>
      <c r="AH110" s="988"/>
      <c r="AI110" s="988"/>
      <c r="AJ110" s="989"/>
      <c r="AK110" s="990">
        <v>1387880</v>
      </c>
      <c r="AL110" s="988"/>
      <c r="AM110" s="988"/>
      <c r="AN110" s="988"/>
      <c r="AO110" s="989"/>
      <c r="AP110" s="991">
        <v>11.8</v>
      </c>
      <c r="AQ110" s="992"/>
      <c r="AR110" s="992"/>
      <c r="AS110" s="992"/>
      <c r="AT110" s="993"/>
      <c r="AU110" s="994" t="s">
        <v>72</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16239701</v>
      </c>
      <c r="BR110" s="1023"/>
      <c r="BS110" s="1023"/>
      <c r="BT110" s="1023"/>
      <c r="BU110" s="1023"/>
      <c r="BV110" s="1023">
        <v>16641498</v>
      </c>
      <c r="BW110" s="1023"/>
      <c r="BX110" s="1023"/>
      <c r="BY110" s="1023"/>
      <c r="BZ110" s="1023"/>
      <c r="CA110" s="1023">
        <v>16920404</v>
      </c>
      <c r="CB110" s="1023"/>
      <c r="CC110" s="1023"/>
      <c r="CD110" s="1023"/>
      <c r="CE110" s="1023"/>
      <c r="CF110" s="1037">
        <v>143.4</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129</v>
      </c>
      <c r="DH110" s="1023"/>
      <c r="DI110" s="1023"/>
      <c r="DJ110" s="1023"/>
      <c r="DK110" s="1023"/>
      <c r="DL110" s="1023" t="s">
        <v>438</v>
      </c>
      <c r="DM110" s="1023"/>
      <c r="DN110" s="1023"/>
      <c r="DO110" s="1023"/>
      <c r="DP110" s="1023"/>
      <c r="DQ110" s="1023" t="s">
        <v>438</v>
      </c>
      <c r="DR110" s="1023"/>
      <c r="DS110" s="1023"/>
      <c r="DT110" s="1023"/>
      <c r="DU110" s="1023"/>
      <c r="DV110" s="1024" t="s">
        <v>129</v>
      </c>
      <c r="DW110" s="1024"/>
      <c r="DX110" s="1024"/>
      <c r="DY110" s="1024"/>
      <c r="DZ110" s="1025"/>
    </row>
    <row r="111" spans="1:131" s="248" customFormat="1" ht="26.25" customHeight="1" x14ac:dyDescent="0.2">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438</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t="s">
        <v>137</v>
      </c>
      <c r="BR111" s="1016"/>
      <c r="BS111" s="1016"/>
      <c r="BT111" s="1016"/>
      <c r="BU111" s="1016"/>
      <c r="BV111" s="1016" t="s">
        <v>137</v>
      </c>
      <c r="BW111" s="1016"/>
      <c r="BX111" s="1016"/>
      <c r="BY111" s="1016"/>
      <c r="BZ111" s="1016"/>
      <c r="CA111" s="1016" t="s">
        <v>387</v>
      </c>
      <c r="CB111" s="1016"/>
      <c r="CC111" s="1016"/>
      <c r="CD111" s="1016"/>
      <c r="CE111" s="1016"/>
      <c r="CF111" s="1010" t="s">
        <v>137</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137</v>
      </c>
      <c r="DH111" s="1016"/>
      <c r="DI111" s="1016"/>
      <c r="DJ111" s="1016"/>
      <c r="DK111" s="1016"/>
      <c r="DL111" s="1016" t="s">
        <v>137</v>
      </c>
      <c r="DM111" s="1016"/>
      <c r="DN111" s="1016"/>
      <c r="DO111" s="1016"/>
      <c r="DP111" s="1016"/>
      <c r="DQ111" s="1016" t="s">
        <v>137</v>
      </c>
      <c r="DR111" s="1016"/>
      <c r="DS111" s="1016"/>
      <c r="DT111" s="1016"/>
      <c r="DU111" s="1016"/>
      <c r="DV111" s="1017" t="s">
        <v>137</v>
      </c>
      <c r="DW111" s="1017"/>
      <c r="DX111" s="1017"/>
      <c r="DY111" s="1017"/>
      <c r="DZ111" s="1018"/>
    </row>
    <row r="112" spans="1:131" s="248" customFormat="1" ht="26.25" customHeight="1" x14ac:dyDescent="0.2">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137</v>
      </c>
      <c r="AB112" s="1055"/>
      <c r="AC112" s="1055"/>
      <c r="AD112" s="1055"/>
      <c r="AE112" s="1056"/>
      <c r="AF112" s="1057" t="s">
        <v>137</v>
      </c>
      <c r="AG112" s="1055"/>
      <c r="AH112" s="1055"/>
      <c r="AI112" s="1055"/>
      <c r="AJ112" s="1056"/>
      <c r="AK112" s="1057" t="s">
        <v>129</v>
      </c>
      <c r="AL112" s="1055"/>
      <c r="AM112" s="1055"/>
      <c r="AN112" s="1055"/>
      <c r="AO112" s="1056"/>
      <c r="AP112" s="1058" t="s">
        <v>137</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10774835</v>
      </c>
      <c r="BR112" s="1016"/>
      <c r="BS112" s="1016"/>
      <c r="BT112" s="1016"/>
      <c r="BU112" s="1016"/>
      <c r="BV112" s="1016">
        <v>10964335</v>
      </c>
      <c r="BW112" s="1016"/>
      <c r="BX112" s="1016"/>
      <c r="BY112" s="1016"/>
      <c r="BZ112" s="1016"/>
      <c r="CA112" s="1016">
        <v>10472759</v>
      </c>
      <c r="CB112" s="1016"/>
      <c r="CC112" s="1016"/>
      <c r="CD112" s="1016"/>
      <c r="CE112" s="1016"/>
      <c r="CF112" s="1010">
        <v>88.8</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137</v>
      </c>
      <c r="DH112" s="1016"/>
      <c r="DI112" s="1016"/>
      <c r="DJ112" s="1016"/>
      <c r="DK112" s="1016"/>
      <c r="DL112" s="1016" t="s">
        <v>137</v>
      </c>
      <c r="DM112" s="1016"/>
      <c r="DN112" s="1016"/>
      <c r="DO112" s="1016"/>
      <c r="DP112" s="1016"/>
      <c r="DQ112" s="1016" t="s">
        <v>129</v>
      </c>
      <c r="DR112" s="1016"/>
      <c r="DS112" s="1016"/>
      <c r="DT112" s="1016"/>
      <c r="DU112" s="1016"/>
      <c r="DV112" s="1017" t="s">
        <v>137</v>
      </c>
      <c r="DW112" s="1017"/>
      <c r="DX112" s="1017"/>
      <c r="DY112" s="1017"/>
      <c r="DZ112" s="1018"/>
    </row>
    <row r="113" spans="1:130" s="248" customFormat="1" ht="26.25" customHeight="1" x14ac:dyDescent="0.2">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851098</v>
      </c>
      <c r="AB113" s="1030"/>
      <c r="AC113" s="1030"/>
      <c r="AD113" s="1030"/>
      <c r="AE113" s="1031"/>
      <c r="AF113" s="1032">
        <v>816106</v>
      </c>
      <c r="AG113" s="1030"/>
      <c r="AH113" s="1030"/>
      <c r="AI113" s="1030"/>
      <c r="AJ113" s="1031"/>
      <c r="AK113" s="1032">
        <v>880320</v>
      </c>
      <c r="AL113" s="1030"/>
      <c r="AM113" s="1030"/>
      <c r="AN113" s="1030"/>
      <c r="AO113" s="1031"/>
      <c r="AP113" s="1033">
        <v>7.5</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115610</v>
      </c>
      <c r="BR113" s="1016"/>
      <c r="BS113" s="1016"/>
      <c r="BT113" s="1016"/>
      <c r="BU113" s="1016"/>
      <c r="BV113" s="1016">
        <v>217651</v>
      </c>
      <c r="BW113" s="1016"/>
      <c r="BX113" s="1016"/>
      <c r="BY113" s="1016"/>
      <c r="BZ113" s="1016"/>
      <c r="CA113" s="1016">
        <v>305569</v>
      </c>
      <c r="CB113" s="1016"/>
      <c r="CC113" s="1016"/>
      <c r="CD113" s="1016"/>
      <c r="CE113" s="1016"/>
      <c r="CF113" s="1010">
        <v>2.6</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137</v>
      </c>
      <c r="DH113" s="1055"/>
      <c r="DI113" s="1055"/>
      <c r="DJ113" s="1055"/>
      <c r="DK113" s="1056"/>
      <c r="DL113" s="1057" t="s">
        <v>129</v>
      </c>
      <c r="DM113" s="1055"/>
      <c r="DN113" s="1055"/>
      <c r="DO113" s="1055"/>
      <c r="DP113" s="1056"/>
      <c r="DQ113" s="1057" t="s">
        <v>137</v>
      </c>
      <c r="DR113" s="1055"/>
      <c r="DS113" s="1055"/>
      <c r="DT113" s="1055"/>
      <c r="DU113" s="1056"/>
      <c r="DV113" s="1058" t="s">
        <v>137</v>
      </c>
      <c r="DW113" s="1059"/>
      <c r="DX113" s="1059"/>
      <c r="DY113" s="1059"/>
      <c r="DZ113" s="1060"/>
    </row>
    <row r="114" spans="1:130" s="248" customFormat="1" ht="26.25" customHeight="1" x14ac:dyDescent="0.2">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129</v>
      </c>
      <c r="AB114" s="1055"/>
      <c r="AC114" s="1055"/>
      <c r="AD114" s="1055"/>
      <c r="AE114" s="1056"/>
      <c r="AF114" s="1057">
        <v>9188</v>
      </c>
      <c r="AG114" s="1055"/>
      <c r="AH114" s="1055"/>
      <c r="AI114" s="1055"/>
      <c r="AJ114" s="1056"/>
      <c r="AK114" s="1057">
        <v>16332</v>
      </c>
      <c r="AL114" s="1055"/>
      <c r="AM114" s="1055"/>
      <c r="AN114" s="1055"/>
      <c r="AO114" s="1056"/>
      <c r="AP114" s="1058">
        <v>0.1</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2725221</v>
      </c>
      <c r="BR114" s="1016"/>
      <c r="BS114" s="1016"/>
      <c r="BT114" s="1016"/>
      <c r="BU114" s="1016"/>
      <c r="BV114" s="1016">
        <v>2831019</v>
      </c>
      <c r="BW114" s="1016"/>
      <c r="BX114" s="1016"/>
      <c r="BY114" s="1016"/>
      <c r="BZ114" s="1016"/>
      <c r="CA114" s="1016">
        <v>2884341</v>
      </c>
      <c r="CB114" s="1016"/>
      <c r="CC114" s="1016"/>
      <c r="CD114" s="1016"/>
      <c r="CE114" s="1016"/>
      <c r="CF114" s="1010">
        <v>24.5</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137</v>
      </c>
      <c r="DM114" s="1055"/>
      <c r="DN114" s="1055"/>
      <c r="DO114" s="1055"/>
      <c r="DP114" s="1056"/>
      <c r="DQ114" s="1057" t="s">
        <v>129</v>
      </c>
      <c r="DR114" s="1055"/>
      <c r="DS114" s="1055"/>
      <c r="DT114" s="1055"/>
      <c r="DU114" s="1056"/>
      <c r="DV114" s="1058" t="s">
        <v>137</v>
      </c>
      <c r="DW114" s="1059"/>
      <c r="DX114" s="1059"/>
      <c r="DY114" s="1059"/>
      <c r="DZ114" s="1060"/>
    </row>
    <row r="115" spans="1:130" s="248" customFormat="1" ht="26.25" customHeight="1" x14ac:dyDescent="0.2">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137</v>
      </c>
      <c r="AB115" s="1030"/>
      <c r="AC115" s="1030"/>
      <c r="AD115" s="1030"/>
      <c r="AE115" s="1031"/>
      <c r="AF115" s="1032" t="s">
        <v>137</v>
      </c>
      <c r="AG115" s="1030"/>
      <c r="AH115" s="1030"/>
      <c r="AI115" s="1030"/>
      <c r="AJ115" s="1031"/>
      <c r="AK115" s="1032" t="s">
        <v>137</v>
      </c>
      <c r="AL115" s="1030"/>
      <c r="AM115" s="1030"/>
      <c r="AN115" s="1030"/>
      <c r="AO115" s="1031"/>
      <c r="AP115" s="1033" t="s">
        <v>137</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137</v>
      </c>
      <c r="BR115" s="1016"/>
      <c r="BS115" s="1016"/>
      <c r="BT115" s="1016"/>
      <c r="BU115" s="1016"/>
      <c r="BV115" s="1016" t="s">
        <v>129</v>
      </c>
      <c r="BW115" s="1016"/>
      <c r="BX115" s="1016"/>
      <c r="BY115" s="1016"/>
      <c r="BZ115" s="1016"/>
      <c r="CA115" s="1016" t="s">
        <v>387</v>
      </c>
      <c r="CB115" s="1016"/>
      <c r="CC115" s="1016"/>
      <c r="CD115" s="1016"/>
      <c r="CE115" s="1016"/>
      <c r="CF115" s="1010" t="s">
        <v>137</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137</v>
      </c>
      <c r="DH115" s="1055"/>
      <c r="DI115" s="1055"/>
      <c r="DJ115" s="1055"/>
      <c r="DK115" s="1056"/>
      <c r="DL115" s="1057" t="s">
        <v>137</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2">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137</v>
      </c>
      <c r="AG116" s="1055"/>
      <c r="AH116" s="1055"/>
      <c r="AI116" s="1055"/>
      <c r="AJ116" s="1056"/>
      <c r="AK116" s="1057" t="s">
        <v>129</v>
      </c>
      <c r="AL116" s="1055"/>
      <c r="AM116" s="1055"/>
      <c r="AN116" s="1055"/>
      <c r="AO116" s="1056"/>
      <c r="AP116" s="1058" t="s">
        <v>129</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137</v>
      </c>
      <c r="BR116" s="1016"/>
      <c r="BS116" s="1016"/>
      <c r="BT116" s="1016"/>
      <c r="BU116" s="1016"/>
      <c r="BV116" s="1016" t="s">
        <v>137</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137</v>
      </c>
      <c r="DH116" s="1055"/>
      <c r="DI116" s="1055"/>
      <c r="DJ116" s="1055"/>
      <c r="DK116" s="1056"/>
      <c r="DL116" s="1057" t="s">
        <v>137</v>
      </c>
      <c r="DM116" s="1055"/>
      <c r="DN116" s="1055"/>
      <c r="DO116" s="1055"/>
      <c r="DP116" s="1056"/>
      <c r="DQ116" s="1057" t="s">
        <v>387</v>
      </c>
      <c r="DR116" s="1055"/>
      <c r="DS116" s="1055"/>
      <c r="DT116" s="1055"/>
      <c r="DU116" s="1056"/>
      <c r="DV116" s="1058" t="s">
        <v>129</v>
      </c>
      <c r="DW116" s="1059"/>
      <c r="DX116" s="1059"/>
      <c r="DY116" s="1059"/>
      <c r="DZ116" s="1060"/>
    </row>
    <row r="117" spans="1:130" s="248" customFormat="1" ht="26.25" customHeight="1" x14ac:dyDescent="0.2">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2344760</v>
      </c>
      <c r="AB117" s="1073"/>
      <c r="AC117" s="1073"/>
      <c r="AD117" s="1073"/>
      <c r="AE117" s="1074"/>
      <c r="AF117" s="1075">
        <v>2289573</v>
      </c>
      <c r="AG117" s="1073"/>
      <c r="AH117" s="1073"/>
      <c r="AI117" s="1073"/>
      <c r="AJ117" s="1074"/>
      <c r="AK117" s="1075">
        <v>2284532</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137</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137</v>
      </c>
      <c r="DR117" s="1055"/>
      <c r="DS117" s="1055"/>
      <c r="DT117" s="1055"/>
      <c r="DU117" s="1056"/>
      <c r="DV117" s="1058" t="s">
        <v>137</v>
      </c>
      <c r="DW117" s="1059"/>
      <c r="DX117" s="1059"/>
      <c r="DY117" s="1059"/>
      <c r="DZ117" s="1060"/>
    </row>
    <row r="118" spans="1:130" s="248" customFormat="1" ht="26.25" customHeight="1" x14ac:dyDescent="0.2">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302</v>
      </c>
      <c r="AL118" s="981"/>
      <c r="AM118" s="981"/>
      <c r="AN118" s="981"/>
      <c r="AO118" s="982"/>
      <c r="AP118" s="1067" t="s">
        <v>432</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137</v>
      </c>
      <c r="BW118" s="1094"/>
      <c r="BX118" s="1094"/>
      <c r="BY118" s="1094"/>
      <c r="BZ118" s="1094"/>
      <c r="CA118" s="1094" t="s">
        <v>129</v>
      </c>
      <c r="CB118" s="1094"/>
      <c r="CC118" s="1094"/>
      <c r="CD118" s="1094"/>
      <c r="CE118" s="1094"/>
      <c r="CF118" s="1010" t="s">
        <v>137</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2">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137</v>
      </c>
      <c r="AL119" s="988"/>
      <c r="AM119" s="988"/>
      <c r="AN119" s="988"/>
      <c r="AO119" s="989"/>
      <c r="AP119" s="991" t="s">
        <v>137</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463</v>
      </c>
      <c r="BP119" s="1102"/>
      <c r="BQ119" s="1093">
        <v>29855367</v>
      </c>
      <c r="BR119" s="1094"/>
      <c r="BS119" s="1094"/>
      <c r="BT119" s="1094"/>
      <c r="BU119" s="1094"/>
      <c r="BV119" s="1094">
        <v>30654503</v>
      </c>
      <c r="BW119" s="1094"/>
      <c r="BX119" s="1094"/>
      <c r="BY119" s="1094"/>
      <c r="BZ119" s="1094"/>
      <c r="CA119" s="1094">
        <v>30583073</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137</v>
      </c>
      <c r="DR119" s="1080"/>
      <c r="DS119" s="1080"/>
      <c r="DT119" s="1080"/>
      <c r="DU119" s="1081"/>
      <c r="DV119" s="1082" t="s">
        <v>129</v>
      </c>
      <c r="DW119" s="1083"/>
      <c r="DX119" s="1083"/>
      <c r="DY119" s="1083"/>
      <c r="DZ119" s="1084"/>
    </row>
    <row r="120" spans="1:130" s="248" customFormat="1" ht="26.25" customHeight="1" x14ac:dyDescent="0.2">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137</v>
      </c>
      <c r="AL120" s="1055"/>
      <c r="AM120" s="1055"/>
      <c r="AN120" s="1055"/>
      <c r="AO120" s="1056"/>
      <c r="AP120" s="1058" t="s">
        <v>129</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1765928</v>
      </c>
      <c r="BR120" s="1023"/>
      <c r="BS120" s="1023"/>
      <c r="BT120" s="1023"/>
      <c r="BU120" s="1023"/>
      <c r="BV120" s="1023">
        <v>2571253</v>
      </c>
      <c r="BW120" s="1023"/>
      <c r="BX120" s="1023"/>
      <c r="BY120" s="1023"/>
      <c r="BZ120" s="1023"/>
      <c r="CA120" s="1023">
        <v>3604061</v>
      </c>
      <c r="CB120" s="1023"/>
      <c r="CC120" s="1023"/>
      <c r="CD120" s="1023"/>
      <c r="CE120" s="1023"/>
      <c r="CF120" s="1037">
        <v>30.6</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5237492</v>
      </c>
      <c r="DH120" s="1023"/>
      <c r="DI120" s="1023"/>
      <c r="DJ120" s="1023"/>
      <c r="DK120" s="1023"/>
      <c r="DL120" s="1023">
        <v>5792484</v>
      </c>
      <c r="DM120" s="1023"/>
      <c r="DN120" s="1023"/>
      <c r="DO120" s="1023"/>
      <c r="DP120" s="1023"/>
      <c r="DQ120" s="1023">
        <v>5614448</v>
      </c>
      <c r="DR120" s="1023"/>
      <c r="DS120" s="1023"/>
      <c r="DT120" s="1023"/>
      <c r="DU120" s="1023"/>
      <c r="DV120" s="1024">
        <v>47.6</v>
      </c>
      <c r="DW120" s="1024"/>
      <c r="DX120" s="1024"/>
      <c r="DY120" s="1024"/>
      <c r="DZ120" s="1025"/>
    </row>
    <row r="121" spans="1:130" s="248" customFormat="1" ht="26.25" customHeight="1" x14ac:dyDescent="0.2">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387</v>
      </c>
      <c r="AG121" s="1055"/>
      <c r="AH121" s="1055"/>
      <c r="AI121" s="1055"/>
      <c r="AJ121" s="1056"/>
      <c r="AK121" s="1057" t="s">
        <v>137</v>
      </c>
      <c r="AL121" s="1055"/>
      <c r="AM121" s="1055"/>
      <c r="AN121" s="1055"/>
      <c r="AO121" s="1056"/>
      <c r="AP121" s="1058" t="s">
        <v>137</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4810071</v>
      </c>
      <c r="BR121" s="1016"/>
      <c r="BS121" s="1016"/>
      <c r="BT121" s="1016"/>
      <c r="BU121" s="1016"/>
      <c r="BV121" s="1016">
        <v>5298330</v>
      </c>
      <c r="BW121" s="1016"/>
      <c r="BX121" s="1016"/>
      <c r="BY121" s="1016"/>
      <c r="BZ121" s="1016"/>
      <c r="CA121" s="1016">
        <v>5390191</v>
      </c>
      <c r="CB121" s="1016"/>
      <c r="CC121" s="1016"/>
      <c r="CD121" s="1016"/>
      <c r="CE121" s="1016"/>
      <c r="CF121" s="1010">
        <v>45.7</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v>5521549</v>
      </c>
      <c r="DH121" s="1016"/>
      <c r="DI121" s="1016"/>
      <c r="DJ121" s="1016"/>
      <c r="DK121" s="1016"/>
      <c r="DL121" s="1016">
        <v>5154962</v>
      </c>
      <c r="DM121" s="1016"/>
      <c r="DN121" s="1016"/>
      <c r="DO121" s="1016"/>
      <c r="DP121" s="1016"/>
      <c r="DQ121" s="1016">
        <v>4841143</v>
      </c>
      <c r="DR121" s="1016"/>
      <c r="DS121" s="1016"/>
      <c r="DT121" s="1016"/>
      <c r="DU121" s="1016"/>
      <c r="DV121" s="1017">
        <v>41</v>
      </c>
      <c r="DW121" s="1017"/>
      <c r="DX121" s="1017"/>
      <c r="DY121" s="1017"/>
      <c r="DZ121" s="1018"/>
    </row>
    <row r="122" spans="1:130" s="248" customFormat="1" ht="26.25" customHeight="1" x14ac:dyDescent="0.2">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137</v>
      </c>
      <c r="AB122" s="1055"/>
      <c r="AC122" s="1055"/>
      <c r="AD122" s="1055"/>
      <c r="AE122" s="1056"/>
      <c r="AF122" s="1057" t="s">
        <v>129</v>
      </c>
      <c r="AG122" s="1055"/>
      <c r="AH122" s="1055"/>
      <c r="AI122" s="1055"/>
      <c r="AJ122" s="1056"/>
      <c r="AK122" s="1057" t="s">
        <v>137</v>
      </c>
      <c r="AL122" s="1055"/>
      <c r="AM122" s="1055"/>
      <c r="AN122" s="1055"/>
      <c r="AO122" s="1056"/>
      <c r="AP122" s="1058" t="s">
        <v>129</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19818843</v>
      </c>
      <c r="BR122" s="1094"/>
      <c r="BS122" s="1094"/>
      <c r="BT122" s="1094"/>
      <c r="BU122" s="1094"/>
      <c r="BV122" s="1094">
        <v>19616251</v>
      </c>
      <c r="BW122" s="1094"/>
      <c r="BX122" s="1094"/>
      <c r="BY122" s="1094"/>
      <c r="BZ122" s="1094"/>
      <c r="CA122" s="1094">
        <v>19441840</v>
      </c>
      <c r="CB122" s="1094"/>
      <c r="CC122" s="1094"/>
      <c r="CD122" s="1094"/>
      <c r="CE122" s="1094"/>
      <c r="CF122" s="1114">
        <v>164.8</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v>15794</v>
      </c>
      <c r="DH122" s="1016"/>
      <c r="DI122" s="1016"/>
      <c r="DJ122" s="1016"/>
      <c r="DK122" s="1016"/>
      <c r="DL122" s="1016">
        <v>16889</v>
      </c>
      <c r="DM122" s="1016"/>
      <c r="DN122" s="1016"/>
      <c r="DO122" s="1016"/>
      <c r="DP122" s="1016"/>
      <c r="DQ122" s="1016">
        <v>17168</v>
      </c>
      <c r="DR122" s="1016"/>
      <c r="DS122" s="1016"/>
      <c r="DT122" s="1016"/>
      <c r="DU122" s="1016"/>
      <c r="DV122" s="1017">
        <v>0.1</v>
      </c>
      <c r="DW122" s="1017"/>
      <c r="DX122" s="1017"/>
      <c r="DY122" s="1017"/>
      <c r="DZ122" s="1018"/>
    </row>
    <row r="123" spans="1:130" s="248" customFormat="1" ht="26.25" customHeight="1" x14ac:dyDescent="0.2">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137</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474</v>
      </c>
      <c r="BP123" s="1102"/>
      <c r="BQ123" s="1161">
        <v>26394842</v>
      </c>
      <c r="BR123" s="1162"/>
      <c r="BS123" s="1162"/>
      <c r="BT123" s="1162"/>
      <c r="BU123" s="1162"/>
      <c r="BV123" s="1162">
        <v>27485834</v>
      </c>
      <c r="BW123" s="1162"/>
      <c r="BX123" s="1162"/>
      <c r="BY123" s="1162"/>
      <c r="BZ123" s="1162"/>
      <c r="CA123" s="1162">
        <v>28436092</v>
      </c>
      <c r="CB123" s="1162"/>
      <c r="CC123" s="1162"/>
      <c r="CD123" s="1162"/>
      <c r="CE123" s="1162"/>
      <c r="CF123" s="1095"/>
      <c r="CG123" s="1096"/>
      <c r="CH123" s="1096"/>
      <c r="CI123" s="1096"/>
      <c r="CJ123" s="1097"/>
      <c r="CK123" s="1106"/>
      <c r="CL123" s="1107"/>
      <c r="CM123" s="1107"/>
      <c r="CN123" s="1107"/>
      <c r="CO123" s="1108"/>
      <c r="CP123" s="1116" t="s">
        <v>402</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129</v>
      </c>
      <c r="DM123" s="1055"/>
      <c r="DN123" s="1055"/>
      <c r="DO123" s="1055"/>
      <c r="DP123" s="1056"/>
      <c r="DQ123" s="1057" t="s">
        <v>137</v>
      </c>
      <c r="DR123" s="1055"/>
      <c r="DS123" s="1055"/>
      <c r="DT123" s="1055"/>
      <c r="DU123" s="1056"/>
      <c r="DV123" s="1058" t="s">
        <v>129</v>
      </c>
      <c r="DW123" s="1059"/>
      <c r="DX123" s="1059"/>
      <c r="DY123" s="1059"/>
      <c r="DZ123" s="1060"/>
    </row>
    <row r="124" spans="1:130" s="248" customFormat="1" ht="26.25" customHeight="1" thickBot="1" x14ac:dyDescent="0.25">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137</v>
      </c>
      <c r="AB124" s="1055"/>
      <c r="AC124" s="1055"/>
      <c r="AD124" s="1055"/>
      <c r="AE124" s="1056"/>
      <c r="AF124" s="1057" t="s">
        <v>129</v>
      </c>
      <c r="AG124" s="1055"/>
      <c r="AH124" s="1055"/>
      <c r="AI124" s="1055"/>
      <c r="AJ124" s="1056"/>
      <c r="AK124" s="1057" t="s">
        <v>129</v>
      </c>
      <c r="AL124" s="1055"/>
      <c r="AM124" s="1055"/>
      <c r="AN124" s="1055"/>
      <c r="AO124" s="1056"/>
      <c r="AP124" s="1058" t="s">
        <v>129</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31.3</v>
      </c>
      <c r="BR124" s="1124"/>
      <c r="BS124" s="1124"/>
      <c r="BT124" s="1124"/>
      <c r="BU124" s="1124"/>
      <c r="BV124" s="1124">
        <v>27.7</v>
      </c>
      <c r="BW124" s="1124"/>
      <c r="BX124" s="1124"/>
      <c r="BY124" s="1124"/>
      <c r="BZ124" s="1124"/>
      <c r="CA124" s="1124">
        <v>18.2</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137</v>
      </c>
      <c r="DH124" s="1080"/>
      <c r="DI124" s="1080"/>
      <c r="DJ124" s="1080"/>
      <c r="DK124" s="1081"/>
      <c r="DL124" s="1079" t="s">
        <v>137</v>
      </c>
      <c r="DM124" s="1080"/>
      <c r="DN124" s="1080"/>
      <c r="DO124" s="1080"/>
      <c r="DP124" s="1081"/>
      <c r="DQ124" s="1079" t="s">
        <v>137</v>
      </c>
      <c r="DR124" s="1080"/>
      <c r="DS124" s="1080"/>
      <c r="DT124" s="1080"/>
      <c r="DU124" s="1081"/>
      <c r="DV124" s="1082" t="s">
        <v>137</v>
      </c>
      <c r="DW124" s="1083"/>
      <c r="DX124" s="1083"/>
      <c r="DY124" s="1083"/>
      <c r="DZ124" s="1084"/>
    </row>
    <row r="125" spans="1:130" s="248" customFormat="1" ht="26.25" customHeight="1" x14ac:dyDescent="0.2">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137</v>
      </c>
      <c r="AB125" s="1055"/>
      <c r="AC125" s="1055"/>
      <c r="AD125" s="1055"/>
      <c r="AE125" s="1056"/>
      <c r="AF125" s="1057" t="s">
        <v>129</v>
      </c>
      <c r="AG125" s="1055"/>
      <c r="AH125" s="1055"/>
      <c r="AI125" s="1055"/>
      <c r="AJ125" s="1056"/>
      <c r="AK125" s="1057" t="s">
        <v>129</v>
      </c>
      <c r="AL125" s="1055"/>
      <c r="AM125" s="1055"/>
      <c r="AN125" s="1055"/>
      <c r="AO125" s="1056"/>
      <c r="AP125" s="1058" t="s">
        <v>137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137</v>
      </c>
      <c r="DH125" s="1023"/>
      <c r="DI125" s="1023"/>
      <c r="DJ125" s="1023"/>
      <c r="DK125" s="1023"/>
      <c r="DL125" s="1023" t="s">
        <v>137</v>
      </c>
      <c r="DM125" s="1023"/>
      <c r="DN125" s="1023"/>
      <c r="DO125" s="1023"/>
      <c r="DP125" s="1023"/>
      <c r="DQ125" s="1023" t="s">
        <v>129</v>
      </c>
      <c r="DR125" s="1023"/>
      <c r="DS125" s="1023"/>
      <c r="DT125" s="1023"/>
      <c r="DU125" s="1023"/>
      <c r="DV125" s="1024" t="s">
        <v>137</v>
      </c>
      <c r="DW125" s="1024"/>
      <c r="DX125" s="1024"/>
      <c r="DY125" s="1024"/>
      <c r="DZ125" s="1025"/>
    </row>
    <row r="126" spans="1:130" s="248" customFormat="1" ht="26.25" customHeight="1" thickBot="1" x14ac:dyDescent="0.25">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137</v>
      </c>
      <c r="AB126" s="1055"/>
      <c r="AC126" s="1055"/>
      <c r="AD126" s="1055"/>
      <c r="AE126" s="1056"/>
      <c r="AF126" s="1057" t="s">
        <v>129</v>
      </c>
      <c r="AG126" s="1055"/>
      <c r="AH126" s="1055"/>
      <c r="AI126" s="1055"/>
      <c r="AJ126" s="1056"/>
      <c r="AK126" s="1057" t="s">
        <v>137</v>
      </c>
      <c r="AL126" s="1055"/>
      <c r="AM126" s="1055"/>
      <c r="AN126" s="1055"/>
      <c r="AO126" s="1056"/>
      <c r="AP126" s="1058" t="s">
        <v>137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137</v>
      </c>
      <c r="DH126" s="1016"/>
      <c r="DI126" s="1016"/>
      <c r="DJ126" s="1016"/>
      <c r="DK126" s="1016"/>
      <c r="DL126" s="1016" t="s">
        <v>387</v>
      </c>
      <c r="DM126" s="1016"/>
      <c r="DN126" s="1016"/>
      <c r="DO126" s="1016"/>
      <c r="DP126" s="1016"/>
      <c r="DQ126" s="1016" t="s">
        <v>137</v>
      </c>
      <c r="DR126" s="1016"/>
      <c r="DS126" s="1016"/>
      <c r="DT126" s="1016"/>
      <c r="DU126" s="1016"/>
      <c r="DV126" s="1017" t="s">
        <v>137</v>
      </c>
      <c r="DW126" s="1017"/>
      <c r="DX126" s="1017"/>
      <c r="DY126" s="1017"/>
      <c r="DZ126" s="1018"/>
    </row>
    <row r="127" spans="1:130" s="248" customFormat="1" ht="26.25" customHeight="1" x14ac:dyDescent="0.2">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137</v>
      </c>
      <c r="AB127" s="1055"/>
      <c r="AC127" s="1055"/>
      <c r="AD127" s="1055"/>
      <c r="AE127" s="1056"/>
      <c r="AF127" s="1057" t="s">
        <v>137</v>
      </c>
      <c r="AG127" s="1055"/>
      <c r="AH127" s="1055"/>
      <c r="AI127" s="1055"/>
      <c r="AJ127" s="1056"/>
      <c r="AK127" s="1057" t="s">
        <v>137</v>
      </c>
      <c r="AL127" s="1055"/>
      <c r="AM127" s="1055"/>
      <c r="AN127" s="1055"/>
      <c r="AO127" s="1056"/>
      <c r="AP127" s="1058" t="s">
        <v>137</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137</v>
      </c>
      <c r="DH127" s="1016"/>
      <c r="DI127" s="1016"/>
      <c r="DJ127" s="1016"/>
      <c r="DK127" s="1016"/>
      <c r="DL127" s="1016" t="s">
        <v>129</v>
      </c>
      <c r="DM127" s="1016"/>
      <c r="DN127" s="1016"/>
      <c r="DO127" s="1016"/>
      <c r="DP127" s="1016"/>
      <c r="DQ127" s="1016" t="s">
        <v>137</v>
      </c>
      <c r="DR127" s="1016"/>
      <c r="DS127" s="1016"/>
      <c r="DT127" s="1016"/>
      <c r="DU127" s="1016"/>
      <c r="DV127" s="1017" t="s">
        <v>137</v>
      </c>
      <c r="DW127" s="1017"/>
      <c r="DX127" s="1017"/>
      <c r="DY127" s="1017"/>
      <c r="DZ127" s="1018"/>
    </row>
    <row r="128" spans="1:130" s="248" customFormat="1" ht="26.25" customHeight="1" thickBot="1" x14ac:dyDescent="0.25">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293653</v>
      </c>
      <c r="AB128" s="1144"/>
      <c r="AC128" s="1144"/>
      <c r="AD128" s="1144"/>
      <c r="AE128" s="1145"/>
      <c r="AF128" s="1146">
        <v>262691</v>
      </c>
      <c r="AG128" s="1144"/>
      <c r="AH128" s="1144"/>
      <c r="AI128" s="1144"/>
      <c r="AJ128" s="1145"/>
      <c r="AK128" s="1146">
        <v>260681</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129</v>
      </c>
      <c r="BG128" s="1151"/>
      <c r="BH128" s="1151"/>
      <c r="BI128" s="1151"/>
      <c r="BJ128" s="1151"/>
      <c r="BK128" s="1151"/>
      <c r="BL128" s="1152"/>
      <c r="BM128" s="1150">
        <v>12.91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387</v>
      </c>
      <c r="DM128" s="1136"/>
      <c r="DN128" s="1136"/>
      <c r="DO128" s="1136"/>
      <c r="DP128" s="1136"/>
      <c r="DQ128" s="1136" t="s">
        <v>129</v>
      </c>
      <c r="DR128" s="1136"/>
      <c r="DS128" s="1136"/>
      <c r="DT128" s="1136"/>
      <c r="DU128" s="1136"/>
      <c r="DV128" s="1137" t="s">
        <v>129</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12637407</v>
      </c>
      <c r="AB129" s="1055"/>
      <c r="AC129" s="1055"/>
      <c r="AD129" s="1055"/>
      <c r="AE129" s="1056"/>
      <c r="AF129" s="1057">
        <v>12967684</v>
      </c>
      <c r="AG129" s="1055"/>
      <c r="AH129" s="1055"/>
      <c r="AI129" s="1055"/>
      <c r="AJ129" s="1056"/>
      <c r="AK129" s="1057">
        <v>13351507</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387</v>
      </c>
      <c r="BG129" s="1165"/>
      <c r="BH129" s="1165"/>
      <c r="BI129" s="1165"/>
      <c r="BJ129" s="1165"/>
      <c r="BK129" s="1165"/>
      <c r="BL129" s="1166"/>
      <c r="BM129" s="1164">
        <v>17.91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1583602</v>
      </c>
      <c r="AB130" s="1055"/>
      <c r="AC130" s="1055"/>
      <c r="AD130" s="1055"/>
      <c r="AE130" s="1056"/>
      <c r="AF130" s="1057">
        <v>1556116</v>
      </c>
      <c r="AG130" s="1055"/>
      <c r="AH130" s="1055"/>
      <c r="AI130" s="1055"/>
      <c r="AJ130" s="1056"/>
      <c r="AK130" s="1057">
        <v>1556107</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4.0999999999999996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11053805</v>
      </c>
      <c r="AB131" s="1080"/>
      <c r="AC131" s="1080"/>
      <c r="AD131" s="1080"/>
      <c r="AE131" s="1081"/>
      <c r="AF131" s="1079">
        <v>11411568</v>
      </c>
      <c r="AG131" s="1080"/>
      <c r="AH131" s="1080"/>
      <c r="AI131" s="1080"/>
      <c r="AJ131" s="1081"/>
      <c r="AK131" s="1079">
        <v>11795400</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18.2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4.2293544150000004</v>
      </c>
      <c r="AB132" s="1196"/>
      <c r="AC132" s="1196"/>
      <c r="AD132" s="1196"/>
      <c r="AE132" s="1197"/>
      <c r="AF132" s="1198">
        <v>4.1253379910000003</v>
      </c>
      <c r="AG132" s="1196"/>
      <c r="AH132" s="1196"/>
      <c r="AI132" s="1196"/>
      <c r="AJ132" s="1197"/>
      <c r="AK132" s="1198">
        <v>3.9654780679999999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5</v>
      </c>
      <c r="AB133" s="1179"/>
      <c r="AC133" s="1179"/>
      <c r="AD133" s="1179"/>
      <c r="AE133" s="1180"/>
      <c r="AF133" s="1178">
        <v>4.5</v>
      </c>
      <c r="AG133" s="1179"/>
      <c r="AH133" s="1179"/>
      <c r="AI133" s="1179"/>
      <c r="AJ133" s="1180"/>
      <c r="AK133" s="1178">
        <v>4.0999999999999996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4ptVW9URY4GIu99LG8tD+8ZOgI+yYi+HifZ91EvphGidfZ89tCugOmlVHFZIg54kf6zdLqiO8ROFrsvDKiVcQ==" saltValue="KC53xtY/bqB0ffywpoMX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500</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I51Pjy2x5sMjcJdJAKAZ7CPKxIZCnurdCgqyjqlmScv2zqTJ/yOs/ALLioxFnsCGBECEbJJI6F33ULA0Tk/YhQ==" saltValue="QSss/tvC+vNVp4cSfF0Aa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rGoM1C8M96c7lP8jG1/WWSWRehd1wZz2/+KqdlvygCLLem58pYuKJiP9syCqQHtBNdlPcyMVzzZMciLW6tLY/A==" saltValue="83JX/s1qLNl+SwQs+g5zo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3572178</v>
      </c>
      <c r="AP9" s="314">
        <v>57873</v>
      </c>
      <c r="AQ9" s="315">
        <v>70597</v>
      </c>
      <c r="AR9" s="316">
        <v>-18</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45320</v>
      </c>
      <c r="AP10" s="317">
        <v>734</v>
      </c>
      <c r="AQ10" s="318">
        <v>6273</v>
      </c>
      <c r="AR10" s="319">
        <v>-88.3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v>710071</v>
      </c>
      <c r="AP11" s="317">
        <v>11504</v>
      </c>
      <c r="AQ11" s="318">
        <v>1314</v>
      </c>
      <c r="AR11" s="319">
        <v>775.5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512</v>
      </c>
      <c r="AP12" s="317" t="s">
        <v>512</v>
      </c>
      <c r="AQ12" s="318">
        <v>3</v>
      </c>
      <c r="AR12" s="319" t="s">
        <v>512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208643</v>
      </c>
      <c r="AP13" s="317">
        <v>3380</v>
      </c>
      <c r="AQ13" s="318">
        <v>2424</v>
      </c>
      <c r="AR13" s="319">
        <v>39.4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87825</v>
      </c>
      <c r="AP14" s="317">
        <v>1423</v>
      </c>
      <c r="AQ14" s="318">
        <v>1774</v>
      </c>
      <c r="AR14" s="319">
        <v>-19.8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-110687</v>
      </c>
      <c r="AP15" s="317">
        <v>-1793</v>
      </c>
      <c r="AQ15" s="318">
        <v>-4858</v>
      </c>
      <c r="AR15" s="319">
        <v>-63.1</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4513350</v>
      </c>
      <c r="AP16" s="317">
        <v>73121</v>
      </c>
      <c r="AQ16" s="318">
        <v>77526</v>
      </c>
      <c r="AR16" s="319">
        <v>-5.7</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6.84</v>
      </c>
      <c r="AP21" s="331">
        <v>7.31</v>
      </c>
      <c r="AQ21" s="332">
        <v>-0.47</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97</v>
      </c>
      <c r="AP22" s="336">
        <v>98.5</v>
      </c>
      <c r="AQ22" s="337">
        <v>-1.5</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1387880</v>
      </c>
      <c r="AP32" s="345">
        <v>22485</v>
      </c>
      <c r="AQ32" s="346">
        <v>38968</v>
      </c>
      <c r="AR32" s="347">
        <v>-42.3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512</v>
      </c>
      <c r="AP33" s="345" t="s">
        <v>512</v>
      </c>
      <c r="AQ33" s="346" t="s">
        <v>512</v>
      </c>
      <c r="AR33" s="347" t="s">
        <v>512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512</v>
      </c>
      <c r="AP34" s="345" t="s">
        <v>512</v>
      </c>
      <c r="AQ34" s="346">
        <v>58</v>
      </c>
      <c r="AR34" s="347" t="s">
        <v>512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880320</v>
      </c>
      <c r="AP35" s="345">
        <v>14262</v>
      </c>
      <c r="AQ35" s="346">
        <v>12321</v>
      </c>
      <c r="AR35" s="347">
        <v>15.8</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16332</v>
      </c>
      <c r="AP36" s="345">
        <v>265</v>
      </c>
      <c r="AQ36" s="346">
        <v>1771</v>
      </c>
      <c r="AR36" s="347">
        <v>-85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512</v>
      </c>
      <c r="AP37" s="345" t="s">
        <v>512</v>
      </c>
      <c r="AQ37" s="346">
        <v>588</v>
      </c>
      <c r="AR37" s="347" t="s">
        <v>512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512</v>
      </c>
      <c r="AP38" s="348" t="s">
        <v>512</v>
      </c>
      <c r="AQ38" s="349">
        <v>1</v>
      </c>
      <c r="AR38" s="337" t="s">
        <v>512</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-260681</v>
      </c>
      <c r="AP39" s="345">
        <v>-4223</v>
      </c>
      <c r="AQ39" s="346">
        <v>-5205</v>
      </c>
      <c r="AR39" s="347">
        <v>-18.899999999999999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-1556107</v>
      </c>
      <c r="AP40" s="345">
        <v>-25211</v>
      </c>
      <c r="AQ40" s="346">
        <v>-35431</v>
      </c>
      <c r="AR40" s="347">
        <v>-28.8</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467744</v>
      </c>
      <c r="AP41" s="345">
        <v>7578</v>
      </c>
      <c r="AQ41" s="346">
        <v>13072</v>
      </c>
      <c r="AR41" s="347">
        <v>-42</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1588431</v>
      </c>
      <c r="AN51" s="367">
        <v>24935</v>
      </c>
      <c r="AO51" s="368">
        <v>21.1</v>
      </c>
      <c r="AP51" s="369">
        <v>57295</v>
      </c>
      <c r="AQ51" s="370">
        <v>5.7</v>
      </c>
      <c r="AR51" s="371">
        <v>15.4</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748645</v>
      </c>
      <c r="AN52" s="375">
        <v>11752</v>
      </c>
      <c r="AO52" s="376">
        <v>-9.6999999999999993</v>
      </c>
      <c r="AP52" s="377">
        <v>32771</v>
      </c>
      <c r="AQ52" s="378">
        <v>10.4</v>
      </c>
      <c r="AR52" s="379">
        <v>-20.100000000000001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1110811</v>
      </c>
      <c r="AN53" s="367">
        <v>17567</v>
      </c>
      <c r="AO53" s="368">
        <v>-29.5</v>
      </c>
      <c r="AP53" s="369">
        <v>54110</v>
      </c>
      <c r="AQ53" s="370">
        <v>-5.6</v>
      </c>
      <c r="AR53" s="371">
        <v>-23.9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288848</v>
      </c>
      <c r="AN54" s="375">
        <v>4568</v>
      </c>
      <c r="AO54" s="376">
        <v>-61.1</v>
      </c>
      <c r="AP54" s="377">
        <v>30620</v>
      </c>
      <c r="AQ54" s="378">
        <v>-6.6</v>
      </c>
      <c r="AR54" s="379">
        <v>-54.5</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1269819</v>
      </c>
      <c r="AN55" s="367">
        <v>20241</v>
      </c>
      <c r="AO55" s="368">
        <v>15.2</v>
      </c>
      <c r="AP55" s="369">
        <v>54684</v>
      </c>
      <c r="AQ55" s="370">
        <v>1.1000000000000001</v>
      </c>
      <c r="AR55" s="371">
        <v>14.1</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253600</v>
      </c>
      <c r="AN56" s="375">
        <v>4042</v>
      </c>
      <c r="AO56" s="376">
        <v>-11.5</v>
      </c>
      <c r="AP56" s="377">
        <v>32829</v>
      </c>
      <c r="AQ56" s="378">
        <v>7.2</v>
      </c>
      <c r="AR56" s="379">
        <v>-18.7</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1694526</v>
      </c>
      <c r="AN57" s="367">
        <v>27179</v>
      </c>
      <c r="AO57" s="368">
        <v>34.299999999999997</v>
      </c>
      <c r="AP57" s="369">
        <v>62383</v>
      </c>
      <c r="AQ57" s="370">
        <v>14.1</v>
      </c>
      <c r="AR57" s="371">
        <v>20.2</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302611</v>
      </c>
      <c r="AN58" s="375">
        <v>4854</v>
      </c>
      <c r="AO58" s="376">
        <v>20.100000000000001</v>
      </c>
      <c r="AP58" s="377">
        <v>35325</v>
      </c>
      <c r="AQ58" s="378">
        <v>7.6</v>
      </c>
      <c r="AR58" s="379">
        <v>12.5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1440344</v>
      </c>
      <c r="AN59" s="367">
        <v>23335</v>
      </c>
      <c r="AO59" s="368">
        <v>-14.1</v>
      </c>
      <c r="AP59" s="369">
        <v>63812</v>
      </c>
      <c r="AQ59" s="370">
        <v>2.2999999999999998</v>
      </c>
      <c r="AR59" s="371">
        <v>-16.399999999999999</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502277</v>
      </c>
      <c r="AN60" s="375">
        <v>8137</v>
      </c>
      <c r="AO60" s="376">
        <v>67.599999999999994</v>
      </c>
      <c r="AP60" s="377">
        <v>33848</v>
      </c>
      <c r="AQ60" s="378">
        <v>-4.2</v>
      </c>
      <c r="AR60" s="379">
        <v>71.8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1420786</v>
      </c>
      <c r="AN61" s="382">
        <v>22651</v>
      </c>
      <c r="AO61" s="383">
        <v>5.4</v>
      </c>
      <c r="AP61" s="384">
        <v>58457</v>
      </c>
      <c r="AQ61" s="385">
        <v>3.5</v>
      </c>
      <c r="AR61" s="371">
        <v>1.9</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419196</v>
      </c>
      <c r="AN62" s="375">
        <v>6671</v>
      </c>
      <c r="AO62" s="376">
        <v>1.1000000000000001</v>
      </c>
      <c r="AP62" s="377">
        <v>33079</v>
      </c>
      <c r="AQ62" s="378">
        <v>2.9</v>
      </c>
      <c r="AR62" s="379">
        <v>-1.8</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lDeiNHaJ6JVFZ40/i28rKDzpIaHSRtxONUK6deIUlb1SjdNTDvwCFtR2kWg7xULbE5gU8EqdyRIWs759+3pPfw==" saltValue="QtTP4/JTWju9wtMOwHVu4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551</v>
      </c>
    </row>
    <row r="120" spans="125:125" ht="13.5" hidden="1" customHeight="1" x14ac:dyDescent="0.2"/>
    <row r="121" spans="125:125" ht="13.5" hidden="1" customHeight="1" x14ac:dyDescent="0.2">
      <c r="DU121" s="292"/>
    </row>
  </sheetData>
  <sheetProtection algorithmName="SHA-512" hashValue="H2ZskCB6J7b3h8qswjZkMzIdDVzhHHAA3MieicIXmalY3XV35oRZuFNqvqKuL414Rb5WQ2Nxt3+TgN0cemj3aA==" saltValue="8g25SUYummQCSjtPFjHF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552</v>
      </c>
    </row>
  </sheetData>
  <sheetProtection algorithmName="SHA-512" hashValue="2oGAZPSFu8HKG9ei9YRHa3FkPLeivPPDvI3JmxnBRIxeWUJL9mg2xfJ6n0ni9Z54znGRKvWo3/xHkDouPxemxg==" saltValue="wq9sGviU7cvw17RCKZlY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238" t="s">
        <v>3</v>
      </c>
      <c r="D47" s="1238"/>
      <c r="E47" s="1239"/>
      <c r="F47" s="11">
        <v>12.55</v>
      </c>
      <c r="G47" s="12">
        <v>7.4</v>
      </c>
      <c r="H47" s="12">
        <v>8.3000000000000007</v>
      </c>
      <c r="I47" s="12">
        <v>12.96</v>
      </c>
      <c r="J47" s="13">
        <v>18.28</v>
      </c>
    </row>
    <row r="48" spans="2:10" ht="57.75" customHeight="1" x14ac:dyDescent="0.2">
      <c r="B48" s="14"/>
      <c r="C48" s="1240" t="s">
        <v>4</v>
      </c>
      <c r="D48" s="1240"/>
      <c r="E48" s="1241"/>
      <c r="F48" s="15">
        <v>6.77</v>
      </c>
      <c r="G48" s="16">
        <v>7.33</v>
      </c>
      <c r="H48" s="16">
        <v>7.8</v>
      </c>
      <c r="I48" s="16">
        <v>7.87</v>
      </c>
      <c r="J48" s="17">
        <v>8.2100000000000009</v>
      </c>
    </row>
    <row r="49" spans="2:10" ht="57.75" customHeight="1" thickBot="1" x14ac:dyDescent="0.25">
      <c r="B49" s="18"/>
      <c r="C49" s="1242" t="s">
        <v>5</v>
      </c>
      <c r="D49" s="1242"/>
      <c r="E49" s="1243"/>
      <c r="F49" s="19" t="s">
        <v>558</v>
      </c>
      <c r="G49" s="20" t="s">
        <v>559</v>
      </c>
      <c r="H49" s="20">
        <v>1.42</v>
      </c>
      <c r="I49" s="20">
        <v>5.14</v>
      </c>
      <c r="J49" s="21">
        <v>6.25</v>
      </c>
    </row>
    <row r="50" spans="2:10" ht="13.5" customHeight="1" x14ac:dyDescent="0.2"/>
  </sheetData>
  <sheetProtection algorithmName="SHA-512" hashValue="GinBiXsZ/UkxwJNGUi8AiODvz+clL34r0hExYfnhxeaONhZ087XT99fiPAyRKN0YrKVxI03hVE194Xvn6ILmUA==" saltValue="1bvPndha62loig5t5+Ld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2022-03-07T01:23:21Z</cp:lastPrinted>
  <dcterms:created xsi:type="dcterms:W3CDTF">2022-02-02T05:28:14Z</dcterms:created>
  <dcterms:modified xsi:type="dcterms:W3CDTF">2022-09-29T07:08:14Z</dcterms:modified>
  <cp:category/>
</cp:coreProperties>
</file>