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bookViews>
    <workbookView xWindow="960" yWindow="0" windowWidth="27840" windowHeight="127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<sst xmlns="http://schemas.openxmlformats.org/spreadsheetml/2006/main" count="1155" uniqueCount="627">
  <si>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</si>
  <si>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</si>
  <si>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</si>
  <si>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</si>
  <si>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</si>
  <si>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</si>
  <si>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</si>
  <si>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</si>
  <si>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</si>
  <si>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</si>
  <si>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</si>
  <si>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</si>
  <si>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</si>
  <si>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</si>
  <si>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</si>
  <si>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</si>
  <si>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</si>
  <si>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</si>
  <si>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</si>
  <si>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</si>
  <si>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</si>
  <si>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</si>
  <si>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</si>
  <si>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</si>
  <si>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</si>
  <si>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</si>
  <si>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</si>
  <si>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</si>
  <si>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</si>
  <si>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</si>
  <si>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</si>
  <si>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</si>
  <si>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</si>
  <si>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</si>
  <si>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</si>
  <si>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</si>
  <si>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</si>
  <si>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</si>
  <si>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</si>
  <si>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</si>
  <si>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</si>
  <si>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</si>
  <si>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</si>
  <si>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</si>
  <si>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</si>
  <si>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</si>
  <si>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</si>
  <si>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</si>
  <si>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</si>
  <si>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</si>
  <si>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</si>
  <si>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</si>
  <si>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</si>
  <si>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</si>
  <si>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</si>
  <si>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</si>
  <si>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</si>
  <si>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</si>
  <si>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</si>
  <si>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</si>
  <si>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</si>
  <si>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</si>
  <si>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</si>
  <si>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</si>
  <si>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</si>
  <si>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</si>
  <si>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</si>
  <si>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</si>
  <si>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</si>
  <si>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</si>
  <si>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</si>
  <si>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</si>
  <si>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</si>
  <si>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</si>
  <si>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</si>
  <si>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</si>
  <si>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</si>
  <si>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</si>
  <si>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</si>
  <si>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</si>
  <si>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</si>
  <si>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</si>
  <si>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</si>
  <si>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</si>
  <si>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</si>
  <si>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</si>
  <si>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</si>
  <si>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</si>
  <si>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</si>
  <si>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</si>
  <si>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</si>
  <si>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</si>
  <si>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</si>
  <si>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</si>
  <si>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</si>
  <si>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</si>
  <si>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</si>
  <si>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</si>
  <si>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小牧市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</si>
  <si>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</si>
  <si>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</si>
  <si>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</si>
  <si>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</si>
  <si>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</si>
  <si>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</si>
  <si>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</si>
  <si>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</si>
  <si>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</si>
  <si>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</si>
  <si>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</si>
  <si>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</si>
  <si>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</si>
  <si>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</si>
  <si>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</si>
  <si>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</si>
  <si>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</si>
  <si>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</si>
  <si>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</si>
  <si>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</si>
  <si>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</si>
  <si>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</si>
  <si>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</si>
  <si>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</si>
  <si>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</si>
  <si>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</si>
  <si>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</si>
  <si>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</si>
  <si>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</si>
  <si>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</si>
  <si>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</si>
  <si>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</si>
  <si>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</si>
  <si>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</si>
  <si>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</si>
  <si>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</si>
  <si>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</si>
  <si>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</si>
  <si>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</si>
  <si>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</si>
  <si>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</si>
  <si>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</si>
  <si>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</si>
  <si>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</si>
  <si>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</si>
  <si>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</si>
  <si>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</si>
  <si>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</si>
  <si>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</si>
  <si>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</si>
  <si>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</si>
  <si>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</si>
  <si>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</si>
  <si>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</si>
  <si>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</si>
  <si>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</si>
  <si>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</si>
  <si>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</si>
  <si>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</si>
  <si>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</si>
  <si>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</si>
  <si>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</si>
  <si>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</si>
  <si>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</si>
  <si>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</si>
  <si>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</si>
  <si>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</si>
  <si>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</si>
  <si>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</si>
  <si>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</si>
  <si>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</si>
  <si>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</si>
  <si>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</si>
  <si>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</si>
  <si>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</si>
  <si>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</si>
  <si>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</si>
  <si>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</si>
  <si>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</si>
  <si>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</si>
  <si>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</si>
  <si>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</si>
  <si>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</si>
  <si>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</si>
  <si>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</si>
  <si>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</si>
  <si>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</si>
  <si>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</si>
  <si>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</si>
  <si>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</si>
  <si>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</si>
  <si>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</si>
  <si>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</si>
  <si>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</si>
  <si>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</si>
  <si>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</si>
  <si>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</si>
  <si>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</si>
  <si>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</si>
  <si>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</si>
  <si>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</si>
  <si>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</si>
  <si>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</si>
  <si>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</si>
  <si>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</si>
  <si>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</si>
  <si>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</si>
  <si>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</si>
  <si>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</si>
  <si>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</si>
  <si>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</si>
  <si>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</si>
  <si>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</si>
  <si>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</si>
  <si>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</si>
  <si>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</si>
  <si>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愛知県小牧市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</si>
  <si>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</si>
  <si>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</si>
  <si>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</si>
  <si>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</si>
  <si>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</si>
  <si>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</si>
  <si>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</si>
  <si>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</si>
  <si>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</si>
  <si>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</si>
  <si>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</si>
  <si>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</si>
  <si>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</si>
  <si>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</si>
  <si>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</si>
  <si>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</si>
  <si>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</si>
  <si>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</si>
  <si>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</si>
  <si>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</si>
  <si>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</si>
  <si>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</si>
  <si>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</si>
  <si>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</si>
  <si>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</si>
  <si>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</si>
  <si>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</si>
  <si>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</si>
  <si>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</si>
  <si>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</si>
  <si>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</si>
  <si>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</si>
  <si>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</si>
  <si>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</si>
  <si>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</si>
  <si>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</si>
  <si>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</si>
  <si>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</si>
  <si>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</si>
  <si>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</si>
  <si>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</si>
  <si>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</si>
  <si>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</si>
  <si>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</si>
  <si>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</si>
  <si>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</si>
  <si>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</si>
  <si>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</si>
  <si>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</si>
  <si>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</si>
  <si>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</si>
  <si>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</si>
  <si>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</si>
  <si>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</si>
  <si>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</si>
  <si>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</si>
  <si>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</si>
  <si>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</si>
  <si>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</si>
  <si>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</si>
  <si>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</si>
  <si>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</si>
  <si>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</si>
  <si>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</si>
  <si>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</si>
  <si>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</si>
  <si>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</si>
  <si>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</si>
  <si>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</si>
  <si>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</si>
  <si>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</si>
  <si>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</si>
  <si>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</si>
  <si>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</si>
  <si>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</si>
  <si>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</si>
  <si>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</si>
  <si>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</si>
  <si>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</si>
  <si>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</si>
  <si>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</si>
  <si>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</si>
  <si>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</si>
  <si>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</si>
  <si>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</si>
  <si>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</si>
  <si>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</si>
  <si>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</si>
  <si>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</si>
  <si>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</si>
  <si>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</si>
  <si>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</si>
  <si>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</si>
  <si>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</si>
  <si>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</si>
  <si>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</si>
  <si>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</si>
  <si>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</si>
  <si>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</si>
  <si>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</si>
  <si>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</si>
  <si>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</si>
  <si>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</si>
  <si>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</si>
  <si>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</si>
  <si>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</si>
  <si>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</si>
  <si>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</si>
  <si>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</si>
  <si>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</si>
  <si>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</si>
  <si>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</si>
  <si>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</si>
  <si>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</si>
  <si>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</si>
  <si>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</si>
  <si>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</si>
  <si>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</si>
  <si>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</si>
  <si>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</si>
  <si>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</si>
  <si>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</si>
  <si>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</si>
  <si>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</si>
  <si>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</si>
  <si>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</si>
  <si>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</si>
  <si>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</si>
  <si>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</si>
  <si>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</si>
  <si>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</si>
  <si>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</si>
  <si>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</si>
  <si>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</si>
  <si>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</si>
  <si>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</si>
  <si>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</si>
  <si>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</si>
  <si>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</si>
  <si>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</si>
  <si>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</si>
  <si>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</si>
  <si>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</si>
  <si>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</si>
  <si>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</si>
  <si>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</si>
  <si>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</si>
  <si>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</si>
  <si>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</si>
  <si>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</si>
  <si>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</si>
  <si>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</si>
  <si>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</si>
  <si>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</si>
  <si>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愛知県小牧市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</si>
  <si>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</si>
  <si>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</si>
  <si>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</si>
  <si>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</si>
  <si>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</si>
  <si>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</si>
  <si>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</si>
  <si>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</si>
  <si>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</si>
  <si>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</si>
  <si>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</si>
  <si>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</si>
  <si>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</si>
  <si>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</si>
  <si>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</si>
  <si>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</si>
  <si>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</si>
  <si>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</si>
  <si>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</si>
  <si>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</si>
  <si>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</si>
  <si>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</si>
  <si>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</si>
  <si>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</si>
  <si>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</si>
  <si>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</si>
  <si>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</si>
  <si>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</si>
  <si>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</si>
  <si>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</si>
  <si>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</si>
  <si>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</si>
  <si>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</si>
  <si>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</si>
  <si>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</si>
  <si>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</si>
  <si>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</si>
  <si>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</si>
  <si>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病院事業会計</t>
    <phoneticPr fontId="5"/>
  </si>
  <si>
    <t>法適用企業</t>
    <phoneticPr fontId="5"/>
  </si>
  <si>
    <t>水道事業会計</t>
    <phoneticPr fontId="5"/>
  </si>
  <si>
    <t>法適用企業</t>
    <phoneticPr fontId="5"/>
  </si>
  <si>
    <t>下水道事業会計</t>
    <phoneticPr fontId="5"/>
  </si>
  <si>
    <t>尾張都市計画事業小牧小松寺土地区画整理事業特別会計</t>
    <phoneticPr fontId="5"/>
  </si>
  <si>
    <t>法非適用企業</t>
    <phoneticPr fontId="5"/>
  </si>
  <si>
    <t>尾張都市計画事業小牧文津土地区画整理事業特別会計</t>
    <phoneticPr fontId="5"/>
  </si>
  <si>
    <t>尾張都市計画事業小牧岩崎山前土地区画整理事業特別会計</t>
    <phoneticPr fontId="5"/>
  </si>
  <si>
    <t>法非適用企業</t>
    <phoneticPr fontId="5"/>
  </si>
  <si>
    <t>尾張都市計画事業小牧南土地区画整理事業特別会計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</si>
  <si>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</si>
  <si>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</si>
  <si>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</si>
  <si>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</si>
  <si>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</si>
  <si>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</si>
  <si>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</si>
  <si>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</si>
  <si>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</si>
  <si>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</si>
  <si>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</si>
  <si>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</si>
  <si>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</si>
  <si>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</si>
  <si>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</si>
  <si>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</si>
  <si>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</si>
  <si>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</si>
  <si>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</si>
  <si>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</si>
  <si>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</si>
  <si>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</si>
  <si>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</si>
  <si>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</si>
  <si>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</si>
  <si>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</si>
  <si>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</si>
  <si>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</si>
  <si>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</si>
  <si>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</si>
  <si>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</si>
  <si>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</si>
  <si>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</si>
  <si>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</si>
  <si>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</si>
  <si>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</si>
  <si>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</si>
  <si>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</si>
  <si>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</si>
  <si>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</si>
  <si>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</si>
  <si>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</si>
  <si>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</si>
  <si>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</si>
  <si>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</si>
  <si>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</si>
  <si>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</si>
  <si>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</si>
  <si>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</si>
  <si>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</si>
  <si>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</si>
  <si>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</si>
  <si>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</si>
  <si>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</si>
  <si>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</si>
  <si>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</si>
  <si>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</si>
  <si>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</si>
  <si>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</si>
  <si>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</si>
  <si>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</si>
  <si>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</si>
  <si>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</si>
  <si>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</si>
  <si>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</si>
  <si>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</si>
  <si>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</si>
  <si>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</si>
  <si>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</si>
  <si>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尾張都市計画事業小牧文津土地区画整理事業特別会計</t>
    <phoneticPr fontId="5"/>
  </si>
  <si>
    <t>(Ｆ)</t>
    <phoneticPr fontId="5"/>
  </si>
  <si>
    <t>尾張都市計画事業小牧南土地区画整理事業特別会計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</si>
  <si>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</si>
  <si>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</si>
  <si>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</si>
  <si>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</si>
  <si>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</si>
  <si>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</si>
  <si>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</si>
  <si>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</si>
  <si>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</si>
  <si>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</si>
  <si>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</si>
  <si>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</si>
  <si>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</si>
  <si>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</si>
  <si>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</si>
  <si>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</si>
  <si>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</si>
  <si>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</si>
  <si>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</si>
  <si>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</si>
  <si>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</si>
  <si>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</si>
  <si>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</si>
  <si>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</si>
  <si>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</si>
  <si>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</si>
  <si>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</si>
  <si>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</si>
  <si>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</si>
  <si>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</si>
  <si>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</si>
  <si>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</si>
  <si>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</si>
  <si>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</si>
  <si>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</si>
  <si>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</si>
  <si>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</si>
  <si>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</si>
  <si>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</si>
  <si>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</si>
  <si>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</si>
  <si>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</si>
  <si>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</si>
  <si>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</si>
  <si>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</si>
  <si>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</si>
  <si>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</si>
  <si>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</si>
  <si>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</si>
  <si>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</si>
  <si>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</si>
  <si>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</si>
  <si>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</si>
  <si>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</si>
  <si>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</si>
  <si>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</si>
  <si>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</si>
  <si>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</si>
  <si>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</si>
  <si>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</si>
  <si>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</si>
  <si>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</si>
  <si>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</si>
  <si>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</si>
  <si>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</si>
  <si>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</si>
  <si>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</si>
  <si>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</si>
  <si>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</si>
  <si>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</si>
  <si>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</si>
  <si>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</si>
  <si>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</si>
  <si>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</si>
  <si>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</si>
  <si>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</si>
  <si>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</si>
  <si>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</si>
  <si>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</si>
  <si>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</si>
  <si>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</si>
  <si>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</si>
  <si>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</si>
  <si>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2.74</t>
  </si>
  <si>
    <t>▲ 3.19</t>
  </si>
  <si>
    <t>病院事業会計</t>
  </si>
  <si>
    <t>水道事業会計</t>
  </si>
  <si>
    <t>一般会計</t>
  </si>
  <si>
    <t>介護保険事業特別会計</t>
  </si>
  <si>
    <t>下水道事業会計</t>
  </si>
  <si>
    <t>尾張都市計画事業小牧岩崎山前土地区画整理事業特別会計</t>
  </si>
  <si>
    <t>尾張都市計画事業小牧文津土地区画整理事業特別会計</t>
  </si>
  <si>
    <t>国民健康保険事業特別会計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</si>
  <si>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</si>
  <si>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</si>
  <si>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</si>
  <si>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</si>
  <si>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</si>
  <si>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</si>
  <si>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</si>
  <si>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</si>
  <si>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</si>
  <si>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</si>
  <si>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尾張東部火葬場管理組合</t>
    <rPh sb="0" eb="2">
      <t>オワリ</t>
    </rPh>
    <rPh sb="2" eb="4">
      <t>トウブ</t>
    </rPh>
    <rPh sb="4" eb="7">
      <t>カソウバ</t>
    </rPh>
    <rPh sb="7" eb="9">
      <t>カンリ</t>
    </rPh>
    <rPh sb="9" eb="11">
      <t>クミアイ</t>
    </rPh>
    <phoneticPr fontId="2"/>
  </si>
  <si>
    <t>春日井小牧看護専門学校管理組合</t>
    <rPh sb="0" eb="3">
      <t>カスガイ</t>
    </rPh>
    <rPh sb="3" eb="5">
      <t>コマキ</t>
    </rPh>
    <rPh sb="5" eb="7">
      <t>カンゴ</t>
    </rPh>
    <rPh sb="7" eb="9">
      <t>センモン</t>
    </rPh>
    <rPh sb="9" eb="11">
      <t>ガッコウ</t>
    </rPh>
    <rPh sb="11" eb="13">
      <t>カンリ</t>
    </rPh>
    <rPh sb="13" eb="15">
      <t>クミアイ</t>
    </rPh>
    <phoneticPr fontId="2"/>
  </si>
  <si>
    <t>小牧岩倉衛生組合</t>
    <rPh sb="0" eb="2">
      <t>コマキ</t>
    </rPh>
    <rPh sb="2" eb="4">
      <t>イワクラ</t>
    </rPh>
    <rPh sb="4" eb="6">
      <t>エイセイ</t>
    </rPh>
    <rPh sb="6" eb="8">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</si>
  <si>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</si>
  <si>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</si>
  <si>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小牧都市開発㈱</t>
    <rPh sb="0" eb="2">
      <t>コマキ</t>
    </rPh>
    <rPh sb="2" eb="4">
      <t>トシ</t>
    </rPh>
    <rPh sb="4" eb="6">
      <t>カイハツ</t>
    </rPh>
    <phoneticPr fontId="2"/>
  </si>
  <si>
    <t>小牧市土地開発公社</t>
    <rPh sb="0" eb="3">
      <t>コマキシ</t>
    </rPh>
    <rPh sb="3" eb="5">
      <t>トチ</t>
    </rPh>
    <rPh sb="5" eb="7">
      <t>カイハツ</t>
    </rPh>
    <rPh sb="7" eb="9">
      <t>コウシャ</t>
    </rPh>
    <phoneticPr fontId="2"/>
  </si>
  <si>
    <t>-</t>
    <phoneticPr fontId="2"/>
  </si>
  <si>
    <t>-</t>
    <phoneticPr fontId="2"/>
  </si>
  <si>
    <t>都市基盤整備基金</t>
    <rPh sb="0" eb="2">
      <t>トシ</t>
    </rPh>
    <rPh sb="2" eb="4">
      <t>キバン</t>
    </rPh>
    <rPh sb="4" eb="6">
      <t>セイビ</t>
    </rPh>
    <rPh sb="6" eb="8">
      <t>キキン</t>
    </rPh>
    <phoneticPr fontId="2"/>
  </si>
  <si>
    <t>次世代教育環境整備基金</t>
    <rPh sb="0" eb="3">
      <t>ジセダイ</t>
    </rPh>
    <rPh sb="3" eb="5">
      <t>キョウイク</t>
    </rPh>
    <rPh sb="5" eb="7">
      <t>カンキョウ</t>
    </rPh>
    <rPh sb="7" eb="9">
      <t>セイビ</t>
    </rPh>
    <rPh sb="9" eb="11">
      <t>キキン</t>
    </rPh>
    <phoneticPr fontId="2"/>
  </si>
  <si>
    <t>社会福祉基金</t>
    <rPh sb="0" eb="2">
      <t>シャカイ</t>
    </rPh>
    <rPh sb="2" eb="4">
      <t>フクシ</t>
    </rPh>
    <rPh sb="4" eb="6">
      <t>キキン</t>
    </rPh>
    <phoneticPr fontId="2"/>
  </si>
  <si>
    <t>こども夢・チャレンジ基金</t>
    <rPh sb="3" eb="4">
      <t>ユメ</t>
    </rPh>
    <rPh sb="10" eb="12">
      <t>キキン</t>
    </rPh>
    <phoneticPr fontId="2"/>
  </si>
  <si>
    <t>スポーツ振興基金</t>
    <rPh sb="4" eb="6">
      <t>シンコウ</t>
    </rPh>
    <rPh sb="6" eb="8">
      <t>キキン</t>
    </rPh>
    <phoneticPr fontId="5"/>
  </si>
  <si>
    <t>-</t>
    <phoneticPr fontId="2"/>
  </si>
  <si>
    <t>（一財）小牧市スポーツ協会</t>
    <phoneticPr fontId="2"/>
  </si>
  <si>
    <t>（一財）こまき市民文化財団</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</si>
  <si>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</si>
  <si>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</si>
  <si>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</si>
  <si>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当市は、将来負担比率において、基金などの充当可能財源等が将来負担額を大きくもしくは同程度上回っており、健全な財政状況を保っている。
　また、有形固定資産減価償却率においては、類似団体内平均と比較して、低い数値で推移しており、平成２８年度に策定した、公共ファシリティマネジメント基本方針、公共施設適正配置計画、公共施設長寿命化計画に基づき、施設の維持管理を適切に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</si>
  <si>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</si>
  <si>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</si>
  <si>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</si>
  <si>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</si>
  <si>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</si>
  <si>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</si>
  <si>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</si>
  <si>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当市は、将来負担比率において、基金などの充当可能財源等が将来負担額を大きくもしくは同程度上回っている。また、実質公債費比率において、市債に大きく依存しない財政運営を進めた結果、健全な財政状況を保っている。今後も引き続き、将来負担への影響を考慮しながら適切な財政運営を進めていく。</t>
    <rPh sb="42" eb="45">
      <t>ドウテイド</t>
    </rPh>
    <phoneticPr fontId="5"/>
  </si>
  <si>
    <t>実質公債費比率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</si>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</sst>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extLst>
            <c:ext xmlns:c16="http://schemas.microsoft.com/office/drawing/2014/chart" uri="{C3380CC4-5D6E-409C-BE32-E72D297353CC}">
              <c16:uniqueId val="{00000000-242E-41EF-801B-CC3300FED1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37884</c:v>
                </c:pt>
                <c:pt idx="1">
                  <c:v>33463</c:v>
                </c:pt>
                <c:pt idx="2">
                  <c:v>43159</c:v>
                </c:pt>
                <c:pt idx="3">
                  <c:v>36156</c:v>
                </c:pt>
                <c:pt idx="4">
                  <c:v>76996</c:v>
                </c:pt>
              </c:numCache>
            </c:numRef>
          </c:val>
          <c:smooth val="0"/>
          <c:extLst>
            <c:ext xmlns:c16="http://schemas.microsoft.com/office/drawing/2014/chart" uri="{C3380CC4-5D6E-409C-BE32-E72D297353CC}">
              <c16:uniqueId val="{00000001-242E-41EF-801B-CC3300FED1B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6.16</c:v>
                </c:pt>
                <c:pt idx="1">
                  <c:v>8.0299999999999994</c:v>
                </c:pt>
                <c:pt idx="2">
                  <c:v>5.19</c:v>
                </c:pt>
                <c:pt idx="3">
                  <c:v>6.65</c:v>
                </c:pt>
                <c:pt idx="4">
                  <c:v>4.3099999999999996</c:v>
                </c:pt>
              </c:numCache>
            </c:numRef>
          </c:val>
          <c:extLst>
            <c:ext xmlns:c16="http://schemas.microsoft.com/office/drawing/2014/chart" uri="{C3380CC4-5D6E-409C-BE32-E72D297353CC}">
              <c16:uniqueId val="{00000000-5292-46C8-8F90-6305C75D783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21.33</c:v>
                </c:pt>
                <c:pt idx="1">
                  <c:v>21.34</c:v>
                </c:pt>
                <c:pt idx="2">
                  <c:v>21.13</c:v>
                </c:pt>
                <c:pt idx="3">
                  <c:v>20.52</c:v>
                </c:pt>
                <c:pt idx="4">
                  <c:v>18.739999999999998</c:v>
                </c:pt>
              </c:numCache>
            </c:numRef>
          </c:val>
          <c:extLst>
            <c:ext xmlns:c16="http://schemas.microsoft.com/office/drawing/2014/chart" uri="{C3380CC4-5D6E-409C-BE32-E72D297353CC}">
              <c16:uniqueId val="{00000001-5292-46C8-8F90-6305C75D783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1.59</c:v>
                </c:pt>
                <c:pt idx="1">
                  <c:v>1.9</c:v>
                </c:pt>
                <c:pt idx="2">
                  <c:v>-2.74</c:v>
                </c:pt>
                <c:pt idx="3">
                  <c:v>1.62</c:v>
                </c:pt>
                <c:pt idx="4">
                  <c:v>-3.19</c:v>
                </c:pt>
              </c:numCache>
            </c:numRef>
          </c:val>
          <c:smooth val="0"/>
          <c:extLst>
            <c:ext xmlns:c16="http://schemas.microsoft.com/office/drawing/2014/chart" uri="{C3380CC4-5D6E-409C-BE32-E72D297353CC}">
              <c16:uniqueId val="{00000002-5292-46C8-8F90-6305C75D783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0.28000000000000003</c:v>
                </c:pt>
                <c:pt idx="2">
                  <c:v>#N/A</c:v>
                </c:pt>
                <c:pt idx="3">
                  <c:v>0.59</c:v>
                </c:pt>
                <c:pt idx="4">
                  <c:v>#N/A</c:v>
                </c:pt>
                <c:pt idx="5">
                  <c:v>0.88</c:v>
                </c:pt>
                <c:pt idx="6">
                  <c:v>#N/A</c:v>
                </c:pt>
                <c:pt idx="7">
                  <c:v>0.05</c:v>
                </c:pt>
                <c:pt idx="8">
                  <c:v>#N/A</c:v>
                </c:pt>
                <c:pt idx="9">
                  <c:v>0.06</c:v>
                </c:pt>
              </c:numCache>
            </c:numRef>
          </c:val>
          <c:extLst>
            <c:ext xmlns:c16="http://schemas.microsoft.com/office/drawing/2014/chart" uri="{C3380CC4-5D6E-409C-BE32-E72D297353CC}">
              <c16:uniqueId val="{00000000-CE63-4705-84E3-691C375FDC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E63-4705-84E3-691C375FDC8F}"/>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0.37</c:v>
                </c:pt>
                <c:pt idx="2">
                  <c:v>#N/A</c:v>
                </c:pt>
                <c:pt idx="3">
                  <c:v>0.37</c:v>
                </c:pt>
                <c:pt idx="4">
                  <c:v>#N/A</c:v>
                </c:pt>
                <c:pt idx="5">
                  <c:v>0.01</c:v>
                </c:pt>
                <c:pt idx="6">
                  <c:v>#N/A</c:v>
                </c:pt>
                <c:pt idx="7">
                  <c:v>0.04</c:v>
                </c:pt>
                <c:pt idx="8">
                  <c:v>#N/A</c:v>
                </c:pt>
                <c:pt idx="9">
                  <c:v>0.04</c:v>
                </c:pt>
              </c:numCache>
            </c:numRef>
          </c:val>
          <c:extLst>
            <c:ext xmlns:c16="http://schemas.microsoft.com/office/drawing/2014/chart" uri="{C3380CC4-5D6E-409C-BE32-E72D297353CC}">
              <c16:uniqueId val="{00000002-CE63-4705-84E3-691C375FDC8F}"/>
            </c:ext>
          </c:extLst>
        </c:ser>
        <c:ser>
          <c:idx val="3"/>
          <c:order val="3"/>
          <c:tx>
            <c:strRef>
              <c:f>データシート!$A$30</c:f>
              <c:strCache>
                <c:ptCount val="1"/>
                <c:pt idx="0">
                  <c:v>尾張都市計画事業小牧文津土地区画整理事業特別会計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0.03</c:v>
                </c:pt>
                <c:pt idx="8">
                  <c:v>#N/A</c:v>
                </c:pt>
                <c:pt idx="9">
                  <c:v>0.04</c:v>
                </c:pt>
              </c:numCache>
            </c:numRef>
          </c:val>
          <c:extLst>
            <c:ext xmlns:c16="http://schemas.microsoft.com/office/drawing/2014/chart" uri="{C3380CC4-5D6E-409C-BE32-E72D297353CC}">
              <c16:uniqueId val="{00000003-CE63-4705-84E3-691C375FDC8F}"/>
            </c:ext>
          </c:extLst>
        </c:ser>
        <c:ser>
          <c:idx val="4"/>
          <c:order val="4"/>
          <c:tx>
            <c:strRef>
              <c:f>データシート!$A$31</c:f>
              <c:strCache>
                <c:ptCount val="1"/>
                <c:pt idx="0">
                  <c:v>尾張都市計画事業小牧岩崎山前土地区画整理事業特別会計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0.01</c:v>
                </c:pt>
                <c:pt idx="4">
                  <c:v>#N/A</c:v>
                </c:pt>
                <c:pt idx="5">
                  <c:v>0.05</c:v>
                </c:pt>
                <c:pt idx="6">
                  <c:v>#N/A</c:v>
                </c:pt>
                <c:pt idx="7">
                  <c:v>0.17</c:v>
                </c:pt>
                <c:pt idx="8">
                  <c:v>#N/A</c:v>
                </c:pt>
                <c:pt idx="9">
                  <c:v>0.05</c:v>
                </c:pt>
              </c:numCache>
            </c:numRef>
          </c:val>
          <c:extLst>
            <c:ext xmlns:c16="http://schemas.microsoft.com/office/drawing/2014/chart" uri="{C3380CC4-5D6E-409C-BE32-E72D297353CC}">
              <c16:uniqueId val="{00000004-CE63-4705-84E3-691C375FDC8F}"/>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0.27</c:v>
                </c:pt>
                <c:pt idx="8">
                  <c:v>#N/A</c:v>
                </c:pt>
                <c:pt idx="9">
                  <c:v>0.26</c:v>
                </c:pt>
              </c:numCache>
            </c:numRef>
          </c:val>
          <c:extLst>
            <c:ext xmlns:c16="http://schemas.microsoft.com/office/drawing/2014/chart" uri="{C3380CC4-5D6E-409C-BE32-E72D297353CC}">
              <c16:uniqueId val="{00000005-CE63-4705-84E3-691C375FDC8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0.87</c:v>
                </c:pt>
                <c:pt idx="2">
                  <c:v>#N/A</c:v>
                </c:pt>
                <c:pt idx="3">
                  <c:v>1</c:v>
                </c:pt>
                <c:pt idx="4">
                  <c:v>#N/A</c:v>
                </c:pt>
                <c:pt idx="5">
                  <c:v>0.52</c:v>
                </c:pt>
                <c:pt idx="6">
                  <c:v>#N/A</c:v>
                </c:pt>
                <c:pt idx="7">
                  <c:v>0.34</c:v>
                </c:pt>
                <c:pt idx="8">
                  <c:v>#N/A</c:v>
                </c:pt>
                <c:pt idx="9">
                  <c:v>0.37</c:v>
                </c:pt>
              </c:numCache>
            </c:numRef>
          </c:val>
          <c:extLst>
            <c:ext xmlns:c16="http://schemas.microsoft.com/office/drawing/2014/chart" uri="{C3380CC4-5D6E-409C-BE32-E72D297353CC}">
              <c16:uniqueId val="{00000006-CE63-4705-84E3-691C375FDC8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6.15</c:v>
                </c:pt>
                <c:pt idx="2">
                  <c:v>#N/A</c:v>
                </c:pt>
                <c:pt idx="3">
                  <c:v>8.02</c:v>
                </c:pt>
                <c:pt idx="4">
                  <c:v>#N/A</c:v>
                </c:pt>
                <c:pt idx="5">
                  <c:v>5.19</c:v>
                </c:pt>
                <c:pt idx="6">
                  <c:v>#N/A</c:v>
                </c:pt>
                <c:pt idx="7">
                  <c:v>6.64</c:v>
                </c:pt>
                <c:pt idx="8">
                  <c:v>#N/A</c:v>
                </c:pt>
                <c:pt idx="9">
                  <c:v>4.3099999999999996</c:v>
                </c:pt>
              </c:numCache>
            </c:numRef>
          </c:val>
          <c:extLst>
            <c:ext xmlns:c16="http://schemas.microsoft.com/office/drawing/2014/chart" uri="{C3380CC4-5D6E-409C-BE32-E72D297353CC}">
              <c16:uniqueId val="{00000007-CE63-4705-84E3-691C375FDC8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16.329999999999998</c:v>
                </c:pt>
                <c:pt idx="2">
                  <c:v>#N/A</c:v>
                </c:pt>
                <c:pt idx="3">
                  <c:v>15.88</c:v>
                </c:pt>
                <c:pt idx="4">
                  <c:v>#N/A</c:v>
                </c:pt>
                <c:pt idx="5">
                  <c:v>16.52</c:v>
                </c:pt>
                <c:pt idx="6">
                  <c:v>#N/A</c:v>
                </c:pt>
                <c:pt idx="7">
                  <c:v>16.05</c:v>
                </c:pt>
                <c:pt idx="8">
                  <c:v>#N/A</c:v>
                </c:pt>
                <c:pt idx="9">
                  <c:v>15.61</c:v>
                </c:pt>
              </c:numCache>
            </c:numRef>
          </c:val>
          <c:extLst>
            <c:ext xmlns:c16="http://schemas.microsoft.com/office/drawing/2014/chart" uri="{C3380CC4-5D6E-409C-BE32-E72D297353CC}">
              <c16:uniqueId val="{00000008-CE63-4705-84E3-691C375FDC8F}"/>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68.150000000000006</c:v>
                </c:pt>
                <c:pt idx="2">
                  <c:v>#N/A</c:v>
                </c:pt>
                <c:pt idx="3">
                  <c:v>66</c:v>
                </c:pt>
                <c:pt idx="4">
                  <c:v>#N/A</c:v>
                </c:pt>
                <c:pt idx="5">
                  <c:v>51.78</c:v>
                </c:pt>
                <c:pt idx="6">
                  <c:v>#N/A</c:v>
                </c:pt>
                <c:pt idx="7">
                  <c:v>42.17</c:v>
                </c:pt>
                <c:pt idx="8">
                  <c:v>#N/A</c:v>
                </c:pt>
                <c:pt idx="9">
                  <c:v>37.04</c:v>
                </c:pt>
              </c:numCache>
            </c:numRef>
          </c:val>
          <c:extLst>
            <c:ext xmlns:c16="http://schemas.microsoft.com/office/drawing/2014/chart" uri="{C3380CC4-5D6E-409C-BE32-E72D297353CC}">
              <c16:uniqueId val="{00000009-CE63-4705-84E3-691C375FDC8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3716</c:v>
                </c:pt>
                <c:pt idx="5">
                  <c:v>3935</c:v>
                </c:pt>
                <c:pt idx="8">
                  <c:v>3752</c:v>
                </c:pt>
                <c:pt idx="11">
                  <c:v>3790</c:v>
                </c:pt>
                <c:pt idx="14">
                  <c:v>3580</c:v>
                </c:pt>
              </c:numCache>
            </c:numRef>
          </c:val>
          <c:extLst>
            <c:ext xmlns:c16="http://schemas.microsoft.com/office/drawing/2014/chart" uri="{C3380CC4-5D6E-409C-BE32-E72D297353CC}">
              <c16:uniqueId val="{00000000-7E42-4A3A-B733-6CF087A8FDB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E42-4A3A-B733-6CF087A8FDB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E42-4A3A-B733-6CF087A8FDB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85</c:v>
                </c:pt>
                <c:pt idx="3">
                  <c:v>240</c:v>
                </c:pt>
                <c:pt idx="6">
                  <c:v>431</c:v>
                </c:pt>
                <c:pt idx="9">
                  <c:v>431</c:v>
                </c:pt>
                <c:pt idx="12">
                  <c:v>441</c:v>
                </c:pt>
              </c:numCache>
            </c:numRef>
          </c:val>
          <c:extLst>
            <c:ext xmlns:c16="http://schemas.microsoft.com/office/drawing/2014/chart" uri="{C3380CC4-5D6E-409C-BE32-E72D297353CC}">
              <c16:uniqueId val="{00000003-7E42-4A3A-B733-6CF087A8FDB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1697</c:v>
                </c:pt>
                <c:pt idx="3">
                  <c:v>1315</c:v>
                </c:pt>
                <c:pt idx="6">
                  <c:v>1337</c:v>
                </c:pt>
                <c:pt idx="9">
                  <c:v>2000</c:v>
                </c:pt>
                <c:pt idx="12">
                  <c:v>1822</c:v>
                </c:pt>
              </c:numCache>
            </c:numRef>
          </c:val>
          <c:extLst>
            <c:ext xmlns:c16="http://schemas.microsoft.com/office/drawing/2014/chart" uri="{C3380CC4-5D6E-409C-BE32-E72D297353CC}">
              <c16:uniqueId val="{00000004-7E42-4A3A-B733-6CF087A8FDB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42-4A3A-B733-6CF087A8FDB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E42-4A3A-B733-6CF087A8FDB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2018</c:v>
                </c:pt>
                <c:pt idx="3">
                  <c:v>1987</c:v>
                </c:pt>
                <c:pt idx="6">
                  <c:v>1811</c:v>
                </c:pt>
                <c:pt idx="9">
                  <c:v>1623</c:v>
                </c:pt>
                <c:pt idx="12">
                  <c:v>1269</c:v>
                </c:pt>
              </c:numCache>
            </c:numRef>
          </c:val>
          <c:extLst>
            <c:ext xmlns:c16="http://schemas.microsoft.com/office/drawing/2014/chart" uri="{C3380CC4-5D6E-409C-BE32-E72D297353CC}">
              <c16:uniqueId val="{00000007-7E42-4A3A-B733-6CF087A8FDB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84</c:v>
                </c:pt>
                <c:pt idx="2">
                  <c:v>#N/A</c:v>
                </c:pt>
                <c:pt idx="3">
                  <c:v>#N/A</c:v>
                </c:pt>
                <c:pt idx="4">
                  <c:v>-393</c:v>
                </c:pt>
                <c:pt idx="5">
                  <c:v>#N/A</c:v>
                </c:pt>
                <c:pt idx="6">
                  <c:v>#N/A</c:v>
                </c:pt>
                <c:pt idx="7">
                  <c:v>-173</c:v>
                </c:pt>
                <c:pt idx="8">
                  <c:v>#N/A</c:v>
                </c:pt>
                <c:pt idx="9">
                  <c:v>#N/A</c:v>
                </c:pt>
                <c:pt idx="10">
                  <c:v>264</c:v>
                </c:pt>
                <c:pt idx="11">
                  <c:v>#N/A</c:v>
                </c:pt>
                <c:pt idx="12">
                  <c:v>#N/A</c:v>
                </c:pt>
                <c:pt idx="13">
                  <c:v>-48</c:v>
                </c:pt>
                <c:pt idx="14">
                  <c:v>#N/A</c:v>
                </c:pt>
              </c:numCache>
            </c:numRef>
          </c:val>
          <c:smooth val="0"/>
          <c:extLst>
            <c:ext xmlns:c16="http://schemas.microsoft.com/office/drawing/2014/chart" uri="{C3380CC4-5D6E-409C-BE32-E72D297353CC}">
              <c16:uniqueId val="{00000008-7E42-4A3A-B733-6CF087A8FDB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24032</c:v>
                </c:pt>
                <c:pt idx="5">
                  <c:v>23560</c:v>
                </c:pt>
                <c:pt idx="8">
                  <c:v>24339</c:v>
                </c:pt>
                <c:pt idx="11">
                  <c:v>22514</c:v>
                </c:pt>
                <c:pt idx="14">
                  <c:v>21440</c:v>
                </c:pt>
              </c:numCache>
            </c:numRef>
          </c:val>
          <c:extLst>
            <c:ext xmlns:c16="http://schemas.microsoft.com/office/drawing/2014/chart" uri="{C3380CC4-5D6E-409C-BE32-E72D297353CC}">
              <c16:uniqueId val="{00000000-CC4F-4B94-9ACD-F48F6D6590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8082</c:v>
                </c:pt>
                <c:pt idx="5">
                  <c:v>8526</c:v>
                </c:pt>
                <c:pt idx="8">
                  <c:v>8368</c:v>
                </c:pt>
                <c:pt idx="11">
                  <c:v>8329</c:v>
                </c:pt>
                <c:pt idx="14">
                  <c:v>7992</c:v>
                </c:pt>
              </c:numCache>
            </c:numRef>
          </c:val>
          <c:extLst>
            <c:ext xmlns:c16="http://schemas.microsoft.com/office/drawing/2014/chart" uri="{C3380CC4-5D6E-409C-BE32-E72D297353CC}">
              <c16:uniqueId val="{00000001-CC4F-4B94-9ACD-F48F6D6590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25147</c:v>
                </c:pt>
                <c:pt idx="5">
                  <c:v>27339</c:v>
                </c:pt>
                <c:pt idx="8">
                  <c:v>26187</c:v>
                </c:pt>
                <c:pt idx="11">
                  <c:v>26734</c:v>
                </c:pt>
                <c:pt idx="14">
                  <c:v>24417</c:v>
                </c:pt>
              </c:numCache>
            </c:numRef>
          </c:val>
          <c:extLst>
            <c:ext xmlns:c16="http://schemas.microsoft.com/office/drawing/2014/chart" uri="{C3380CC4-5D6E-409C-BE32-E72D297353CC}">
              <c16:uniqueId val="{00000002-CC4F-4B94-9ACD-F48F6D6590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4F-4B94-9ACD-F48F6D6590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C4F-4B94-9ACD-F48F6D6590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4F-4B94-9ACD-F48F6D6590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6862</c:v>
                </c:pt>
                <c:pt idx="3">
                  <c:v>6780</c:v>
                </c:pt>
                <c:pt idx="6">
                  <c:v>6194</c:v>
                </c:pt>
                <c:pt idx="9">
                  <c:v>6341</c:v>
                </c:pt>
                <c:pt idx="12">
                  <c:v>7125</c:v>
                </c:pt>
              </c:numCache>
            </c:numRef>
          </c:val>
          <c:extLst>
            <c:ext xmlns:c16="http://schemas.microsoft.com/office/drawing/2014/chart" uri="{C3380CC4-5D6E-409C-BE32-E72D297353CC}">
              <c16:uniqueId val="{00000006-CC4F-4B94-9ACD-F48F6D6590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4953</c:v>
                </c:pt>
                <c:pt idx="3">
                  <c:v>5042</c:v>
                </c:pt>
                <c:pt idx="6">
                  <c:v>4869</c:v>
                </c:pt>
                <c:pt idx="9">
                  <c:v>4465</c:v>
                </c:pt>
                <c:pt idx="12">
                  <c:v>4045</c:v>
                </c:pt>
              </c:numCache>
            </c:numRef>
          </c:val>
          <c:extLst>
            <c:ext xmlns:c16="http://schemas.microsoft.com/office/drawing/2014/chart" uri="{C3380CC4-5D6E-409C-BE32-E72D297353CC}">
              <c16:uniqueId val="{00000007-CC4F-4B94-9ACD-F48F6D6590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12353</c:v>
                </c:pt>
                <c:pt idx="3">
                  <c:v>14408</c:v>
                </c:pt>
                <c:pt idx="6">
                  <c:v>24018</c:v>
                </c:pt>
                <c:pt idx="9">
                  <c:v>23268</c:v>
                </c:pt>
                <c:pt idx="12">
                  <c:v>19695</c:v>
                </c:pt>
              </c:numCache>
            </c:numRef>
          </c:val>
          <c:extLst>
            <c:ext xmlns:c16="http://schemas.microsoft.com/office/drawing/2014/chart" uri="{C3380CC4-5D6E-409C-BE32-E72D297353CC}">
              <c16:uniqueId val="{00000008-CC4F-4B94-9ACD-F48F6D6590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138</c:v>
                </c:pt>
                <c:pt idx="6">
                  <c:v>13</c:v>
                </c:pt>
                <c:pt idx="9">
                  <c:v>119</c:v>
                </c:pt>
                <c:pt idx="12">
                  <c:v>483</c:v>
                </c:pt>
              </c:numCache>
            </c:numRef>
          </c:val>
          <c:extLst>
            <c:ext xmlns:c16="http://schemas.microsoft.com/office/drawing/2014/chart" uri="{C3380CC4-5D6E-409C-BE32-E72D297353CC}">
              <c16:uniqueId val="{00000009-CC4F-4B94-9ACD-F48F6D6590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9819</c:v>
                </c:pt>
                <c:pt idx="3">
                  <c:v>8430</c:v>
                </c:pt>
                <c:pt idx="6">
                  <c:v>7686</c:v>
                </c:pt>
                <c:pt idx="9">
                  <c:v>6593</c:v>
                </c:pt>
                <c:pt idx="12">
                  <c:v>7277</c:v>
                </c:pt>
              </c:numCache>
            </c:numRef>
          </c:val>
          <c:extLst>
            <c:ext xmlns:c16="http://schemas.microsoft.com/office/drawing/2014/chart" uri="{C3380CC4-5D6E-409C-BE32-E72D297353CC}">
              <c16:uniqueId val="{0000000A-CC4F-4B94-9ACD-F48F6D65900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C4F-4B94-9ACD-F48F6D65900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7156</c:v>
                </c:pt>
                <c:pt idx="1">
                  <c:v>7161</c:v>
                </c:pt>
                <c:pt idx="2">
                  <c:v>6769</c:v>
                </c:pt>
              </c:numCache>
            </c:numRef>
          </c:val>
          <c:extLst>
            <c:ext xmlns:c16="http://schemas.microsoft.com/office/drawing/2014/chart" uri="{C3380CC4-5D6E-409C-BE32-E72D297353CC}">
              <c16:uniqueId val="{00000000-B4CC-4CA4-B5C8-A38586D0F0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4CC-4CA4-B5C8-A38586D0F0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13855</c:v>
                </c:pt>
                <c:pt idx="1">
                  <c:v>16355</c:v>
                </c:pt>
                <c:pt idx="2">
                  <c:v>14602</c:v>
                </c:pt>
              </c:numCache>
            </c:numRef>
          </c:val>
          <c:extLst>
            <c:ext xmlns:c16="http://schemas.microsoft.com/office/drawing/2014/chart" uri="{C3380CC4-5D6E-409C-BE32-E72D297353CC}">
              <c16:uniqueId val="{00000002-B4CC-4CA4-B5C8-A38586D0F0A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{22BD050F-C57B-4B25-A6F0-D1970CE12949}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711-4E21-8A64-2C9170D5F2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{00BAABF8-A471-49B6-85F0-AD784AC55954}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11-4E21-8A64-2C9170D5F2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{9619B4B5-9F33-4E03-8DAA-954CAADE04F2}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11-4E21-8A64-2C9170D5F2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{D59F5F96-58C0-4443-A24D-4AD9F0E84402}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11-4E21-8A64-2C9170D5F2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{44BD0553-8FF7-4073-B7DC-C49D6844C57B}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11-4E21-8A64-2C9170D5F26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{11B127C7-6303-4196-A77B-F0EB855E98AE}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711-4E21-8A64-2C9170D5F26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{06530051-6DFD-4C65-A915-FB97DE238628}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711-4E21-8A64-2C9170D5F26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{23AF5165-DCF5-459E-B86B-04BBE94DF76A}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711-4E21-8A64-2C9170D5F26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{594DC085-0A8B-43E0-942C-955036020AA2}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711-4E21-8A64-2C9170D5F2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55.7</c:v>
                </c:pt>
                <c:pt idx="8">
                  <c:v>57.4</c:v>
                </c:pt>
                <c:pt idx="16">
                  <c:v>58.7</c:v>
                </c:pt>
                <c:pt idx="24">
                  <c:v>60.3</c:v>
                </c:pt>
                <c:pt idx="32">
                  <c:v>60.1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711-4E21-8A64-2C9170D5F26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{5BAA7A4A-1451-46C1-B2E1-B0E1D1A65405}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711-4E21-8A64-2C9170D5F26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{08172F6F-C27B-4224-BB3E-8AA15D0141C6}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11-4E21-8A64-2C9170D5F2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{D9C8CAC0-52E4-4E2A-82DE-4B8D473494AC}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11-4E21-8A64-2C9170D5F2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{06B422EE-A883-4A92-9F49-E7D2F16DC334}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11-4E21-8A64-2C9170D5F2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{855F1BB9-BA35-4AC8-B5DA-5F14C47F9EDD}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11-4E21-8A64-2C9170D5F26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{EAAE3693-3D2C-42CB-80EA-5A7BE0DDC38D}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711-4E21-8A64-2C9170D5F26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{E1154AEA-E220-42AF-8AB8-9EB9F9D8C637}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711-4E21-8A64-2C9170D5F26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{699ADA1A-3C18-406F-B43F-6B1ADF149AE2}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711-4E21-8A64-2C9170D5F26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{74428A13-1692-4F99-9571-88A32C59AD11}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711-4E21-8A64-2C9170D5F2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58.6</c:v>
                </c:pt>
                <c:pt idx="16">
                  <c:v>60.2</c:v>
                </c:pt>
                <c:pt idx="24">
                  <c:v>60.4</c:v>
                </c:pt>
                <c:pt idx="32">
                  <c:v>61.9</c:v>
                </c:pt>
              </c:numCache>
            </c:numRef>
          </c:xVal>
          <c:yVal>
            <c:numRef>
              <c:f>公会計指標分析・財政指標組合せ分析表!$BP$55:$DC$55</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F711-4E21-8A64-2C9170D5F260}"/>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{94878233-5DEF-4ECD-BD31-6C131BC156E6}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B4C-4FA6-8078-2F63B69A7C3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{0E278A9A-CCDF-4540-82FA-F09F1D15C87A}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4C-4FA6-8078-2F63B69A7C3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{80D2D8C5-17D7-4DED-9C5A-4C902BDF4E8B}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4C-4FA6-8078-2F63B69A7C3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{5275A825-382D-4CD4-B2BD-E7A1D7DD63D7}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4C-4FA6-8078-2F63B69A7C3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{07C8794B-9176-4A6E-A782-EA63547A8E20}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4C-4FA6-8078-2F63B69A7C3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{E5ED5259-0DDF-477E-87C1-8358A2DB8DF6}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B4C-4FA6-8078-2F63B69A7C38}"/>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{9AEA8AF8-D165-4D2E-9164-5D113E1629A4}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B4C-4FA6-8078-2F63B69A7C38}"/>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{8D019399-ECBE-42AB-A3C1-5119697E1636}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B4C-4FA6-8078-2F63B69A7C3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{D8A2A5D9-7256-4215-9546-1D0CE5AF5941}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B4C-4FA6-8078-2F63B69A7C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c:v>
                </c:pt>
                <c:pt idx="8">
                  <c:v>-0.2</c:v>
                </c:pt>
                <c:pt idx="16">
                  <c:v>-0.5</c:v>
                </c:pt>
                <c:pt idx="24">
                  <c:v>-0.3</c:v>
                </c:pt>
                <c:pt idx="32">
                  <c:v>0</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B4C-4FA6-8078-2F63B69A7C3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{2D8F4E10-3F5D-4DAC-ADF3-B43155B917B9}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B4C-4FA6-8078-2F63B69A7C3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{025DB599-7BAF-445D-A9DD-BB048DD43F86}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4C-4FA6-8078-2F63B69A7C3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{62172E46-AD42-4F06-AF59-7B961529BD46}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4C-4FA6-8078-2F63B69A7C3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{42865350-97FE-4A10-9DA3-0C443B896B5A}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4C-4FA6-8078-2F63B69A7C3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{F8B36913-7ADD-4194-BF9B-2907E70223EF}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4C-4FA6-8078-2F63B69A7C38}"/>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{F84C45D4-51AE-4A9B-B6F0-C4CF47855826}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B4C-4FA6-8078-2F63B69A7C38}"/>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{DEA4DD48-5D0C-4C91-9C3E-392084982A99}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B4C-4FA6-8078-2F63B69A7C38}"/>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{3225EBFB-DDD9-440B-881E-CE34C5CAAE2E}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B4C-4FA6-8078-2F63B69A7C38}"/>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{B25F5018-0F9A-46FA-9954-DDEA375C83F1}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B4C-4FA6-8078-2F63B69A7C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5.3</c:v>
                </c:pt>
                <c:pt idx="16">
                  <c:v>5</c:v>
                </c:pt>
                <c:pt idx="24">
                  <c:v>5.0999999999999996</c:v>
                </c:pt>
                <c:pt idx="32">
                  <c:v>5.2</c:v>
                </c:pt>
              </c:numCache>
            </c:numRef>
          </c:xVal>
          <c:yVal>
            <c:numRef>
              <c:f>公会計指標分析・財政指標組合せ分析表!$BP$77:$DC$77</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CB4C-4FA6-8078-2F63B69A7C38}"/>
            </c:ext>
          </c:extLst>
        </c:ser>
        <c:dLbls>
          <c:showLegendKey val="0"/>
          <c:showVal val="1"/>
          <c:showCatName val="0"/>
          <c:showSerName val="0"/>
          <c:showPercent val="0"/>
          <c:showBubbleSize val="0"/>
        </c:dLbls>
        <c:axId val="84219776"/>
        <c:axId val="84234240"/>
      </c:scatterChart>
      <c:valAx>
        <c:axId val="84219776"/>
        <c:scaling>
          <c:orientation val="maxMin"/>
          <c:max val="6"/>
          <c:min val="4.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愛知県小牧市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実質公債費比率は類似団体と比較して低い水準にあるが、これは基金等の活用により市債に大きく依存しない財政運営を行っていることが主な要因と考えられる。</a:t>
          </a:r>
        </a:p>
        <a:p>
          <a:r>
            <a:rPr kumimoji="1" lang="ja-JP" altLang="en-US" sz="1400">
              <a:latin typeface="ＭＳ ゴシック" pitchFamily="49" charset="-128"/>
              <a:ea typeface="ＭＳ ゴシック" pitchFamily="49" charset="-128"/>
            </a:rPr>
            <a:t>　市債残高は平成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年度以降増加傾向にあったが令和元年度決算で減少し、令和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決算で増加した。今後も老人福祉センターの建設や小牧南小学校の改築などに基金残高の減少や市債の発行増により、実質公債費比率は上昇していくことが考えられる。そのため、引き続き計画的な市債発行等により、健全な財政状況の維持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21</a:t>
          </a:r>
          <a:r>
            <a:rPr kumimoji="1" lang="ja-JP" altLang="en-US" sz="1000">
              <a:latin typeface="ＭＳ ゴシック" pitchFamily="49" charset="-128"/>
              <a:ea typeface="ＭＳ ゴシック" pitchFamily="49" charset="-128"/>
            </a:rPr>
            <a:t>年度より廃止。</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愛知県小牧市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令和元年度に対して、基準財政需要額算入見込額のうち臨時財政対策債償還費が減少したことなどにより充当可能財源等が減となったが、公営企業債等繰入見込額などが減少したことにより充当可能財源等の減以上に将来負担額が減となったため、将来負担比率の分子は減となっている。充当可能財源等が将来負担額を大きく上回っていることから、健全な財政状況を維持している。</a:t>
          </a:r>
        </a:p>
        <a:p>
          <a:r>
            <a:rPr kumimoji="1" lang="ja-JP" altLang="en-US" sz="1400">
              <a:latin typeface="ＭＳ ゴシック" pitchFamily="49" charset="-128"/>
              <a:ea typeface="ＭＳ ゴシック" pitchFamily="49" charset="-128"/>
            </a:rPr>
            <a:t>　ただし、市債残高については、令和元年度決算で減少し、令和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決算で増加した。今後も老人福祉センターの建設や小牧南小学校の改築などに基金残高の減少や市債の発行増により、実質公債費比率は上昇していくことが考えられる。そのため、引き続き計画的な市債発行等により、健全な財政状況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愛知県小牧市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これは、こまき応援寄附金で約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億円の積立があったものの、財政調整基金で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億円、図書館建設基金で約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億円、社会福祉基金で約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千万円を取崩したことなどによる減少が主な要因である。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今後も、引き続き計画的な市債発行に努めるなど、健全な財政状況の維持に努める。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各基金の設置目的に沿って計画的な運用に努める。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図書館建設に伴う図書館建設基金の取崩しが約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億円、こども未来館施設整備などに伴う社会福祉基金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千万円及び次世代教育環境整備基金約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千万円を取崩したことなどが主な減少要因である。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なお、余剰が見込まれる貴重な財源については、経済事情に左右されることなく、健全財政を維持し、積極的な施策の展開と着実な事業の推進を図るために一部の基金に一般財源積み立てを行っている。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今後も、健全な財政運営に努めるとともに、積立額と取崩額のバランスに留意する。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年度は、利子の積立が約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百万円あるものの、新型コロナウイルス感染症対策事業に充当するため、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億円を取崩したことによる減少が要因である。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財政調整基金残高は、適切な財源の確保と歳出の精査により取崩す可能性も視野に入れ、今後も、引き続き計画的な市債発行に努めるなど、健全な財政運営に努める。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年度より廃止。</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今後も、減債基金を運用する必要が無いように、引き続き計画的な市債発行に努めるなど、健全な財政運営に努める。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152,249
142,340
62.81
79,275,308
76,583,801
1,557,046
36,124,172
8,622,790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内平均と比較して、低い数値もしくは同程度で推移している。当市では、平成２８年度に、公共ファシリティマネジメント基本方針、公共施設適正配置計画、公共施設長寿命化計画を策定しており、当該計画に基づき、施設の維持管理を適切に進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7" name="テキスト ボックス 66"/>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101600</xdr:rowOff>
    </xdr:from>
    <xdr:to>
      <xdr:col>23</xdr:col>
      <xdr:colOff>85090</xdr:colOff>
      <xdr:row>33</xdr:row>
      <xdr:rowOff>110490</xdr:rowOff>
    </xdr:to>
    <xdr:cxnSp macro="">
      <xdr:nvCxnSpPr>
        <xdr:cNvPr id="71" name="直線コネクタ 70"/>
        <xdr:cNvCxnSpPr/>
      </xdr:nvCxnSpPr>
      <xdr:spPr>
        <a:xfrm flipV="1">
          <a:off x="4760595" y="5330825"/>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72"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73" name="直線コネクタ 72"/>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48277</xdr:rowOff>
    </xdr:from>
    <xdr:ext cx="405111" cy="259045"/>
    <xdr:sp macro="" textlink="">
      <xdr:nvSpPr>
        <xdr:cNvPr id="74" name="有形固定資産減価償却率最大値テキスト"/>
        <xdr:cNvSpPr txBox="1"/>
      </xdr:nvSpPr>
      <xdr:spPr>
        <a:xfrm>
          <a:off x="4813300" y="51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101600</xdr:rowOff>
    </xdr:from>
    <xdr:to>
      <xdr:col>23</xdr:col>
      <xdr:colOff>174625</xdr:colOff>
      <xdr:row>26</xdr:row>
      <xdr:rowOff>101600</xdr:rowOff>
    </xdr:to>
    <xdr:cxnSp macro="">
      <xdr:nvCxnSpPr>
        <xdr:cNvPr id="75" name="直線コネクタ 74"/>
        <xdr:cNvCxnSpPr/>
      </xdr:nvCxnSpPr>
      <xdr:spPr>
        <a:xfrm>
          <a:off x="4673600" y="533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147655</xdr:rowOff>
    </xdr:from>
    <xdr:ext cx="405111" cy="259045"/>
    <xdr:sp macro="" textlink="">
      <xdr:nvSpPr>
        <xdr:cNvPr id="76" name="有形固定資産減価償却率平均値テキスト"/>
        <xdr:cNvSpPr txBox="1"/>
      </xdr:nvSpPr>
      <xdr:spPr>
        <a:xfrm>
          <a:off x="4813300" y="6062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169228</xdr:rowOff>
    </xdr:from>
    <xdr:to>
      <xdr:col>23</xdr:col>
      <xdr:colOff>136525</xdr:colOff>
      <xdr:row>31</xdr:row>
      <xdr:rowOff>99378</xdr:rowOff>
    </xdr:to>
    <xdr:sp macro="" textlink="">
      <xdr:nvSpPr>
        <xdr:cNvPr id="77" name="フローチャート: 判断 76"/>
        <xdr:cNvSpPr/>
      </xdr:nvSpPr>
      <xdr:spPr>
        <a:xfrm>
          <a:off x="4711700" y="608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8" name="フローチャート: 判断 77"/>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79" name="フローチャート: 判断 78"/>
        <xdr:cNvSpPr/>
      </xdr:nvSpPr>
      <xdr:spPr>
        <a:xfrm>
          <a:off x="3238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0" name="フローチャート: 判断 79"/>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86995</xdr:rowOff>
    </xdr:from>
    <xdr:to>
      <xdr:col>7</xdr:col>
      <xdr:colOff>187325</xdr:colOff>
      <xdr:row>30</xdr:row>
      <xdr:rowOff>17145</xdr:rowOff>
    </xdr:to>
    <xdr:sp macro="" textlink="">
      <xdr:nvSpPr>
        <xdr:cNvPr id="81" name="フローチャート: 判断 80"/>
        <xdr:cNvSpPr/>
      </xdr:nvSpPr>
      <xdr:spPr>
        <a:xfrm>
          <a:off x="1714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72072</xdr:rowOff>
    </xdr:from>
    <xdr:to>
      <xdr:col>23</xdr:col>
      <xdr:colOff>136525</xdr:colOff>
      <xdr:row>31</xdr:row>
      <xdr:rowOff>2222</xdr:rowOff>
    </xdr:to>
    <xdr:sp macro="" textlink="">
      <xdr:nvSpPr>
        <xdr:cNvPr id="87" name="楕円 86"/>
        <xdr:cNvSpPr/>
      </xdr:nvSpPr>
      <xdr:spPr>
        <a:xfrm>
          <a:off x="4711700" y="598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94949</xdr:rowOff>
    </xdr:from>
    <xdr:ext cx="405111" cy="259045"/>
    <xdr:sp macro="" textlink="">
      <xdr:nvSpPr>
        <xdr:cNvPr id="88" name="有形固定資産減価償却率該当値テキスト"/>
        <xdr:cNvSpPr txBox="1"/>
      </xdr:nvSpPr>
      <xdr:spPr>
        <a:xfrm>
          <a:off x="4813300" y="5838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82867</xdr:rowOff>
    </xdr:from>
    <xdr:to>
      <xdr:col>19</xdr:col>
      <xdr:colOff>187325</xdr:colOff>
      <xdr:row>31</xdr:row>
      <xdr:rowOff>13017</xdr:rowOff>
    </xdr:to>
    <xdr:sp macro="" textlink="">
      <xdr:nvSpPr>
        <xdr:cNvPr id="89" name="楕円 88"/>
        <xdr:cNvSpPr/>
      </xdr:nvSpPr>
      <xdr:spPr>
        <a:xfrm>
          <a:off x="4000500" y="59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122872</xdr:rowOff>
    </xdr:from>
    <xdr:to>
      <xdr:col>23</xdr:col>
      <xdr:colOff>85725</xdr:colOff>
      <xdr:row>30</xdr:row>
      <xdr:rowOff>133667</xdr:rowOff>
    </xdr:to>
    <xdr:cxnSp macro="">
      <xdr:nvCxnSpPr>
        <xdr:cNvPr id="90" name="直線コネクタ 89"/>
        <xdr:cNvCxnSpPr/>
      </xdr:nvCxnSpPr>
      <xdr:spPr>
        <a:xfrm flipV="1">
          <a:off x="4051300" y="6037897"/>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167958</xdr:rowOff>
    </xdr:from>
    <xdr:to>
      <xdr:col>15</xdr:col>
      <xdr:colOff>187325</xdr:colOff>
      <xdr:row>30</xdr:row>
      <xdr:rowOff>98108</xdr:rowOff>
    </xdr:to>
    <xdr:sp macro="" textlink="">
      <xdr:nvSpPr>
        <xdr:cNvPr id="91" name="楕円 90"/>
        <xdr:cNvSpPr/>
      </xdr:nvSpPr>
      <xdr:spPr>
        <a:xfrm>
          <a:off x="3238500" y="591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47308</xdr:rowOff>
    </xdr:from>
    <xdr:to>
      <xdr:col>19</xdr:col>
      <xdr:colOff>136525</xdr:colOff>
      <xdr:row>30</xdr:row>
      <xdr:rowOff>133667</xdr:rowOff>
    </xdr:to>
    <xdr:cxnSp macro="">
      <xdr:nvCxnSpPr>
        <xdr:cNvPr id="92" name="直線コネクタ 91"/>
        <xdr:cNvCxnSpPr/>
      </xdr:nvCxnSpPr>
      <xdr:spPr>
        <a:xfrm>
          <a:off x="3289300" y="5962333"/>
          <a:ext cx="762000" cy="8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97790</xdr:rowOff>
    </xdr:from>
    <xdr:to>
      <xdr:col>11</xdr:col>
      <xdr:colOff>187325</xdr:colOff>
      <xdr:row>30</xdr:row>
      <xdr:rowOff>27940</xdr:rowOff>
    </xdr:to>
    <xdr:sp macro="" textlink="">
      <xdr:nvSpPr>
        <xdr:cNvPr id="93" name="楕円 92"/>
        <xdr:cNvSpPr/>
      </xdr:nvSpPr>
      <xdr:spPr>
        <a:xfrm>
          <a:off x="2476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148590</xdr:rowOff>
    </xdr:from>
    <xdr:to>
      <xdr:col>15</xdr:col>
      <xdr:colOff>136525</xdr:colOff>
      <xdr:row>30</xdr:row>
      <xdr:rowOff>47308</xdr:rowOff>
    </xdr:to>
    <xdr:cxnSp macro="">
      <xdr:nvCxnSpPr>
        <xdr:cNvPr id="94" name="直線コネクタ 93"/>
        <xdr:cNvCxnSpPr/>
      </xdr:nvCxnSpPr>
      <xdr:spPr>
        <a:xfrm>
          <a:off x="2527300" y="5892165"/>
          <a:ext cx="762000" cy="7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6033</xdr:rowOff>
    </xdr:from>
    <xdr:to>
      <xdr:col>7</xdr:col>
      <xdr:colOff>187325</xdr:colOff>
      <xdr:row>29</xdr:row>
      <xdr:rowOff>107633</xdr:rowOff>
    </xdr:to>
    <xdr:sp macro="" textlink="">
      <xdr:nvSpPr>
        <xdr:cNvPr id="95" name="楕円 94"/>
        <xdr:cNvSpPr/>
      </xdr:nvSpPr>
      <xdr:spPr>
        <a:xfrm>
          <a:off x="1714500" y="57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56833</xdr:rowOff>
    </xdr:from>
    <xdr:to>
      <xdr:col>11</xdr:col>
      <xdr:colOff>136525</xdr:colOff>
      <xdr:row>29</xdr:row>
      <xdr:rowOff>148590</xdr:rowOff>
    </xdr:to>
    <xdr:cxnSp macro="">
      <xdr:nvCxnSpPr>
        <xdr:cNvPr id="96" name="直線コネクタ 95"/>
        <xdr:cNvCxnSpPr/>
      </xdr:nvCxnSpPr>
      <xdr:spPr>
        <a:xfrm>
          <a:off x="1765300" y="5800408"/>
          <a:ext cx="762000" cy="9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97" name="n_1aveValue有形固定資産減価償却率"/>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170197</xdr:rowOff>
    </xdr:from>
    <xdr:ext cx="405111" cy="259045"/>
    <xdr:sp macro="" textlink="">
      <xdr:nvSpPr>
        <xdr:cNvPr id="98" name="n_2aveValue有形固定資産減価償却率"/>
        <xdr:cNvSpPr txBox="1"/>
      </xdr:nvSpPr>
      <xdr:spPr>
        <a:xfrm>
          <a:off x="3086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83837</xdr:rowOff>
    </xdr:from>
    <xdr:ext cx="405111" cy="259045"/>
    <xdr:sp macro="" textlink="">
      <xdr:nvSpPr>
        <xdr:cNvPr id="99" name="n_3aveValue有形固定資産減価償却率"/>
        <xdr:cNvSpPr txBox="1"/>
      </xdr:nvSpPr>
      <xdr:spPr>
        <a:xfrm>
          <a:off x="2324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8272</xdr:rowOff>
    </xdr:from>
    <xdr:ext cx="405111" cy="259045"/>
    <xdr:sp macro="" textlink="">
      <xdr:nvSpPr>
        <xdr:cNvPr id="100" name="n_4aveValue有形固定資産減価償却率"/>
        <xdr:cNvSpPr txBox="1"/>
      </xdr:nvSpPr>
      <xdr:spPr>
        <a:xfrm>
          <a:off x="1562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29544</xdr:rowOff>
    </xdr:from>
    <xdr:ext cx="405111" cy="259045"/>
    <xdr:sp macro="" textlink="">
      <xdr:nvSpPr>
        <xdr:cNvPr id="101" name="n_1mainValue有形固定資産減価償却率"/>
        <xdr:cNvSpPr txBox="1"/>
      </xdr:nvSpPr>
      <xdr:spPr>
        <a:xfrm>
          <a:off x="3836044" y="577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114635</xdr:rowOff>
    </xdr:from>
    <xdr:ext cx="405111" cy="259045"/>
    <xdr:sp macro="" textlink="">
      <xdr:nvSpPr>
        <xdr:cNvPr id="102" name="n_2mainValue有形固定資産減価償却率"/>
        <xdr:cNvSpPr txBox="1"/>
      </xdr:nvSpPr>
      <xdr:spPr>
        <a:xfrm>
          <a:off x="3086744" y="5686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44467</xdr:rowOff>
    </xdr:from>
    <xdr:ext cx="405111" cy="259045"/>
    <xdr:sp macro="" textlink="">
      <xdr:nvSpPr>
        <xdr:cNvPr id="103" name="n_3mainValue有形固定資産減価償却率"/>
        <xdr:cNvSpPr txBox="1"/>
      </xdr:nvSpPr>
      <xdr:spPr>
        <a:xfrm>
          <a:off x="2324744" y="56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124160</xdr:rowOff>
    </xdr:from>
    <xdr:ext cx="405111" cy="259045"/>
    <xdr:sp macro="" textlink="">
      <xdr:nvSpPr>
        <xdr:cNvPr id="104" name="n_4mainValue有形固定資産減価償却率"/>
        <xdr:cNvSpPr txBox="1"/>
      </xdr:nvSpPr>
      <xdr:spPr>
        <a:xfrm>
          <a:off x="1562744" y="552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7" name="正方形/長方形 106"/>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当市は、債務償還に充当できる一般財源（償還充当限度額）が実質債務を上回っており、健全な財政状況である。</a:t>
          </a: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148272</xdr:rowOff>
    </xdr:to>
    <xdr:cxnSp macro="">
      <xdr:nvCxnSpPr>
        <xdr:cNvPr id="133" name="直線コネクタ 132"/>
        <xdr:cNvCxnSpPr/>
      </xdr:nvCxnSpPr>
      <xdr:spPr>
        <a:xfrm flipV="1">
          <a:off x="14793595" y="5312833"/>
          <a:ext cx="1269" cy="1264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152099</xdr:rowOff>
    </xdr:from>
    <xdr:ext cx="560923" cy="259045"/>
    <xdr:sp macro="" textlink="">
      <xdr:nvSpPr>
        <xdr:cNvPr id="134" name="債務償還比率最小値テキスト"/>
        <xdr:cNvSpPr txBox="1"/>
      </xdr:nvSpPr>
      <xdr:spPr>
        <a:xfrm>
          <a:off x="14846300" y="6581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148272</xdr:rowOff>
    </xdr:from>
    <xdr:to>
      <xdr:col>76</xdr:col>
      <xdr:colOff>111125</xdr:colOff>
      <xdr:row>33</xdr:row>
      <xdr:rowOff>148272</xdr:rowOff>
    </xdr:to>
    <xdr:cxnSp macro="">
      <xdr:nvCxnSpPr>
        <xdr:cNvPr id="135" name="直線コネクタ 134"/>
        <xdr:cNvCxnSpPr/>
      </xdr:nvCxnSpPr>
      <xdr:spPr>
        <a:xfrm>
          <a:off x="14706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171093</xdr:rowOff>
    </xdr:from>
    <xdr:ext cx="469744" cy="259045"/>
    <xdr:sp macro="" textlink="">
      <xdr:nvSpPr>
        <xdr:cNvPr id="138" name="債務償還比率平均値テキスト"/>
        <xdr:cNvSpPr txBox="1"/>
      </xdr:nvSpPr>
      <xdr:spPr>
        <a:xfrm>
          <a:off x="14846300" y="5914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21216</xdr:rowOff>
    </xdr:from>
    <xdr:to>
      <xdr:col>76</xdr:col>
      <xdr:colOff>73025</xdr:colOff>
      <xdr:row>30</xdr:row>
      <xdr:rowOff>122816</xdr:rowOff>
    </xdr:to>
    <xdr:sp macro="" textlink="">
      <xdr:nvSpPr>
        <xdr:cNvPr id="139" name="フローチャート: 判断 138"/>
        <xdr:cNvSpPr/>
      </xdr:nvSpPr>
      <xdr:spPr>
        <a:xfrm>
          <a:off x="14744700" y="593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161601</xdr:rowOff>
    </xdr:from>
    <xdr:to>
      <xdr:col>72</xdr:col>
      <xdr:colOff>123825</xdr:colOff>
      <xdr:row>30</xdr:row>
      <xdr:rowOff>91751</xdr:rowOff>
    </xdr:to>
    <xdr:sp macro="" textlink="">
      <xdr:nvSpPr>
        <xdr:cNvPr id="140" name="フローチャート: 判断 139"/>
        <xdr:cNvSpPr/>
      </xdr:nvSpPr>
      <xdr:spPr>
        <a:xfrm>
          <a:off x="14033500" y="59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139771</xdr:rowOff>
    </xdr:from>
    <xdr:to>
      <xdr:col>68</xdr:col>
      <xdr:colOff>123825</xdr:colOff>
      <xdr:row>30</xdr:row>
      <xdr:rowOff>69921</xdr:rowOff>
    </xdr:to>
    <xdr:sp macro="" textlink="">
      <xdr:nvSpPr>
        <xdr:cNvPr id="141" name="フローチャート: 判断 140"/>
        <xdr:cNvSpPr/>
      </xdr:nvSpPr>
      <xdr:spPr>
        <a:xfrm>
          <a:off x="13271500" y="588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163999</xdr:rowOff>
    </xdr:from>
    <xdr:to>
      <xdr:col>64</xdr:col>
      <xdr:colOff>123825</xdr:colOff>
      <xdr:row>30</xdr:row>
      <xdr:rowOff>94149</xdr:rowOff>
    </xdr:to>
    <xdr:sp macro="" textlink="">
      <xdr:nvSpPr>
        <xdr:cNvPr id="142" name="フローチャート: 判断 141"/>
        <xdr:cNvSpPr/>
      </xdr:nvSpPr>
      <xdr:spPr>
        <a:xfrm>
          <a:off x="12509500" y="5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8862</xdr:rowOff>
    </xdr:from>
    <xdr:to>
      <xdr:col>60</xdr:col>
      <xdr:colOff>123825</xdr:colOff>
      <xdr:row>30</xdr:row>
      <xdr:rowOff>110462</xdr:rowOff>
    </xdr:to>
    <xdr:sp macro="" textlink="">
      <xdr:nvSpPr>
        <xdr:cNvPr id="143" name="フローチャート: 判断 142"/>
        <xdr:cNvSpPr/>
      </xdr:nvSpPr>
      <xdr:spPr>
        <a:xfrm>
          <a:off x="11747500" y="59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127324</xdr:rowOff>
    </xdr:from>
    <xdr:to>
      <xdr:col>76</xdr:col>
      <xdr:colOff>73025</xdr:colOff>
      <xdr:row>27</xdr:row>
      <xdr:rowOff>57474</xdr:rowOff>
    </xdr:to>
    <xdr:sp macro="" textlink="">
      <xdr:nvSpPr>
        <xdr:cNvPr id="149" name="楕円 148"/>
        <xdr:cNvSpPr/>
      </xdr:nvSpPr>
      <xdr:spPr>
        <a:xfrm>
          <a:off x="14744700" y="53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42251</xdr:rowOff>
    </xdr:from>
    <xdr:ext cx="405111" cy="259045"/>
    <xdr:sp macro="" textlink="">
      <xdr:nvSpPr>
        <xdr:cNvPr id="150" name="債務償還比率該当値テキスト"/>
        <xdr:cNvSpPr txBox="1"/>
      </xdr:nvSpPr>
      <xdr:spPr>
        <a:xfrm>
          <a:off x="14846300" y="5271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98418</xdr:rowOff>
    </xdr:from>
    <xdr:to>
      <xdr:col>72</xdr:col>
      <xdr:colOff>123825</xdr:colOff>
      <xdr:row>27</xdr:row>
      <xdr:rowOff>28568</xdr:rowOff>
    </xdr:to>
    <xdr:sp macro="" textlink="">
      <xdr:nvSpPr>
        <xdr:cNvPr id="151" name="楕円 150"/>
        <xdr:cNvSpPr/>
      </xdr:nvSpPr>
      <xdr:spPr>
        <a:xfrm>
          <a:off x="14033500" y="532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149218</xdr:rowOff>
    </xdr:from>
    <xdr:to>
      <xdr:col>76</xdr:col>
      <xdr:colOff>22225</xdr:colOff>
      <xdr:row>27</xdr:row>
      <xdr:rowOff>6674</xdr:rowOff>
    </xdr:to>
    <xdr:cxnSp macro="">
      <xdr:nvCxnSpPr>
        <xdr:cNvPr id="152" name="直線コネクタ 151"/>
        <xdr:cNvCxnSpPr/>
      </xdr:nvCxnSpPr>
      <xdr:spPr>
        <a:xfrm>
          <a:off x="14084300" y="5378443"/>
          <a:ext cx="711200" cy="2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130323</xdr:rowOff>
    </xdr:from>
    <xdr:to>
      <xdr:col>68</xdr:col>
      <xdr:colOff>123825</xdr:colOff>
      <xdr:row>27</xdr:row>
      <xdr:rowOff>60473</xdr:rowOff>
    </xdr:to>
    <xdr:sp macro="" textlink="">
      <xdr:nvSpPr>
        <xdr:cNvPr id="153" name="楕円 152"/>
        <xdr:cNvSpPr/>
      </xdr:nvSpPr>
      <xdr:spPr>
        <a:xfrm>
          <a:off x="13271500" y="535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149218</xdr:rowOff>
    </xdr:from>
    <xdr:to>
      <xdr:col>72</xdr:col>
      <xdr:colOff>73025</xdr:colOff>
      <xdr:row>27</xdr:row>
      <xdr:rowOff>9673</xdr:rowOff>
    </xdr:to>
    <xdr:cxnSp macro="">
      <xdr:nvCxnSpPr>
        <xdr:cNvPr id="154" name="直線コネクタ 153"/>
        <xdr:cNvCxnSpPr/>
      </xdr:nvCxnSpPr>
      <xdr:spPr>
        <a:xfrm flipV="1">
          <a:off x="13322300" y="5378443"/>
          <a:ext cx="762000" cy="3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42524</xdr:rowOff>
    </xdr:from>
    <xdr:to>
      <xdr:col>60</xdr:col>
      <xdr:colOff>123825</xdr:colOff>
      <xdr:row>26</xdr:row>
      <xdr:rowOff>144124</xdr:rowOff>
    </xdr:to>
    <xdr:sp macro="" textlink="">
      <xdr:nvSpPr>
        <xdr:cNvPr id="155" name="楕円 154"/>
        <xdr:cNvSpPr/>
      </xdr:nvSpPr>
      <xdr:spPr>
        <a:xfrm>
          <a:off x="11747500" y="527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15952</xdr:colOff>
      <xdr:row>30</xdr:row>
      <xdr:rowOff>82878</xdr:rowOff>
    </xdr:from>
    <xdr:ext cx="469744" cy="259045"/>
    <xdr:sp macro="" textlink="">
      <xdr:nvSpPr>
        <xdr:cNvPr id="156" name="n_1aveValue債務償還比率"/>
        <xdr:cNvSpPr txBox="1"/>
      </xdr:nvSpPr>
      <xdr:spPr>
        <a:xfrm>
          <a:off x="13836727" y="599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61048</xdr:rowOff>
    </xdr:from>
    <xdr:ext cx="469744" cy="259045"/>
    <xdr:sp macro="" textlink="">
      <xdr:nvSpPr>
        <xdr:cNvPr id="157" name="n_2aveValue債務償還比率"/>
        <xdr:cNvSpPr txBox="1"/>
      </xdr:nvSpPr>
      <xdr:spPr>
        <a:xfrm>
          <a:off x="13087427" y="597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110676</xdr:rowOff>
    </xdr:from>
    <xdr:ext cx="469744" cy="259045"/>
    <xdr:sp macro="" textlink="">
      <xdr:nvSpPr>
        <xdr:cNvPr id="158" name="n_3aveValue債務償還比率"/>
        <xdr:cNvSpPr txBox="1"/>
      </xdr:nvSpPr>
      <xdr:spPr>
        <a:xfrm>
          <a:off x="12325427" y="56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101589</xdr:rowOff>
    </xdr:from>
    <xdr:ext cx="469744" cy="259045"/>
    <xdr:sp macro="" textlink="">
      <xdr:nvSpPr>
        <xdr:cNvPr id="159" name="n_4aveValue債務償還比率"/>
        <xdr:cNvSpPr txBox="1"/>
      </xdr:nvSpPr>
      <xdr:spPr>
        <a:xfrm>
          <a:off x="11563427" y="601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45095</xdr:rowOff>
    </xdr:from>
    <xdr:ext cx="405111" cy="259045"/>
    <xdr:sp macro="" textlink="">
      <xdr:nvSpPr>
        <xdr:cNvPr id="160" name="n_1mainValue債務償還比率"/>
        <xdr:cNvSpPr txBox="1"/>
      </xdr:nvSpPr>
      <xdr:spPr>
        <a:xfrm>
          <a:off x="13869044" y="5102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77000</xdr:rowOff>
    </xdr:from>
    <xdr:ext cx="405111" cy="259045"/>
    <xdr:sp macro="" textlink="">
      <xdr:nvSpPr>
        <xdr:cNvPr id="161" name="n_2mainValue債務償還比率"/>
        <xdr:cNvSpPr txBox="1"/>
      </xdr:nvSpPr>
      <xdr:spPr>
        <a:xfrm>
          <a:off x="13119744" y="5134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160651</xdr:rowOff>
    </xdr:from>
    <xdr:ext cx="340478" cy="259045"/>
    <xdr:sp macro="" textlink="">
      <xdr:nvSpPr>
        <xdr:cNvPr id="162" name="n_4mainValue債務償還比率"/>
        <xdr:cNvSpPr txBox="1"/>
      </xdr:nvSpPr>
      <xdr:spPr>
        <a:xfrm>
          <a:off x="11628061" y="50469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152,249
142,340
62.81
79,275,308
76,583,801
1,557,046
36,124,172
8,622,790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40</xdr:row>
      <xdr:rowOff>149352</xdr:rowOff>
    </xdr:to>
    <xdr:cxnSp macro="">
      <xdr:nvCxnSpPr>
        <xdr:cNvPr id="55" name="直線コネクタ 54"/>
        <xdr:cNvCxnSpPr/>
      </xdr:nvCxnSpPr>
      <xdr:spPr>
        <a:xfrm flipV="1">
          <a:off x="4634865" y="585978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8"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9" name="直線コネクタ 58"/>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130573</xdr:rowOff>
    </xdr:from>
    <xdr:ext cx="405111" cy="259045"/>
    <xdr:sp macro="" textlink="">
      <xdr:nvSpPr>
        <xdr:cNvPr id="60" name="【道路】&#10;有形固定資産減価償却率平均値テキスト"/>
        <xdr:cNvSpPr txBox="1"/>
      </xdr:nvSpPr>
      <xdr:spPr>
        <a:xfrm>
          <a:off x="4673600" y="6131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107696</xdr:rowOff>
    </xdr:from>
    <xdr:to>
      <xdr:col>24</xdr:col>
      <xdr:colOff>114300</xdr:colOff>
      <xdr:row>37</xdr:row>
      <xdr:rowOff>37846</xdr:rowOff>
    </xdr:to>
    <xdr:sp macro="" textlink="">
      <xdr:nvSpPr>
        <xdr:cNvPr id="61" name="フローチャート: 判断 60"/>
        <xdr:cNvSpPr/>
      </xdr:nvSpPr>
      <xdr:spPr>
        <a:xfrm>
          <a:off x="45847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2" name="フローチャート: 判断 61"/>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45974</xdr:rowOff>
    </xdr:from>
    <xdr:to>
      <xdr:col>15</xdr:col>
      <xdr:colOff>101600</xdr:colOff>
      <xdr:row>36</xdr:row>
      <xdr:rowOff>147574</xdr:rowOff>
    </xdr:to>
    <xdr:sp macro="" textlink="">
      <xdr:nvSpPr>
        <xdr:cNvPr id="63" name="フローチャート: 判断 62"/>
        <xdr:cNvSpPr/>
      </xdr:nvSpPr>
      <xdr:spPr>
        <a:xfrm>
          <a:off x="2857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xdr:rowOff>
    </xdr:from>
    <xdr:to>
      <xdr:col>10</xdr:col>
      <xdr:colOff>165100</xdr:colOff>
      <xdr:row>36</xdr:row>
      <xdr:rowOff>108712</xdr:rowOff>
    </xdr:to>
    <xdr:sp macro="" textlink="">
      <xdr:nvSpPr>
        <xdr:cNvPr id="64" name="フローチャート: 判断 63"/>
        <xdr:cNvSpPr/>
      </xdr:nvSpPr>
      <xdr:spPr>
        <a:xfrm>
          <a:off x="1968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61976</xdr:rowOff>
    </xdr:from>
    <xdr:to>
      <xdr:col>24</xdr:col>
      <xdr:colOff>114300</xdr:colOff>
      <xdr:row>37</xdr:row>
      <xdr:rowOff>163576</xdr:rowOff>
    </xdr:to>
    <xdr:sp macro="" textlink="">
      <xdr:nvSpPr>
        <xdr:cNvPr id="71" name="楕円 70"/>
        <xdr:cNvSpPr/>
      </xdr:nvSpPr>
      <xdr:spPr>
        <a:xfrm>
          <a:off x="4584700" y="640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40403</xdr:rowOff>
    </xdr:from>
    <xdr:ext cx="405111" cy="259045"/>
    <xdr:sp macro="" textlink="">
      <xdr:nvSpPr>
        <xdr:cNvPr id="72" name="【道路】&#10;有形固定資産減価償却率該当値テキスト"/>
        <xdr:cNvSpPr txBox="1"/>
      </xdr:nvSpPr>
      <xdr:spPr>
        <a:xfrm>
          <a:off x="4673600" y="638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34544</xdr:rowOff>
    </xdr:from>
    <xdr:to>
      <xdr:col>20</xdr:col>
      <xdr:colOff>38100</xdr:colOff>
      <xdr:row>37</xdr:row>
      <xdr:rowOff>136144</xdr:rowOff>
    </xdr:to>
    <xdr:sp macro="" textlink="">
      <xdr:nvSpPr>
        <xdr:cNvPr id="73" name="楕円 72"/>
        <xdr:cNvSpPr/>
      </xdr:nvSpPr>
      <xdr:spPr>
        <a:xfrm>
          <a:off x="3746500" y="63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85344</xdr:rowOff>
    </xdr:from>
    <xdr:to>
      <xdr:col>24</xdr:col>
      <xdr:colOff>63500</xdr:colOff>
      <xdr:row>37</xdr:row>
      <xdr:rowOff>112776</xdr:rowOff>
    </xdr:to>
    <xdr:cxnSp macro="">
      <xdr:nvCxnSpPr>
        <xdr:cNvPr id="74" name="直線コネクタ 73"/>
        <xdr:cNvCxnSpPr/>
      </xdr:nvCxnSpPr>
      <xdr:spPr>
        <a:xfrm>
          <a:off x="3797300" y="642899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167132</xdr:rowOff>
    </xdr:from>
    <xdr:to>
      <xdr:col>15</xdr:col>
      <xdr:colOff>101600</xdr:colOff>
      <xdr:row>37</xdr:row>
      <xdr:rowOff>97282</xdr:rowOff>
    </xdr:to>
    <xdr:sp macro="" textlink="">
      <xdr:nvSpPr>
        <xdr:cNvPr id="75" name="楕円 74"/>
        <xdr:cNvSpPr/>
      </xdr:nvSpPr>
      <xdr:spPr>
        <a:xfrm>
          <a:off x="28575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46482</xdr:rowOff>
    </xdr:from>
    <xdr:to>
      <xdr:col>19</xdr:col>
      <xdr:colOff>177800</xdr:colOff>
      <xdr:row>37</xdr:row>
      <xdr:rowOff>85344</xdr:rowOff>
    </xdr:to>
    <xdr:cxnSp macro="">
      <xdr:nvCxnSpPr>
        <xdr:cNvPr id="76" name="直線コネクタ 75"/>
        <xdr:cNvCxnSpPr/>
      </xdr:nvCxnSpPr>
      <xdr:spPr>
        <a:xfrm>
          <a:off x="2908300" y="639013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123698</xdr:rowOff>
    </xdr:from>
    <xdr:to>
      <xdr:col>10</xdr:col>
      <xdr:colOff>165100</xdr:colOff>
      <xdr:row>37</xdr:row>
      <xdr:rowOff>53848</xdr:rowOff>
    </xdr:to>
    <xdr:sp macro="" textlink="">
      <xdr:nvSpPr>
        <xdr:cNvPr id="77" name="楕円 76"/>
        <xdr:cNvSpPr/>
      </xdr:nvSpPr>
      <xdr:spPr>
        <a:xfrm>
          <a:off x="1968500" y="62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3048</xdr:rowOff>
    </xdr:from>
    <xdr:to>
      <xdr:col>15</xdr:col>
      <xdr:colOff>50800</xdr:colOff>
      <xdr:row>37</xdr:row>
      <xdr:rowOff>46482</xdr:rowOff>
    </xdr:to>
    <xdr:cxnSp macro="">
      <xdr:nvCxnSpPr>
        <xdr:cNvPr id="78" name="直線コネクタ 77"/>
        <xdr:cNvCxnSpPr/>
      </xdr:nvCxnSpPr>
      <xdr:spPr>
        <a:xfrm>
          <a:off x="2019300" y="634669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84836</xdr:rowOff>
    </xdr:from>
    <xdr:to>
      <xdr:col>6</xdr:col>
      <xdr:colOff>38100</xdr:colOff>
      <xdr:row>37</xdr:row>
      <xdr:rowOff>14986</xdr:rowOff>
    </xdr:to>
    <xdr:sp macro="" textlink="">
      <xdr:nvSpPr>
        <xdr:cNvPr id="79" name="楕円 78"/>
        <xdr:cNvSpPr/>
      </xdr:nvSpPr>
      <xdr:spPr>
        <a:xfrm>
          <a:off x="1079500" y="62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135636</xdr:rowOff>
    </xdr:from>
    <xdr:to>
      <xdr:col>10</xdr:col>
      <xdr:colOff>114300</xdr:colOff>
      <xdr:row>37</xdr:row>
      <xdr:rowOff>3048</xdr:rowOff>
    </xdr:to>
    <xdr:cxnSp macro="">
      <xdr:nvCxnSpPr>
        <xdr:cNvPr id="80" name="直線コネクタ 79"/>
        <xdr:cNvCxnSpPr/>
      </xdr:nvCxnSpPr>
      <xdr:spPr>
        <a:xfrm>
          <a:off x="1130300" y="630783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29227</xdr:rowOff>
    </xdr:from>
    <xdr:ext cx="405111" cy="259045"/>
    <xdr:sp macro="" textlink="">
      <xdr:nvSpPr>
        <xdr:cNvPr id="81" name="n_1aveValue【道路】&#10;有形固定資産減価償却率"/>
        <xdr:cNvSpPr txBox="1"/>
      </xdr:nvSpPr>
      <xdr:spPr>
        <a:xfrm>
          <a:off x="3582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164101</xdr:rowOff>
    </xdr:from>
    <xdr:ext cx="405111" cy="259045"/>
    <xdr:sp macro="" textlink="">
      <xdr:nvSpPr>
        <xdr:cNvPr id="82" name="n_2aveValue【道路】&#10;有形固定資産減価償却率"/>
        <xdr:cNvSpPr txBox="1"/>
      </xdr:nvSpPr>
      <xdr:spPr>
        <a:xfrm>
          <a:off x="2705744" y="599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125239</xdr:rowOff>
    </xdr:from>
    <xdr:ext cx="405111" cy="259045"/>
    <xdr:sp macro="" textlink="">
      <xdr:nvSpPr>
        <xdr:cNvPr id="83" name="n_3aveValue【道路】&#10;有形固定資産減価償却率"/>
        <xdr:cNvSpPr txBox="1"/>
      </xdr:nvSpPr>
      <xdr:spPr>
        <a:xfrm>
          <a:off x="1816744"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84091</xdr:rowOff>
    </xdr:from>
    <xdr:ext cx="405111" cy="259045"/>
    <xdr:sp macro="" textlink="">
      <xdr:nvSpPr>
        <xdr:cNvPr id="84" name="n_4aveValue【道路】&#10;有形固定資産減価償却率"/>
        <xdr:cNvSpPr txBox="1"/>
      </xdr:nvSpPr>
      <xdr:spPr>
        <a:xfrm>
          <a:off x="927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127271</xdr:rowOff>
    </xdr:from>
    <xdr:ext cx="405111" cy="259045"/>
    <xdr:sp macro="" textlink="">
      <xdr:nvSpPr>
        <xdr:cNvPr id="85" name="n_1mainValue【道路】&#10;有形固定資産減価償却率"/>
        <xdr:cNvSpPr txBox="1"/>
      </xdr:nvSpPr>
      <xdr:spPr>
        <a:xfrm>
          <a:off x="3582044" y="647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88409</xdr:rowOff>
    </xdr:from>
    <xdr:ext cx="405111" cy="259045"/>
    <xdr:sp macro="" textlink="">
      <xdr:nvSpPr>
        <xdr:cNvPr id="86" name="n_2mainValue【道路】&#10;有形固定資産減価償却率"/>
        <xdr:cNvSpPr txBox="1"/>
      </xdr:nvSpPr>
      <xdr:spPr>
        <a:xfrm>
          <a:off x="2705744" y="643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44975</xdr:rowOff>
    </xdr:from>
    <xdr:ext cx="405111" cy="259045"/>
    <xdr:sp macro="" textlink="">
      <xdr:nvSpPr>
        <xdr:cNvPr id="87" name="n_3mainValue【道路】&#10;有形固定資産減価償却率"/>
        <xdr:cNvSpPr txBox="1"/>
      </xdr:nvSpPr>
      <xdr:spPr>
        <a:xfrm>
          <a:off x="1816744" y="638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6113</xdr:rowOff>
    </xdr:from>
    <xdr:ext cx="405111" cy="259045"/>
    <xdr:sp macro="" textlink="">
      <xdr:nvSpPr>
        <xdr:cNvPr id="88" name="n_4mainValue【道路】&#10;有形固定資産減価償却率"/>
        <xdr:cNvSpPr txBox="1"/>
      </xdr:nvSpPr>
      <xdr:spPr>
        <a:xfrm>
          <a:off x="927744" y="634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62636</xdr:rowOff>
    </xdr:from>
    <xdr:to>
      <xdr:col>54</xdr:col>
      <xdr:colOff>189865</xdr:colOff>
      <xdr:row>41</xdr:row>
      <xdr:rowOff>75209</xdr:rowOff>
    </xdr:to>
    <xdr:cxnSp macro="">
      <xdr:nvCxnSpPr>
        <xdr:cNvPr id="112" name="直線コネクタ 111"/>
        <xdr:cNvCxnSpPr/>
      </xdr:nvCxnSpPr>
      <xdr:spPr>
        <a:xfrm flipV="1">
          <a:off x="10476865" y="5891936"/>
          <a:ext cx="0" cy="1212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79036</xdr:rowOff>
    </xdr:from>
    <xdr:ext cx="469744" cy="259045"/>
    <xdr:sp macro="" textlink="">
      <xdr:nvSpPr>
        <xdr:cNvPr id="113" name="【道路】&#10;一人当たり延長最小値テキスト"/>
        <xdr:cNvSpPr txBox="1"/>
      </xdr:nvSpPr>
      <xdr:spPr>
        <a:xfrm>
          <a:off x="10515600" y="710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75209</xdr:rowOff>
    </xdr:from>
    <xdr:to>
      <xdr:col>55</xdr:col>
      <xdr:colOff>88900</xdr:colOff>
      <xdr:row>41</xdr:row>
      <xdr:rowOff>75209</xdr:rowOff>
    </xdr:to>
    <xdr:cxnSp macro="">
      <xdr:nvCxnSpPr>
        <xdr:cNvPr id="114" name="直線コネクタ 113"/>
        <xdr:cNvCxnSpPr/>
      </xdr:nvCxnSpPr>
      <xdr:spPr>
        <a:xfrm>
          <a:off x="10388600" y="710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9313</xdr:rowOff>
    </xdr:from>
    <xdr:ext cx="534377" cy="259045"/>
    <xdr:sp macro="" textlink="">
      <xdr:nvSpPr>
        <xdr:cNvPr id="115" name="【道路】&#10;一人当たり延長最大値テキスト"/>
        <xdr:cNvSpPr txBox="1"/>
      </xdr:nvSpPr>
      <xdr:spPr>
        <a:xfrm>
          <a:off x="10515600" y="56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62636</xdr:rowOff>
    </xdr:from>
    <xdr:to>
      <xdr:col>55</xdr:col>
      <xdr:colOff>88900</xdr:colOff>
      <xdr:row>34</xdr:row>
      <xdr:rowOff>62636</xdr:rowOff>
    </xdr:to>
    <xdr:cxnSp macro="">
      <xdr:nvCxnSpPr>
        <xdr:cNvPr id="116" name="直線コネクタ 115"/>
        <xdr:cNvCxnSpPr/>
      </xdr:nvCxnSpPr>
      <xdr:spPr>
        <a:xfrm>
          <a:off x="10388600" y="589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16730</xdr:rowOff>
    </xdr:from>
    <xdr:ext cx="469744" cy="259045"/>
    <xdr:sp macro="" textlink="">
      <xdr:nvSpPr>
        <xdr:cNvPr id="117" name="【道路】&#10;一人当たり延長平均値テキスト"/>
        <xdr:cNvSpPr txBox="1"/>
      </xdr:nvSpPr>
      <xdr:spPr>
        <a:xfrm>
          <a:off x="10515600" y="6360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165379</xdr:rowOff>
    </xdr:from>
    <xdr:to>
      <xdr:col>50</xdr:col>
      <xdr:colOff>165100</xdr:colOff>
      <xdr:row>38</xdr:row>
      <xdr:rowOff>95529</xdr:rowOff>
    </xdr:to>
    <xdr:sp macro="" textlink="">
      <xdr:nvSpPr>
        <xdr:cNvPr id="119" name="フローチャート: 判断 118"/>
        <xdr:cNvSpPr/>
      </xdr:nvSpPr>
      <xdr:spPr>
        <a:xfrm>
          <a:off x="9588500" y="65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163932</xdr:rowOff>
    </xdr:from>
    <xdr:to>
      <xdr:col>46</xdr:col>
      <xdr:colOff>38100</xdr:colOff>
      <xdr:row>38</xdr:row>
      <xdr:rowOff>94082</xdr:rowOff>
    </xdr:to>
    <xdr:sp macro="" textlink="">
      <xdr:nvSpPr>
        <xdr:cNvPr id="120" name="フローチャート: 判断 119"/>
        <xdr:cNvSpPr/>
      </xdr:nvSpPr>
      <xdr:spPr>
        <a:xfrm>
          <a:off x="8699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11761</xdr:rowOff>
    </xdr:from>
    <xdr:to>
      <xdr:col>41</xdr:col>
      <xdr:colOff>101600</xdr:colOff>
      <xdr:row>38</xdr:row>
      <xdr:rowOff>113361</xdr:rowOff>
    </xdr:to>
    <xdr:sp macro="" textlink="">
      <xdr:nvSpPr>
        <xdr:cNvPr id="121" name="フローチャート: 判断 120"/>
        <xdr:cNvSpPr/>
      </xdr:nvSpPr>
      <xdr:spPr>
        <a:xfrm>
          <a:off x="7810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125450</xdr:rowOff>
    </xdr:from>
    <xdr:to>
      <xdr:col>36</xdr:col>
      <xdr:colOff>165100</xdr:colOff>
      <xdr:row>38</xdr:row>
      <xdr:rowOff>55600</xdr:rowOff>
    </xdr:to>
    <xdr:sp macro="" textlink="">
      <xdr:nvSpPr>
        <xdr:cNvPr id="122" name="フローチャート: 判断 121"/>
        <xdr:cNvSpPr/>
      </xdr:nvSpPr>
      <xdr:spPr>
        <a:xfrm>
          <a:off x="6921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31344</xdr:rowOff>
    </xdr:from>
    <xdr:to>
      <xdr:col>55</xdr:col>
      <xdr:colOff>50800</xdr:colOff>
      <xdr:row>39</xdr:row>
      <xdr:rowOff>132944</xdr:rowOff>
    </xdr:to>
    <xdr:sp macro="" textlink="">
      <xdr:nvSpPr>
        <xdr:cNvPr id="128" name="楕円 127"/>
        <xdr:cNvSpPr/>
      </xdr:nvSpPr>
      <xdr:spPr>
        <a:xfrm>
          <a:off x="10426700" y="67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9771</xdr:rowOff>
    </xdr:from>
    <xdr:ext cx="469744" cy="259045"/>
    <xdr:sp macro="" textlink="">
      <xdr:nvSpPr>
        <xdr:cNvPr id="129" name="【道路】&#10;一人当たり延長該当値テキスト"/>
        <xdr:cNvSpPr txBox="1"/>
      </xdr:nvSpPr>
      <xdr:spPr>
        <a:xfrm>
          <a:off x="10515600" y="66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33706</xdr:rowOff>
    </xdr:from>
    <xdr:to>
      <xdr:col>50</xdr:col>
      <xdr:colOff>165100</xdr:colOff>
      <xdr:row>39</xdr:row>
      <xdr:rowOff>135306</xdr:rowOff>
    </xdr:to>
    <xdr:sp macro="" textlink="">
      <xdr:nvSpPr>
        <xdr:cNvPr id="130" name="楕円 129"/>
        <xdr:cNvSpPr/>
      </xdr:nvSpPr>
      <xdr:spPr>
        <a:xfrm>
          <a:off x="9588500" y="672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82144</xdr:rowOff>
    </xdr:from>
    <xdr:to>
      <xdr:col>55</xdr:col>
      <xdr:colOff>0</xdr:colOff>
      <xdr:row>39</xdr:row>
      <xdr:rowOff>84506</xdr:rowOff>
    </xdr:to>
    <xdr:cxnSp macro="">
      <xdr:nvCxnSpPr>
        <xdr:cNvPr id="131" name="直線コネクタ 130"/>
        <xdr:cNvCxnSpPr/>
      </xdr:nvCxnSpPr>
      <xdr:spPr>
        <a:xfrm flipV="1">
          <a:off x="9639300" y="6768694"/>
          <a:ext cx="8382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34696</xdr:rowOff>
    </xdr:from>
    <xdr:to>
      <xdr:col>46</xdr:col>
      <xdr:colOff>38100</xdr:colOff>
      <xdr:row>39</xdr:row>
      <xdr:rowOff>136296</xdr:rowOff>
    </xdr:to>
    <xdr:sp macro="" textlink="">
      <xdr:nvSpPr>
        <xdr:cNvPr id="132" name="楕円 131"/>
        <xdr:cNvSpPr/>
      </xdr:nvSpPr>
      <xdr:spPr>
        <a:xfrm>
          <a:off x="8699500" y="672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84506</xdr:rowOff>
    </xdr:from>
    <xdr:to>
      <xdr:col>50</xdr:col>
      <xdr:colOff>114300</xdr:colOff>
      <xdr:row>39</xdr:row>
      <xdr:rowOff>85496</xdr:rowOff>
    </xdr:to>
    <xdr:cxnSp macro="">
      <xdr:nvCxnSpPr>
        <xdr:cNvPr id="133" name="直線コネクタ 132"/>
        <xdr:cNvCxnSpPr/>
      </xdr:nvCxnSpPr>
      <xdr:spPr>
        <a:xfrm flipV="1">
          <a:off x="8750300" y="6771056"/>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18694</xdr:rowOff>
    </xdr:from>
    <xdr:to>
      <xdr:col>41</xdr:col>
      <xdr:colOff>101600</xdr:colOff>
      <xdr:row>39</xdr:row>
      <xdr:rowOff>120294</xdr:rowOff>
    </xdr:to>
    <xdr:sp macro="" textlink="">
      <xdr:nvSpPr>
        <xdr:cNvPr id="134" name="楕円 133"/>
        <xdr:cNvSpPr/>
      </xdr:nvSpPr>
      <xdr:spPr>
        <a:xfrm>
          <a:off x="7810500" y="67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69494</xdr:rowOff>
    </xdr:from>
    <xdr:to>
      <xdr:col>45</xdr:col>
      <xdr:colOff>177800</xdr:colOff>
      <xdr:row>39</xdr:row>
      <xdr:rowOff>85496</xdr:rowOff>
    </xdr:to>
    <xdr:cxnSp macro="">
      <xdr:nvCxnSpPr>
        <xdr:cNvPr id="135" name="直線コネクタ 134"/>
        <xdr:cNvCxnSpPr/>
      </xdr:nvCxnSpPr>
      <xdr:spPr>
        <a:xfrm>
          <a:off x="7861300" y="675604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39954</xdr:rowOff>
    </xdr:from>
    <xdr:to>
      <xdr:col>36</xdr:col>
      <xdr:colOff>165100</xdr:colOff>
      <xdr:row>39</xdr:row>
      <xdr:rowOff>141554</xdr:rowOff>
    </xdr:to>
    <xdr:sp macro="" textlink="">
      <xdr:nvSpPr>
        <xdr:cNvPr id="136" name="楕円 135"/>
        <xdr:cNvSpPr/>
      </xdr:nvSpPr>
      <xdr:spPr>
        <a:xfrm>
          <a:off x="6921500" y="672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69494</xdr:rowOff>
    </xdr:from>
    <xdr:to>
      <xdr:col>41</xdr:col>
      <xdr:colOff>50800</xdr:colOff>
      <xdr:row>39</xdr:row>
      <xdr:rowOff>90754</xdr:rowOff>
    </xdr:to>
    <xdr:cxnSp macro="">
      <xdr:nvCxnSpPr>
        <xdr:cNvPr id="137" name="直線コネクタ 136"/>
        <xdr:cNvCxnSpPr/>
      </xdr:nvCxnSpPr>
      <xdr:spPr>
        <a:xfrm flipV="1">
          <a:off x="6972300" y="6756044"/>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112056</xdr:rowOff>
    </xdr:from>
    <xdr:ext cx="469744" cy="259045"/>
    <xdr:sp macro="" textlink="">
      <xdr:nvSpPr>
        <xdr:cNvPr id="138" name="n_1aveValue【道路】&#10;一人当たり延長"/>
        <xdr:cNvSpPr txBox="1"/>
      </xdr:nvSpPr>
      <xdr:spPr>
        <a:xfrm>
          <a:off x="9391727" y="628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110608</xdr:rowOff>
    </xdr:from>
    <xdr:ext cx="469744" cy="259045"/>
    <xdr:sp macro="" textlink="">
      <xdr:nvSpPr>
        <xdr:cNvPr id="139" name="n_2aveValue【道路】&#10;一人当たり延長"/>
        <xdr:cNvSpPr txBox="1"/>
      </xdr:nvSpPr>
      <xdr:spPr>
        <a:xfrm>
          <a:off x="8515427" y="62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129887</xdr:rowOff>
    </xdr:from>
    <xdr:ext cx="469744" cy="259045"/>
    <xdr:sp macro="" textlink="">
      <xdr:nvSpPr>
        <xdr:cNvPr id="140" name="n_3aveValue【道路】&#10;一人当たり延長"/>
        <xdr:cNvSpPr txBox="1"/>
      </xdr:nvSpPr>
      <xdr:spPr>
        <a:xfrm>
          <a:off x="76264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72127</xdr:rowOff>
    </xdr:from>
    <xdr:ext cx="469744" cy="259045"/>
    <xdr:sp macro="" textlink="">
      <xdr:nvSpPr>
        <xdr:cNvPr id="141" name="n_4aveValue【道路】&#10;一人当たり延長"/>
        <xdr:cNvSpPr txBox="1"/>
      </xdr:nvSpPr>
      <xdr:spPr>
        <a:xfrm>
          <a:off x="6737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126433</xdr:rowOff>
    </xdr:from>
    <xdr:ext cx="469744" cy="259045"/>
    <xdr:sp macro="" textlink="">
      <xdr:nvSpPr>
        <xdr:cNvPr id="142" name="n_1mainValue【道路】&#10;一人当たり延長"/>
        <xdr:cNvSpPr txBox="1"/>
      </xdr:nvSpPr>
      <xdr:spPr>
        <a:xfrm>
          <a:off x="9391727" y="681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127423</xdr:rowOff>
    </xdr:from>
    <xdr:ext cx="469744" cy="259045"/>
    <xdr:sp macro="" textlink="">
      <xdr:nvSpPr>
        <xdr:cNvPr id="143" name="n_2mainValue【道路】&#10;一人当たり延長"/>
        <xdr:cNvSpPr txBox="1"/>
      </xdr:nvSpPr>
      <xdr:spPr>
        <a:xfrm>
          <a:off x="8515427" y="68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111421</xdr:rowOff>
    </xdr:from>
    <xdr:ext cx="469744" cy="259045"/>
    <xdr:sp macro="" textlink="">
      <xdr:nvSpPr>
        <xdr:cNvPr id="144" name="n_3mainValue【道路】&#10;一人当たり延長"/>
        <xdr:cNvSpPr txBox="1"/>
      </xdr:nvSpPr>
      <xdr:spPr>
        <a:xfrm>
          <a:off x="7626427" y="679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132681</xdr:rowOff>
    </xdr:from>
    <xdr:ext cx="469744" cy="259045"/>
    <xdr:sp macro="" textlink="">
      <xdr:nvSpPr>
        <xdr:cNvPr id="145" name="n_4mainValue【道路】&#10;一人当たり延長"/>
        <xdr:cNvSpPr txBox="1"/>
      </xdr:nvSpPr>
      <xdr:spPr>
        <a:xfrm>
          <a:off x="6737427" y="681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63</xdr:row>
      <xdr:rowOff>125730</xdr:rowOff>
    </xdr:to>
    <xdr:cxnSp macro="">
      <xdr:nvCxnSpPr>
        <xdr:cNvPr id="172" name="直線コネクタ 171"/>
        <xdr:cNvCxnSpPr/>
      </xdr:nvCxnSpPr>
      <xdr:spPr>
        <a:xfrm flipV="1">
          <a:off x="4634865" y="9558746"/>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3" name="【橋りょう・トンネル】&#10;有形固定資産減価償却率最小値テキスト"/>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4" name="直線コネクタ 173"/>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7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76" name="直線コネクタ 17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84744</xdr:rowOff>
    </xdr:from>
    <xdr:ext cx="405111" cy="259045"/>
    <xdr:sp macro="" textlink="">
      <xdr:nvSpPr>
        <xdr:cNvPr id="177" name="【橋りょう・トンネル】&#10;有形固定資産減価償却率平均値テキスト"/>
        <xdr:cNvSpPr txBox="1"/>
      </xdr:nvSpPr>
      <xdr:spPr>
        <a:xfrm>
          <a:off x="4673600" y="1002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61867</xdr:rowOff>
    </xdr:from>
    <xdr:to>
      <xdr:col>24</xdr:col>
      <xdr:colOff>114300</xdr:colOff>
      <xdr:row>59</xdr:row>
      <xdr:rowOff>163467</xdr:rowOff>
    </xdr:to>
    <xdr:sp macro="" textlink="">
      <xdr:nvSpPr>
        <xdr:cNvPr id="178" name="フローチャート: 判断 177"/>
        <xdr:cNvSpPr/>
      </xdr:nvSpPr>
      <xdr:spPr>
        <a:xfrm>
          <a:off x="4584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32476</xdr:rowOff>
    </xdr:from>
    <xdr:to>
      <xdr:col>20</xdr:col>
      <xdr:colOff>38100</xdr:colOff>
      <xdr:row>59</xdr:row>
      <xdr:rowOff>134076</xdr:rowOff>
    </xdr:to>
    <xdr:sp macro="" textlink="">
      <xdr:nvSpPr>
        <xdr:cNvPr id="179" name="フローチャート: 判断 178"/>
        <xdr:cNvSpPr/>
      </xdr:nvSpPr>
      <xdr:spPr>
        <a:xfrm>
          <a:off x="3746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119017</xdr:rowOff>
    </xdr:from>
    <xdr:to>
      <xdr:col>15</xdr:col>
      <xdr:colOff>101600</xdr:colOff>
      <xdr:row>59</xdr:row>
      <xdr:rowOff>49167</xdr:rowOff>
    </xdr:to>
    <xdr:sp macro="" textlink="">
      <xdr:nvSpPr>
        <xdr:cNvPr id="180" name="フローチャート: 判断 179"/>
        <xdr:cNvSpPr/>
      </xdr:nvSpPr>
      <xdr:spPr>
        <a:xfrm>
          <a:off x="2857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81" name="フローチャート: 判断 180"/>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79828</xdr:rowOff>
    </xdr:from>
    <xdr:to>
      <xdr:col>6</xdr:col>
      <xdr:colOff>38100</xdr:colOff>
      <xdr:row>59</xdr:row>
      <xdr:rowOff>9978</xdr:rowOff>
    </xdr:to>
    <xdr:sp macro="" textlink="">
      <xdr:nvSpPr>
        <xdr:cNvPr id="182" name="フローチャート: 判断 181"/>
        <xdr:cNvSpPr/>
      </xdr:nvSpPr>
      <xdr:spPr>
        <a:xfrm>
          <a:off x="1079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1451</xdr:rowOff>
    </xdr:from>
    <xdr:to>
      <xdr:col>24</xdr:col>
      <xdr:colOff>114300</xdr:colOff>
      <xdr:row>60</xdr:row>
      <xdr:rowOff>103051</xdr:rowOff>
    </xdr:to>
    <xdr:sp macro="" textlink="">
      <xdr:nvSpPr>
        <xdr:cNvPr id="188" name="楕円 187"/>
        <xdr:cNvSpPr/>
      </xdr:nvSpPr>
      <xdr:spPr>
        <a:xfrm>
          <a:off x="45847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151328</xdr:rowOff>
    </xdr:from>
    <xdr:ext cx="405111" cy="259045"/>
    <xdr:sp macro="" textlink="">
      <xdr:nvSpPr>
        <xdr:cNvPr id="189" name="【橋りょう・トンネル】&#10;有形固定資産減価償却率該当値テキスト"/>
        <xdr:cNvSpPr txBox="1"/>
      </xdr:nvSpPr>
      <xdr:spPr>
        <a:xfrm>
          <a:off x="4673600"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136978</xdr:rowOff>
    </xdr:from>
    <xdr:to>
      <xdr:col>20</xdr:col>
      <xdr:colOff>38100</xdr:colOff>
      <xdr:row>60</xdr:row>
      <xdr:rowOff>67128</xdr:rowOff>
    </xdr:to>
    <xdr:sp macro="" textlink="">
      <xdr:nvSpPr>
        <xdr:cNvPr id="190" name="楕円 189"/>
        <xdr:cNvSpPr/>
      </xdr:nvSpPr>
      <xdr:spPr>
        <a:xfrm>
          <a:off x="3746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16328</xdr:rowOff>
    </xdr:from>
    <xdr:to>
      <xdr:col>24</xdr:col>
      <xdr:colOff>63500</xdr:colOff>
      <xdr:row>60</xdr:row>
      <xdr:rowOff>52251</xdr:rowOff>
    </xdr:to>
    <xdr:cxnSp macro="">
      <xdr:nvCxnSpPr>
        <xdr:cNvPr id="191" name="直線コネクタ 190"/>
        <xdr:cNvCxnSpPr/>
      </xdr:nvCxnSpPr>
      <xdr:spPr>
        <a:xfrm>
          <a:off x="3797300" y="1030332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97790</xdr:rowOff>
    </xdr:from>
    <xdr:to>
      <xdr:col>15</xdr:col>
      <xdr:colOff>101600</xdr:colOff>
      <xdr:row>60</xdr:row>
      <xdr:rowOff>27940</xdr:rowOff>
    </xdr:to>
    <xdr:sp macro="" textlink="">
      <xdr:nvSpPr>
        <xdr:cNvPr id="192" name="楕円 191"/>
        <xdr:cNvSpPr/>
      </xdr:nvSpPr>
      <xdr:spPr>
        <a:xfrm>
          <a:off x="2857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148590</xdr:rowOff>
    </xdr:from>
    <xdr:to>
      <xdr:col>19</xdr:col>
      <xdr:colOff>177800</xdr:colOff>
      <xdr:row>60</xdr:row>
      <xdr:rowOff>16328</xdr:rowOff>
    </xdr:to>
    <xdr:cxnSp macro="">
      <xdr:nvCxnSpPr>
        <xdr:cNvPr id="193" name="直線コネクタ 192"/>
        <xdr:cNvCxnSpPr/>
      </xdr:nvCxnSpPr>
      <xdr:spPr>
        <a:xfrm>
          <a:off x="2908300" y="1026414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78196</xdr:rowOff>
    </xdr:from>
    <xdr:to>
      <xdr:col>10</xdr:col>
      <xdr:colOff>165100</xdr:colOff>
      <xdr:row>60</xdr:row>
      <xdr:rowOff>8346</xdr:rowOff>
    </xdr:to>
    <xdr:sp macro="" textlink="">
      <xdr:nvSpPr>
        <xdr:cNvPr id="194" name="楕円 193"/>
        <xdr:cNvSpPr/>
      </xdr:nvSpPr>
      <xdr:spPr>
        <a:xfrm>
          <a:off x="1968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128996</xdr:rowOff>
    </xdr:from>
    <xdr:to>
      <xdr:col>15</xdr:col>
      <xdr:colOff>50800</xdr:colOff>
      <xdr:row>59</xdr:row>
      <xdr:rowOff>148590</xdr:rowOff>
    </xdr:to>
    <xdr:cxnSp macro="">
      <xdr:nvCxnSpPr>
        <xdr:cNvPr id="195" name="直線コネクタ 194"/>
        <xdr:cNvCxnSpPr/>
      </xdr:nvCxnSpPr>
      <xdr:spPr>
        <a:xfrm>
          <a:off x="2019300" y="102445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55335</xdr:rowOff>
    </xdr:from>
    <xdr:to>
      <xdr:col>6</xdr:col>
      <xdr:colOff>38100</xdr:colOff>
      <xdr:row>59</xdr:row>
      <xdr:rowOff>156935</xdr:rowOff>
    </xdr:to>
    <xdr:sp macro="" textlink="">
      <xdr:nvSpPr>
        <xdr:cNvPr id="196" name="楕円 195"/>
        <xdr:cNvSpPr/>
      </xdr:nvSpPr>
      <xdr:spPr>
        <a:xfrm>
          <a:off x="1079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106135</xdr:rowOff>
    </xdr:from>
    <xdr:to>
      <xdr:col>10</xdr:col>
      <xdr:colOff>114300</xdr:colOff>
      <xdr:row>59</xdr:row>
      <xdr:rowOff>128996</xdr:rowOff>
    </xdr:to>
    <xdr:cxnSp macro="">
      <xdr:nvCxnSpPr>
        <xdr:cNvPr id="197" name="直線コネクタ 196"/>
        <xdr:cNvCxnSpPr/>
      </xdr:nvCxnSpPr>
      <xdr:spPr>
        <a:xfrm>
          <a:off x="1130300" y="1022168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150603</xdr:rowOff>
    </xdr:from>
    <xdr:ext cx="405111" cy="259045"/>
    <xdr:sp macro="" textlink="">
      <xdr:nvSpPr>
        <xdr:cNvPr id="198" name="n_1aveValue【橋りょう・トンネル】&#10;有形固定資産減価償却率"/>
        <xdr:cNvSpPr txBox="1"/>
      </xdr:nvSpPr>
      <xdr:spPr>
        <a:xfrm>
          <a:off x="35820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65694</xdr:rowOff>
    </xdr:from>
    <xdr:ext cx="405111" cy="259045"/>
    <xdr:sp macro="" textlink="">
      <xdr:nvSpPr>
        <xdr:cNvPr id="199" name="n_2aveValue【橋りょう・トンネル】&#10;有形固定資産減価償却率"/>
        <xdr:cNvSpPr txBox="1"/>
      </xdr:nvSpPr>
      <xdr:spPr>
        <a:xfrm>
          <a:off x="2705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200" name="n_3aveValue【橋りょう・トンネル】&#10;有形固定資産減価償却率"/>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26505</xdr:rowOff>
    </xdr:from>
    <xdr:ext cx="405111" cy="259045"/>
    <xdr:sp macro="" textlink="">
      <xdr:nvSpPr>
        <xdr:cNvPr id="201" name="n_4aveValue【橋りょう・トンネル】&#10;有形固定資産減価償却率"/>
        <xdr:cNvSpPr txBox="1"/>
      </xdr:nvSpPr>
      <xdr:spPr>
        <a:xfrm>
          <a:off x="927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58255</xdr:rowOff>
    </xdr:from>
    <xdr:ext cx="405111" cy="259045"/>
    <xdr:sp macro="" textlink="">
      <xdr:nvSpPr>
        <xdr:cNvPr id="202" name="n_1mainValue【橋りょう・トンネル】&#10;有形固定資産減価償却率"/>
        <xdr:cNvSpPr txBox="1"/>
      </xdr:nvSpPr>
      <xdr:spPr>
        <a:xfrm>
          <a:off x="35820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19067</xdr:rowOff>
    </xdr:from>
    <xdr:ext cx="405111" cy="259045"/>
    <xdr:sp macro="" textlink="">
      <xdr:nvSpPr>
        <xdr:cNvPr id="203" name="n_2mainValue【橋りょう・トンネル】&#10;有形固定資産減価償却率"/>
        <xdr:cNvSpPr txBox="1"/>
      </xdr:nvSpPr>
      <xdr:spPr>
        <a:xfrm>
          <a:off x="2705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170923</xdr:rowOff>
    </xdr:from>
    <xdr:ext cx="405111" cy="259045"/>
    <xdr:sp macro="" textlink="">
      <xdr:nvSpPr>
        <xdr:cNvPr id="204" name="n_3mainValue【橋りょう・トンネル】&#10;有形固定資産減価償却率"/>
        <xdr:cNvSpPr txBox="1"/>
      </xdr:nvSpPr>
      <xdr:spPr>
        <a:xfrm>
          <a:off x="1816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148062</xdr:rowOff>
    </xdr:from>
    <xdr:ext cx="405111" cy="259045"/>
    <xdr:sp macro="" textlink="">
      <xdr:nvSpPr>
        <xdr:cNvPr id="205" name="n_4mainValue【橋りょう・トンネル】&#10;有形固定資産減価償却率"/>
        <xdr:cNvSpPr txBox="1"/>
      </xdr:nvSpPr>
      <xdr:spPr>
        <a:xfrm>
          <a:off x="927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103350</xdr:rowOff>
    </xdr:from>
    <xdr:to>
      <xdr:col>54</xdr:col>
      <xdr:colOff>189865</xdr:colOff>
      <xdr:row>64</xdr:row>
      <xdr:rowOff>63084</xdr:rowOff>
    </xdr:to>
    <xdr:cxnSp macro="">
      <xdr:nvCxnSpPr>
        <xdr:cNvPr id="231" name="直線コネクタ 230"/>
        <xdr:cNvCxnSpPr/>
      </xdr:nvCxnSpPr>
      <xdr:spPr>
        <a:xfrm flipV="1">
          <a:off x="10476865" y="9533100"/>
          <a:ext cx="0" cy="15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66911</xdr:rowOff>
    </xdr:from>
    <xdr:ext cx="534377" cy="259045"/>
    <xdr:sp macro="" textlink="">
      <xdr:nvSpPr>
        <xdr:cNvPr id="232" name="【橋りょう・トンネル】&#10;一人当たり有形固定資産（償却資産）額最小値テキスト"/>
        <xdr:cNvSpPr txBox="1"/>
      </xdr:nvSpPr>
      <xdr:spPr>
        <a:xfrm>
          <a:off x="10515600" y="1103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63084</xdr:rowOff>
    </xdr:from>
    <xdr:to>
      <xdr:col>55</xdr:col>
      <xdr:colOff>88900</xdr:colOff>
      <xdr:row>64</xdr:row>
      <xdr:rowOff>63084</xdr:rowOff>
    </xdr:to>
    <xdr:cxnSp macro="">
      <xdr:nvCxnSpPr>
        <xdr:cNvPr id="233" name="直線コネクタ 232"/>
        <xdr:cNvCxnSpPr/>
      </xdr:nvCxnSpPr>
      <xdr:spPr>
        <a:xfrm>
          <a:off x="10388600" y="1103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50027</xdr:rowOff>
    </xdr:from>
    <xdr:ext cx="599010" cy="259045"/>
    <xdr:sp macro="" textlink="">
      <xdr:nvSpPr>
        <xdr:cNvPr id="234" name="【橋りょう・トンネル】&#10;一人当たり有形固定資産（償却資産）額最大値テキスト"/>
        <xdr:cNvSpPr txBox="1"/>
      </xdr:nvSpPr>
      <xdr:spPr>
        <a:xfrm>
          <a:off x="10515600" y="930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103350</xdr:rowOff>
    </xdr:from>
    <xdr:to>
      <xdr:col>55</xdr:col>
      <xdr:colOff>88900</xdr:colOff>
      <xdr:row>55</xdr:row>
      <xdr:rowOff>103350</xdr:rowOff>
    </xdr:to>
    <xdr:cxnSp macro="">
      <xdr:nvCxnSpPr>
        <xdr:cNvPr id="235" name="直線コネクタ 234"/>
        <xdr:cNvCxnSpPr/>
      </xdr:nvCxnSpPr>
      <xdr:spPr>
        <a:xfrm>
          <a:off x="10388600" y="953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148279</xdr:rowOff>
    </xdr:from>
    <xdr:ext cx="599010" cy="259045"/>
    <xdr:sp macro="" textlink="">
      <xdr:nvSpPr>
        <xdr:cNvPr id="236" name="【橋りょう・トンネル】&#10;一人当たり有形固定資産（償却資産）額平均値テキスト"/>
        <xdr:cNvSpPr txBox="1"/>
      </xdr:nvSpPr>
      <xdr:spPr>
        <a:xfrm>
          <a:off x="10515600" y="10435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125402</xdr:rowOff>
    </xdr:from>
    <xdr:to>
      <xdr:col>55</xdr:col>
      <xdr:colOff>50800</xdr:colOff>
      <xdr:row>62</xdr:row>
      <xdr:rowOff>55552</xdr:rowOff>
    </xdr:to>
    <xdr:sp macro="" textlink="">
      <xdr:nvSpPr>
        <xdr:cNvPr id="237" name="フローチャート: 判断 236"/>
        <xdr:cNvSpPr/>
      </xdr:nvSpPr>
      <xdr:spPr>
        <a:xfrm>
          <a:off x="10426700" y="1058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142099</xdr:rowOff>
    </xdr:from>
    <xdr:to>
      <xdr:col>50</xdr:col>
      <xdr:colOff>165100</xdr:colOff>
      <xdr:row>62</xdr:row>
      <xdr:rowOff>72249</xdr:rowOff>
    </xdr:to>
    <xdr:sp macro="" textlink="">
      <xdr:nvSpPr>
        <xdr:cNvPr id="238" name="フローチャート: 判断 237"/>
        <xdr:cNvSpPr/>
      </xdr:nvSpPr>
      <xdr:spPr>
        <a:xfrm>
          <a:off x="9588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134836</xdr:rowOff>
    </xdr:from>
    <xdr:to>
      <xdr:col>46</xdr:col>
      <xdr:colOff>38100</xdr:colOff>
      <xdr:row>62</xdr:row>
      <xdr:rowOff>64986</xdr:rowOff>
    </xdr:to>
    <xdr:sp macro="" textlink="">
      <xdr:nvSpPr>
        <xdr:cNvPr id="239" name="フローチャート: 判断 238"/>
        <xdr:cNvSpPr/>
      </xdr:nvSpPr>
      <xdr:spPr>
        <a:xfrm>
          <a:off x="8699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147955</xdr:rowOff>
    </xdr:from>
    <xdr:to>
      <xdr:col>41</xdr:col>
      <xdr:colOff>101600</xdr:colOff>
      <xdr:row>62</xdr:row>
      <xdr:rowOff>78105</xdr:rowOff>
    </xdr:to>
    <xdr:sp macro="" textlink="">
      <xdr:nvSpPr>
        <xdr:cNvPr id="240" name="フローチャート: 判断 239"/>
        <xdr:cNvSpPr/>
      </xdr:nvSpPr>
      <xdr:spPr>
        <a:xfrm>
          <a:off x="7810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164319</xdr:rowOff>
    </xdr:from>
    <xdr:to>
      <xdr:col>36</xdr:col>
      <xdr:colOff>165100</xdr:colOff>
      <xdr:row>62</xdr:row>
      <xdr:rowOff>94469</xdr:rowOff>
    </xdr:to>
    <xdr:sp macro="" textlink="">
      <xdr:nvSpPr>
        <xdr:cNvPr id="241" name="フローチャート: 判断 240"/>
        <xdr:cNvSpPr/>
      </xdr:nvSpPr>
      <xdr:spPr>
        <a:xfrm>
          <a:off x="6921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98923</xdr:rowOff>
    </xdr:from>
    <xdr:to>
      <xdr:col>55</xdr:col>
      <xdr:colOff>50800</xdr:colOff>
      <xdr:row>64</xdr:row>
      <xdr:rowOff>29073</xdr:rowOff>
    </xdr:to>
    <xdr:sp macro="" textlink="">
      <xdr:nvSpPr>
        <xdr:cNvPr id="247" name="楕円 246"/>
        <xdr:cNvSpPr/>
      </xdr:nvSpPr>
      <xdr:spPr>
        <a:xfrm>
          <a:off x="10426700" y="109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13850</xdr:rowOff>
    </xdr:from>
    <xdr:ext cx="534377" cy="259045"/>
    <xdr:sp macro="" textlink="">
      <xdr:nvSpPr>
        <xdr:cNvPr id="248" name="【橋りょう・トンネル】&#10;一人当たり有形固定資産（償却資産）額該当値テキスト"/>
        <xdr:cNvSpPr txBox="1"/>
      </xdr:nvSpPr>
      <xdr:spPr>
        <a:xfrm>
          <a:off x="10515600" y="1081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100200</xdr:rowOff>
    </xdr:from>
    <xdr:to>
      <xdr:col>50</xdr:col>
      <xdr:colOff>165100</xdr:colOff>
      <xdr:row>64</xdr:row>
      <xdr:rowOff>30350</xdr:rowOff>
    </xdr:to>
    <xdr:sp macro="" textlink="">
      <xdr:nvSpPr>
        <xdr:cNvPr id="249" name="楕円 248"/>
        <xdr:cNvSpPr/>
      </xdr:nvSpPr>
      <xdr:spPr>
        <a:xfrm>
          <a:off x="9588500" y="1090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149723</xdr:rowOff>
    </xdr:from>
    <xdr:to>
      <xdr:col>55</xdr:col>
      <xdr:colOff>0</xdr:colOff>
      <xdr:row>63</xdr:row>
      <xdr:rowOff>151000</xdr:rowOff>
    </xdr:to>
    <xdr:cxnSp macro="">
      <xdr:nvCxnSpPr>
        <xdr:cNvPr id="250" name="直線コネクタ 249"/>
        <xdr:cNvCxnSpPr/>
      </xdr:nvCxnSpPr>
      <xdr:spPr>
        <a:xfrm flipV="1">
          <a:off x="9639300" y="10951073"/>
          <a:ext cx="838200" cy="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100638</xdr:rowOff>
    </xdr:from>
    <xdr:to>
      <xdr:col>46</xdr:col>
      <xdr:colOff>38100</xdr:colOff>
      <xdr:row>64</xdr:row>
      <xdr:rowOff>30788</xdr:rowOff>
    </xdr:to>
    <xdr:sp macro="" textlink="">
      <xdr:nvSpPr>
        <xdr:cNvPr id="251" name="楕円 250"/>
        <xdr:cNvSpPr/>
      </xdr:nvSpPr>
      <xdr:spPr>
        <a:xfrm>
          <a:off x="8699500" y="109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151000</xdr:rowOff>
    </xdr:from>
    <xdr:to>
      <xdr:col>50</xdr:col>
      <xdr:colOff>114300</xdr:colOff>
      <xdr:row>63</xdr:row>
      <xdr:rowOff>151438</xdr:rowOff>
    </xdr:to>
    <xdr:cxnSp macro="">
      <xdr:nvCxnSpPr>
        <xdr:cNvPr id="252" name="直線コネクタ 251"/>
        <xdr:cNvCxnSpPr/>
      </xdr:nvCxnSpPr>
      <xdr:spPr>
        <a:xfrm flipV="1">
          <a:off x="8750300" y="10952350"/>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102424</xdr:rowOff>
    </xdr:from>
    <xdr:to>
      <xdr:col>41</xdr:col>
      <xdr:colOff>101600</xdr:colOff>
      <xdr:row>64</xdr:row>
      <xdr:rowOff>32574</xdr:rowOff>
    </xdr:to>
    <xdr:sp macro="" textlink="">
      <xdr:nvSpPr>
        <xdr:cNvPr id="253" name="楕円 252"/>
        <xdr:cNvSpPr/>
      </xdr:nvSpPr>
      <xdr:spPr>
        <a:xfrm>
          <a:off x="7810500" y="1090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151438</xdr:rowOff>
    </xdr:from>
    <xdr:to>
      <xdr:col>45</xdr:col>
      <xdr:colOff>177800</xdr:colOff>
      <xdr:row>63</xdr:row>
      <xdr:rowOff>153224</xdr:rowOff>
    </xdr:to>
    <xdr:cxnSp macro="">
      <xdr:nvCxnSpPr>
        <xdr:cNvPr id="254" name="直線コネクタ 253"/>
        <xdr:cNvCxnSpPr/>
      </xdr:nvCxnSpPr>
      <xdr:spPr>
        <a:xfrm flipV="1">
          <a:off x="7861300" y="10952788"/>
          <a:ext cx="8890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104360</xdr:rowOff>
    </xdr:from>
    <xdr:to>
      <xdr:col>36</xdr:col>
      <xdr:colOff>165100</xdr:colOff>
      <xdr:row>64</xdr:row>
      <xdr:rowOff>34510</xdr:rowOff>
    </xdr:to>
    <xdr:sp macro="" textlink="">
      <xdr:nvSpPr>
        <xdr:cNvPr id="255" name="楕円 254"/>
        <xdr:cNvSpPr/>
      </xdr:nvSpPr>
      <xdr:spPr>
        <a:xfrm>
          <a:off x="6921500" y="1090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153224</xdr:rowOff>
    </xdr:from>
    <xdr:to>
      <xdr:col>41</xdr:col>
      <xdr:colOff>50800</xdr:colOff>
      <xdr:row>63</xdr:row>
      <xdr:rowOff>155160</xdr:rowOff>
    </xdr:to>
    <xdr:cxnSp macro="">
      <xdr:nvCxnSpPr>
        <xdr:cNvPr id="256" name="直線コネクタ 255"/>
        <xdr:cNvCxnSpPr/>
      </xdr:nvCxnSpPr>
      <xdr:spPr>
        <a:xfrm flipV="1">
          <a:off x="6972300" y="10954574"/>
          <a:ext cx="889000" cy="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88776</xdr:rowOff>
    </xdr:from>
    <xdr:ext cx="599010" cy="259045"/>
    <xdr:sp macro="" textlink="">
      <xdr:nvSpPr>
        <xdr:cNvPr id="257" name="n_1aveValue【橋りょう・トンネル】&#10;一人当たり有形固定資産（償却資産）額"/>
        <xdr:cNvSpPr txBox="1"/>
      </xdr:nvSpPr>
      <xdr:spPr>
        <a:xfrm>
          <a:off x="9327095" y="1037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81513</xdr:rowOff>
    </xdr:from>
    <xdr:ext cx="599010" cy="259045"/>
    <xdr:sp macro="" textlink="">
      <xdr:nvSpPr>
        <xdr:cNvPr id="258" name="n_2aveValue【橋りょう・トンネル】&#10;一人当たり有形固定資産（償却資産）額"/>
        <xdr:cNvSpPr txBox="1"/>
      </xdr:nvSpPr>
      <xdr:spPr>
        <a:xfrm>
          <a:off x="84507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94632</xdr:rowOff>
    </xdr:from>
    <xdr:ext cx="599010" cy="259045"/>
    <xdr:sp macro="" textlink="">
      <xdr:nvSpPr>
        <xdr:cNvPr id="259" name="n_3aveValue【橋りょう・トンネル】&#10;一人当たり有形固定資産（償却資産）額"/>
        <xdr:cNvSpPr txBox="1"/>
      </xdr:nvSpPr>
      <xdr:spPr>
        <a:xfrm>
          <a:off x="7561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110996</xdr:rowOff>
    </xdr:from>
    <xdr:ext cx="599010" cy="259045"/>
    <xdr:sp macro="" textlink="">
      <xdr:nvSpPr>
        <xdr:cNvPr id="260" name="n_4aveValue【橋りょう・トンネル】&#10;一人当たり有形固定資産（償却資産）額"/>
        <xdr:cNvSpPr txBox="1"/>
      </xdr:nvSpPr>
      <xdr:spPr>
        <a:xfrm>
          <a:off x="6672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21477</xdr:rowOff>
    </xdr:from>
    <xdr:ext cx="534377" cy="259045"/>
    <xdr:sp macro="" textlink="">
      <xdr:nvSpPr>
        <xdr:cNvPr id="261" name="n_1mainValue【橋りょう・トンネル】&#10;一人当たり有形固定資産（償却資産）額"/>
        <xdr:cNvSpPr txBox="1"/>
      </xdr:nvSpPr>
      <xdr:spPr>
        <a:xfrm>
          <a:off x="9359411" y="1099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21915</xdr:rowOff>
    </xdr:from>
    <xdr:ext cx="534377" cy="259045"/>
    <xdr:sp macro="" textlink="">
      <xdr:nvSpPr>
        <xdr:cNvPr id="262" name="n_2mainValue【橋りょう・トンネル】&#10;一人当たり有形固定資産（償却資産）額"/>
        <xdr:cNvSpPr txBox="1"/>
      </xdr:nvSpPr>
      <xdr:spPr>
        <a:xfrm>
          <a:off x="8483111" y="1099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23701</xdr:rowOff>
    </xdr:from>
    <xdr:ext cx="534377" cy="259045"/>
    <xdr:sp macro="" textlink="">
      <xdr:nvSpPr>
        <xdr:cNvPr id="263" name="n_3mainValue【橋りょう・トンネル】&#10;一人当たり有形固定資産（償却資産）額"/>
        <xdr:cNvSpPr txBox="1"/>
      </xdr:nvSpPr>
      <xdr:spPr>
        <a:xfrm>
          <a:off x="7594111" y="1099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25637</xdr:rowOff>
    </xdr:from>
    <xdr:ext cx="534377" cy="259045"/>
    <xdr:sp macro="" textlink="">
      <xdr:nvSpPr>
        <xdr:cNvPr id="264" name="n_4mainValue【橋りょう・トンネル】&#10;一人当たり有形固定資産（償却資産）額"/>
        <xdr:cNvSpPr txBox="1"/>
      </xdr:nvSpPr>
      <xdr:spPr>
        <a:xfrm>
          <a:off x="6705111" y="1099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161925</xdr:rowOff>
    </xdr:from>
    <xdr:to>
      <xdr:col>24</xdr:col>
      <xdr:colOff>62865</xdr:colOff>
      <xdr:row>85</xdr:row>
      <xdr:rowOff>11430</xdr:rowOff>
    </xdr:to>
    <xdr:cxnSp macro="">
      <xdr:nvCxnSpPr>
        <xdr:cNvPr id="289" name="直線コネクタ 288"/>
        <xdr:cNvCxnSpPr/>
      </xdr:nvCxnSpPr>
      <xdr:spPr>
        <a:xfrm flipV="1">
          <a:off x="4634865" y="1336357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15257</xdr:rowOff>
    </xdr:from>
    <xdr:ext cx="405111" cy="259045"/>
    <xdr:sp macro="" textlink="">
      <xdr:nvSpPr>
        <xdr:cNvPr id="290" name="【公営住宅】&#10;有形固定資産減価償却率最小値テキスト"/>
        <xdr:cNvSpPr txBox="1"/>
      </xdr:nvSpPr>
      <xdr:spPr>
        <a:xfrm>
          <a:off x="46736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xdr:rowOff>
    </xdr:from>
    <xdr:to>
      <xdr:col>24</xdr:col>
      <xdr:colOff>152400</xdr:colOff>
      <xdr:row>85</xdr:row>
      <xdr:rowOff>11430</xdr:rowOff>
    </xdr:to>
    <xdr:cxnSp macro="">
      <xdr:nvCxnSpPr>
        <xdr:cNvPr id="291" name="直線コネクタ 290"/>
        <xdr:cNvCxnSpPr/>
      </xdr:nvCxnSpPr>
      <xdr:spPr>
        <a:xfrm>
          <a:off x="4546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108602</xdr:rowOff>
    </xdr:from>
    <xdr:ext cx="405111" cy="259045"/>
    <xdr:sp macro="" textlink="">
      <xdr:nvSpPr>
        <xdr:cNvPr id="292" name="【公営住宅】&#10;有形固定資産減価償却率最大値テキスト"/>
        <xdr:cNvSpPr txBox="1"/>
      </xdr:nvSpPr>
      <xdr:spPr>
        <a:xfrm>
          <a:off x="4673600" y="1313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161925</xdr:rowOff>
    </xdr:from>
    <xdr:to>
      <xdr:col>24</xdr:col>
      <xdr:colOff>152400</xdr:colOff>
      <xdr:row>77</xdr:row>
      <xdr:rowOff>161925</xdr:rowOff>
    </xdr:to>
    <xdr:cxnSp macro="">
      <xdr:nvCxnSpPr>
        <xdr:cNvPr id="293" name="直線コネクタ 292"/>
        <xdr:cNvCxnSpPr/>
      </xdr:nvCxnSpPr>
      <xdr:spPr>
        <a:xfrm>
          <a:off x="4546600" y="1336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51452</xdr:rowOff>
    </xdr:from>
    <xdr:ext cx="405111" cy="259045"/>
    <xdr:sp macro="" textlink="">
      <xdr:nvSpPr>
        <xdr:cNvPr id="294" name="【公営住宅】&#10;有形固定資産減価償却率平均値テキスト"/>
        <xdr:cNvSpPr txBox="1"/>
      </xdr:nvSpPr>
      <xdr:spPr>
        <a:xfrm>
          <a:off x="4673600" y="14281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295" name="フローチャート: 判断 294"/>
        <xdr:cNvSpPr/>
      </xdr:nvSpPr>
      <xdr:spPr>
        <a:xfrm>
          <a:off x="4584700" y="1430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6" name="フローチャート: 判断 295"/>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10161</xdr:rowOff>
    </xdr:from>
    <xdr:to>
      <xdr:col>15</xdr:col>
      <xdr:colOff>101600</xdr:colOff>
      <xdr:row>83</xdr:row>
      <xdr:rowOff>111761</xdr:rowOff>
    </xdr:to>
    <xdr:sp macro="" textlink="">
      <xdr:nvSpPr>
        <xdr:cNvPr id="297" name="フローチャート: 判断 296"/>
        <xdr:cNvSpPr/>
      </xdr:nvSpPr>
      <xdr:spPr>
        <a:xfrm>
          <a:off x="2857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38736</xdr:rowOff>
    </xdr:from>
    <xdr:to>
      <xdr:col>10</xdr:col>
      <xdr:colOff>165100</xdr:colOff>
      <xdr:row>83</xdr:row>
      <xdr:rowOff>140336</xdr:rowOff>
    </xdr:to>
    <xdr:sp macro="" textlink="">
      <xdr:nvSpPr>
        <xdr:cNvPr id="298" name="フローチャート: 判断 297"/>
        <xdr:cNvSpPr/>
      </xdr:nvSpPr>
      <xdr:spPr>
        <a:xfrm>
          <a:off x="1968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135889</xdr:rowOff>
    </xdr:from>
    <xdr:to>
      <xdr:col>6</xdr:col>
      <xdr:colOff>38100</xdr:colOff>
      <xdr:row>82</xdr:row>
      <xdr:rowOff>66039</xdr:rowOff>
    </xdr:to>
    <xdr:sp macro="" textlink="">
      <xdr:nvSpPr>
        <xdr:cNvPr id="299" name="フローチャート: 判断 298"/>
        <xdr:cNvSpPr/>
      </xdr:nvSpPr>
      <xdr:spPr>
        <a:xfrm>
          <a:off x="1079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305" name="楕円 304"/>
        <xdr:cNvSpPr/>
      </xdr:nvSpPr>
      <xdr:spPr>
        <a:xfrm>
          <a:off x="45847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33038</xdr:rowOff>
    </xdr:from>
    <xdr:ext cx="405111" cy="259045"/>
    <xdr:sp macro="" textlink="">
      <xdr:nvSpPr>
        <xdr:cNvPr id="306" name="【公営住宅】&#10;有形固定資産減価償却率該当値テキスト"/>
        <xdr:cNvSpPr txBox="1"/>
      </xdr:nvSpPr>
      <xdr:spPr>
        <a:xfrm>
          <a:off x="4673600"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137795</xdr:rowOff>
    </xdr:from>
    <xdr:to>
      <xdr:col>20</xdr:col>
      <xdr:colOff>38100</xdr:colOff>
      <xdr:row>81</xdr:row>
      <xdr:rowOff>67945</xdr:rowOff>
    </xdr:to>
    <xdr:sp macro="" textlink="">
      <xdr:nvSpPr>
        <xdr:cNvPr id="307" name="楕円 306"/>
        <xdr:cNvSpPr/>
      </xdr:nvSpPr>
      <xdr:spPr>
        <a:xfrm>
          <a:off x="3746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17145</xdr:rowOff>
    </xdr:from>
    <xdr:to>
      <xdr:col>24</xdr:col>
      <xdr:colOff>63500</xdr:colOff>
      <xdr:row>81</xdr:row>
      <xdr:rowOff>60961</xdr:rowOff>
    </xdr:to>
    <xdr:cxnSp macro="">
      <xdr:nvCxnSpPr>
        <xdr:cNvPr id="308" name="直線コネクタ 307"/>
        <xdr:cNvCxnSpPr/>
      </xdr:nvCxnSpPr>
      <xdr:spPr>
        <a:xfrm>
          <a:off x="3797300" y="1390459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95886</xdr:rowOff>
    </xdr:from>
    <xdr:to>
      <xdr:col>15</xdr:col>
      <xdr:colOff>101600</xdr:colOff>
      <xdr:row>81</xdr:row>
      <xdr:rowOff>26036</xdr:rowOff>
    </xdr:to>
    <xdr:sp macro="" textlink="">
      <xdr:nvSpPr>
        <xdr:cNvPr id="309" name="楕円 308"/>
        <xdr:cNvSpPr/>
      </xdr:nvSpPr>
      <xdr:spPr>
        <a:xfrm>
          <a:off x="2857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146686</xdr:rowOff>
    </xdr:from>
    <xdr:to>
      <xdr:col>19</xdr:col>
      <xdr:colOff>177800</xdr:colOff>
      <xdr:row>81</xdr:row>
      <xdr:rowOff>17145</xdr:rowOff>
    </xdr:to>
    <xdr:cxnSp macro="">
      <xdr:nvCxnSpPr>
        <xdr:cNvPr id="310" name="直線コネクタ 309"/>
        <xdr:cNvCxnSpPr/>
      </xdr:nvCxnSpPr>
      <xdr:spPr>
        <a:xfrm>
          <a:off x="2908300" y="138626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52070</xdr:rowOff>
    </xdr:from>
    <xdr:to>
      <xdr:col>10</xdr:col>
      <xdr:colOff>165100</xdr:colOff>
      <xdr:row>80</xdr:row>
      <xdr:rowOff>153670</xdr:rowOff>
    </xdr:to>
    <xdr:sp macro="" textlink="">
      <xdr:nvSpPr>
        <xdr:cNvPr id="311" name="楕円 310"/>
        <xdr:cNvSpPr/>
      </xdr:nvSpPr>
      <xdr:spPr>
        <a:xfrm>
          <a:off x="1968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102870</xdr:rowOff>
    </xdr:from>
    <xdr:to>
      <xdr:col>15</xdr:col>
      <xdr:colOff>50800</xdr:colOff>
      <xdr:row>80</xdr:row>
      <xdr:rowOff>146686</xdr:rowOff>
    </xdr:to>
    <xdr:cxnSp macro="">
      <xdr:nvCxnSpPr>
        <xdr:cNvPr id="312" name="直線コネクタ 311"/>
        <xdr:cNvCxnSpPr/>
      </xdr:nvCxnSpPr>
      <xdr:spPr>
        <a:xfrm>
          <a:off x="2019300" y="138188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10161</xdr:rowOff>
    </xdr:from>
    <xdr:to>
      <xdr:col>6</xdr:col>
      <xdr:colOff>38100</xdr:colOff>
      <xdr:row>80</xdr:row>
      <xdr:rowOff>111761</xdr:rowOff>
    </xdr:to>
    <xdr:sp macro="" textlink="">
      <xdr:nvSpPr>
        <xdr:cNvPr id="313" name="楕円 312"/>
        <xdr:cNvSpPr/>
      </xdr:nvSpPr>
      <xdr:spPr>
        <a:xfrm>
          <a:off x="1079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60961</xdr:rowOff>
    </xdr:from>
    <xdr:to>
      <xdr:col>10</xdr:col>
      <xdr:colOff>114300</xdr:colOff>
      <xdr:row>80</xdr:row>
      <xdr:rowOff>102870</xdr:rowOff>
    </xdr:to>
    <xdr:cxnSp macro="">
      <xdr:nvCxnSpPr>
        <xdr:cNvPr id="314" name="直線コネクタ 313"/>
        <xdr:cNvCxnSpPr/>
      </xdr:nvCxnSpPr>
      <xdr:spPr>
        <a:xfrm>
          <a:off x="1130300" y="137769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70502</xdr:rowOff>
    </xdr:from>
    <xdr:ext cx="405111" cy="259045"/>
    <xdr:sp macro="" textlink="">
      <xdr:nvSpPr>
        <xdr:cNvPr id="315" name="n_1aveValue【公営住宅】&#10;有形固定資産減価償却率"/>
        <xdr:cNvSpPr txBox="1"/>
      </xdr:nvSpPr>
      <xdr:spPr>
        <a:xfrm>
          <a:off x="3582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102888</xdr:rowOff>
    </xdr:from>
    <xdr:ext cx="405111" cy="259045"/>
    <xdr:sp macro="" textlink="">
      <xdr:nvSpPr>
        <xdr:cNvPr id="316" name="n_2aveValue【公営住宅】&#10;有形固定資産減価償却率"/>
        <xdr:cNvSpPr txBox="1"/>
      </xdr:nvSpPr>
      <xdr:spPr>
        <a:xfrm>
          <a:off x="2705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131463</xdr:rowOff>
    </xdr:from>
    <xdr:ext cx="405111" cy="259045"/>
    <xdr:sp macro="" textlink="">
      <xdr:nvSpPr>
        <xdr:cNvPr id="317" name="n_3aveValue【公営住宅】&#10;有形固定資産減価償却率"/>
        <xdr:cNvSpPr txBox="1"/>
      </xdr:nvSpPr>
      <xdr:spPr>
        <a:xfrm>
          <a:off x="1816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57166</xdr:rowOff>
    </xdr:from>
    <xdr:ext cx="405111" cy="259045"/>
    <xdr:sp macro="" textlink="">
      <xdr:nvSpPr>
        <xdr:cNvPr id="318" name="n_4aveValue【公営住宅】&#10;有形固定資産減価償却率"/>
        <xdr:cNvSpPr txBox="1"/>
      </xdr:nvSpPr>
      <xdr:spPr>
        <a:xfrm>
          <a:off x="927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84472</xdr:rowOff>
    </xdr:from>
    <xdr:ext cx="405111" cy="259045"/>
    <xdr:sp macro="" textlink="">
      <xdr:nvSpPr>
        <xdr:cNvPr id="319" name="n_1mainValue【公営住宅】&#10;有形固定資産減価償却率"/>
        <xdr:cNvSpPr txBox="1"/>
      </xdr:nvSpPr>
      <xdr:spPr>
        <a:xfrm>
          <a:off x="35820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42563</xdr:rowOff>
    </xdr:from>
    <xdr:ext cx="405111" cy="259045"/>
    <xdr:sp macro="" textlink="">
      <xdr:nvSpPr>
        <xdr:cNvPr id="320" name="n_2mainValue【公営住宅】&#10;有形固定資産減価償却率"/>
        <xdr:cNvSpPr txBox="1"/>
      </xdr:nvSpPr>
      <xdr:spPr>
        <a:xfrm>
          <a:off x="2705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170197</xdr:rowOff>
    </xdr:from>
    <xdr:ext cx="405111" cy="259045"/>
    <xdr:sp macro="" textlink="">
      <xdr:nvSpPr>
        <xdr:cNvPr id="321" name="n_3mainValue【公営住宅】&#10;有形固定資産減価償却率"/>
        <xdr:cNvSpPr txBox="1"/>
      </xdr:nvSpPr>
      <xdr:spPr>
        <a:xfrm>
          <a:off x="1816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128288</xdr:rowOff>
    </xdr:from>
    <xdr:ext cx="405111" cy="259045"/>
    <xdr:sp macro="" textlink="">
      <xdr:nvSpPr>
        <xdr:cNvPr id="322" name="n_4mainValue【公営住宅】&#10;有形固定資産減価償却率"/>
        <xdr:cNvSpPr txBox="1"/>
      </xdr:nvSpPr>
      <xdr:spPr>
        <a:xfrm>
          <a:off x="927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158686</xdr:rowOff>
    </xdr:from>
    <xdr:to>
      <xdr:col>54</xdr:col>
      <xdr:colOff>189865</xdr:colOff>
      <xdr:row>85</xdr:row>
      <xdr:rowOff>69532</xdr:rowOff>
    </xdr:to>
    <xdr:cxnSp macro="">
      <xdr:nvCxnSpPr>
        <xdr:cNvPr id="342" name="直線コネクタ 341"/>
        <xdr:cNvCxnSpPr/>
      </xdr:nvCxnSpPr>
      <xdr:spPr>
        <a:xfrm flipV="1">
          <a:off x="10476865" y="13360336"/>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73359</xdr:rowOff>
    </xdr:from>
    <xdr:ext cx="469744" cy="259045"/>
    <xdr:sp macro="" textlink="">
      <xdr:nvSpPr>
        <xdr:cNvPr id="343" name="【公営住宅】&#10;一人当たり面積最小値テキスト"/>
        <xdr:cNvSpPr txBox="1"/>
      </xdr:nvSpPr>
      <xdr:spPr>
        <a:xfrm>
          <a:off x="10515600" y="1464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69532</xdr:rowOff>
    </xdr:from>
    <xdr:to>
      <xdr:col>55</xdr:col>
      <xdr:colOff>88900</xdr:colOff>
      <xdr:row>85</xdr:row>
      <xdr:rowOff>69532</xdr:rowOff>
    </xdr:to>
    <xdr:cxnSp macro="">
      <xdr:nvCxnSpPr>
        <xdr:cNvPr id="344" name="直線コネクタ 343"/>
        <xdr:cNvCxnSpPr/>
      </xdr:nvCxnSpPr>
      <xdr:spPr>
        <a:xfrm>
          <a:off x="10388600" y="1464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105363</xdr:rowOff>
    </xdr:from>
    <xdr:ext cx="469744" cy="259045"/>
    <xdr:sp macro="" textlink="">
      <xdr:nvSpPr>
        <xdr:cNvPr id="345" name="【公営住宅】&#10;一人当たり面積最大値テキスト"/>
        <xdr:cNvSpPr txBox="1"/>
      </xdr:nvSpPr>
      <xdr:spPr>
        <a:xfrm>
          <a:off x="10515600" y="131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158686</xdr:rowOff>
    </xdr:from>
    <xdr:to>
      <xdr:col>55</xdr:col>
      <xdr:colOff>88900</xdr:colOff>
      <xdr:row>77</xdr:row>
      <xdr:rowOff>158686</xdr:rowOff>
    </xdr:to>
    <xdr:cxnSp macro="">
      <xdr:nvCxnSpPr>
        <xdr:cNvPr id="346" name="直線コネクタ 345"/>
        <xdr:cNvCxnSpPr/>
      </xdr:nvCxnSpPr>
      <xdr:spPr>
        <a:xfrm>
          <a:off x="10388600" y="13360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122762</xdr:rowOff>
    </xdr:from>
    <xdr:ext cx="469744" cy="259045"/>
    <xdr:sp macro="" textlink="">
      <xdr:nvSpPr>
        <xdr:cNvPr id="347" name="【公営住宅】&#10;一人当たり面積平均値テキスト"/>
        <xdr:cNvSpPr txBox="1"/>
      </xdr:nvSpPr>
      <xdr:spPr>
        <a:xfrm>
          <a:off x="10515600" y="1418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99885</xdr:rowOff>
    </xdr:from>
    <xdr:to>
      <xdr:col>55</xdr:col>
      <xdr:colOff>50800</xdr:colOff>
      <xdr:row>84</xdr:row>
      <xdr:rowOff>30035</xdr:rowOff>
    </xdr:to>
    <xdr:sp macro="" textlink="">
      <xdr:nvSpPr>
        <xdr:cNvPr id="348" name="フローチャート: 判断 347"/>
        <xdr:cNvSpPr/>
      </xdr:nvSpPr>
      <xdr:spPr>
        <a:xfrm>
          <a:off x="10426700" y="1433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79883</xdr:rowOff>
    </xdr:from>
    <xdr:to>
      <xdr:col>50</xdr:col>
      <xdr:colOff>165100</xdr:colOff>
      <xdr:row>84</xdr:row>
      <xdr:rowOff>10033</xdr:rowOff>
    </xdr:to>
    <xdr:sp macro="" textlink="">
      <xdr:nvSpPr>
        <xdr:cNvPr id="349" name="フローチャート: 判断 348"/>
        <xdr:cNvSpPr/>
      </xdr:nvSpPr>
      <xdr:spPr>
        <a:xfrm>
          <a:off x="95885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129603</xdr:rowOff>
    </xdr:from>
    <xdr:to>
      <xdr:col>46</xdr:col>
      <xdr:colOff>38100</xdr:colOff>
      <xdr:row>84</xdr:row>
      <xdr:rowOff>59753</xdr:rowOff>
    </xdr:to>
    <xdr:sp macro="" textlink="">
      <xdr:nvSpPr>
        <xdr:cNvPr id="350" name="フローチャート: 判断 349"/>
        <xdr:cNvSpPr/>
      </xdr:nvSpPr>
      <xdr:spPr>
        <a:xfrm>
          <a:off x="8699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121602</xdr:rowOff>
    </xdr:from>
    <xdr:to>
      <xdr:col>41</xdr:col>
      <xdr:colOff>101600</xdr:colOff>
      <xdr:row>84</xdr:row>
      <xdr:rowOff>51752</xdr:rowOff>
    </xdr:to>
    <xdr:sp macro="" textlink="">
      <xdr:nvSpPr>
        <xdr:cNvPr id="351" name="フローチャート: 判断 350"/>
        <xdr:cNvSpPr/>
      </xdr:nvSpPr>
      <xdr:spPr>
        <a:xfrm>
          <a:off x="7810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51308</xdr:rowOff>
    </xdr:from>
    <xdr:to>
      <xdr:col>36</xdr:col>
      <xdr:colOff>165100</xdr:colOff>
      <xdr:row>83</xdr:row>
      <xdr:rowOff>152908</xdr:rowOff>
    </xdr:to>
    <xdr:sp macro="" textlink="">
      <xdr:nvSpPr>
        <xdr:cNvPr id="352" name="フローチャート: 判断 351"/>
        <xdr:cNvSpPr/>
      </xdr:nvSpPr>
      <xdr:spPr>
        <a:xfrm>
          <a:off x="6921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18732</xdr:rowOff>
    </xdr:from>
    <xdr:to>
      <xdr:col>55</xdr:col>
      <xdr:colOff>50800</xdr:colOff>
      <xdr:row>85</xdr:row>
      <xdr:rowOff>120332</xdr:rowOff>
    </xdr:to>
    <xdr:sp macro="" textlink="">
      <xdr:nvSpPr>
        <xdr:cNvPr id="358" name="楕円 357"/>
        <xdr:cNvSpPr/>
      </xdr:nvSpPr>
      <xdr:spPr>
        <a:xfrm>
          <a:off x="10426700" y="1459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105109</xdr:rowOff>
    </xdr:from>
    <xdr:ext cx="469744" cy="259045"/>
    <xdr:sp macro="" textlink="">
      <xdr:nvSpPr>
        <xdr:cNvPr id="359" name="【公営住宅】&#10;一人当たり面積該当値テキスト"/>
        <xdr:cNvSpPr txBox="1"/>
      </xdr:nvSpPr>
      <xdr:spPr>
        <a:xfrm>
          <a:off x="10515600" y="1450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19304</xdr:rowOff>
    </xdr:from>
    <xdr:to>
      <xdr:col>50</xdr:col>
      <xdr:colOff>165100</xdr:colOff>
      <xdr:row>85</xdr:row>
      <xdr:rowOff>120904</xdr:rowOff>
    </xdr:to>
    <xdr:sp macro="" textlink="">
      <xdr:nvSpPr>
        <xdr:cNvPr id="360" name="楕円 359"/>
        <xdr:cNvSpPr/>
      </xdr:nvSpPr>
      <xdr:spPr>
        <a:xfrm>
          <a:off x="9588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69532</xdr:rowOff>
    </xdr:from>
    <xdr:to>
      <xdr:col>55</xdr:col>
      <xdr:colOff>0</xdr:colOff>
      <xdr:row>85</xdr:row>
      <xdr:rowOff>70104</xdr:rowOff>
    </xdr:to>
    <xdr:cxnSp macro="">
      <xdr:nvCxnSpPr>
        <xdr:cNvPr id="361" name="直線コネクタ 360"/>
        <xdr:cNvCxnSpPr/>
      </xdr:nvCxnSpPr>
      <xdr:spPr>
        <a:xfrm flipV="1">
          <a:off x="9639300" y="14642782"/>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19304</xdr:rowOff>
    </xdr:from>
    <xdr:to>
      <xdr:col>46</xdr:col>
      <xdr:colOff>38100</xdr:colOff>
      <xdr:row>85</xdr:row>
      <xdr:rowOff>120904</xdr:rowOff>
    </xdr:to>
    <xdr:sp macro="" textlink="">
      <xdr:nvSpPr>
        <xdr:cNvPr id="362" name="楕円 361"/>
        <xdr:cNvSpPr/>
      </xdr:nvSpPr>
      <xdr:spPr>
        <a:xfrm>
          <a:off x="8699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70104</xdr:rowOff>
    </xdr:from>
    <xdr:to>
      <xdr:col>50</xdr:col>
      <xdr:colOff>114300</xdr:colOff>
      <xdr:row>85</xdr:row>
      <xdr:rowOff>70104</xdr:rowOff>
    </xdr:to>
    <xdr:cxnSp macro="">
      <xdr:nvCxnSpPr>
        <xdr:cNvPr id="363" name="直線コネクタ 362"/>
        <xdr:cNvCxnSpPr/>
      </xdr:nvCxnSpPr>
      <xdr:spPr>
        <a:xfrm>
          <a:off x="8750300" y="146433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19304</xdr:rowOff>
    </xdr:from>
    <xdr:to>
      <xdr:col>41</xdr:col>
      <xdr:colOff>101600</xdr:colOff>
      <xdr:row>85</xdr:row>
      <xdr:rowOff>120904</xdr:rowOff>
    </xdr:to>
    <xdr:sp macro="" textlink="">
      <xdr:nvSpPr>
        <xdr:cNvPr id="364" name="楕円 363"/>
        <xdr:cNvSpPr/>
      </xdr:nvSpPr>
      <xdr:spPr>
        <a:xfrm>
          <a:off x="7810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70104</xdr:rowOff>
    </xdr:from>
    <xdr:to>
      <xdr:col>45</xdr:col>
      <xdr:colOff>177800</xdr:colOff>
      <xdr:row>85</xdr:row>
      <xdr:rowOff>70104</xdr:rowOff>
    </xdr:to>
    <xdr:cxnSp macro="">
      <xdr:nvCxnSpPr>
        <xdr:cNvPr id="365" name="直線コネクタ 364"/>
        <xdr:cNvCxnSpPr/>
      </xdr:nvCxnSpPr>
      <xdr:spPr>
        <a:xfrm>
          <a:off x="7861300" y="146433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19304</xdr:rowOff>
    </xdr:from>
    <xdr:to>
      <xdr:col>36</xdr:col>
      <xdr:colOff>165100</xdr:colOff>
      <xdr:row>85</xdr:row>
      <xdr:rowOff>120904</xdr:rowOff>
    </xdr:to>
    <xdr:sp macro="" textlink="">
      <xdr:nvSpPr>
        <xdr:cNvPr id="366" name="楕円 365"/>
        <xdr:cNvSpPr/>
      </xdr:nvSpPr>
      <xdr:spPr>
        <a:xfrm>
          <a:off x="6921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70104</xdr:rowOff>
    </xdr:from>
    <xdr:to>
      <xdr:col>41</xdr:col>
      <xdr:colOff>50800</xdr:colOff>
      <xdr:row>85</xdr:row>
      <xdr:rowOff>70104</xdr:rowOff>
    </xdr:to>
    <xdr:cxnSp macro="">
      <xdr:nvCxnSpPr>
        <xdr:cNvPr id="367" name="直線コネクタ 366"/>
        <xdr:cNvCxnSpPr/>
      </xdr:nvCxnSpPr>
      <xdr:spPr>
        <a:xfrm>
          <a:off x="6972300" y="146433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26560</xdr:rowOff>
    </xdr:from>
    <xdr:ext cx="469744" cy="259045"/>
    <xdr:sp macro="" textlink="">
      <xdr:nvSpPr>
        <xdr:cNvPr id="368" name="n_1aveValue【公営住宅】&#10;一人当たり面積"/>
        <xdr:cNvSpPr txBox="1"/>
      </xdr:nvSpPr>
      <xdr:spPr>
        <a:xfrm>
          <a:off x="9391727" y="1408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76280</xdr:rowOff>
    </xdr:from>
    <xdr:ext cx="469744" cy="259045"/>
    <xdr:sp macro="" textlink="">
      <xdr:nvSpPr>
        <xdr:cNvPr id="369" name="n_2aveValue【公営住宅】&#10;一人当たり面積"/>
        <xdr:cNvSpPr txBox="1"/>
      </xdr:nvSpPr>
      <xdr:spPr>
        <a:xfrm>
          <a:off x="8515427" y="1413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68279</xdr:rowOff>
    </xdr:from>
    <xdr:ext cx="469744" cy="259045"/>
    <xdr:sp macro="" textlink="">
      <xdr:nvSpPr>
        <xdr:cNvPr id="370" name="n_3aveValue【公営住宅】&#10;一人当たり面積"/>
        <xdr:cNvSpPr txBox="1"/>
      </xdr:nvSpPr>
      <xdr:spPr>
        <a:xfrm>
          <a:off x="7626427" y="14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169435</xdr:rowOff>
    </xdr:from>
    <xdr:ext cx="469744" cy="259045"/>
    <xdr:sp macro="" textlink="">
      <xdr:nvSpPr>
        <xdr:cNvPr id="371" name="n_4aveValue【公営住宅】&#10;一人当たり面積"/>
        <xdr:cNvSpPr txBox="1"/>
      </xdr:nvSpPr>
      <xdr:spPr>
        <a:xfrm>
          <a:off x="6737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112031</xdr:rowOff>
    </xdr:from>
    <xdr:ext cx="469744" cy="259045"/>
    <xdr:sp macro="" textlink="">
      <xdr:nvSpPr>
        <xdr:cNvPr id="372" name="n_1mainValue【公営住宅】&#10;一人当たり面積"/>
        <xdr:cNvSpPr txBox="1"/>
      </xdr:nvSpPr>
      <xdr:spPr>
        <a:xfrm>
          <a:off x="93917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112031</xdr:rowOff>
    </xdr:from>
    <xdr:ext cx="469744" cy="259045"/>
    <xdr:sp macro="" textlink="">
      <xdr:nvSpPr>
        <xdr:cNvPr id="373" name="n_2mainValue【公営住宅】&#10;一人当たり面積"/>
        <xdr:cNvSpPr txBox="1"/>
      </xdr:nvSpPr>
      <xdr:spPr>
        <a:xfrm>
          <a:off x="85154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112031</xdr:rowOff>
    </xdr:from>
    <xdr:ext cx="469744" cy="259045"/>
    <xdr:sp macro="" textlink="">
      <xdr:nvSpPr>
        <xdr:cNvPr id="374" name="n_3mainValue【公営住宅】&#10;一人当たり面積"/>
        <xdr:cNvSpPr txBox="1"/>
      </xdr:nvSpPr>
      <xdr:spPr>
        <a:xfrm>
          <a:off x="76264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112031</xdr:rowOff>
    </xdr:from>
    <xdr:ext cx="469744" cy="259045"/>
    <xdr:sp macro="" textlink="">
      <xdr:nvSpPr>
        <xdr:cNvPr id="375" name="n_4mainValue【公営住宅】&#10;一人当たり面積"/>
        <xdr:cNvSpPr txBox="1"/>
      </xdr:nvSpPr>
      <xdr:spPr>
        <a:xfrm>
          <a:off x="67374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3" name="直線コネクタ 40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04" name="テキスト ボックス 403"/>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5" name="直線コネクタ 40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6" name="テキスト ボックス 40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7" name="直線コネクタ 40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8" name="テキスト ボックス 40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9" name="直線コネクタ 40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0" name="テキスト ボックス 40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2" name="テキスト ボックス 41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40</xdr:row>
      <xdr:rowOff>121920</xdr:rowOff>
    </xdr:to>
    <xdr:cxnSp macro="">
      <xdr:nvCxnSpPr>
        <xdr:cNvPr id="414" name="直線コネクタ 413"/>
        <xdr:cNvCxnSpPr/>
      </xdr:nvCxnSpPr>
      <xdr:spPr>
        <a:xfrm flipV="1">
          <a:off x="16318864" y="57683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415" name="【認定こども園・幼稚園・保育所】&#10;有形固定資産減価償却率最小値テキスト"/>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416" name="直線コネクタ 415"/>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17"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18" name="直線コネクタ 417"/>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83837</xdr:rowOff>
    </xdr:from>
    <xdr:ext cx="405111" cy="259045"/>
    <xdr:sp macro="" textlink="">
      <xdr:nvSpPr>
        <xdr:cNvPr id="419" name="【認定こども園・幼稚園・保育所】&#10;有形固定資産減価償却率平均値テキスト"/>
        <xdr:cNvSpPr txBox="1"/>
      </xdr:nvSpPr>
      <xdr:spPr>
        <a:xfrm>
          <a:off x="16357600" y="608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20" name="フローチャート: 判断 419"/>
        <xdr:cNvSpPr/>
      </xdr:nvSpPr>
      <xdr:spPr>
        <a:xfrm>
          <a:off x="16268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16256</xdr:rowOff>
    </xdr:from>
    <xdr:to>
      <xdr:col>81</xdr:col>
      <xdr:colOff>101600</xdr:colOff>
      <xdr:row>35</xdr:row>
      <xdr:rowOff>117856</xdr:rowOff>
    </xdr:to>
    <xdr:sp macro="" textlink="">
      <xdr:nvSpPr>
        <xdr:cNvPr id="421" name="フローチャート: 判断 420"/>
        <xdr:cNvSpPr/>
      </xdr:nvSpPr>
      <xdr:spPr>
        <a:xfrm>
          <a:off x="15430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32258</xdr:rowOff>
    </xdr:from>
    <xdr:to>
      <xdr:col>76</xdr:col>
      <xdr:colOff>165100</xdr:colOff>
      <xdr:row>35</xdr:row>
      <xdr:rowOff>133858</xdr:rowOff>
    </xdr:to>
    <xdr:sp macro="" textlink="">
      <xdr:nvSpPr>
        <xdr:cNvPr id="422" name="フローチャート: 判断 421"/>
        <xdr:cNvSpPr/>
      </xdr:nvSpPr>
      <xdr:spPr>
        <a:xfrm>
          <a:off x="14541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151130</xdr:rowOff>
    </xdr:from>
    <xdr:to>
      <xdr:col>72</xdr:col>
      <xdr:colOff>38100</xdr:colOff>
      <xdr:row>35</xdr:row>
      <xdr:rowOff>81280</xdr:rowOff>
    </xdr:to>
    <xdr:sp macro="" textlink="">
      <xdr:nvSpPr>
        <xdr:cNvPr id="423" name="フローチャート: 判断 422"/>
        <xdr:cNvSpPr/>
      </xdr:nvSpPr>
      <xdr:spPr>
        <a:xfrm>
          <a:off x="13652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132842</xdr:rowOff>
    </xdr:from>
    <xdr:to>
      <xdr:col>67</xdr:col>
      <xdr:colOff>101600</xdr:colOff>
      <xdr:row>35</xdr:row>
      <xdr:rowOff>62992</xdr:rowOff>
    </xdr:to>
    <xdr:sp macro="" textlink="">
      <xdr:nvSpPr>
        <xdr:cNvPr id="424" name="フローチャート: 判断 423"/>
        <xdr:cNvSpPr/>
      </xdr:nvSpPr>
      <xdr:spPr>
        <a:xfrm>
          <a:off x="12763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112268</xdr:rowOff>
    </xdr:from>
    <xdr:to>
      <xdr:col>85</xdr:col>
      <xdr:colOff>177800</xdr:colOff>
      <xdr:row>35</xdr:row>
      <xdr:rowOff>42418</xdr:rowOff>
    </xdr:to>
    <xdr:sp macro="" textlink="">
      <xdr:nvSpPr>
        <xdr:cNvPr id="430" name="楕円 429"/>
        <xdr:cNvSpPr/>
      </xdr:nvSpPr>
      <xdr:spPr>
        <a:xfrm>
          <a:off x="16268700" y="594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135145</xdr:rowOff>
    </xdr:from>
    <xdr:ext cx="405111" cy="259045"/>
    <xdr:sp macro="" textlink="">
      <xdr:nvSpPr>
        <xdr:cNvPr id="431" name="【認定こども園・幼稚園・保育所】&#10;有形固定資産減価償却率該当値テキスト"/>
        <xdr:cNvSpPr txBox="1"/>
      </xdr:nvSpPr>
      <xdr:spPr>
        <a:xfrm>
          <a:off x="16357600" y="579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68834</xdr:rowOff>
    </xdr:from>
    <xdr:to>
      <xdr:col>81</xdr:col>
      <xdr:colOff>101600</xdr:colOff>
      <xdr:row>34</xdr:row>
      <xdr:rowOff>170434</xdr:rowOff>
    </xdr:to>
    <xdr:sp macro="" textlink="">
      <xdr:nvSpPr>
        <xdr:cNvPr id="432" name="楕円 431"/>
        <xdr:cNvSpPr/>
      </xdr:nvSpPr>
      <xdr:spPr>
        <a:xfrm>
          <a:off x="15430500" y="589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119634</xdr:rowOff>
    </xdr:from>
    <xdr:to>
      <xdr:col>85</xdr:col>
      <xdr:colOff>127000</xdr:colOff>
      <xdr:row>34</xdr:row>
      <xdr:rowOff>163068</xdr:rowOff>
    </xdr:to>
    <xdr:cxnSp macro="">
      <xdr:nvCxnSpPr>
        <xdr:cNvPr id="433" name="直線コネクタ 432"/>
        <xdr:cNvCxnSpPr/>
      </xdr:nvCxnSpPr>
      <xdr:spPr>
        <a:xfrm>
          <a:off x="15481300" y="594893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20828</xdr:rowOff>
    </xdr:from>
    <xdr:to>
      <xdr:col>76</xdr:col>
      <xdr:colOff>165100</xdr:colOff>
      <xdr:row>34</xdr:row>
      <xdr:rowOff>122428</xdr:rowOff>
    </xdr:to>
    <xdr:sp macro="" textlink="">
      <xdr:nvSpPr>
        <xdr:cNvPr id="434" name="楕円 433"/>
        <xdr:cNvSpPr/>
      </xdr:nvSpPr>
      <xdr:spPr>
        <a:xfrm>
          <a:off x="14541500" y="58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71628</xdr:rowOff>
    </xdr:from>
    <xdr:to>
      <xdr:col>81</xdr:col>
      <xdr:colOff>50800</xdr:colOff>
      <xdr:row>34</xdr:row>
      <xdr:rowOff>119634</xdr:rowOff>
    </xdr:to>
    <xdr:cxnSp macro="">
      <xdr:nvCxnSpPr>
        <xdr:cNvPr id="435" name="直線コネクタ 434"/>
        <xdr:cNvCxnSpPr/>
      </xdr:nvCxnSpPr>
      <xdr:spPr>
        <a:xfrm>
          <a:off x="14592300" y="590092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146558</xdr:rowOff>
    </xdr:from>
    <xdr:to>
      <xdr:col>72</xdr:col>
      <xdr:colOff>38100</xdr:colOff>
      <xdr:row>34</xdr:row>
      <xdr:rowOff>76708</xdr:rowOff>
    </xdr:to>
    <xdr:sp macro="" textlink="">
      <xdr:nvSpPr>
        <xdr:cNvPr id="436" name="楕円 435"/>
        <xdr:cNvSpPr/>
      </xdr:nvSpPr>
      <xdr:spPr>
        <a:xfrm>
          <a:off x="13652500" y="580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25908</xdr:rowOff>
    </xdr:from>
    <xdr:to>
      <xdr:col>76</xdr:col>
      <xdr:colOff>114300</xdr:colOff>
      <xdr:row>34</xdr:row>
      <xdr:rowOff>71628</xdr:rowOff>
    </xdr:to>
    <xdr:cxnSp macro="">
      <xdr:nvCxnSpPr>
        <xdr:cNvPr id="437" name="直線コネクタ 436"/>
        <xdr:cNvCxnSpPr/>
      </xdr:nvCxnSpPr>
      <xdr:spPr>
        <a:xfrm>
          <a:off x="13703300" y="5855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100838</xdr:rowOff>
    </xdr:from>
    <xdr:to>
      <xdr:col>67</xdr:col>
      <xdr:colOff>101600</xdr:colOff>
      <xdr:row>34</xdr:row>
      <xdr:rowOff>30988</xdr:rowOff>
    </xdr:to>
    <xdr:sp macro="" textlink="">
      <xdr:nvSpPr>
        <xdr:cNvPr id="438" name="楕円 437"/>
        <xdr:cNvSpPr/>
      </xdr:nvSpPr>
      <xdr:spPr>
        <a:xfrm>
          <a:off x="12763500" y="575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151638</xdr:rowOff>
    </xdr:from>
    <xdr:to>
      <xdr:col>71</xdr:col>
      <xdr:colOff>177800</xdr:colOff>
      <xdr:row>34</xdr:row>
      <xdr:rowOff>25908</xdr:rowOff>
    </xdr:to>
    <xdr:cxnSp macro="">
      <xdr:nvCxnSpPr>
        <xdr:cNvPr id="439" name="直線コネクタ 438"/>
        <xdr:cNvCxnSpPr/>
      </xdr:nvCxnSpPr>
      <xdr:spPr>
        <a:xfrm>
          <a:off x="12814300" y="58094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108983</xdr:rowOff>
    </xdr:from>
    <xdr:ext cx="405111" cy="259045"/>
    <xdr:sp macro="" textlink="">
      <xdr:nvSpPr>
        <xdr:cNvPr id="440" name="n_1aveValue【認定こども園・幼稚園・保育所】&#10;有形固定資産減価償却率"/>
        <xdr:cNvSpPr txBox="1"/>
      </xdr:nvSpPr>
      <xdr:spPr>
        <a:xfrm>
          <a:off x="15266044" y="6109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124985</xdr:rowOff>
    </xdr:from>
    <xdr:ext cx="405111" cy="259045"/>
    <xdr:sp macro="" textlink="">
      <xdr:nvSpPr>
        <xdr:cNvPr id="441" name="n_2aveValue【認定こども園・幼稚園・保育所】&#10;有形固定資産減価償却率"/>
        <xdr:cNvSpPr txBox="1"/>
      </xdr:nvSpPr>
      <xdr:spPr>
        <a:xfrm>
          <a:off x="14389744" y="6125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72407</xdr:rowOff>
    </xdr:from>
    <xdr:ext cx="405111" cy="259045"/>
    <xdr:sp macro="" textlink="">
      <xdr:nvSpPr>
        <xdr:cNvPr id="442" name="n_3aveValue【認定こども園・幼稚園・保育所】&#10;有形固定資産減価償却率"/>
        <xdr:cNvSpPr txBox="1"/>
      </xdr:nvSpPr>
      <xdr:spPr>
        <a:xfrm>
          <a:off x="13500744" y="607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54119</xdr:rowOff>
    </xdr:from>
    <xdr:ext cx="405111" cy="259045"/>
    <xdr:sp macro="" textlink="">
      <xdr:nvSpPr>
        <xdr:cNvPr id="443" name="n_4aveValue【認定こども園・幼稚園・保育所】&#10;有形固定資産減価償却率"/>
        <xdr:cNvSpPr txBox="1"/>
      </xdr:nvSpPr>
      <xdr:spPr>
        <a:xfrm>
          <a:off x="12611744" y="605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15511</xdr:rowOff>
    </xdr:from>
    <xdr:ext cx="405111" cy="259045"/>
    <xdr:sp macro="" textlink="">
      <xdr:nvSpPr>
        <xdr:cNvPr id="444" name="n_1mainValue【認定こども園・幼稚園・保育所】&#10;有形固定資産減価償却率"/>
        <xdr:cNvSpPr txBox="1"/>
      </xdr:nvSpPr>
      <xdr:spPr>
        <a:xfrm>
          <a:off x="15266044" y="56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138955</xdr:rowOff>
    </xdr:from>
    <xdr:ext cx="405111" cy="259045"/>
    <xdr:sp macro="" textlink="">
      <xdr:nvSpPr>
        <xdr:cNvPr id="445" name="n_2mainValue【認定こども園・幼稚園・保育所】&#10;有形固定資産減価償却率"/>
        <xdr:cNvSpPr txBox="1"/>
      </xdr:nvSpPr>
      <xdr:spPr>
        <a:xfrm>
          <a:off x="14389744" y="562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93235</xdr:rowOff>
    </xdr:from>
    <xdr:ext cx="405111" cy="259045"/>
    <xdr:sp macro="" textlink="">
      <xdr:nvSpPr>
        <xdr:cNvPr id="446" name="n_3mainValue【認定こども園・幼稚園・保育所】&#10;有形固定資産減価償却率"/>
        <xdr:cNvSpPr txBox="1"/>
      </xdr:nvSpPr>
      <xdr:spPr>
        <a:xfrm>
          <a:off x="13500744" y="557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47515</xdr:rowOff>
    </xdr:from>
    <xdr:ext cx="405111" cy="259045"/>
    <xdr:sp macro="" textlink="">
      <xdr:nvSpPr>
        <xdr:cNvPr id="447" name="n_4mainValue【認定こども園・幼稚園・保育所】&#10;有形固定資産減価償却率"/>
        <xdr:cNvSpPr txBox="1"/>
      </xdr:nvSpPr>
      <xdr:spPr>
        <a:xfrm>
          <a:off x="12611744" y="553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9" name="テキスト ボックス 45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1" name="テキスト ボックス 46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3" name="テキスト ボックス 46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5" name="テキスト ボックス 46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7" name="テキスト ボックス 46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34290</xdr:rowOff>
    </xdr:from>
    <xdr:to>
      <xdr:col>116</xdr:col>
      <xdr:colOff>62864</xdr:colOff>
      <xdr:row>41</xdr:row>
      <xdr:rowOff>156210</xdr:rowOff>
    </xdr:to>
    <xdr:cxnSp macro="">
      <xdr:nvCxnSpPr>
        <xdr:cNvPr id="471" name="直線コネクタ 470"/>
        <xdr:cNvCxnSpPr/>
      </xdr:nvCxnSpPr>
      <xdr:spPr>
        <a:xfrm flipV="1">
          <a:off x="22160864" y="58635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72"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73" name="直線コネクタ 472"/>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152417</xdr:rowOff>
    </xdr:from>
    <xdr:ext cx="469744" cy="259045"/>
    <xdr:sp macro="" textlink="">
      <xdr:nvSpPr>
        <xdr:cNvPr id="474" name="【認定こども園・幼稚園・保育所】&#10;一人当たり面積最大値テキスト"/>
        <xdr:cNvSpPr txBox="1"/>
      </xdr:nvSpPr>
      <xdr:spPr>
        <a:xfrm>
          <a:off x="22199600" y="563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34290</xdr:rowOff>
    </xdr:from>
    <xdr:to>
      <xdr:col>116</xdr:col>
      <xdr:colOff>152400</xdr:colOff>
      <xdr:row>34</xdr:row>
      <xdr:rowOff>34290</xdr:rowOff>
    </xdr:to>
    <xdr:cxnSp macro="">
      <xdr:nvCxnSpPr>
        <xdr:cNvPr id="475" name="直線コネクタ 474"/>
        <xdr:cNvCxnSpPr/>
      </xdr:nvCxnSpPr>
      <xdr:spPr>
        <a:xfrm>
          <a:off x="22072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476" name="【認定こども園・幼稚園・保育所】&#10;一人当たり面積平均値テキスト"/>
        <xdr:cNvSpPr txBox="1"/>
      </xdr:nvSpPr>
      <xdr:spPr>
        <a:xfrm>
          <a:off x="22199600" y="673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77" name="フローチャート: 判断 476"/>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478" name="フローチャート: 判断 477"/>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479" name="フローチャート: 判断 478"/>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480" name="フローチャート: 判断 479"/>
        <xdr:cNvSpPr/>
      </xdr:nvSpPr>
      <xdr:spPr>
        <a:xfrm>
          <a:off x="19494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481" name="フローチャート: 判断 480"/>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44450</xdr:rowOff>
    </xdr:from>
    <xdr:to>
      <xdr:col>116</xdr:col>
      <xdr:colOff>114300</xdr:colOff>
      <xdr:row>39</xdr:row>
      <xdr:rowOff>146050</xdr:rowOff>
    </xdr:to>
    <xdr:sp macro="" textlink="">
      <xdr:nvSpPr>
        <xdr:cNvPr id="487" name="楕円 486"/>
        <xdr:cNvSpPr/>
      </xdr:nvSpPr>
      <xdr:spPr>
        <a:xfrm>
          <a:off x="22110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67327</xdr:rowOff>
    </xdr:from>
    <xdr:ext cx="469744" cy="259045"/>
    <xdr:sp macro="" textlink="">
      <xdr:nvSpPr>
        <xdr:cNvPr id="488" name="【認定こども園・幼稚園・保育所】&#10;一人当たり面積該当値テキスト"/>
        <xdr:cNvSpPr txBox="1"/>
      </xdr:nvSpPr>
      <xdr:spPr>
        <a:xfrm>
          <a:off x="221996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44450</xdr:rowOff>
    </xdr:from>
    <xdr:to>
      <xdr:col>112</xdr:col>
      <xdr:colOff>38100</xdr:colOff>
      <xdr:row>39</xdr:row>
      <xdr:rowOff>146050</xdr:rowOff>
    </xdr:to>
    <xdr:sp macro="" textlink="">
      <xdr:nvSpPr>
        <xdr:cNvPr id="489" name="楕円 488"/>
        <xdr:cNvSpPr/>
      </xdr:nvSpPr>
      <xdr:spPr>
        <a:xfrm>
          <a:off x="21272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95250</xdr:rowOff>
    </xdr:from>
    <xdr:to>
      <xdr:col>116</xdr:col>
      <xdr:colOff>63500</xdr:colOff>
      <xdr:row>39</xdr:row>
      <xdr:rowOff>95250</xdr:rowOff>
    </xdr:to>
    <xdr:cxnSp macro="">
      <xdr:nvCxnSpPr>
        <xdr:cNvPr id="490" name="直線コネクタ 489"/>
        <xdr:cNvCxnSpPr/>
      </xdr:nvCxnSpPr>
      <xdr:spPr>
        <a:xfrm>
          <a:off x="21323300" y="678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44450</xdr:rowOff>
    </xdr:from>
    <xdr:to>
      <xdr:col>107</xdr:col>
      <xdr:colOff>101600</xdr:colOff>
      <xdr:row>39</xdr:row>
      <xdr:rowOff>146050</xdr:rowOff>
    </xdr:to>
    <xdr:sp macro="" textlink="">
      <xdr:nvSpPr>
        <xdr:cNvPr id="491" name="楕円 490"/>
        <xdr:cNvSpPr/>
      </xdr:nvSpPr>
      <xdr:spPr>
        <a:xfrm>
          <a:off x="20383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95250</xdr:rowOff>
    </xdr:from>
    <xdr:to>
      <xdr:col>111</xdr:col>
      <xdr:colOff>177800</xdr:colOff>
      <xdr:row>39</xdr:row>
      <xdr:rowOff>95250</xdr:rowOff>
    </xdr:to>
    <xdr:cxnSp macro="">
      <xdr:nvCxnSpPr>
        <xdr:cNvPr id="492" name="直線コネクタ 491"/>
        <xdr:cNvCxnSpPr/>
      </xdr:nvCxnSpPr>
      <xdr:spPr>
        <a:xfrm>
          <a:off x="20434300" y="678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493" name="楕円 492"/>
        <xdr:cNvSpPr/>
      </xdr:nvSpPr>
      <xdr:spPr>
        <a:xfrm>
          <a:off x="19494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95250</xdr:rowOff>
    </xdr:from>
    <xdr:to>
      <xdr:col>107</xdr:col>
      <xdr:colOff>50800</xdr:colOff>
      <xdr:row>39</xdr:row>
      <xdr:rowOff>95250</xdr:rowOff>
    </xdr:to>
    <xdr:cxnSp macro="">
      <xdr:nvCxnSpPr>
        <xdr:cNvPr id="494" name="直線コネクタ 493"/>
        <xdr:cNvCxnSpPr/>
      </xdr:nvCxnSpPr>
      <xdr:spPr>
        <a:xfrm>
          <a:off x="19545300" y="678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44450</xdr:rowOff>
    </xdr:from>
    <xdr:to>
      <xdr:col>98</xdr:col>
      <xdr:colOff>38100</xdr:colOff>
      <xdr:row>39</xdr:row>
      <xdr:rowOff>146050</xdr:rowOff>
    </xdr:to>
    <xdr:sp macro="" textlink="">
      <xdr:nvSpPr>
        <xdr:cNvPr id="495" name="楕円 494"/>
        <xdr:cNvSpPr/>
      </xdr:nvSpPr>
      <xdr:spPr>
        <a:xfrm>
          <a:off x="18605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95250</xdr:rowOff>
    </xdr:from>
    <xdr:to>
      <xdr:col>102</xdr:col>
      <xdr:colOff>114300</xdr:colOff>
      <xdr:row>39</xdr:row>
      <xdr:rowOff>95250</xdr:rowOff>
    </xdr:to>
    <xdr:cxnSp macro="">
      <xdr:nvCxnSpPr>
        <xdr:cNvPr id="496" name="直線コネクタ 495"/>
        <xdr:cNvCxnSpPr/>
      </xdr:nvCxnSpPr>
      <xdr:spPr>
        <a:xfrm>
          <a:off x="18656300" y="678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158767</xdr:rowOff>
    </xdr:from>
    <xdr:ext cx="469744" cy="259045"/>
    <xdr:sp macro="" textlink="">
      <xdr:nvSpPr>
        <xdr:cNvPr id="497" name="n_1aveValue【認定こども園・幼稚園・保育所】&#10;一人当たり面積"/>
        <xdr:cNvSpPr txBox="1"/>
      </xdr:nvSpPr>
      <xdr:spPr>
        <a:xfrm>
          <a:off x="210757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152417</xdr:rowOff>
    </xdr:from>
    <xdr:ext cx="469744" cy="259045"/>
    <xdr:sp macro="" textlink="">
      <xdr:nvSpPr>
        <xdr:cNvPr id="498" name="n_2aveValue【認定こども園・幼稚園・保育所】&#10;一人当たり面積"/>
        <xdr:cNvSpPr txBox="1"/>
      </xdr:nvSpPr>
      <xdr:spPr>
        <a:xfrm>
          <a:off x="20199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158767</xdr:rowOff>
    </xdr:from>
    <xdr:ext cx="469744" cy="259045"/>
    <xdr:sp macro="" textlink="">
      <xdr:nvSpPr>
        <xdr:cNvPr id="499" name="n_3aveValue【認定こども園・幼稚園・保育所】&#10;一人当たり面積"/>
        <xdr:cNvSpPr txBox="1"/>
      </xdr:nvSpPr>
      <xdr:spPr>
        <a:xfrm>
          <a:off x="19310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500" name="n_4aveValue【認定こども園・幼稚園・保育所】&#10;一人当たり面積"/>
        <xdr:cNvSpPr txBox="1"/>
      </xdr:nvSpPr>
      <xdr:spPr>
        <a:xfrm>
          <a:off x="18421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137177</xdr:rowOff>
    </xdr:from>
    <xdr:ext cx="469744" cy="259045"/>
    <xdr:sp macro="" textlink="">
      <xdr:nvSpPr>
        <xdr:cNvPr id="501" name="n_1mainValue【認定こども園・幼稚園・保育所】&#10;一人当たり面積"/>
        <xdr:cNvSpPr txBox="1"/>
      </xdr:nvSpPr>
      <xdr:spPr>
        <a:xfrm>
          <a:off x="21075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502" name="n_2mainValue【認定こども園・幼稚園・保育所】&#10;一人当たり面積"/>
        <xdr:cNvSpPr txBox="1"/>
      </xdr:nvSpPr>
      <xdr:spPr>
        <a:xfrm>
          <a:off x="20199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137177</xdr:rowOff>
    </xdr:from>
    <xdr:ext cx="469744" cy="259045"/>
    <xdr:sp macro="" textlink="">
      <xdr:nvSpPr>
        <xdr:cNvPr id="503" name="n_3mainValue【認定こども園・幼稚園・保育所】&#10;一人当たり面積"/>
        <xdr:cNvSpPr txBox="1"/>
      </xdr:nvSpPr>
      <xdr:spPr>
        <a:xfrm>
          <a:off x="19310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137177</xdr:rowOff>
    </xdr:from>
    <xdr:ext cx="469744" cy="259045"/>
    <xdr:sp macro="" textlink="">
      <xdr:nvSpPr>
        <xdr:cNvPr id="504" name="n_4mainValue【認定こども園・幼稚園・保育所】&#10;一人当たり面積"/>
        <xdr:cNvSpPr txBox="1"/>
      </xdr:nvSpPr>
      <xdr:spPr>
        <a:xfrm>
          <a:off x="18421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7" name="テキスト ボックス 5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7" name="テキスト ボックス 5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63</xdr:row>
      <xdr:rowOff>73478</xdr:rowOff>
    </xdr:to>
    <xdr:cxnSp macro="">
      <xdr:nvCxnSpPr>
        <xdr:cNvPr id="531" name="直線コネクタ 530"/>
        <xdr:cNvCxnSpPr/>
      </xdr:nvCxnSpPr>
      <xdr:spPr>
        <a:xfrm flipV="1">
          <a:off x="16318864" y="9483634"/>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77305</xdr:rowOff>
    </xdr:from>
    <xdr:ext cx="405111" cy="259045"/>
    <xdr:sp macro="" textlink="">
      <xdr:nvSpPr>
        <xdr:cNvPr id="532" name="【学校施設】&#10;有形固定資産減価償却率最小値テキスト"/>
        <xdr:cNvSpPr txBox="1"/>
      </xdr:nvSpPr>
      <xdr:spPr>
        <a:xfrm>
          <a:off x="16357600" y="1087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73478</xdr:rowOff>
    </xdr:from>
    <xdr:to>
      <xdr:col>86</xdr:col>
      <xdr:colOff>25400</xdr:colOff>
      <xdr:row>63</xdr:row>
      <xdr:rowOff>73478</xdr:rowOff>
    </xdr:to>
    <xdr:cxnSp macro="">
      <xdr:nvCxnSpPr>
        <xdr:cNvPr id="533" name="直線コネクタ 532"/>
        <xdr:cNvCxnSpPr/>
      </xdr:nvCxnSpPr>
      <xdr:spPr>
        <a:xfrm>
          <a:off x="16230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34" name="【学校施設】&#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35" name="直線コネクタ 534"/>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24328</xdr:rowOff>
    </xdr:from>
    <xdr:ext cx="405111" cy="259045"/>
    <xdr:sp macro="" textlink="">
      <xdr:nvSpPr>
        <xdr:cNvPr id="536" name="【学校施設】&#10;有形固定資産減価償却率平均値テキスト"/>
        <xdr:cNvSpPr txBox="1"/>
      </xdr:nvSpPr>
      <xdr:spPr>
        <a:xfrm>
          <a:off x="16357600" y="1013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537" name="フローチャート: 判断 536"/>
        <xdr:cNvSpPr/>
      </xdr:nvSpPr>
      <xdr:spPr>
        <a:xfrm>
          <a:off x="162687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38" name="フローチャート: 判断 537"/>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39" name="フローチャート: 判断 538"/>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540" name="フローチャート: 判断 539"/>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1" name="フローチャート: 判断 540"/>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7983</xdr:rowOff>
    </xdr:from>
    <xdr:to>
      <xdr:col>85</xdr:col>
      <xdr:colOff>177800</xdr:colOff>
      <xdr:row>60</xdr:row>
      <xdr:rowOff>109583</xdr:rowOff>
    </xdr:to>
    <xdr:sp macro="" textlink="">
      <xdr:nvSpPr>
        <xdr:cNvPr id="547" name="楕円 546"/>
        <xdr:cNvSpPr/>
      </xdr:nvSpPr>
      <xdr:spPr>
        <a:xfrm>
          <a:off x="162687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157860</xdr:rowOff>
    </xdr:from>
    <xdr:ext cx="405111" cy="259045"/>
    <xdr:sp macro="" textlink="">
      <xdr:nvSpPr>
        <xdr:cNvPr id="548" name="【学校施設】&#10;有形固定資産減価償却率該当値テキスト"/>
        <xdr:cNvSpPr txBox="1"/>
      </xdr:nvSpPr>
      <xdr:spPr>
        <a:xfrm>
          <a:off x="16357600"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123916</xdr:rowOff>
    </xdr:from>
    <xdr:to>
      <xdr:col>81</xdr:col>
      <xdr:colOff>101600</xdr:colOff>
      <xdr:row>60</xdr:row>
      <xdr:rowOff>54066</xdr:rowOff>
    </xdr:to>
    <xdr:sp macro="" textlink="">
      <xdr:nvSpPr>
        <xdr:cNvPr id="549" name="楕円 548"/>
        <xdr:cNvSpPr/>
      </xdr:nvSpPr>
      <xdr:spPr>
        <a:xfrm>
          <a:off x="15430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3266</xdr:rowOff>
    </xdr:from>
    <xdr:to>
      <xdr:col>85</xdr:col>
      <xdr:colOff>127000</xdr:colOff>
      <xdr:row>60</xdr:row>
      <xdr:rowOff>58783</xdr:rowOff>
    </xdr:to>
    <xdr:cxnSp macro="">
      <xdr:nvCxnSpPr>
        <xdr:cNvPr id="550" name="直線コネクタ 549"/>
        <xdr:cNvCxnSpPr/>
      </xdr:nvCxnSpPr>
      <xdr:spPr>
        <a:xfrm>
          <a:off x="15481300" y="10290266"/>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51" name="楕円 550"/>
        <xdr:cNvSpPr/>
      </xdr:nvSpPr>
      <xdr:spPr>
        <a:xfrm>
          <a:off x="14541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119199</xdr:rowOff>
    </xdr:from>
    <xdr:to>
      <xdr:col>81</xdr:col>
      <xdr:colOff>50800</xdr:colOff>
      <xdr:row>60</xdr:row>
      <xdr:rowOff>3266</xdr:rowOff>
    </xdr:to>
    <xdr:cxnSp macro="">
      <xdr:nvCxnSpPr>
        <xdr:cNvPr id="552" name="直線コネクタ 551"/>
        <xdr:cNvCxnSpPr/>
      </xdr:nvCxnSpPr>
      <xdr:spPr>
        <a:xfrm>
          <a:off x="14592300" y="1023474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16147</xdr:rowOff>
    </xdr:from>
    <xdr:to>
      <xdr:col>72</xdr:col>
      <xdr:colOff>38100</xdr:colOff>
      <xdr:row>59</xdr:row>
      <xdr:rowOff>117747</xdr:rowOff>
    </xdr:to>
    <xdr:sp macro="" textlink="">
      <xdr:nvSpPr>
        <xdr:cNvPr id="553" name="楕円 552"/>
        <xdr:cNvSpPr/>
      </xdr:nvSpPr>
      <xdr:spPr>
        <a:xfrm>
          <a:off x="13652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66947</xdr:rowOff>
    </xdr:from>
    <xdr:to>
      <xdr:col>76</xdr:col>
      <xdr:colOff>114300</xdr:colOff>
      <xdr:row>59</xdr:row>
      <xdr:rowOff>119199</xdr:rowOff>
    </xdr:to>
    <xdr:cxnSp macro="">
      <xdr:nvCxnSpPr>
        <xdr:cNvPr id="554" name="直線コネクタ 553"/>
        <xdr:cNvCxnSpPr/>
      </xdr:nvCxnSpPr>
      <xdr:spPr>
        <a:xfrm>
          <a:off x="13703300" y="1018249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135346</xdr:rowOff>
    </xdr:from>
    <xdr:to>
      <xdr:col>67</xdr:col>
      <xdr:colOff>101600</xdr:colOff>
      <xdr:row>59</xdr:row>
      <xdr:rowOff>65496</xdr:rowOff>
    </xdr:to>
    <xdr:sp macro="" textlink="">
      <xdr:nvSpPr>
        <xdr:cNvPr id="555" name="楕円 554"/>
        <xdr:cNvSpPr/>
      </xdr:nvSpPr>
      <xdr:spPr>
        <a:xfrm>
          <a:off x="12763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14696</xdr:rowOff>
    </xdr:from>
    <xdr:to>
      <xdr:col>71</xdr:col>
      <xdr:colOff>177800</xdr:colOff>
      <xdr:row>59</xdr:row>
      <xdr:rowOff>66947</xdr:rowOff>
    </xdr:to>
    <xdr:cxnSp macro="">
      <xdr:nvCxnSpPr>
        <xdr:cNvPr id="556" name="直線コネクタ 555"/>
        <xdr:cNvCxnSpPr/>
      </xdr:nvCxnSpPr>
      <xdr:spPr>
        <a:xfrm>
          <a:off x="12814300" y="1013024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51724</xdr:rowOff>
    </xdr:from>
    <xdr:ext cx="405111" cy="259045"/>
    <xdr:sp macro="" textlink="">
      <xdr:nvSpPr>
        <xdr:cNvPr id="557" name="n_1aveValue【学校施設】&#10;有形固定資産減価償却率"/>
        <xdr:cNvSpPr txBox="1"/>
      </xdr:nvSpPr>
      <xdr:spPr>
        <a:xfrm>
          <a:off x="15266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558" name="n_2aveValue【学校施設】&#10;有形固定資産減価償却率"/>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6004</xdr:rowOff>
    </xdr:from>
    <xdr:ext cx="405111" cy="259045"/>
    <xdr:sp macro="" textlink="">
      <xdr:nvSpPr>
        <xdr:cNvPr id="559" name="n_3aveValue【学校施設】&#10;有形固定資産減価償却率"/>
        <xdr:cNvSpPr txBox="1"/>
      </xdr:nvSpPr>
      <xdr:spPr>
        <a:xfrm>
          <a:off x="13500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560" name="n_4aveValue【学校施設】&#10;有形固定資産減価償却率"/>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70593</xdr:rowOff>
    </xdr:from>
    <xdr:ext cx="405111" cy="259045"/>
    <xdr:sp macro="" textlink="">
      <xdr:nvSpPr>
        <xdr:cNvPr id="561" name="n_1mainValue【学校施設】&#10;有形固定資産減価償却率"/>
        <xdr:cNvSpPr txBox="1"/>
      </xdr:nvSpPr>
      <xdr:spPr>
        <a:xfrm>
          <a:off x="15266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562" name="n_2mainValue【学校施設】&#10;有形固定資産減価償却率"/>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134274</xdr:rowOff>
    </xdr:from>
    <xdr:ext cx="405111" cy="259045"/>
    <xdr:sp macro="" textlink="">
      <xdr:nvSpPr>
        <xdr:cNvPr id="563" name="n_3mainValue【学校施設】&#10;有形固定資産減価償却率"/>
        <xdr:cNvSpPr txBox="1"/>
      </xdr:nvSpPr>
      <xdr:spPr>
        <a:xfrm>
          <a:off x="13500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82023</xdr:rowOff>
    </xdr:from>
    <xdr:ext cx="405111" cy="259045"/>
    <xdr:sp macro="" textlink="">
      <xdr:nvSpPr>
        <xdr:cNvPr id="564" name="n_4mainValue【学校施設】&#10;有形固定資産減価償却率"/>
        <xdr:cNvSpPr txBox="1"/>
      </xdr:nvSpPr>
      <xdr:spPr>
        <a:xfrm>
          <a:off x="12611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12700</xdr:rowOff>
    </xdr:from>
    <xdr:to>
      <xdr:col>116</xdr:col>
      <xdr:colOff>62864</xdr:colOff>
      <xdr:row>64</xdr:row>
      <xdr:rowOff>166370</xdr:rowOff>
    </xdr:to>
    <xdr:cxnSp macro="">
      <xdr:nvCxnSpPr>
        <xdr:cNvPr id="589" name="直線コネクタ 588"/>
        <xdr:cNvCxnSpPr/>
      </xdr:nvCxnSpPr>
      <xdr:spPr>
        <a:xfrm flipV="1">
          <a:off x="22160864" y="9785350"/>
          <a:ext cx="0" cy="135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170197</xdr:rowOff>
    </xdr:from>
    <xdr:ext cx="469744" cy="259045"/>
    <xdr:sp macro="" textlink="">
      <xdr:nvSpPr>
        <xdr:cNvPr id="590" name="【学校施設】&#10;一人当たり面積最小値テキスト"/>
        <xdr:cNvSpPr txBox="1"/>
      </xdr:nvSpPr>
      <xdr:spPr>
        <a:xfrm>
          <a:off x="22199600" y="1114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166370</xdr:rowOff>
    </xdr:from>
    <xdr:to>
      <xdr:col>116</xdr:col>
      <xdr:colOff>152400</xdr:colOff>
      <xdr:row>64</xdr:row>
      <xdr:rowOff>166370</xdr:rowOff>
    </xdr:to>
    <xdr:cxnSp macro="">
      <xdr:nvCxnSpPr>
        <xdr:cNvPr id="591" name="直線コネクタ 590"/>
        <xdr:cNvCxnSpPr/>
      </xdr:nvCxnSpPr>
      <xdr:spPr>
        <a:xfrm>
          <a:off x="22072600" y="111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130827</xdr:rowOff>
    </xdr:from>
    <xdr:ext cx="469744" cy="259045"/>
    <xdr:sp macro="" textlink="">
      <xdr:nvSpPr>
        <xdr:cNvPr id="592" name="【学校施設】&#10;一人当たり面積最大値テキスト"/>
        <xdr:cNvSpPr txBox="1"/>
      </xdr:nvSpPr>
      <xdr:spPr>
        <a:xfrm>
          <a:off x="22199600"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12700</xdr:rowOff>
    </xdr:from>
    <xdr:to>
      <xdr:col>116</xdr:col>
      <xdr:colOff>152400</xdr:colOff>
      <xdr:row>57</xdr:row>
      <xdr:rowOff>12700</xdr:rowOff>
    </xdr:to>
    <xdr:cxnSp macro="">
      <xdr:nvCxnSpPr>
        <xdr:cNvPr id="593" name="直線コネクタ 592"/>
        <xdr:cNvCxnSpPr/>
      </xdr:nvCxnSpPr>
      <xdr:spPr>
        <a:xfrm>
          <a:off x="22072600" y="978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68597</xdr:rowOff>
    </xdr:from>
    <xdr:ext cx="469744" cy="259045"/>
    <xdr:sp macro="" textlink="">
      <xdr:nvSpPr>
        <xdr:cNvPr id="594" name="【学校施設】&#10;一人当たり面積平均値テキスト"/>
        <xdr:cNvSpPr txBox="1"/>
      </xdr:nvSpPr>
      <xdr:spPr>
        <a:xfrm>
          <a:off x="22199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45720</xdr:rowOff>
    </xdr:from>
    <xdr:to>
      <xdr:col>116</xdr:col>
      <xdr:colOff>114300</xdr:colOff>
      <xdr:row>62</xdr:row>
      <xdr:rowOff>147320</xdr:rowOff>
    </xdr:to>
    <xdr:sp macro="" textlink="">
      <xdr:nvSpPr>
        <xdr:cNvPr id="595" name="フローチャート: 判断 594"/>
        <xdr:cNvSpPr/>
      </xdr:nvSpPr>
      <xdr:spPr>
        <a:xfrm>
          <a:off x="221107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57150</xdr:rowOff>
    </xdr:from>
    <xdr:to>
      <xdr:col>112</xdr:col>
      <xdr:colOff>38100</xdr:colOff>
      <xdr:row>62</xdr:row>
      <xdr:rowOff>158750</xdr:rowOff>
    </xdr:to>
    <xdr:sp macro="" textlink="">
      <xdr:nvSpPr>
        <xdr:cNvPr id="596" name="フローチャート: 判断 595"/>
        <xdr:cNvSpPr/>
      </xdr:nvSpPr>
      <xdr:spPr>
        <a:xfrm>
          <a:off x="21272500" y="1068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81280</xdr:rowOff>
    </xdr:from>
    <xdr:to>
      <xdr:col>107</xdr:col>
      <xdr:colOff>101600</xdr:colOff>
      <xdr:row>63</xdr:row>
      <xdr:rowOff>11430</xdr:rowOff>
    </xdr:to>
    <xdr:sp macro="" textlink="">
      <xdr:nvSpPr>
        <xdr:cNvPr id="597" name="フローチャート: 判断 596"/>
        <xdr:cNvSpPr/>
      </xdr:nvSpPr>
      <xdr:spPr>
        <a:xfrm>
          <a:off x="20383500" y="1071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90170</xdr:rowOff>
    </xdr:from>
    <xdr:to>
      <xdr:col>102</xdr:col>
      <xdr:colOff>165100</xdr:colOff>
      <xdr:row>63</xdr:row>
      <xdr:rowOff>20320</xdr:rowOff>
    </xdr:to>
    <xdr:sp macro="" textlink="">
      <xdr:nvSpPr>
        <xdr:cNvPr id="598" name="フローチャート: 判断 597"/>
        <xdr:cNvSpPr/>
      </xdr:nvSpPr>
      <xdr:spPr>
        <a:xfrm>
          <a:off x="19494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27940</xdr:rowOff>
    </xdr:from>
    <xdr:to>
      <xdr:col>98</xdr:col>
      <xdr:colOff>38100</xdr:colOff>
      <xdr:row>62</xdr:row>
      <xdr:rowOff>129540</xdr:rowOff>
    </xdr:to>
    <xdr:sp macro="" textlink="">
      <xdr:nvSpPr>
        <xdr:cNvPr id="599" name="フローチャート: 判断 598"/>
        <xdr:cNvSpPr/>
      </xdr:nvSpPr>
      <xdr:spPr>
        <a:xfrm>
          <a:off x="18605500" y="1065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3810</xdr:rowOff>
    </xdr:from>
    <xdr:to>
      <xdr:col>116</xdr:col>
      <xdr:colOff>114300</xdr:colOff>
      <xdr:row>64</xdr:row>
      <xdr:rowOff>105410</xdr:rowOff>
    </xdr:to>
    <xdr:sp macro="" textlink="">
      <xdr:nvSpPr>
        <xdr:cNvPr id="605" name="楕円 604"/>
        <xdr:cNvSpPr/>
      </xdr:nvSpPr>
      <xdr:spPr>
        <a:xfrm>
          <a:off x="22110700" y="1097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90187</xdr:rowOff>
    </xdr:from>
    <xdr:ext cx="469744" cy="259045"/>
    <xdr:sp macro="" textlink="">
      <xdr:nvSpPr>
        <xdr:cNvPr id="606" name="【学校施設】&#10;一人当たり面積該当値テキスト"/>
        <xdr:cNvSpPr txBox="1"/>
      </xdr:nvSpPr>
      <xdr:spPr>
        <a:xfrm>
          <a:off x="22199600" y="1089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10160</xdr:rowOff>
    </xdr:from>
    <xdr:to>
      <xdr:col>112</xdr:col>
      <xdr:colOff>38100</xdr:colOff>
      <xdr:row>64</xdr:row>
      <xdr:rowOff>111760</xdr:rowOff>
    </xdr:to>
    <xdr:sp macro="" textlink="">
      <xdr:nvSpPr>
        <xdr:cNvPr id="607" name="楕円 606"/>
        <xdr:cNvSpPr/>
      </xdr:nvSpPr>
      <xdr:spPr>
        <a:xfrm>
          <a:off x="212725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54610</xdr:rowOff>
    </xdr:from>
    <xdr:to>
      <xdr:col>116</xdr:col>
      <xdr:colOff>63500</xdr:colOff>
      <xdr:row>64</xdr:row>
      <xdr:rowOff>60960</xdr:rowOff>
    </xdr:to>
    <xdr:cxnSp macro="">
      <xdr:nvCxnSpPr>
        <xdr:cNvPr id="608" name="直線コネクタ 607"/>
        <xdr:cNvCxnSpPr/>
      </xdr:nvCxnSpPr>
      <xdr:spPr>
        <a:xfrm flipV="1">
          <a:off x="21323300" y="1102741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10160</xdr:rowOff>
    </xdr:from>
    <xdr:to>
      <xdr:col>107</xdr:col>
      <xdr:colOff>101600</xdr:colOff>
      <xdr:row>64</xdr:row>
      <xdr:rowOff>111760</xdr:rowOff>
    </xdr:to>
    <xdr:sp macro="" textlink="">
      <xdr:nvSpPr>
        <xdr:cNvPr id="609" name="楕円 608"/>
        <xdr:cNvSpPr/>
      </xdr:nvSpPr>
      <xdr:spPr>
        <a:xfrm>
          <a:off x="203835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60960</xdr:rowOff>
    </xdr:from>
    <xdr:to>
      <xdr:col>111</xdr:col>
      <xdr:colOff>177800</xdr:colOff>
      <xdr:row>64</xdr:row>
      <xdr:rowOff>60960</xdr:rowOff>
    </xdr:to>
    <xdr:cxnSp macro="">
      <xdr:nvCxnSpPr>
        <xdr:cNvPr id="610" name="直線コネクタ 609"/>
        <xdr:cNvCxnSpPr/>
      </xdr:nvCxnSpPr>
      <xdr:spPr>
        <a:xfrm>
          <a:off x="20434300" y="11033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11430</xdr:rowOff>
    </xdr:from>
    <xdr:to>
      <xdr:col>102</xdr:col>
      <xdr:colOff>165100</xdr:colOff>
      <xdr:row>64</xdr:row>
      <xdr:rowOff>113030</xdr:rowOff>
    </xdr:to>
    <xdr:sp macro="" textlink="">
      <xdr:nvSpPr>
        <xdr:cNvPr id="611" name="楕円 610"/>
        <xdr:cNvSpPr/>
      </xdr:nvSpPr>
      <xdr:spPr>
        <a:xfrm>
          <a:off x="19494500" y="1098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60960</xdr:rowOff>
    </xdr:from>
    <xdr:to>
      <xdr:col>107</xdr:col>
      <xdr:colOff>50800</xdr:colOff>
      <xdr:row>64</xdr:row>
      <xdr:rowOff>62230</xdr:rowOff>
    </xdr:to>
    <xdr:cxnSp macro="">
      <xdr:nvCxnSpPr>
        <xdr:cNvPr id="612" name="直線コネクタ 611"/>
        <xdr:cNvCxnSpPr/>
      </xdr:nvCxnSpPr>
      <xdr:spPr>
        <a:xfrm flipV="1">
          <a:off x="19545300" y="1103376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15240</xdr:rowOff>
    </xdr:from>
    <xdr:to>
      <xdr:col>98</xdr:col>
      <xdr:colOff>38100</xdr:colOff>
      <xdr:row>64</xdr:row>
      <xdr:rowOff>116840</xdr:rowOff>
    </xdr:to>
    <xdr:sp macro="" textlink="">
      <xdr:nvSpPr>
        <xdr:cNvPr id="613" name="楕円 612"/>
        <xdr:cNvSpPr/>
      </xdr:nvSpPr>
      <xdr:spPr>
        <a:xfrm>
          <a:off x="18605500" y="1098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62230</xdr:rowOff>
    </xdr:from>
    <xdr:to>
      <xdr:col>102</xdr:col>
      <xdr:colOff>114300</xdr:colOff>
      <xdr:row>64</xdr:row>
      <xdr:rowOff>66040</xdr:rowOff>
    </xdr:to>
    <xdr:cxnSp macro="">
      <xdr:nvCxnSpPr>
        <xdr:cNvPr id="614" name="直線コネクタ 613"/>
        <xdr:cNvCxnSpPr/>
      </xdr:nvCxnSpPr>
      <xdr:spPr>
        <a:xfrm flipV="1">
          <a:off x="18656300" y="110350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3827</xdr:rowOff>
    </xdr:from>
    <xdr:ext cx="469744" cy="259045"/>
    <xdr:sp macro="" textlink="">
      <xdr:nvSpPr>
        <xdr:cNvPr id="615" name="n_1aveValue【学校施設】&#10;一人当たり面積"/>
        <xdr:cNvSpPr txBox="1"/>
      </xdr:nvSpPr>
      <xdr:spPr>
        <a:xfrm>
          <a:off x="21075727" y="1046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27957</xdr:rowOff>
    </xdr:from>
    <xdr:ext cx="469744" cy="259045"/>
    <xdr:sp macro="" textlink="">
      <xdr:nvSpPr>
        <xdr:cNvPr id="616" name="n_2aveValue【学校施設】&#10;一人当たり面積"/>
        <xdr:cNvSpPr txBox="1"/>
      </xdr:nvSpPr>
      <xdr:spPr>
        <a:xfrm>
          <a:off x="20199427" y="1048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36847</xdr:rowOff>
    </xdr:from>
    <xdr:ext cx="469744" cy="259045"/>
    <xdr:sp macro="" textlink="">
      <xdr:nvSpPr>
        <xdr:cNvPr id="617" name="n_3aveValue【学校施設】&#10;一人当たり面積"/>
        <xdr:cNvSpPr txBox="1"/>
      </xdr:nvSpPr>
      <xdr:spPr>
        <a:xfrm>
          <a:off x="193104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146067</xdr:rowOff>
    </xdr:from>
    <xdr:ext cx="469744" cy="259045"/>
    <xdr:sp macro="" textlink="">
      <xdr:nvSpPr>
        <xdr:cNvPr id="618" name="n_4aveValue【学校施設】&#10;一人当たり面積"/>
        <xdr:cNvSpPr txBox="1"/>
      </xdr:nvSpPr>
      <xdr:spPr>
        <a:xfrm>
          <a:off x="18421427" y="1043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102887</xdr:rowOff>
    </xdr:from>
    <xdr:ext cx="469744" cy="259045"/>
    <xdr:sp macro="" textlink="">
      <xdr:nvSpPr>
        <xdr:cNvPr id="619" name="n_1mainValue【学校施設】&#10;一人当たり面積"/>
        <xdr:cNvSpPr txBox="1"/>
      </xdr:nvSpPr>
      <xdr:spPr>
        <a:xfrm>
          <a:off x="21075727" y="1107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102887</xdr:rowOff>
    </xdr:from>
    <xdr:ext cx="469744" cy="259045"/>
    <xdr:sp macro="" textlink="">
      <xdr:nvSpPr>
        <xdr:cNvPr id="620" name="n_2mainValue【学校施設】&#10;一人当たり面積"/>
        <xdr:cNvSpPr txBox="1"/>
      </xdr:nvSpPr>
      <xdr:spPr>
        <a:xfrm>
          <a:off x="20199427" y="1107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104157</xdr:rowOff>
    </xdr:from>
    <xdr:ext cx="469744" cy="259045"/>
    <xdr:sp macro="" textlink="">
      <xdr:nvSpPr>
        <xdr:cNvPr id="621" name="n_3mainValue【学校施設】&#10;一人当たり面積"/>
        <xdr:cNvSpPr txBox="1"/>
      </xdr:nvSpPr>
      <xdr:spPr>
        <a:xfrm>
          <a:off x="19310427" y="1107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107967</xdr:rowOff>
    </xdr:from>
    <xdr:ext cx="469744" cy="259045"/>
    <xdr:sp macro="" textlink="">
      <xdr:nvSpPr>
        <xdr:cNvPr id="622" name="n_4mainValue【学校施設】&#10;一人当たり面積"/>
        <xdr:cNvSpPr txBox="1"/>
      </xdr:nvSpPr>
      <xdr:spPr>
        <a:xfrm>
          <a:off x="18421427" y="1108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90351</xdr:rowOff>
    </xdr:from>
    <xdr:to>
      <xdr:col>85</xdr:col>
      <xdr:colOff>126364</xdr:colOff>
      <xdr:row>86</xdr:row>
      <xdr:rowOff>168729</xdr:rowOff>
    </xdr:to>
    <xdr:cxnSp macro="">
      <xdr:nvCxnSpPr>
        <xdr:cNvPr id="648" name="直線コネクタ 647"/>
        <xdr:cNvCxnSpPr/>
      </xdr:nvCxnSpPr>
      <xdr:spPr>
        <a:xfrm flipV="1">
          <a:off x="16318864" y="1346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37028</xdr:rowOff>
    </xdr:from>
    <xdr:ext cx="405111" cy="259045"/>
    <xdr:sp macro="" textlink="">
      <xdr:nvSpPr>
        <xdr:cNvPr id="651" name="【児童館】&#10;有形固定資産減価償却率最大値テキスト"/>
        <xdr:cNvSpPr txBox="1"/>
      </xdr:nvSpPr>
      <xdr:spPr>
        <a:xfrm>
          <a:off x="16357600" y="1323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90351</xdr:rowOff>
    </xdr:from>
    <xdr:to>
      <xdr:col>86</xdr:col>
      <xdr:colOff>25400</xdr:colOff>
      <xdr:row>78</xdr:row>
      <xdr:rowOff>90351</xdr:rowOff>
    </xdr:to>
    <xdr:cxnSp macro="">
      <xdr:nvCxnSpPr>
        <xdr:cNvPr id="652" name="直線コネクタ 651"/>
        <xdr:cNvCxnSpPr/>
      </xdr:nvCxnSpPr>
      <xdr:spPr>
        <a:xfrm>
          <a:off x="16230600" y="1346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31041</xdr:rowOff>
    </xdr:from>
    <xdr:ext cx="405111" cy="259045"/>
    <xdr:sp macro="" textlink="">
      <xdr:nvSpPr>
        <xdr:cNvPr id="653" name="【児童館】&#10;有形固定資産減価償却率平均値テキスト"/>
        <xdr:cNvSpPr txBox="1"/>
      </xdr:nvSpPr>
      <xdr:spPr>
        <a:xfrm>
          <a:off x="16357600" y="1391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52614</xdr:rowOff>
    </xdr:from>
    <xdr:to>
      <xdr:col>85</xdr:col>
      <xdr:colOff>177800</xdr:colOff>
      <xdr:row>81</xdr:row>
      <xdr:rowOff>154214</xdr:rowOff>
    </xdr:to>
    <xdr:sp macro="" textlink="">
      <xdr:nvSpPr>
        <xdr:cNvPr id="654" name="フローチャート: 判断 653"/>
        <xdr:cNvSpPr/>
      </xdr:nvSpPr>
      <xdr:spPr>
        <a:xfrm>
          <a:off x="16268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148952</xdr:rowOff>
    </xdr:from>
    <xdr:to>
      <xdr:col>81</xdr:col>
      <xdr:colOff>101600</xdr:colOff>
      <xdr:row>82</xdr:row>
      <xdr:rowOff>79102</xdr:rowOff>
    </xdr:to>
    <xdr:sp macro="" textlink="">
      <xdr:nvSpPr>
        <xdr:cNvPr id="655" name="フローチャート: 判断 654"/>
        <xdr:cNvSpPr/>
      </xdr:nvSpPr>
      <xdr:spPr>
        <a:xfrm>
          <a:off x="15430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148952</xdr:rowOff>
    </xdr:from>
    <xdr:to>
      <xdr:col>76</xdr:col>
      <xdr:colOff>165100</xdr:colOff>
      <xdr:row>82</xdr:row>
      <xdr:rowOff>79102</xdr:rowOff>
    </xdr:to>
    <xdr:sp macro="" textlink="">
      <xdr:nvSpPr>
        <xdr:cNvPr id="656" name="フローチャート: 判断 655"/>
        <xdr:cNvSpPr/>
      </xdr:nvSpPr>
      <xdr:spPr>
        <a:xfrm>
          <a:off x="14541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121194</xdr:rowOff>
    </xdr:from>
    <xdr:to>
      <xdr:col>72</xdr:col>
      <xdr:colOff>38100</xdr:colOff>
      <xdr:row>82</xdr:row>
      <xdr:rowOff>51344</xdr:rowOff>
    </xdr:to>
    <xdr:sp macro="" textlink="">
      <xdr:nvSpPr>
        <xdr:cNvPr id="657" name="フローチャート: 判断 656"/>
        <xdr:cNvSpPr/>
      </xdr:nvSpPr>
      <xdr:spPr>
        <a:xfrm>
          <a:off x="13652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142421</xdr:rowOff>
    </xdr:from>
    <xdr:to>
      <xdr:col>67</xdr:col>
      <xdr:colOff>101600</xdr:colOff>
      <xdr:row>82</xdr:row>
      <xdr:rowOff>72571</xdr:rowOff>
    </xdr:to>
    <xdr:sp macro="" textlink="">
      <xdr:nvSpPr>
        <xdr:cNvPr id="658" name="フローチャート: 判断 657"/>
        <xdr:cNvSpPr/>
      </xdr:nvSpPr>
      <xdr:spPr>
        <a:xfrm>
          <a:off x="12763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39551</xdr:rowOff>
    </xdr:from>
    <xdr:to>
      <xdr:col>85</xdr:col>
      <xdr:colOff>177800</xdr:colOff>
      <xdr:row>78</xdr:row>
      <xdr:rowOff>141151</xdr:rowOff>
    </xdr:to>
    <xdr:sp macro="" textlink="">
      <xdr:nvSpPr>
        <xdr:cNvPr id="664" name="楕円 663"/>
        <xdr:cNvSpPr/>
      </xdr:nvSpPr>
      <xdr:spPr>
        <a:xfrm>
          <a:off x="16268700" y="134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164028</xdr:rowOff>
    </xdr:from>
    <xdr:ext cx="405111" cy="259045"/>
    <xdr:sp macro="" textlink="">
      <xdr:nvSpPr>
        <xdr:cNvPr id="665" name="【児童館】&#10;有形固定資産減価償却率該当値テキスト"/>
        <xdr:cNvSpPr txBox="1"/>
      </xdr:nvSpPr>
      <xdr:spPr>
        <a:xfrm>
          <a:off x="16357600" y="13365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52614</xdr:rowOff>
    </xdr:from>
    <xdr:to>
      <xdr:col>81</xdr:col>
      <xdr:colOff>101600</xdr:colOff>
      <xdr:row>80</xdr:row>
      <xdr:rowOff>154214</xdr:rowOff>
    </xdr:to>
    <xdr:sp macro="" textlink="">
      <xdr:nvSpPr>
        <xdr:cNvPr id="666" name="楕円 665"/>
        <xdr:cNvSpPr/>
      </xdr:nvSpPr>
      <xdr:spPr>
        <a:xfrm>
          <a:off x="154305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90351</xdr:rowOff>
    </xdr:from>
    <xdr:to>
      <xdr:col>85</xdr:col>
      <xdr:colOff>127000</xdr:colOff>
      <xdr:row>80</xdr:row>
      <xdr:rowOff>103414</xdr:rowOff>
    </xdr:to>
    <xdr:cxnSp macro="">
      <xdr:nvCxnSpPr>
        <xdr:cNvPr id="667" name="直線コネクタ 666"/>
        <xdr:cNvCxnSpPr/>
      </xdr:nvCxnSpPr>
      <xdr:spPr>
        <a:xfrm flipV="1">
          <a:off x="15481300" y="13463451"/>
          <a:ext cx="838200" cy="35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6894</xdr:rowOff>
    </xdr:from>
    <xdr:to>
      <xdr:col>76</xdr:col>
      <xdr:colOff>165100</xdr:colOff>
      <xdr:row>80</xdr:row>
      <xdr:rowOff>108494</xdr:rowOff>
    </xdr:to>
    <xdr:sp macro="" textlink="">
      <xdr:nvSpPr>
        <xdr:cNvPr id="668" name="楕円 667"/>
        <xdr:cNvSpPr/>
      </xdr:nvSpPr>
      <xdr:spPr>
        <a:xfrm>
          <a:off x="145415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57694</xdr:rowOff>
    </xdr:from>
    <xdr:to>
      <xdr:col>81</xdr:col>
      <xdr:colOff>50800</xdr:colOff>
      <xdr:row>80</xdr:row>
      <xdr:rowOff>103414</xdr:rowOff>
    </xdr:to>
    <xdr:cxnSp macro="">
      <xdr:nvCxnSpPr>
        <xdr:cNvPr id="669" name="直線コネクタ 668"/>
        <xdr:cNvCxnSpPr/>
      </xdr:nvCxnSpPr>
      <xdr:spPr>
        <a:xfrm>
          <a:off x="14592300" y="137736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132624</xdr:rowOff>
    </xdr:from>
    <xdr:to>
      <xdr:col>72</xdr:col>
      <xdr:colOff>38100</xdr:colOff>
      <xdr:row>80</xdr:row>
      <xdr:rowOff>62774</xdr:rowOff>
    </xdr:to>
    <xdr:sp macro="" textlink="">
      <xdr:nvSpPr>
        <xdr:cNvPr id="670" name="楕円 669"/>
        <xdr:cNvSpPr/>
      </xdr:nvSpPr>
      <xdr:spPr>
        <a:xfrm>
          <a:off x="13652500" y="1367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11974</xdr:rowOff>
    </xdr:from>
    <xdr:to>
      <xdr:col>76</xdr:col>
      <xdr:colOff>114300</xdr:colOff>
      <xdr:row>80</xdr:row>
      <xdr:rowOff>57694</xdr:rowOff>
    </xdr:to>
    <xdr:cxnSp macro="">
      <xdr:nvCxnSpPr>
        <xdr:cNvPr id="671" name="直線コネクタ 670"/>
        <xdr:cNvCxnSpPr/>
      </xdr:nvCxnSpPr>
      <xdr:spPr>
        <a:xfrm>
          <a:off x="13703300" y="137279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85271</xdr:rowOff>
    </xdr:from>
    <xdr:to>
      <xdr:col>67</xdr:col>
      <xdr:colOff>101600</xdr:colOff>
      <xdr:row>80</xdr:row>
      <xdr:rowOff>15421</xdr:rowOff>
    </xdr:to>
    <xdr:sp macro="" textlink="">
      <xdr:nvSpPr>
        <xdr:cNvPr id="672" name="楕円 671"/>
        <xdr:cNvSpPr/>
      </xdr:nvSpPr>
      <xdr:spPr>
        <a:xfrm>
          <a:off x="12763500" y="1362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136071</xdr:rowOff>
    </xdr:from>
    <xdr:to>
      <xdr:col>71</xdr:col>
      <xdr:colOff>177800</xdr:colOff>
      <xdr:row>80</xdr:row>
      <xdr:rowOff>11974</xdr:rowOff>
    </xdr:to>
    <xdr:cxnSp macro="">
      <xdr:nvCxnSpPr>
        <xdr:cNvPr id="673" name="直線コネクタ 672"/>
        <xdr:cNvCxnSpPr/>
      </xdr:nvCxnSpPr>
      <xdr:spPr>
        <a:xfrm>
          <a:off x="12814300" y="1368062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70229</xdr:rowOff>
    </xdr:from>
    <xdr:ext cx="405111" cy="259045"/>
    <xdr:sp macro="" textlink="">
      <xdr:nvSpPr>
        <xdr:cNvPr id="674" name="n_1aveValue【児童館】&#10;有形固定資産減価償却率"/>
        <xdr:cNvSpPr txBox="1"/>
      </xdr:nvSpPr>
      <xdr:spPr>
        <a:xfrm>
          <a:off x="152660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70229</xdr:rowOff>
    </xdr:from>
    <xdr:ext cx="405111" cy="259045"/>
    <xdr:sp macro="" textlink="">
      <xdr:nvSpPr>
        <xdr:cNvPr id="675" name="n_2aveValue【児童館】&#10;有形固定資産減価償却率"/>
        <xdr:cNvSpPr txBox="1"/>
      </xdr:nvSpPr>
      <xdr:spPr>
        <a:xfrm>
          <a:off x="143897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42471</xdr:rowOff>
    </xdr:from>
    <xdr:ext cx="405111" cy="259045"/>
    <xdr:sp macro="" textlink="">
      <xdr:nvSpPr>
        <xdr:cNvPr id="676" name="n_3aveValue【児童館】&#10;有形固定資産減価償却率"/>
        <xdr:cNvSpPr txBox="1"/>
      </xdr:nvSpPr>
      <xdr:spPr>
        <a:xfrm>
          <a:off x="135007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63698</xdr:rowOff>
    </xdr:from>
    <xdr:ext cx="405111" cy="259045"/>
    <xdr:sp macro="" textlink="">
      <xdr:nvSpPr>
        <xdr:cNvPr id="677" name="n_4aveValue【児童館】&#10;有形固定資産減価償却率"/>
        <xdr:cNvSpPr txBox="1"/>
      </xdr:nvSpPr>
      <xdr:spPr>
        <a:xfrm>
          <a:off x="12611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170741</xdr:rowOff>
    </xdr:from>
    <xdr:ext cx="405111" cy="259045"/>
    <xdr:sp macro="" textlink="">
      <xdr:nvSpPr>
        <xdr:cNvPr id="678" name="n_1mainValue【児童館】&#10;有形固定資産減価償却率"/>
        <xdr:cNvSpPr txBox="1"/>
      </xdr:nvSpPr>
      <xdr:spPr>
        <a:xfrm>
          <a:off x="15266044" y="135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125021</xdr:rowOff>
    </xdr:from>
    <xdr:ext cx="405111" cy="259045"/>
    <xdr:sp macro="" textlink="">
      <xdr:nvSpPr>
        <xdr:cNvPr id="679" name="n_2mainValue【児童館】&#10;有形固定資産減価償却率"/>
        <xdr:cNvSpPr txBox="1"/>
      </xdr:nvSpPr>
      <xdr:spPr>
        <a:xfrm>
          <a:off x="14389744"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79301</xdr:rowOff>
    </xdr:from>
    <xdr:ext cx="405111" cy="259045"/>
    <xdr:sp macro="" textlink="">
      <xdr:nvSpPr>
        <xdr:cNvPr id="680" name="n_3mainValue【児童館】&#10;有形固定資産減価償却率"/>
        <xdr:cNvSpPr txBox="1"/>
      </xdr:nvSpPr>
      <xdr:spPr>
        <a:xfrm>
          <a:off x="13500744" y="1345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31948</xdr:rowOff>
    </xdr:from>
    <xdr:ext cx="405111" cy="259045"/>
    <xdr:sp macro="" textlink="">
      <xdr:nvSpPr>
        <xdr:cNvPr id="681" name="n_4mainValue【児童館】&#10;有形固定資産減価償却率"/>
        <xdr:cNvSpPr txBox="1"/>
      </xdr:nvSpPr>
      <xdr:spPr>
        <a:xfrm>
          <a:off x="12611744" y="1340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703" name="直線コネクタ 702"/>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704" name="【児童館】&#10;一人当たり面積最小値テキスト"/>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705" name="直線コネクタ 704"/>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706" name="【児童館】&#10;一人当たり面積最大値テキスト"/>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707" name="直線コネクタ 706"/>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08" name="【児童館】&#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9" name="フローチャート: 判断 708"/>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10" name="フローチャート: 判断 709"/>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11" name="フローチャート: 判断 710"/>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12" name="フローチャート: 判断 711"/>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13" name="フローチャート: 判断 712"/>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67311</xdr:rowOff>
    </xdr:from>
    <xdr:to>
      <xdr:col>116</xdr:col>
      <xdr:colOff>114300</xdr:colOff>
      <xdr:row>77</xdr:row>
      <xdr:rowOff>168911</xdr:rowOff>
    </xdr:to>
    <xdr:sp macro="" textlink="">
      <xdr:nvSpPr>
        <xdr:cNvPr id="719" name="楕円 718"/>
        <xdr:cNvSpPr/>
      </xdr:nvSpPr>
      <xdr:spPr>
        <a:xfrm>
          <a:off x="22110700" y="132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20338</xdr:rowOff>
    </xdr:from>
    <xdr:ext cx="469744" cy="259045"/>
    <xdr:sp macro="" textlink="">
      <xdr:nvSpPr>
        <xdr:cNvPr id="720" name="【児童館】&#10;一人当たり面積該当値テキスト"/>
        <xdr:cNvSpPr txBox="1"/>
      </xdr:nvSpPr>
      <xdr:spPr>
        <a:xfrm>
          <a:off x="22199600" y="1322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10161</xdr:rowOff>
    </xdr:from>
    <xdr:to>
      <xdr:col>112</xdr:col>
      <xdr:colOff>38100</xdr:colOff>
      <xdr:row>82</xdr:row>
      <xdr:rowOff>111761</xdr:rowOff>
    </xdr:to>
    <xdr:sp macro="" textlink="">
      <xdr:nvSpPr>
        <xdr:cNvPr id="721" name="楕円 720"/>
        <xdr:cNvSpPr/>
      </xdr:nvSpPr>
      <xdr:spPr>
        <a:xfrm>
          <a:off x="21272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118111</xdr:rowOff>
    </xdr:from>
    <xdr:to>
      <xdr:col>116</xdr:col>
      <xdr:colOff>63500</xdr:colOff>
      <xdr:row>82</xdr:row>
      <xdr:rowOff>60961</xdr:rowOff>
    </xdr:to>
    <xdr:cxnSp macro="">
      <xdr:nvCxnSpPr>
        <xdr:cNvPr id="722" name="直線コネクタ 721"/>
        <xdr:cNvCxnSpPr/>
      </xdr:nvCxnSpPr>
      <xdr:spPr>
        <a:xfrm flipV="1">
          <a:off x="21323300" y="13319761"/>
          <a:ext cx="838200"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158750</xdr:rowOff>
    </xdr:from>
    <xdr:to>
      <xdr:col>107</xdr:col>
      <xdr:colOff>101600</xdr:colOff>
      <xdr:row>82</xdr:row>
      <xdr:rowOff>88900</xdr:rowOff>
    </xdr:to>
    <xdr:sp macro="" textlink="">
      <xdr:nvSpPr>
        <xdr:cNvPr id="723" name="楕円 722"/>
        <xdr:cNvSpPr/>
      </xdr:nvSpPr>
      <xdr:spPr>
        <a:xfrm>
          <a:off x="20383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60961</xdr:rowOff>
    </xdr:to>
    <xdr:cxnSp macro="">
      <xdr:nvCxnSpPr>
        <xdr:cNvPr id="724" name="直線コネクタ 723"/>
        <xdr:cNvCxnSpPr/>
      </xdr:nvCxnSpPr>
      <xdr:spPr>
        <a:xfrm>
          <a:off x="20434300" y="140970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10161</xdr:rowOff>
    </xdr:from>
    <xdr:to>
      <xdr:col>102</xdr:col>
      <xdr:colOff>165100</xdr:colOff>
      <xdr:row>82</xdr:row>
      <xdr:rowOff>111761</xdr:rowOff>
    </xdr:to>
    <xdr:sp macro="" textlink="">
      <xdr:nvSpPr>
        <xdr:cNvPr id="725" name="楕円 724"/>
        <xdr:cNvSpPr/>
      </xdr:nvSpPr>
      <xdr:spPr>
        <a:xfrm>
          <a:off x="19494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38100</xdr:rowOff>
    </xdr:from>
    <xdr:to>
      <xdr:col>107</xdr:col>
      <xdr:colOff>50800</xdr:colOff>
      <xdr:row>82</xdr:row>
      <xdr:rowOff>60961</xdr:rowOff>
    </xdr:to>
    <xdr:cxnSp macro="">
      <xdr:nvCxnSpPr>
        <xdr:cNvPr id="726" name="直線コネクタ 725"/>
        <xdr:cNvCxnSpPr/>
      </xdr:nvCxnSpPr>
      <xdr:spPr>
        <a:xfrm flipV="1">
          <a:off x="19545300" y="140970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10161</xdr:rowOff>
    </xdr:from>
    <xdr:to>
      <xdr:col>98</xdr:col>
      <xdr:colOff>38100</xdr:colOff>
      <xdr:row>82</xdr:row>
      <xdr:rowOff>111761</xdr:rowOff>
    </xdr:to>
    <xdr:sp macro="" textlink="">
      <xdr:nvSpPr>
        <xdr:cNvPr id="727" name="楕円 726"/>
        <xdr:cNvSpPr/>
      </xdr:nvSpPr>
      <xdr:spPr>
        <a:xfrm>
          <a:off x="18605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60961</xdr:rowOff>
    </xdr:from>
    <xdr:to>
      <xdr:col>102</xdr:col>
      <xdr:colOff>114300</xdr:colOff>
      <xdr:row>82</xdr:row>
      <xdr:rowOff>60961</xdr:rowOff>
    </xdr:to>
    <xdr:cxnSp macro="">
      <xdr:nvCxnSpPr>
        <xdr:cNvPr id="728" name="直線コネクタ 727"/>
        <xdr:cNvCxnSpPr/>
      </xdr:nvCxnSpPr>
      <xdr:spPr>
        <a:xfrm>
          <a:off x="18656300" y="14119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729" name="n_1aveValue【児童館】&#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30" name="n_2aveValue【児童館】&#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731" name="n_3aveValue【児童館】&#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732" name="n_4aveValue【児童館】&#10;一人当たり面積"/>
        <xdr:cNvSpPr txBox="1"/>
      </xdr:nvSpPr>
      <xdr:spPr>
        <a:xfrm>
          <a:off x="18421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128288</xdr:rowOff>
    </xdr:from>
    <xdr:ext cx="469744" cy="259045"/>
    <xdr:sp macro="" textlink="">
      <xdr:nvSpPr>
        <xdr:cNvPr id="733" name="n_1mainValue【児童館】&#10;一人当たり面積"/>
        <xdr:cNvSpPr txBox="1"/>
      </xdr:nvSpPr>
      <xdr:spPr>
        <a:xfrm>
          <a:off x="21075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734" name="n_2mainValue【児童館】&#10;一人当たり面積"/>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128288</xdr:rowOff>
    </xdr:from>
    <xdr:ext cx="469744" cy="259045"/>
    <xdr:sp macro="" textlink="">
      <xdr:nvSpPr>
        <xdr:cNvPr id="735" name="n_3mainValue【児童館】&#10;一人当たり面積"/>
        <xdr:cNvSpPr txBox="1"/>
      </xdr:nvSpPr>
      <xdr:spPr>
        <a:xfrm>
          <a:off x="19310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128288</xdr:rowOff>
    </xdr:from>
    <xdr:ext cx="469744" cy="259045"/>
    <xdr:sp macro="" textlink="">
      <xdr:nvSpPr>
        <xdr:cNvPr id="736" name="n_4mainValue【児童館】&#10;一人当たり面積"/>
        <xdr:cNvSpPr txBox="1"/>
      </xdr:nvSpPr>
      <xdr:spPr>
        <a:xfrm>
          <a:off x="18421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47" name="テキスト ボックス 74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49" name="テキスト ボックス 74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59" name="テキスト ボックス 75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1" name="テキスト ボックス 76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41911</xdr:rowOff>
    </xdr:from>
    <xdr:to>
      <xdr:col>85</xdr:col>
      <xdr:colOff>126364</xdr:colOff>
      <xdr:row>108</xdr:row>
      <xdr:rowOff>14151</xdr:rowOff>
    </xdr:to>
    <xdr:cxnSp macro="">
      <xdr:nvCxnSpPr>
        <xdr:cNvPr id="763" name="直線コネクタ 762"/>
        <xdr:cNvCxnSpPr/>
      </xdr:nvCxnSpPr>
      <xdr:spPr>
        <a:xfrm flipV="1">
          <a:off x="16318864" y="17015461"/>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17978</xdr:rowOff>
    </xdr:from>
    <xdr:ext cx="405111" cy="259045"/>
    <xdr:sp macro="" textlink="">
      <xdr:nvSpPr>
        <xdr:cNvPr id="764" name="【公民館】&#10;有形固定資産減価償却率最小値テキスト"/>
        <xdr:cNvSpPr txBox="1"/>
      </xdr:nvSpPr>
      <xdr:spPr>
        <a:xfrm>
          <a:off x="16357600" y="1853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xdr:rowOff>
    </xdr:from>
    <xdr:to>
      <xdr:col>86</xdr:col>
      <xdr:colOff>25400</xdr:colOff>
      <xdr:row>108</xdr:row>
      <xdr:rowOff>14151</xdr:rowOff>
    </xdr:to>
    <xdr:cxnSp macro="">
      <xdr:nvCxnSpPr>
        <xdr:cNvPr id="765" name="直線コネクタ 764"/>
        <xdr:cNvCxnSpPr/>
      </xdr:nvCxnSpPr>
      <xdr:spPr>
        <a:xfrm>
          <a:off x="16230600" y="1853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97</xdr:row>
      <xdr:rowOff>160038</xdr:rowOff>
    </xdr:from>
    <xdr:ext cx="405111" cy="259045"/>
    <xdr:sp macro="" textlink="">
      <xdr:nvSpPr>
        <xdr:cNvPr id="766" name="【公民館】&#10;有形固定資産減価償却率最大値テキスト"/>
        <xdr:cNvSpPr txBox="1"/>
      </xdr:nvSpPr>
      <xdr:spPr>
        <a:xfrm>
          <a:off x="16357600" y="1679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41911</xdr:rowOff>
    </xdr:from>
    <xdr:to>
      <xdr:col>86</xdr:col>
      <xdr:colOff>25400</xdr:colOff>
      <xdr:row>99</xdr:row>
      <xdr:rowOff>41911</xdr:rowOff>
    </xdr:to>
    <xdr:cxnSp macro="">
      <xdr:nvCxnSpPr>
        <xdr:cNvPr id="767" name="直線コネクタ 766"/>
        <xdr:cNvCxnSpPr/>
      </xdr:nvCxnSpPr>
      <xdr:spPr>
        <a:xfrm>
          <a:off x="16230600" y="1701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768" name="【公民館】&#10;有形固定資産減価償却率平均値テキスト"/>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69" name="フローチャート: 判断 768"/>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74386</xdr:rowOff>
    </xdr:from>
    <xdr:to>
      <xdr:col>81</xdr:col>
      <xdr:colOff>101600</xdr:colOff>
      <xdr:row>105</xdr:row>
      <xdr:rowOff>4536</xdr:rowOff>
    </xdr:to>
    <xdr:sp macro="" textlink="">
      <xdr:nvSpPr>
        <xdr:cNvPr id="770" name="フローチャート: 判断 769"/>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71" name="フローチャート: 判断 770"/>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772" name="フローチャート: 判断 771"/>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170724</xdr:rowOff>
    </xdr:from>
    <xdr:to>
      <xdr:col>67</xdr:col>
      <xdr:colOff>101600</xdr:colOff>
      <xdr:row>104</xdr:row>
      <xdr:rowOff>100874</xdr:rowOff>
    </xdr:to>
    <xdr:sp macro="" textlink="">
      <xdr:nvSpPr>
        <xdr:cNvPr id="773" name="フローチャート: 判断 772"/>
        <xdr:cNvSpPr/>
      </xdr:nvSpPr>
      <xdr:spPr>
        <a:xfrm>
          <a:off x="12763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144599</xdr:rowOff>
    </xdr:from>
    <xdr:to>
      <xdr:col>85</xdr:col>
      <xdr:colOff>177800</xdr:colOff>
      <xdr:row>106</xdr:row>
      <xdr:rowOff>74749</xdr:rowOff>
    </xdr:to>
    <xdr:sp macro="" textlink="">
      <xdr:nvSpPr>
        <xdr:cNvPr id="779" name="楕円 778"/>
        <xdr:cNvSpPr/>
      </xdr:nvSpPr>
      <xdr:spPr>
        <a:xfrm>
          <a:off x="162687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123026</xdr:rowOff>
    </xdr:from>
    <xdr:ext cx="405111" cy="259045"/>
    <xdr:sp macro="" textlink="">
      <xdr:nvSpPr>
        <xdr:cNvPr id="780" name="【公民館】&#10;有形固定資産減価償却率該当値テキスト"/>
        <xdr:cNvSpPr txBox="1"/>
      </xdr:nvSpPr>
      <xdr:spPr>
        <a:xfrm>
          <a:off x="16357600"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85816</xdr:rowOff>
    </xdr:from>
    <xdr:to>
      <xdr:col>81</xdr:col>
      <xdr:colOff>101600</xdr:colOff>
      <xdr:row>106</xdr:row>
      <xdr:rowOff>15966</xdr:rowOff>
    </xdr:to>
    <xdr:sp macro="" textlink="">
      <xdr:nvSpPr>
        <xdr:cNvPr id="781" name="楕円 780"/>
        <xdr:cNvSpPr/>
      </xdr:nvSpPr>
      <xdr:spPr>
        <a:xfrm>
          <a:off x="15430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136616</xdr:rowOff>
    </xdr:from>
    <xdr:to>
      <xdr:col>85</xdr:col>
      <xdr:colOff>127000</xdr:colOff>
      <xdr:row>106</xdr:row>
      <xdr:rowOff>23949</xdr:rowOff>
    </xdr:to>
    <xdr:cxnSp macro="">
      <xdr:nvCxnSpPr>
        <xdr:cNvPr id="782" name="直線コネクタ 781"/>
        <xdr:cNvCxnSpPr/>
      </xdr:nvCxnSpPr>
      <xdr:spPr>
        <a:xfrm>
          <a:off x="15481300" y="1813886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783" name="楕円 782"/>
        <xdr:cNvSpPr/>
      </xdr:nvSpPr>
      <xdr:spPr>
        <a:xfrm>
          <a:off x="14541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77832</xdr:rowOff>
    </xdr:from>
    <xdr:to>
      <xdr:col>81</xdr:col>
      <xdr:colOff>50800</xdr:colOff>
      <xdr:row>105</xdr:row>
      <xdr:rowOff>136616</xdr:rowOff>
    </xdr:to>
    <xdr:cxnSp macro="">
      <xdr:nvCxnSpPr>
        <xdr:cNvPr id="784" name="直線コネクタ 783"/>
        <xdr:cNvCxnSpPr/>
      </xdr:nvCxnSpPr>
      <xdr:spPr>
        <a:xfrm>
          <a:off x="14592300" y="18080082"/>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136434</xdr:rowOff>
    </xdr:from>
    <xdr:to>
      <xdr:col>72</xdr:col>
      <xdr:colOff>38100</xdr:colOff>
      <xdr:row>105</xdr:row>
      <xdr:rowOff>66584</xdr:rowOff>
    </xdr:to>
    <xdr:sp macro="" textlink="">
      <xdr:nvSpPr>
        <xdr:cNvPr id="785" name="楕円 784"/>
        <xdr:cNvSpPr/>
      </xdr:nvSpPr>
      <xdr:spPr>
        <a:xfrm>
          <a:off x="13652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15784</xdr:rowOff>
    </xdr:from>
    <xdr:to>
      <xdr:col>76</xdr:col>
      <xdr:colOff>114300</xdr:colOff>
      <xdr:row>105</xdr:row>
      <xdr:rowOff>77832</xdr:rowOff>
    </xdr:to>
    <xdr:cxnSp macro="">
      <xdr:nvCxnSpPr>
        <xdr:cNvPr id="786" name="直線コネクタ 785"/>
        <xdr:cNvCxnSpPr/>
      </xdr:nvCxnSpPr>
      <xdr:spPr>
        <a:xfrm>
          <a:off x="13703300" y="18018034"/>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71120</xdr:rowOff>
    </xdr:from>
    <xdr:to>
      <xdr:col>67</xdr:col>
      <xdr:colOff>101600</xdr:colOff>
      <xdr:row>105</xdr:row>
      <xdr:rowOff>1270</xdr:rowOff>
    </xdr:to>
    <xdr:sp macro="" textlink="">
      <xdr:nvSpPr>
        <xdr:cNvPr id="787" name="楕円 786"/>
        <xdr:cNvSpPr/>
      </xdr:nvSpPr>
      <xdr:spPr>
        <a:xfrm>
          <a:off x="12763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121920</xdr:rowOff>
    </xdr:from>
    <xdr:to>
      <xdr:col>71</xdr:col>
      <xdr:colOff>177800</xdr:colOff>
      <xdr:row>105</xdr:row>
      <xdr:rowOff>15784</xdr:rowOff>
    </xdr:to>
    <xdr:cxnSp macro="">
      <xdr:nvCxnSpPr>
        <xdr:cNvPr id="788" name="直線コネクタ 787"/>
        <xdr:cNvCxnSpPr/>
      </xdr:nvCxnSpPr>
      <xdr:spPr>
        <a:xfrm>
          <a:off x="12814300" y="1795272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21063</xdr:rowOff>
    </xdr:from>
    <xdr:ext cx="405111" cy="259045"/>
    <xdr:sp macro="" textlink="">
      <xdr:nvSpPr>
        <xdr:cNvPr id="789" name="n_1aveValue【公民館】&#10;有形固定資産減価償却率"/>
        <xdr:cNvSpPr txBox="1"/>
      </xdr:nvSpPr>
      <xdr:spPr>
        <a:xfrm>
          <a:off x="152660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790" name="n_2aveValue【公民館】&#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791" name="n_3aveValue【公民館】&#10;有形固定資産減価償却率"/>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117401</xdr:rowOff>
    </xdr:from>
    <xdr:ext cx="405111" cy="259045"/>
    <xdr:sp macro="" textlink="">
      <xdr:nvSpPr>
        <xdr:cNvPr id="792" name="n_4aveValue【公民館】&#10;有形固定資産減価償却率"/>
        <xdr:cNvSpPr txBox="1"/>
      </xdr:nvSpPr>
      <xdr:spPr>
        <a:xfrm>
          <a:off x="12611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7093</xdr:rowOff>
    </xdr:from>
    <xdr:ext cx="405111" cy="259045"/>
    <xdr:sp macro="" textlink="">
      <xdr:nvSpPr>
        <xdr:cNvPr id="793" name="n_1mainValue【公民館】&#10;有形固定資産減価償却率"/>
        <xdr:cNvSpPr txBox="1"/>
      </xdr:nvSpPr>
      <xdr:spPr>
        <a:xfrm>
          <a:off x="152660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794" name="n_2mainValue【公民館】&#10;有形固定資産減価償却率"/>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57711</xdr:rowOff>
    </xdr:from>
    <xdr:ext cx="405111" cy="259045"/>
    <xdr:sp macro="" textlink="">
      <xdr:nvSpPr>
        <xdr:cNvPr id="795" name="n_3mainValue【公民館】&#10;有形固定資産減価償却率"/>
        <xdr:cNvSpPr txBox="1"/>
      </xdr:nvSpPr>
      <xdr:spPr>
        <a:xfrm>
          <a:off x="135007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163847</xdr:rowOff>
    </xdr:from>
    <xdr:ext cx="405111" cy="259045"/>
    <xdr:sp macro="" textlink="">
      <xdr:nvSpPr>
        <xdr:cNvPr id="796" name="n_4mainValue【公民館】&#10;有形固定資産減価償却率"/>
        <xdr:cNvSpPr txBox="1"/>
      </xdr:nvSpPr>
      <xdr:spPr>
        <a:xfrm>
          <a:off x="12611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41911</xdr:rowOff>
    </xdr:from>
    <xdr:to>
      <xdr:col>116</xdr:col>
      <xdr:colOff>62864</xdr:colOff>
      <xdr:row>108</xdr:row>
      <xdr:rowOff>137161</xdr:rowOff>
    </xdr:to>
    <xdr:cxnSp macro="">
      <xdr:nvCxnSpPr>
        <xdr:cNvPr id="820" name="直線コネクタ 819"/>
        <xdr:cNvCxnSpPr/>
      </xdr:nvCxnSpPr>
      <xdr:spPr>
        <a:xfrm flipV="1">
          <a:off x="22160864" y="17358361"/>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821"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822" name="直線コネクタ 821"/>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160038</xdr:rowOff>
    </xdr:from>
    <xdr:ext cx="469744" cy="259045"/>
    <xdr:sp macro="" textlink="">
      <xdr:nvSpPr>
        <xdr:cNvPr id="823" name="【公民館】&#10;一人当たり面積最大値テキスト"/>
        <xdr:cNvSpPr txBox="1"/>
      </xdr:nvSpPr>
      <xdr:spPr>
        <a:xfrm>
          <a:off x="22199600" y="1713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41911</xdr:rowOff>
    </xdr:from>
    <xdr:to>
      <xdr:col>116</xdr:col>
      <xdr:colOff>152400</xdr:colOff>
      <xdr:row>101</xdr:row>
      <xdr:rowOff>41911</xdr:rowOff>
    </xdr:to>
    <xdr:cxnSp macro="">
      <xdr:nvCxnSpPr>
        <xdr:cNvPr id="824" name="直線コネクタ 823"/>
        <xdr:cNvCxnSpPr/>
      </xdr:nvCxnSpPr>
      <xdr:spPr>
        <a:xfrm>
          <a:off x="22072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825" name="【公民館】&#10;一人当たり面積平均値テキスト"/>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26" name="フローチャート: 判断 825"/>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827" name="フローチャート: 判断 826"/>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828" name="フローチャート: 判断 827"/>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829" name="フローチャート: 判断 828"/>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101600</xdr:rowOff>
    </xdr:from>
    <xdr:to>
      <xdr:col>98</xdr:col>
      <xdr:colOff>38100</xdr:colOff>
      <xdr:row>105</xdr:row>
      <xdr:rowOff>31750</xdr:rowOff>
    </xdr:to>
    <xdr:sp macro="" textlink="">
      <xdr:nvSpPr>
        <xdr:cNvPr id="830" name="フローチャート: 判断 829"/>
        <xdr:cNvSpPr/>
      </xdr:nvSpPr>
      <xdr:spPr>
        <a:xfrm>
          <a:off x="18605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124461</xdr:rowOff>
    </xdr:from>
    <xdr:to>
      <xdr:col>116</xdr:col>
      <xdr:colOff>114300</xdr:colOff>
      <xdr:row>103</xdr:row>
      <xdr:rowOff>54611</xdr:rowOff>
    </xdr:to>
    <xdr:sp macro="" textlink="">
      <xdr:nvSpPr>
        <xdr:cNvPr id="836" name="楕円 835"/>
        <xdr:cNvSpPr/>
      </xdr:nvSpPr>
      <xdr:spPr>
        <a:xfrm>
          <a:off x="221107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147338</xdr:rowOff>
    </xdr:from>
    <xdr:ext cx="469744" cy="259045"/>
    <xdr:sp macro="" textlink="">
      <xdr:nvSpPr>
        <xdr:cNvPr id="837" name="【公民館】&#10;一人当たり面積該当値テキスト"/>
        <xdr:cNvSpPr txBox="1"/>
      </xdr:nvSpPr>
      <xdr:spPr>
        <a:xfrm>
          <a:off x="22199600" y="1746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132080</xdr:rowOff>
    </xdr:from>
    <xdr:to>
      <xdr:col>112</xdr:col>
      <xdr:colOff>38100</xdr:colOff>
      <xdr:row>103</xdr:row>
      <xdr:rowOff>62230</xdr:rowOff>
    </xdr:to>
    <xdr:sp macro="" textlink="">
      <xdr:nvSpPr>
        <xdr:cNvPr id="838" name="楕円 837"/>
        <xdr:cNvSpPr/>
      </xdr:nvSpPr>
      <xdr:spPr>
        <a:xfrm>
          <a:off x="21272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3811</xdr:rowOff>
    </xdr:from>
    <xdr:to>
      <xdr:col>116</xdr:col>
      <xdr:colOff>63500</xdr:colOff>
      <xdr:row>103</xdr:row>
      <xdr:rowOff>11430</xdr:rowOff>
    </xdr:to>
    <xdr:cxnSp macro="">
      <xdr:nvCxnSpPr>
        <xdr:cNvPr id="839" name="直線コネクタ 838"/>
        <xdr:cNvCxnSpPr/>
      </xdr:nvCxnSpPr>
      <xdr:spPr>
        <a:xfrm flipV="1">
          <a:off x="21323300" y="176631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132080</xdr:rowOff>
    </xdr:from>
    <xdr:to>
      <xdr:col>107</xdr:col>
      <xdr:colOff>101600</xdr:colOff>
      <xdr:row>103</xdr:row>
      <xdr:rowOff>62230</xdr:rowOff>
    </xdr:to>
    <xdr:sp macro="" textlink="">
      <xdr:nvSpPr>
        <xdr:cNvPr id="840" name="楕円 839"/>
        <xdr:cNvSpPr/>
      </xdr:nvSpPr>
      <xdr:spPr>
        <a:xfrm>
          <a:off x="20383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11430</xdr:rowOff>
    </xdr:from>
    <xdr:to>
      <xdr:col>111</xdr:col>
      <xdr:colOff>177800</xdr:colOff>
      <xdr:row>103</xdr:row>
      <xdr:rowOff>11430</xdr:rowOff>
    </xdr:to>
    <xdr:cxnSp macro="">
      <xdr:nvCxnSpPr>
        <xdr:cNvPr id="841" name="直線コネクタ 840"/>
        <xdr:cNvCxnSpPr/>
      </xdr:nvCxnSpPr>
      <xdr:spPr>
        <a:xfrm>
          <a:off x="20434300" y="17670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132080</xdr:rowOff>
    </xdr:from>
    <xdr:to>
      <xdr:col>102</xdr:col>
      <xdr:colOff>165100</xdr:colOff>
      <xdr:row>103</xdr:row>
      <xdr:rowOff>62230</xdr:rowOff>
    </xdr:to>
    <xdr:sp macro="" textlink="">
      <xdr:nvSpPr>
        <xdr:cNvPr id="842" name="楕円 841"/>
        <xdr:cNvSpPr/>
      </xdr:nvSpPr>
      <xdr:spPr>
        <a:xfrm>
          <a:off x="19494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11430</xdr:rowOff>
    </xdr:from>
    <xdr:to>
      <xdr:col>107</xdr:col>
      <xdr:colOff>50800</xdr:colOff>
      <xdr:row>103</xdr:row>
      <xdr:rowOff>11430</xdr:rowOff>
    </xdr:to>
    <xdr:cxnSp macro="">
      <xdr:nvCxnSpPr>
        <xdr:cNvPr id="843" name="直線コネクタ 842"/>
        <xdr:cNvCxnSpPr/>
      </xdr:nvCxnSpPr>
      <xdr:spPr>
        <a:xfrm>
          <a:off x="19545300" y="17670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132080</xdr:rowOff>
    </xdr:from>
    <xdr:to>
      <xdr:col>98</xdr:col>
      <xdr:colOff>38100</xdr:colOff>
      <xdr:row>103</xdr:row>
      <xdr:rowOff>62230</xdr:rowOff>
    </xdr:to>
    <xdr:sp macro="" textlink="">
      <xdr:nvSpPr>
        <xdr:cNvPr id="844" name="楕円 843"/>
        <xdr:cNvSpPr/>
      </xdr:nvSpPr>
      <xdr:spPr>
        <a:xfrm>
          <a:off x="18605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11430</xdr:rowOff>
    </xdr:from>
    <xdr:to>
      <xdr:col>102</xdr:col>
      <xdr:colOff>114300</xdr:colOff>
      <xdr:row>103</xdr:row>
      <xdr:rowOff>11430</xdr:rowOff>
    </xdr:to>
    <xdr:cxnSp macro="">
      <xdr:nvCxnSpPr>
        <xdr:cNvPr id="845" name="直線コネクタ 844"/>
        <xdr:cNvCxnSpPr/>
      </xdr:nvCxnSpPr>
      <xdr:spPr>
        <a:xfrm>
          <a:off x="18656300" y="17670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160038</xdr:rowOff>
    </xdr:from>
    <xdr:ext cx="469744" cy="259045"/>
    <xdr:sp macro="" textlink="">
      <xdr:nvSpPr>
        <xdr:cNvPr id="846" name="n_1aveValue【公民館】&#10;一人当たり面積"/>
        <xdr:cNvSpPr txBox="1"/>
      </xdr:nvSpPr>
      <xdr:spPr>
        <a:xfrm>
          <a:off x="210757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114316</xdr:rowOff>
    </xdr:from>
    <xdr:ext cx="469744" cy="259045"/>
    <xdr:sp macro="" textlink="">
      <xdr:nvSpPr>
        <xdr:cNvPr id="847" name="n_2aveValue【公民館】&#10;一人当たり面積"/>
        <xdr:cNvSpPr txBox="1"/>
      </xdr:nvSpPr>
      <xdr:spPr>
        <a:xfrm>
          <a:off x="20199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68597</xdr:rowOff>
    </xdr:from>
    <xdr:ext cx="469744" cy="259045"/>
    <xdr:sp macro="" textlink="">
      <xdr:nvSpPr>
        <xdr:cNvPr id="848" name="n_3aveValue【公民館】&#10;一人当たり面積"/>
        <xdr:cNvSpPr txBox="1"/>
      </xdr:nvSpPr>
      <xdr:spPr>
        <a:xfrm>
          <a:off x="19310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22877</xdr:rowOff>
    </xdr:from>
    <xdr:ext cx="469744" cy="259045"/>
    <xdr:sp macro="" textlink="">
      <xdr:nvSpPr>
        <xdr:cNvPr id="849" name="n_4aveValue【公民館】&#10;一人当たり面積"/>
        <xdr:cNvSpPr txBox="1"/>
      </xdr:nvSpPr>
      <xdr:spPr>
        <a:xfrm>
          <a:off x="184214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78757</xdr:rowOff>
    </xdr:from>
    <xdr:ext cx="469744" cy="259045"/>
    <xdr:sp macro="" textlink="">
      <xdr:nvSpPr>
        <xdr:cNvPr id="850" name="n_1mainValue【公民館】&#10;一人当たり面積"/>
        <xdr:cNvSpPr txBox="1"/>
      </xdr:nvSpPr>
      <xdr:spPr>
        <a:xfrm>
          <a:off x="210757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78757</xdr:rowOff>
    </xdr:from>
    <xdr:ext cx="469744" cy="259045"/>
    <xdr:sp macro="" textlink="">
      <xdr:nvSpPr>
        <xdr:cNvPr id="851" name="n_2mainValue【公民館】&#10;一人当たり面積"/>
        <xdr:cNvSpPr txBox="1"/>
      </xdr:nvSpPr>
      <xdr:spPr>
        <a:xfrm>
          <a:off x="201994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78757</xdr:rowOff>
    </xdr:from>
    <xdr:ext cx="469744" cy="259045"/>
    <xdr:sp macro="" textlink="">
      <xdr:nvSpPr>
        <xdr:cNvPr id="852" name="n_3mainValue【公民館】&#10;一人当たり面積"/>
        <xdr:cNvSpPr txBox="1"/>
      </xdr:nvSpPr>
      <xdr:spPr>
        <a:xfrm>
          <a:off x="193104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78757</xdr:rowOff>
    </xdr:from>
    <xdr:ext cx="469744" cy="259045"/>
    <xdr:sp macro="" textlink="">
      <xdr:nvSpPr>
        <xdr:cNvPr id="853" name="n_4mainValue【公民館】&#10;一人当たり面積"/>
        <xdr:cNvSpPr txBox="1"/>
      </xdr:nvSpPr>
      <xdr:spPr>
        <a:xfrm>
          <a:off x="184214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おいて、道路、橋りょう・トンネル、学校施設及び公民館が類似団体内平均を上回っている。これは、過去に建設された道路、橋りょう、施設等の老朽化が進んでいることが要因である。今後、道路の新設改良、舗装新設、側溝新設など、幹線道路や生活道路の整備を進め、橋りょうについては、平成２５年度に策定（令和元年度改訂）された橋梁長寿命化修繕計画に基づき、計画的に維持管理を進めていく。また、公営住宅、児童館については、類似団体内平均を大きく下回っている。これは施設の多くが平成に入ってから建築及び建て替えがなされており、比較的新しいものが多いことが要因である。特に児童館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年度にこまきこども未来館が新たに設置されたことが大きな要因である。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認定こども園・幼稚園・保育所、児童館、公民館については、一人当たりの面積が類似団体内平均を上回っているものの、公営住宅、学校施設については類似団体内平均より下回る。今後、平成２８年度に策定された公共ファシリティマネジメント基本方針、公共施設適正配置計画、公共施設長寿命化計画に基づき、施設の建替えや統合等も含め適切に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152,249
142,340
62.81
79,275,308
76,583,801
1,557,046
36,124,172
8,622,790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32113</xdr:rowOff>
    </xdr:to>
    <xdr:cxnSp macro="">
      <xdr:nvCxnSpPr>
        <xdr:cNvPr id="58" name="直線コネクタ 57"/>
        <xdr:cNvCxnSpPr/>
      </xdr:nvCxnSpPr>
      <xdr:spPr>
        <a:xfrm flipV="1">
          <a:off x="4634865" y="5660572"/>
          <a:ext cx="0" cy="157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35940</xdr:rowOff>
    </xdr:from>
    <xdr:ext cx="405111" cy="259045"/>
    <xdr:sp macro="" textlink="">
      <xdr:nvSpPr>
        <xdr:cNvPr id="59" name="【図書館】&#10;有形固定資産減価償却率最小値テキスト"/>
        <xdr:cNvSpPr txBox="1"/>
      </xdr:nvSpPr>
      <xdr:spPr>
        <a:xfrm>
          <a:off x="4673600" y="723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32113</xdr:rowOff>
    </xdr:from>
    <xdr:to>
      <xdr:col>24</xdr:col>
      <xdr:colOff>152400</xdr:colOff>
      <xdr:row>42</xdr:row>
      <xdr:rowOff>32113</xdr:rowOff>
    </xdr:to>
    <xdr:cxnSp macro="">
      <xdr:nvCxnSpPr>
        <xdr:cNvPr id="60" name="直線コネクタ 59"/>
        <xdr:cNvCxnSpPr/>
      </xdr:nvCxnSpPr>
      <xdr:spPr>
        <a:xfrm>
          <a:off x="4546600" y="723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39750</xdr:rowOff>
    </xdr:from>
    <xdr:ext cx="405111" cy="259045"/>
    <xdr:sp macro="" textlink="">
      <xdr:nvSpPr>
        <xdr:cNvPr id="63" name="【図書館】&#10;有形固定資産減価償却率平均値テキスト"/>
        <xdr:cNvSpPr txBox="1"/>
      </xdr:nvSpPr>
      <xdr:spPr>
        <a:xfrm>
          <a:off x="4673600" y="638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64" name="フローチャート: 判断 63"/>
        <xdr:cNvSpPr/>
      </xdr:nvSpPr>
      <xdr:spPr>
        <a:xfrm>
          <a:off x="45847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105410</xdr:rowOff>
    </xdr:from>
    <xdr:to>
      <xdr:col>20</xdr:col>
      <xdr:colOff>38100</xdr:colOff>
      <xdr:row>38</xdr:row>
      <xdr:rowOff>35560</xdr:rowOff>
    </xdr:to>
    <xdr:sp macro="" textlink="">
      <xdr:nvSpPr>
        <xdr:cNvPr id="65" name="フローチャート: 判断 64"/>
        <xdr:cNvSpPr/>
      </xdr:nvSpPr>
      <xdr:spPr>
        <a:xfrm>
          <a:off x="3746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126637</xdr:rowOff>
    </xdr:from>
    <xdr:to>
      <xdr:col>15</xdr:col>
      <xdr:colOff>101600</xdr:colOff>
      <xdr:row>38</xdr:row>
      <xdr:rowOff>56787</xdr:rowOff>
    </xdr:to>
    <xdr:sp macro="" textlink="">
      <xdr:nvSpPr>
        <xdr:cNvPr id="66" name="フローチャート: 判断 65"/>
        <xdr:cNvSpPr/>
      </xdr:nvSpPr>
      <xdr:spPr>
        <a:xfrm>
          <a:off x="2857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100511</xdr:rowOff>
    </xdr:from>
    <xdr:to>
      <xdr:col>10</xdr:col>
      <xdr:colOff>165100</xdr:colOff>
      <xdr:row>38</xdr:row>
      <xdr:rowOff>30662</xdr:rowOff>
    </xdr:to>
    <xdr:sp macro="" textlink="">
      <xdr:nvSpPr>
        <xdr:cNvPr id="67" name="フローチャート: 判断 66"/>
        <xdr:cNvSpPr/>
      </xdr:nvSpPr>
      <xdr:spPr>
        <a:xfrm>
          <a:off x="1968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113574</xdr:rowOff>
    </xdr:from>
    <xdr:to>
      <xdr:col>24</xdr:col>
      <xdr:colOff>114300</xdr:colOff>
      <xdr:row>34</xdr:row>
      <xdr:rowOff>43724</xdr:rowOff>
    </xdr:to>
    <xdr:sp macro="" textlink="">
      <xdr:nvSpPr>
        <xdr:cNvPr id="74" name="楕円 73"/>
        <xdr:cNvSpPr/>
      </xdr:nvSpPr>
      <xdr:spPr>
        <a:xfrm>
          <a:off x="4584700" y="57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136451</xdr:rowOff>
    </xdr:from>
    <xdr:ext cx="340478" cy="259045"/>
    <xdr:sp macro="" textlink="">
      <xdr:nvSpPr>
        <xdr:cNvPr id="75" name="【図書館】&#10;有形固定資産減価償却率該当値テキスト"/>
        <xdr:cNvSpPr txBox="1"/>
      </xdr:nvSpPr>
      <xdr:spPr>
        <a:xfrm>
          <a:off x="4673600" y="56228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123372</xdr:rowOff>
    </xdr:from>
    <xdr:to>
      <xdr:col>20</xdr:col>
      <xdr:colOff>38100</xdr:colOff>
      <xdr:row>41</xdr:row>
      <xdr:rowOff>53522</xdr:rowOff>
    </xdr:to>
    <xdr:sp macro="" textlink="">
      <xdr:nvSpPr>
        <xdr:cNvPr id="76" name="楕円 75"/>
        <xdr:cNvSpPr/>
      </xdr:nvSpPr>
      <xdr:spPr>
        <a:xfrm>
          <a:off x="3746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164374</xdr:rowOff>
    </xdr:from>
    <xdr:to>
      <xdr:col>24</xdr:col>
      <xdr:colOff>63500</xdr:colOff>
      <xdr:row>41</xdr:row>
      <xdr:rowOff>2722</xdr:rowOff>
    </xdr:to>
    <xdr:cxnSp macro="">
      <xdr:nvCxnSpPr>
        <xdr:cNvPr id="77" name="直線コネクタ 76"/>
        <xdr:cNvCxnSpPr/>
      </xdr:nvCxnSpPr>
      <xdr:spPr>
        <a:xfrm flipV="1">
          <a:off x="3797300" y="5822224"/>
          <a:ext cx="838200" cy="120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90715</xdr:rowOff>
    </xdr:from>
    <xdr:to>
      <xdr:col>15</xdr:col>
      <xdr:colOff>101600</xdr:colOff>
      <xdr:row>41</xdr:row>
      <xdr:rowOff>20865</xdr:rowOff>
    </xdr:to>
    <xdr:sp macro="" textlink="">
      <xdr:nvSpPr>
        <xdr:cNvPr id="78" name="楕円 77"/>
        <xdr:cNvSpPr/>
      </xdr:nvSpPr>
      <xdr:spPr>
        <a:xfrm>
          <a:off x="2857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141515</xdr:rowOff>
    </xdr:from>
    <xdr:to>
      <xdr:col>19</xdr:col>
      <xdr:colOff>177800</xdr:colOff>
      <xdr:row>41</xdr:row>
      <xdr:rowOff>2722</xdr:rowOff>
    </xdr:to>
    <xdr:cxnSp macro="">
      <xdr:nvCxnSpPr>
        <xdr:cNvPr id="79" name="直線コネクタ 78"/>
        <xdr:cNvCxnSpPr/>
      </xdr:nvCxnSpPr>
      <xdr:spPr>
        <a:xfrm>
          <a:off x="2908300" y="69995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58057</xdr:rowOff>
    </xdr:from>
    <xdr:to>
      <xdr:col>10</xdr:col>
      <xdr:colOff>165100</xdr:colOff>
      <xdr:row>40</xdr:row>
      <xdr:rowOff>159657</xdr:rowOff>
    </xdr:to>
    <xdr:sp macro="" textlink="">
      <xdr:nvSpPr>
        <xdr:cNvPr id="80" name="楕円 79"/>
        <xdr:cNvSpPr/>
      </xdr:nvSpPr>
      <xdr:spPr>
        <a:xfrm>
          <a:off x="1968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108857</xdr:rowOff>
    </xdr:from>
    <xdr:to>
      <xdr:col>15</xdr:col>
      <xdr:colOff>50800</xdr:colOff>
      <xdr:row>40</xdr:row>
      <xdr:rowOff>141515</xdr:rowOff>
    </xdr:to>
    <xdr:cxnSp macro="">
      <xdr:nvCxnSpPr>
        <xdr:cNvPr id="81" name="直線コネクタ 80"/>
        <xdr:cNvCxnSpPr/>
      </xdr:nvCxnSpPr>
      <xdr:spPr>
        <a:xfrm>
          <a:off x="2019300" y="69668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25400</xdr:rowOff>
    </xdr:from>
    <xdr:to>
      <xdr:col>6</xdr:col>
      <xdr:colOff>38100</xdr:colOff>
      <xdr:row>40</xdr:row>
      <xdr:rowOff>127000</xdr:rowOff>
    </xdr:to>
    <xdr:sp macro="" textlink="">
      <xdr:nvSpPr>
        <xdr:cNvPr id="82" name="楕円 81"/>
        <xdr:cNvSpPr/>
      </xdr:nvSpPr>
      <xdr:spPr>
        <a:xfrm>
          <a:off x="107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76200</xdr:rowOff>
    </xdr:from>
    <xdr:to>
      <xdr:col>10</xdr:col>
      <xdr:colOff>114300</xdr:colOff>
      <xdr:row>40</xdr:row>
      <xdr:rowOff>108857</xdr:rowOff>
    </xdr:to>
    <xdr:cxnSp macro="">
      <xdr:nvCxnSpPr>
        <xdr:cNvPr id="83" name="直線コネクタ 82"/>
        <xdr:cNvCxnSpPr/>
      </xdr:nvCxnSpPr>
      <xdr:spPr>
        <a:xfrm>
          <a:off x="1130300" y="693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52087</xdr:rowOff>
    </xdr:from>
    <xdr:ext cx="405111" cy="259045"/>
    <xdr:sp macro="" textlink="">
      <xdr:nvSpPr>
        <xdr:cNvPr id="84" name="n_1aveValue【図書館】&#10;有形固定資産減価償却率"/>
        <xdr:cNvSpPr txBox="1"/>
      </xdr:nvSpPr>
      <xdr:spPr>
        <a:xfrm>
          <a:off x="35820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73314</xdr:rowOff>
    </xdr:from>
    <xdr:ext cx="405111" cy="259045"/>
    <xdr:sp macro="" textlink="">
      <xdr:nvSpPr>
        <xdr:cNvPr id="85" name="n_2aveValue【図書館】&#10;有形固定資産減価償却率"/>
        <xdr:cNvSpPr txBox="1"/>
      </xdr:nvSpPr>
      <xdr:spPr>
        <a:xfrm>
          <a:off x="2705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47188</xdr:rowOff>
    </xdr:from>
    <xdr:ext cx="405111" cy="259045"/>
    <xdr:sp macro="" textlink="">
      <xdr:nvSpPr>
        <xdr:cNvPr id="86" name="n_3aveValue【図書館】&#10;有形固定資産減価償却率"/>
        <xdr:cNvSpPr txBox="1"/>
      </xdr:nvSpPr>
      <xdr:spPr>
        <a:xfrm>
          <a:off x="1816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32493</xdr:rowOff>
    </xdr:from>
    <xdr:ext cx="405111" cy="259045"/>
    <xdr:sp macro="" textlink="">
      <xdr:nvSpPr>
        <xdr:cNvPr id="87" name="n_4aveValue【図書館】&#10;有形固定資産減価償却率"/>
        <xdr:cNvSpPr txBox="1"/>
      </xdr:nvSpPr>
      <xdr:spPr>
        <a:xfrm>
          <a:off x="927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44649</xdr:rowOff>
    </xdr:from>
    <xdr:ext cx="405111" cy="259045"/>
    <xdr:sp macro="" textlink="">
      <xdr:nvSpPr>
        <xdr:cNvPr id="88" name="n_1mainValue【図書館】&#10;有形固定資産減価償却率"/>
        <xdr:cNvSpPr txBox="1"/>
      </xdr:nvSpPr>
      <xdr:spPr>
        <a:xfrm>
          <a:off x="3582044"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11992</xdr:rowOff>
    </xdr:from>
    <xdr:ext cx="405111" cy="259045"/>
    <xdr:sp macro="" textlink="">
      <xdr:nvSpPr>
        <xdr:cNvPr id="89" name="n_2mainValue【図書館】&#10;有形固定資産減価償却率"/>
        <xdr:cNvSpPr txBox="1"/>
      </xdr:nvSpPr>
      <xdr:spPr>
        <a:xfrm>
          <a:off x="2705744" y="704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150784</xdr:rowOff>
    </xdr:from>
    <xdr:ext cx="405111" cy="259045"/>
    <xdr:sp macro="" textlink="">
      <xdr:nvSpPr>
        <xdr:cNvPr id="90" name="n_3mainValue【図書館】&#10;有形固定資産減価償却率"/>
        <xdr:cNvSpPr txBox="1"/>
      </xdr:nvSpPr>
      <xdr:spPr>
        <a:xfrm>
          <a:off x="1816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118127</xdr:rowOff>
    </xdr:from>
    <xdr:ext cx="405111" cy="259045"/>
    <xdr:sp macro="" textlink="">
      <xdr:nvSpPr>
        <xdr:cNvPr id="91" name="n_4mainValue【図書館】&#10;有形固定資産減価償却率"/>
        <xdr:cNvSpPr txBox="1"/>
      </xdr:nvSpPr>
      <xdr:spPr>
        <a:xfrm>
          <a:off x="927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95250</xdr:rowOff>
    </xdr:to>
    <xdr:cxnSp macro="">
      <xdr:nvCxnSpPr>
        <xdr:cNvPr id="115" name="直線コネクタ 114"/>
        <xdr:cNvCxnSpPr/>
      </xdr:nvCxnSpPr>
      <xdr:spPr>
        <a:xfrm flipV="1">
          <a:off x="10476865" y="5613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8" name="【図書館】&#10;一人当たり面積最大値テキスト"/>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9" name="直線コネクタ 118"/>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143527</xdr:rowOff>
    </xdr:from>
    <xdr:ext cx="469744" cy="259045"/>
    <xdr:sp macro="" textlink="">
      <xdr:nvSpPr>
        <xdr:cNvPr id="120" name="【図書館】&#10;一人当たり面積平均値テキスト"/>
        <xdr:cNvSpPr txBox="1"/>
      </xdr:nvSpPr>
      <xdr:spPr>
        <a:xfrm>
          <a:off x="10515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21" name="フローチャート: 判断 120"/>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31" name="楕円 130"/>
        <xdr:cNvSpPr/>
      </xdr:nvSpPr>
      <xdr:spPr>
        <a:xfrm>
          <a:off x="10426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86377</xdr:rowOff>
    </xdr:from>
    <xdr:ext cx="469744" cy="259045"/>
    <xdr:sp macro="" textlink="">
      <xdr:nvSpPr>
        <xdr:cNvPr id="132" name="【図書館】&#10;一人当たり面積該当値テキスト"/>
        <xdr:cNvSpPr txBox="1"/>
      </xdr:nvSpPr>
      <xdr:spPr>
        <a:xfrm>
          <a:off x="10515600"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33" name="楕円 132"/>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114300</xdr:rowOff>
    </xdr:from>
    <xdr:to>
      <xdr:col>55</xdr:col>
      <xdr:colOff>0</xdr:colOff>
      <xdr:row>41</xdr:row>
      <xdr:rowOff>19050</xdr:rowOff>
    </xdr:to>
    <xdr:cxnSp macro="">
      <xdr:nvCxnSpPr>
        <xdr:cNvPr id="134" name="直線コネクタ 133"/>
        <xdr:cNvCxnSpPr/>
      </xdr:nvCxnSpPr>
      <xdr:spPr>
        <a:xfrm flipV="1">
          <a:off x="9639300" y="662940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35" name="楕円 134"/>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19050</xdr:rowOff>
    </xdr:to>
    <xdr:cxnSp macro="">
      <xdr:nvCxnSpPr>
        <xdr:cNvPr id="136" name="直線コネクタ 135"/>
        <xdr:cNvCxnSpPr/>
      </xdr:nvCxnSpPr>
      <xdr:spPr>
        <a:xfrm>
          <a:off x="8750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37" name="楕円 136"/>
        <xdr:cNvSpPr/>
      </xdr:nvSpPr>
      <xdr:spPr>
        <a:xfrm>
          <a:off x="781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19050</xdr:rowOff>
    </xdr:to>
    <xdr:cxnSp macro="">
      <xdr:nvCxnSpPr>
        <xdr:cNvPr id="138" name="直線コネクタ 137"/>
        <xdr:cNvCxnSpPr/>
      </xdr:nvCxnSpPr>
      <xdr:spPr>
        <a:xfrm>
          <a:off x="7861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139700</xdr:rowOff>
    </xdr:from>
    <xdr:to>
      <xdr:col>36</xdr:col>
      <xdr:colOff>165100</xdr:colOff>
      <xdr:row>41</xdr:row>
      <xdr:rowOff>69850</xdr:rowOff>
    </xdr:to>
    <xdr:sp macro="" textlink="">
      <xdr:nvSpPr>
        <xdr:cNvPr id="139" name="楕円 138"/>
        <xdr:cNvSpPr/>
      </xdr:nvSpPr>
      <xdr:spPr>
        <a:xfrm>
          <a:off x="6921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19050</xdr:rowOff>
    </xdr:from>
    <xdr:to>
      <xdr:col>41</xdr:col>
      <xdr:colOff>50800</xdr:colOff>
      <xdr:row>41</xdr:row>
      <xdr:rowOff>19050</xdr:rowOff>
    </xdr:to>
    <xdr:cxnSp macro="">
      <xdr:nvCxnSpPr>
        <xdr:cNvPr id="140" name="直線コネクタ 139"/>
        <xdr:cNvCxnSpPr/>
      </xdr:nvCxnSpPr>
      <xdr:spPr>
        <a:xfrm>
          <a:off x="6972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41" name="n_1aveValue【図書館】&#10;一人当たり面積"/>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42"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43"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44" name="n_4aveValue【図書館】&#10;一人当たり面積"/>
        <xdr:cNvSpPr txBox="1"/>
      </xdr:nvSpPr>
      <xdr:spPr>
        <a:xfrm>
          <a:off x="6737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45" name="n_1mainValue【図書館】&#10;一人当たり面積"/>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46" name="n_2mainValue【図書館】&#10;一人当たり面積"/>
        <xdr:cNvSpPr txBox="1"/>
      </xdr:nvSpPr>
      <xdr:spPr>
        <a:xfrm>
          <a:off x="8515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47" name="n_3mainValue【図書館】&#10;一人当たり面積"/>
        <xdr:cNvSpPr txBox="1"/>
      </xdr:nvSpPr>
      <xdr:spPr>
        <a:xfrm>
          <a:off x="7626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60977</xdr:rowOff>
    </xdr:from>
    <xdr:ext cx="469744" cy="259045"/>
    <xdr:sp macro="" textlink="">
      <xdr:nvSpPr>
        <xdr:cNvPr id="148" name="n_4mainValue【図書館】&#10;一人当たり面積"/>
        <xdr:cNvSpPr txBox="1"/>
      </xdr:nvSpPr>
      <xdr:spPr>
        <a:xfrm>
          <a:off x="6737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63</xdr:row>
      <xdr:rowOff>55245</xdr:rowOff>
    </xdr:to>
    <xdr:cxnSp macro="">
      <xdr:nvCxnSpPr>
        <xdr:cNvPr id="173" name="直線コネクタ 172"/>
        <xdr:cNvCxnSpPr/>
      </xdr:nvCxnSpPr>
      <xdr:spPr>
        <a:xfrm flipV="1">
          <a:off x="4634865" y="966787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4" name="【体育館・プール】&#10;有形固定資産減価償却率最小値テキスト"/>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5" name="直線コネクタ 174"/>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162577</xdr:rowOff>
    </xdr:from>
    <xdr:ext cx="405111" cy="259045"/>
    <xdr:sp macro="" textlink="">
      <xdr:nvSpPr>
        <xdr:cNvPr id="178" name="【体育館・プール】&#10;有形固定資産減価償却率平均値テキスト"/>
        <xdr:cNvSpPr txBox="1"/>
      </xdr:nvSpPr>
      <xdr:spPr>
        <a:xfrm>
          <a:off x="4673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79" name="フローチャート: 判断 178"/>
        <xdr:cNvSpPr/>
      </xdr:nvSpPr>
      <xdr:spPr>
        <a:xfrm>
          <a:off x="4584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111125</xdr:rowOff>
    </xdr:from>
    <xdr:to>
      <xdr:col>15</xdr:col>
      <xdr:colOff>101600</xdr:colOff>
      <xdr:row>60</xdr:row>
      <xdr:rowOff>41275</xdr:rowOff>
    </xdr:to>
    <xdr:sp macro="" textlink="">
      <xdr:nvSpPr>
        <xdr:cNvPr id="181" name="フローチャート: 判断 180"/>
        <xdr:cNvSpPr/>
      </xdr:nvSpPr>
      <xdr:spPr>
        <a:xfrm>
          <a:off x="2857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82550</xdr:rowOff>
    </xdr:from>
    <xdr:to>
      <xdr:col>10</xdr:col>
      <xdr:colOff>165100</xdr:colOff>
      <xdr:row>60</xdr:row>
      <xdr:rowOff>12700</xdr:rowOff>
    </xdr:to>
    <xdr:sp macro="" textlink="">
      <xdr:nvSpPr>
        <xdr:cNvPr id="182" name="フローチャート: 判断 181"/>
        <xdr:cNvSpPr/>
      </xdr:nvSpPr>
      <xdr:spPr>
        <a:xfrm>
          <a:off x="1968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59690</xdr:rowOff>
    </xdr:from>
    <xdr:to>
      <xdr:col>6</xdr:col>
      <xdr:colOff>38100</xdr:colOff>
      <xdr:row>59</xdr:row>
      <xdr:rowOff>161290</xdr:rowOff>
    </xdr:to>
    <xdr:sp macro="" textlink="">
      <xdr:nvSpPr>
        <xdr:cNvPr id="183" name="フローチャート: 判断 182"/>
        <xdr:cNvSpPr/>
      </xdr:nvSpPr>
      <xdr:spPr>
        <a:xfrm>
          <a:off x="1079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36830</xdr:rowOff>
    </xdr:from>
    <xdr:to>
      <xdr:col>24</xdr:col>
      <xdr:colOff>114300</xdr:colOff>
      <xdr:row>61</xdr:row>
      <xdr:rowOff>138430</xdr:rowOff>
    </xdr:to>
    <xdr:sp macro="" textlink="">
      <xdr:nvSpPr>
        <xdr:cNvPr id="189" name="楕円 188"/>
        <xdr:cNvSpPr/>
      </xdr:nvSpPr>
      <xdr:spPr>
        <a:xfrm>
          <a:off x="45847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15257</xdr:rowOff>
    </xdr:from>
    <xdr:ext cx="405111" cy="259045"/>
    <xdr:sp macro="" textlink="">
      <xdr:nvSpPr>
        <xdr:cNvPr id="190" name="【体育館・プール】&#10;有形固定資産減価償却率該当値テキスト"/>
        <xdr:cNvSpPr txBox="1"/>
      </xdr:nvSpPr>
      <xdr:spPr>
        <a:xfrm>
          <a:off x="4673600"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8255</xdr:rowOff>
    </xdr:from>
    <xdr:to>
      <xdr:col>20</xdr:col>
      <xdr:colOff>38100</xdr:colOff>
      <xdr:row>61</xdr:row>
      <xdr:rowOff>109855</xdr:rowOff>
    </xdr:to>
    <xdr:sp macro="" textlink="">
      <xdr:nvSpPr>
        <xdr:cNvPr id="191" name="楕円 190"/>
        <xdr:cNvSpPr/>
      </xdr:nvSpPr>
      <xdr:spPr>
        <a:xfrm>
          <a:off x="3746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59055</xdr:rowOff>
    </xdr:from>
    <xdr:to>
      <xdr:col>24</xdr:col>
      <xdr:colOff>63500</xdr:colOff>
      <xdr:row>61</xdr:row>
      <xdr:rowOff>87630</xdr:rowOff>
    </xdr:to>
    <xdr:cxnSp macro="">
      <xdr:nvCxnSpPr>
        <xdr:cNvPr id="192" name="直線コネクタ 191"/>
        <xdr:cNvCxnSpPr/>
      </xdr:nvCxnSpPr>
      <xdr:spPr>
        <a:xfrm>
          <a:off x="3797300" y="105175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132080</xdr:rowOff>
    </xdr:from>
    <xdr:to>
      <xdr:col>15</xdr:col>
      <xdr:colOff>101600</xdr:colOff>
      <xdr:row>61</xdr:row>
      <xdr:rowOff>62230</xdr:rowOff>
    </xdr:to>
    <xdr:sp macro="" textlink="">
      <xdr:nvSpPr>
        <xdr:cNvPr id="193" name="楕円 192"/>
        <xdr:cNvSpPr/>
      </xdr:nvSpPr>
      <xdr:spPr>
        <a:xfrm>
          <a:off x="2857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xdr:rowOff>
    </xdr:from>
    <xdr:to>
      <xdr:col>19</xdr:col>
      <xdr:colOff>177800</xdr:colOff>
      <xdr:row>61</xdr:row>
      <xdr:rowOff>59055</xdr:rowOff>
    </xdr:to>
    <xdr:cxnSp macro="">
      <xdr:nvCxnSpPr>
        <xdr:cNvPr id="194" name="直線コネクタ 193"/>
        <xdr:cNvCxnSpPr/>
      </xdr:nvCxnSpPr>
      <xdr:spPr>
        <a:xfrm>
          <a:off x="2908300" y="104698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88265</xdr:rowOff>
    </xdr:from>
    <xdr:to>
      <xdr:col>10</xdr:col>
      <xdr:colOff>165100</xdr:colOff>
      <xdr:row>61</xdr:row>
      <xdr:rowOff>18415</xdr:rowOff>
    </xdr:to>
    <xdr:sp macro="" textlink="">
      <xdr:nvSpPr>
        <xdr:cNvPr id="195" name="楕円 194"/>
        <xdr:cNvSpPr/>
      </xdr:nvSpPr>
      <xdr:spPr>
        <a:xfrm>
          <a:off x="1968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139065</xdr:rowOff>
    </xdr:from>
    <xdr:to>
      <xdr:col>15</xdr:col>
      <xdr:colOff>50800</xdr:colOff>
      <xdr:row>61</xdr:row>
      <xdr:rowOff>11430</xdr:rowOff>
    </xdr:to>
    <xdr:cxnSp macro="">
      <xdr:nvCxnSpPr>
        <xdr:cNvPr id="196" name="直線コネクタ 195"/>
        <xdr:cNvCxnSpPr/>
      </xdr:nvCxnSpPr>
      <xdr:spPr>
        <a:xfrm>
          <a:off x="2019300" y="104260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36830</xdr:rowOff>
    </xdr:from>
    <xdr:to>
      <xdr:col>6</xdr:col>
      <xdr:colOff>38100</xdr:colOff>
      <xdr:row>60</xdr:row>
      <xdr:rowOff>138430</xdr:rowOff>
    </xdr:to>
    <xdr:sp macro="" textlink="">
      <xdr:nvSpPr>
        <xdr:cNvPr id="197" name="楕円 196"/>
        <xdr:cNvSpPr/>
      </xdr:nvSpPr>
      <xdr:spPr>
        <a:xfrm>
          <a:off x="1079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87630</xdr:rowOff>
    </xdr:from>
    <xdr:to>
      <xdr:col>10</xdr:col>
      <xdr:colOff>114300</xdr:colOff>
      <xdr:row>60</xdr:row>
      <xdr:rowOff>139065</xdr:rowOff>
    </xdr:to>
    <xdr:cxnSp macro="">
      <xdr:nvCxnSpPr>
        <xdr:cNvPr id="198" name="直線コネクタ 197"/>
        <xdr:cNvCxnSpPr/>
      </xdr:nvCxnSpPr>
      <xdr:spPr>
        <a:xfrm>
          <a:off x="1130300" y="103746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9"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57802</xdr:rowOff>
    </xdr:from>
    <xdr:ext cx="405111" cy="259045"/>
    <xdr:sp macro="" textlink="">
      <xdr:nvSpPr>
        <xdr:cNvPr id="200" name="n_2aveValue【体育館・プール】&#10;有形固定資産減価償却率"/>
        <xdr:cNvSpPr txBox="1"/>
      </xdr:nvSpPr>
      <xdr:spPr>
        <a:xfrm>
          <a:off x="2705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29227</xdr:rowOff>
    </xdr:from>
    <xdr:ext cx="405111" cy="259045"/>
    <xdr:sp macro="" textlink="">
      <xdr:nvSpPr>
        <xdr:cNvPr id="201" name="n_3aveValue【体育館・プール】&#10;有形固定資産減価償却率"/>
        <xdr:cNvSpPr txBox="1"/>
      </xdr:nvSpPr>
      <xdr:spPr>
        <a:xfrm>
          <a:off x="1816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6367</xdr:rowOff>
    </xdr:from>
    <xdr:ext cx="405111" cy="259045"/>
    <xdr:sp macro="" textlink="">
      <xdr:nvSpPr>
        <xdr:cNvPr id="202" name="n_4aveValue【体育館・プール】&#10;有形固定資産減価償却率"/>
        <xdr:cNvSpPr txBox="1"/>
      </xdr:nvSpPr>
      <xdr:spPr>
        <a:xfrm>
          <a:off x="927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100982</xdr:rowOff>
    </xdr:from>
    <xdr:ext cx="405111" cy="259045"/>
    <xdr:sp macro="" textlink="">
      <xdr:nvSpPr>
        <xdr:cNvPr id="203" name="n_1mainValue【体育館・プール】&#10;有形固定資産減価償却率"/>
        <xdr:cNvSpPr txBox="1"/>
      </xdr:nvSpPr>
      <xdr:spPr>
        <a:xfrm>
          <a:off x="358204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4" name="n_2mainValue【体育館・プール】&#10;有形固定資産減価償却率"/>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9542</xdr:rowOff>
    </xdr:from>
    <xdr:ext cx="405111" cy="259045"/>
    <xdr:sp macro="" textlink="">
      <xdr:nvSpPr>
        <xdr:cNvPr id="205" name="n_3mainValue【体育館・プール】&#10;有形固定資産減価償却率"/>
        <xdr:cNvSpPr txBox="1"/>
      </xdr:nvSpPr>
      <xdr:spPr>
        <a:xfrm>
          <a:off x="18167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129557</xdr:rowOff>
    </xdr:from>
    <xdr:ext cx="405111" cy="259045"/>
    <xdr:sp macro="" textlink="">
      <xdr:nvSpPr>
        <xdr:cNvPr id="206" name="n_4mainValue【体育館・プール】&#10;有形固定資産減価償却率"/>
        <xdr:cNvSpPr txBox="1"/>
      </xdr:nvSpPr>
      <xdr:spPr>
        <a:xfrm>
          <a:off x="927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83820</xdr:rowOff>
    </xdr:from>
    <xdr:to>
      <xdr:col>54</xdr:col>
      <xdr:colOff>189865</xdr:colOff>
      <xdr:row>63</xdr:row>
      <xdr:rowOff>41910</xdr:rowOff>
    </xdr:to>
    <xdr:cxnSp macro="">
      <xdr:nvCxnSpPr>
        <xdr:cNvPr id="230" name="直線コネクタ 229"/>
        <xdr:cNvCxnSpPr/>
      </xdr:nvCxnSpPr>
      <xdr:spPr>
        <a:xfrm flipV="1">
          <a:off x="10476865" y="96850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30497</xdr:rowOff>
    </xdr:from>
    <xdr:ext cx="469744" cy="259045"/>
    <xdr:sp macro="" textlink="">
      <xdr:nvSpPr>
        <xdr:cNvPr id="233" name="【体育館・プール】&#10;一人当たり面積最大値テキスト"/>
        <xdr:cNvSpPr txBox="1"/>
      </xdr:nvSpPr>
      <xdr:spPr>
        <a:xfrm>
          <a:off x="10515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83820</xdr:rowOff>
    </xdr:from>
    <xdr:to>
      <xdr:col>55</xdr:col>
      <xdr:colOff>88900</xdr:colOff>
      <xdr:row>56</xdr:row>
      <xdr:rowOff>83820</xdr:rowOff>
    </xdr:to>
    <xdr:cxnSp macro="">
      <xdr:nvCxnSpPr>
        <xdr:cNvPr id="234" name="直線コネクタ 233"/>
        <xdr:cNvCxnSpPr/>
      </xdr:nvCxnSpPr>
      <xdr:spPr>
        <a:xfrm>
          <a:off x="10388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235"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36" name="フローチャート: 判断 235"/>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xdr:rowOff>
    </xdr:from>
    <xdr:to>
      <xdr:col>50</xdr:col>
      <xdr:colOff>165100</xdr:colOff>
      <xdr:row>61</xdr:row>
      <xdr:rowOff>111760</xdr:rowOff>
    </xdr:to>
    <xdr:sp macro="" textlink="">
      <xdr:nvSpPr>
        <xdr:cNvPr id="237" name="フローチャート: 判断 236"/>
        <xdr:cNvSpPr/>
      </xdr:nvSpPr>
      <xdr:spPr>
        <a:xfrm>
          <a:off x="95885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2540</xdr:rowOff>
    </xdr:from>
    <xdr:to>
      <xdr:col>46</xdr:col>
      <xdr:colOff>38100</xdr:colOff>
      <xdr:row>61</xdr:row>
      <xdr:rowOff>104140</xdr:rowOff>
    </xdr:to>
    <xdr:sp macro="" textlink="">
      <xdr:nvSpPr>
        <xdr:cNvPr id="238" name="フローチャート: 判断 237"/>
        <xdr:cNvSpPr/>
      </xdr:nvSpPr>
      <xdr:spPr>
        <a:xfrm>
          <a:off x="8699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13970</xdr:rowOff>
    </xdr:from>
    <xdr:to>
      <xdr:col>41</xdr:col>
      <xdr:colOff>101600</xdr:colOff>
      <xdr:row>61</xdr:row>
      <xdr:rowOff>115570</xdr:rowOff>
    </xdr:to>
    <xdr:sp macro="" textlink="">
      <xdr:nvSpPr>
        <xdr:cNvPr id="239" name="フローチャート: 判断 238"/>
        <xdr:cNvSpPr/>
      </xdr:nvSpPr>
      <xdr:spPr>
        <a:xfrm>
          <a:off x="7810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166370</xdr:rowOff>
    </xdr:from>
    <xdr:to>
      <xdr:col>36</xdr:col>
      <xdr:colOff>165100</xdr:colOff>
      <xdr:row>61</xdr:row>
      <xdr:rowOff>96520</xdr:rowOff>
    </xdr:to>
    <xdr:sp macro="" textlink="">
      <xdr:nvSpPr>
        <xdr:cNvPr id="240" name="フローチャート: 判断 239"/>
        <xdr:cNvSpPr/>
      </xdr:nvSpPr>
      <xdr:spPr>
        <a:xfrm>
          <a:off x="6921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40640</xdr:rowOff>
    </xdr:from>
    <xdr:to>
      <xdr:col>55</xdr:col>
      <xdr:colOff>50800</xdr:colOff>
      <xdr:row>60</xdr:row>
      <xdr:rowOff>142240</xdr:rowOff>
    </xdr:to>
    <xdr:sp macro="" textlink="">
      <xdr:nvSpPr>
        <xdr:cNvPr id="246" name="楕円 245"/>
        <xdr:cNvSpPr/>
      </xdr:nvSpPr>
      <xdr:spPr>
        <a:xfrm>
          <a:off x="10426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63517</xdr:rowOff>
    </xdr:from>
    <xdr:ext cx="469744" cy="259045"/>
    <xdr:sp macro="" textlink="">
      <xdr:nvSpPr>
        <xdr:cNvPr id="247" name="【体育館・プール】&#10;一人当たり面積該当値テキスト"/>
        <xdr:cNvSpPr txBox="1"/>
      </xdr:nvSpPr>
      <xdr:spPr>
        <a:xfrm>
          <a:off x="10515600"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44450</xdr:rowOff>
    </xdr:from>
    <xdr:to>
      <xdr:col>50</xdr:col>
      <xdr:colOff>165100</xdr:colOff>
      <xdr:row>60</xdr:row>
      <xdr:rowOff>146050</xdr:rowOff>
    </xdr:to>
    <xdr:sp macro="" textlink="">
      <xdr:nvSpPr>
        <xdr:cNvPr id="248" name="楕円 247"/>
        <xdr:cNvSpPr/>
      </xdr:nvSpPr>
      <xdr:spPr>
        <a:xfrm>
          <a:off x="9588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91440</xdr:rowOff>
    </xdr:from>
    <xdr:to>
      <xdr:col>55</xdr:col>
      <xdr:colOff>0</xdr:colOff>
      <xdr:row>60</xdr:row>
      <xdr:rowOff>95250</xdr:rowOff>
    </xdr:to>
    <xdr:cxnSp macro="">
      <xdr:nvCxnSpPr>
        <xdr:cNvPr id="249" name="直線コネクタ 248"/>
        <xdr:cNvCxnSpPr/>
      </xdr:nvCxnSpPr>
      <xdr:spPr>
        <a:xfrm flipV="1">
          <a:off x="9639300" y="103784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44450</xdr:rowOff>
    </xdr:from>
    <xdr:to>
      <xdr:col>46</xdr:col>
      <xdr:colOff>38100</xdr:colOff>
      <xdr:row>60</xdr:row>
      <xdr:rowOff>146050</xdr:rowOff>
    </xdr:to>
    <xdr:sp macro="" textlink="">
      <xdr:nvSpPr>
        <xdr:cNvPr id="250" name="楕円 249"/>
        <xdr:cNvSpPr/>
      </xdr:nvSpPr>
      <xdr:spPr>
        <a:xfrm>
          <a:off x="8699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95250</xdr:rowOff>
    </xdr:from>
    <xdr:to>
      <xdr:col>50</xdr:col>
      <xdr:colOff>114300</xdr:colOff>
      <xdr:row>60</xdr:row>
      <xdr:rowOff>95250</xdr:rowOff>
    </xdr:to>
    <xdr:cxnSp macro="">
      <xdr:nvCxnSpPr>
        <xdr:cNvPr id="251" name="直線コネクタ 250"/>
        <xdr:cNvCxnSpPr/>
      </xdr:nvCxnSpPr>
      <xdr:spPr>
        <a:xfrm>
          <a:off x="8750300" y="10382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44450</xdr:rowOff>
    </xdr:from>
    <xdr:to>
      <xdr:col>41</xdr:col>
      <xdr:colOff>101600</xdr:colOff>
      <xdr:row>60</xdr:row>
      <xdr:rowOff>146050</xdr:rowOff>
    </xdr:to>
    <xdr:sp macro="" textlink="">
      <xdr:nvSpPr>
        <xdr:cNvPr id="252" name="楕円 251"/>
        <xdr:cNvSpPr/>
      </xdr:nvSpPr>
      <xdr:spPr>
        <a:xfrm>
          <a:off x="7810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95250</xdr:rowOff>
    </xdr:from>
    <xdr:to>
      <xdr:col>45</xdr:col>
      <xdr:colOff>177800</xdr:colOff>
      <xdr:row>60</xdr:row>
      <xdr:rowOff>95250</xdr:rowOff>
    </xdr:to>
    <xdr:cxnSp macro="">
      <xdr:nvCxnSpPr>
        <xdr:cNvPr id="253" name="直線コネクタ 252"/>
        <xdr:cNvCxnSpPr/>
      </xdr:nvCxnSpPr>
      <xdr:spPr>
        <a:xfrm>
          <a:off x="7861300" y="10382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44450</xdr:rowOff>
    </xdr:from>
    <xdr:to>
      <xdr:col>36</xdr:col>
      <xdr:colOff>165100</xdr:colOff>
      <xdr:row>60</xdr:row>
      <xdr:rowOff>146050</xdr:rowOff>
    </xdr:to>
    <xdr:sp macro="" textlink="">
      <xdr:nvSpPr>
        <xdr:cNvPr id="254" name="楕円 253"/>
        <xdr:cNvSpPr/>
      </xdr:nvSpPr>
      <xdr:spPr>
        <a:xfrm>
          <a:off x="6921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95250</xdr:rowOff>
    </xdr:from>
    <xdr:to>
      <xdr:col>41</xdr:col>
      <xdr:colOff>50800</xdr:colOff>
      <xdr:row>60</xdr:row>
      <xdr:rowOff>95250</xdr:rowOff>
    </xdr:to>
    <xdr:cxnSp macro="">
      <xdr:nvCxnSpPr>
        <xdr:cNvPr id="255" name="直線コネクタ 254"/>
        <xdr:cNvCxnSpPr/>
      </xdr:nvCxnSpPr>
      <xdr:spPr>
        <a:xfrm>
          <a:off x="6972300" y="10382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102887</xdr:rowOff>
    </xdr:from>
    <xdr:ext cx="469744" cy="259045"/>
    <xdr:sp macro="" textlink="">
      <xdr:nvSpPr>
        <xdr:cNvPr id="256" name="n_1aveValue【体育館・プール】&#10;一人当たり面積"/>
        <xdr:cNvSpPr txBox="1"/>
      </xdr:nvSpPr>
      <xdr:spPr>
        <a:xfrm>
          <a:off x="9391727" y="1056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95267</xdr:rowOff>
    </xdr:from>
    <xdr:ext cx="469744" cy="259045"/>
    <xdr:sp macro="" textlink="">
      <xdr:nvSpPr>
        <xdr:cNvPr id="257" name="n_2aveValue【体育館・プール】&#10;一人当たり面積"/>
        <xdr:cNvSpPr txBox="1"/>
      </xdr:nvSpPr>
      <xdr:spPr>
        <a:xfrm>
          <a:off x="8515427" y="105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106697</xdr:rowOff>
    </xdr:from>
    <xdr:ext cx="469744" cy="259045"/>
    <xdr:sp macro="" textlink="">
      <xdr:nvSpPr>
        <xdr:cNvPr id="258" name="n_3aveValue【体育館・プール】&#10;一人当たり面積"/>
        <xdr:cNvSpPr txBox="1"/>
      </xdr:nvSpPr>
      <xdr:spPr>
        <a:xfrm>
          <a:off x="7626427" y="1056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87647</xdr:rowOff>
    </xdr:from>
    <xdr:ext cx="469744" cy="259045"/>
    <xdr:sp macro="" textlink="">
      <xdr:nvSpPr>
        <xdr:cNvPr id="259" name="n_4aveValue【体育館・プール】&#10;一人当たり面積"/>
        <xdr:cNvSpPr txBox="1"/>
      </xdr:nvSpPr>
      <xdr:spPr>
        <a:xfrm>
          <a:off x="67374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162577</xdr:rowOff>
    </xdr:from>
    <xdr:ext cx="469744" cy="259045"/>
    <xdr:sp macro="" textlink="">
      <xdr:nvSpPr>
        <xdr:cNvPr id="260" name="n_1mainValue【体育館・プール】&#10;一人当たり面積"/>
        <xdr:cNvSpPr txBox="1"/>
      </xdr:nvSpPr>
      <xdr:spPr>
        <a:xfrm>
          <a:off x="939172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162577</xdr:rowOff>
    </xdr:from>
    <xdr:ext cx="469744" cy="259045"/>
    <xdr:sp macro="" textlink="">
      <xdr:nvSpPr>
        <xdr:cNvPr id="261" name="n_2mainValue【体育館・プール】&#10;一人当たり面積"/>
        <xdr:cNvSpPr txBox="1"/>
      </xdr:nvSpPr>
      <xdr:spPr>
        <a:xfrm>
          <a:off x="851542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162577</xdr:rowOff>
    </xdr:from>
    <xdr:ext cx="469744" cy="259045"/>
    <xdr:sp macro="" textlink="">
      <xdr:nvSpPr>
        <xdr:cNvPr id="262" name="n_3mainValue【体育館・プール】&#10;一人当たり面積"/>
        <xdr:cNvSpPr txBox="1"/>
      </xdr:nvSpPr>
      <xdr:spPr>
        <a:xfrm>
          <a:off x="762642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162577</xdr:rowOff>
    </xdr:from>
    <xdr:ext cx="469744" cy="259045"/>
    <xdr:sp macro="" textlink="">
      <xdr:nvSpPr>
        <xdr:cNvPr id="263" name="n_4mainValue【体育館・プール】&#10;一人当たり面積"/>
        <xdr:cNvSpPr txBox="1"/>
      </xdr:nvSpPr>
      <xdr:spPr>
        <a:xfrm>
          <a:off x="673742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85725</xdr:rowOff>
    </xdr:from>
    <xdr:to>
      <xdr:col>24</xdr:col>
      <xdr:colOff>62865</xdr:colOff>
      <xdr:row>85</xdr:row>
      <xdr:rowOff>89536</xdr:rowOff>
    </xdr:to>
    <xdr:cxnSp macro="">
      <xdr:nvCxnSpPr>
        <xdr:cNvPr id="288" name="直線コネクタ 287"/>
        <xdr:cNvCxnSpPr/>
      </xdr:nvCxnSpPr>
      <xdr:spPr>
        <a:xfrm flipV="1">
          <a:off x="4634865" y="13630275"/>
          <a:ext cx="0" cy="103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93363</xdr:rowOff>
    </xdr:from>
    <xdr:ext cx="405111" cy="259045"/>
    <xdr:sp macro="" textlink="">
      <xdr:nvSpPr>
        <xdr:cNvPr id="289" name="【福祉施設】&#10;有形固定資産減価償却率最小値テキスト"/>
        <xdr:cNvSpPr txBox="1"/>
      </xdr:nvSpPr>
      <xdr:spPr>
        <a:xfrm>
          <a:off x="4673600" y="1466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89536</xdr:rowOff>
    </xdr:from>
    <xdr:to>
      <xdr:col>24</xdr:col>
      <xdr:colOff>152400</xdr:colOff>
      <xdr:row>85</xdr:row>
      <xdr:rowOff>89536</xdr:rowOff>
    </xdr:to>
    <xdr:cxnSp macro="">
      <xdr:nvCxnSpPr>
        <xdr:cNvPr id="290" name="直線コネクタ 289"/>
        <xdr:cNvCxnSpPr/>
      </xdr:nvCxnSpPr>
      <xdr:spPr>
        <a:xfrm>
          <a:off x="4546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32402</xdr:rowOff>
    </xdr:from>
    <xdr:ext cx="405111" cy="259045"/>
    <xdr:sp macro="" textlink="">
      <xdr:nvSpPr>
        <xdr:cNvPr id="291" name="【福祉施設】&#10;有形固定資産減価償却率最大値テキスト"/>
        <xdr:cNvSpPr txBox="1"/>
      </xdr:nvSpPr>
      <xdr:spPr>
        <a:xfrm>
          <a:off x="4673600" y="13405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85725</xdr:rowOff>
    </xdr:from>
    <xdr:to>
      <xdr:col>24</xdr:col>
      <xdr:colOff>152400</xdr:colOff>
      <xdr:row>79</xdr:row>
      <xdr:rowOff>85725</xdr:rowOff>
    </xdr:to>
    <xdr:cxnSp macro="">
      <xdr:nvCxnSpPr>
        <xdr:cNvPr id="292" name="直線コネクタ 291"/>
        <xdr:cNvCxnSpPr/>
      </xdr:nvCxnSpPr>
      <xdr:spPr>
        <a:xfrm>
          <a:off x="4546600" y="1363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97172</xdr:rowOff>
    </xdr:from>
    <xdr:ext cx="405111" cy="259045"/>
    <xdr:sp macro="" textlink="">
      <xdr:nvSpPr>
        <xdr:cNvPr id="293" name="【福祉施設】&#10;有形固定資産減価償却率平均値テキスト"/>
        <xdr:cNvSpPr txBox="1"/>
      </xdr:nvSpPr>
      <xdr:spPr>
        <a:xfrm>
          <a:off x="4673600" y="1398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118745</xdr:rowOff>
    </xdr:from>
    <xdr:to>
      <xdr:col>24</xdr:col>
      <xdr:colOff>114300</xdr:colOff>
      <xdr:row>82</xdr:row>
      <xdr:rowOff>48895</xdr:rowOff>
    </xdr:to>
    <xdr:sp macro="" textlink="">
      <xdr:nvSpPr>
        <xdr:cNvPr id="294" name="フローチャート: 判断 293"/>
        <xdr:cNvSpPr/>
      </xdr:nvSpPr>
      <xdr:spPr>
        <a:xfrm>
          <a:off x="4584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5" name="フローチャート: 判断 294"/>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42545</xdr:rowOff>
    </xdr:from>
    <xdr:to>
      <xdr:col>15</xdr:col>
      <xdr:colOff>101600</xdr:colOff>
      <xdr:row>81</xdr:row>
      <xdr:rowOff>144145</xdr:rowOff>
    </xdr:to>
    <xdr:sp macro="" textlink="">
      <xdr:nvSpPr>
        <xdr:cNvPr id="296" name="フローチャート: 判断 295"/>
        <xdr:cNvSpPr/>
      </xdr:nvSpPr>
      <xdr:spPr>
        <a:xfrm>
          <a:off x="2857500" y="1392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46355</xdr:rowOff>
    </xdr:from>
    <xdr:to>
      <xdr:col>10</xdr:col>
      <xdr:colOff>165100</xdr:colOff>
      <xdr:row>81</xdr:row>
      <xdr:rowOff>147955</xdr:rowOff>
    </xdr:to>
    <xdr:sp macro="" textlink="">
      <xdr:nvSpPr>
        <xdr:cNvPr id="297" name="フローチャート: 判断 296"/>
        <xdr:cNvSpPr/>
      </xdr:nvSpPr>
      <xdr:spPr>
        <a:xfrm>
          <a:off x="1968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48261</xdr:rowOff>
    </xdr:from>
    <xdr:to>
      <xdr:col>6</xdr:col>
      <xdr:colOff>38100</xdr:colOff>
      <xdr:row>81</xdr:row>
      <xdr:rowOff>149861</xdr:rowOff>
    </xdr:to>
    <xdr:sp macro="" textlink="">
      <xdr:nvSpPr>
        <xdr:cNvPr id="298" name="フローチャート: 判断 297"/>
        <xdr:cNvSpPr/>
      </xdr:nvSpPr>
      <xdr:spPr>
        <a:xfrm>
          <a:off x="1079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34925</xdr:rowOff>
    </xdr:from>
    <xdr:to>
      <xdr:col>24</xdr:col>
      <xdr:colOff>114300</xdr:colOff>
      <xdr:row>79</xdr:row>
      <xdr:rowOff>136525</xdr:rowOff>
    </xdr:to>
    <xdr:sp macro="" textlink="">
      <xdr:nvSpPr>
        <xdr:cNvPr id="304" name="楕円 303"/>
        <xdr:cNvSpPr/>
      </xdr:nvSpPr>
      <xdr:spPr>
        <a:xfrm>
          <a:off x="45847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159402</xdr:rowOff>
    </xdr:from>
    <xdr:ext cx="405111" cy="259045"/>
    <xdr:sp macro="" textlink="">
      <xdr:nvSpPr>
        <xdr:cNvPr id="305" name="【福祉施設】&#10;有形固定資産減価償却率該当値テキスト"/>
        <xdr:cNvSpPr txBox="1"/>
      </xdr:nvSpPr>
      <xdr:spPr>
        <a:xfrm>
          <a:off x="4673600" y="1353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160655</xdr:rowOff>
    </xdr:from>
    <xdr:to>
      <xdr:col>20</xdr:col>
      <xdr:colOff>38100</xdr:colOff>
      <xdr:row>79</xdr:row>
      <xdr:rowOff>90805</xdr:rowOff>
    </xdr:to>
    <xdr:sp macro="" textlink="">
      <xdr:nvSpPr>
        <xdr:cNvPr id="306" name="楕円 305"/>
        <xdr:cNvSpPr/>
      </xdr:nvSpPr>
      <xdr:spPr>
        <a:xfrm>
          <a:off x="3746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40005</xdr:rowOff>
    </xdr:from>
    <xdr:to>
      <xdr:col>24</xdr:col>
      <xdr:colOff>63500</xdr:colOff>
      <xdr:row>79</xdr:row>
      <xdr:rowOff>85725</xdr:rowOff>
    </xdr:to>
    <xdr:cxnSp macro="">
      <xdr:nvCxnSpPr>
        <xdr:cNvPr id="307" name="直線コネクタ 306"/>
        <xdr:cNvCxnSpPr/>
      </xdr:nvCxnSpPr>
      <xdr:spPr>
        <a:xfrm>
          <a:off x="3797300" y="135845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116839</xdr:rowOff>
    </xdr:from>
    <xdr:to>
      <xdr:col>15</xdr:col>
      <xdr:colOff>101600</xdr:colOff>
      <xdr:row>79</xdr:row>
      <xdr:rowOff>46989</xdr:rowOff>
    </xdr:to>
    <xdr:sp macro="" textlink="">
      <xdr:nvSpPr>
        <xdr:cNvPr id="308" name="楕円 307"/>
        <xdr:cNvSpPr/>
      </xdr:nvSpPr>
      <xdr:spPr>
        <a:xfrm>
          <a:off x="2857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167639</xdr:rowOff>
    </xdr:from>
    <xdr:to>
      <xdr:col>19</xdr:col>
      <xdr:colOff>177800</xdr:colOff>
      <xdr:row>79</xdr:row>
      <xdr:rowOff>40005</xdr:rowOff>
    </xdr:to>
    <xdr:cxnSp macro="">
      <xdr:nvCxnSpPr>
        <xdr:cNvPr id="309" name="直線コネクタ 308"/>
        <xdr:cNvCxnSpPr/>
      </xdr:nvCxnSpPr>
      <xdr:spPr>
        <a:xfrm>
          <a:off x="2908300" y="135407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147320</xdr:rowOff>
    </xdr:from>
    <xdr:to>
      <xdr:col>10</xdr:col>
      <xdr:colOff>165100</xdr:colOff>
      <xdr:row>81</xdr:row>
      <xdr:rowOff>77470</xdr:rowOff>
    </xdr:to>
    <xdr:sp macro="" textlink="">
      <xdr:nvSpPr>
        <xdr:cNvPr id="310" name="楕円 309"/>
        <xdr:cNvSpPr/>
      </xdr:nvSpPr>
      <xdr:spPr>
        <a:xfrm>
          <a:off x="1968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167639</xdr:rowOff>
    </xdr:from>
    <xdr:to>
      <xdr:col>15</xdr:col>
      <xdr:colOff>50800</xdr:colOff>
      <xdr:row>81</xdr:row>
      <xdr:rowOff>26670</xdr:rowOff>
    </xdr:to>
    <xdr:cxnSp macro="">
      <xdr:nvCxnSpPr>
        <xdr:cNvPr id="311" name="直線コネクタ 310"/>
        <xdr:cNvCxnSpPr/>
      </xdr:nvCxnSpPr>
      <xdr:spPr>
        <a:xfrm flipV="1">
          <a:off x="2019300" y="13540739"/>
          <a:ext cx="889000" cy="37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107314</xdr:rowOff>
    </xdr:from>
    <xdr:to>
      <xdr:col>6</xdr:col>
      <xdr:colOff>38100</xdr:colOff>
      <xdr:row>81</xdr:row>
      <xdr:rowOff>37464</xdr:rowOff>
    </xdr:to>
    <xdr:sp macro="" textlink="">
      <xdr:nvSpPr>
        <xdr:cNvPr id="312" name="楕円 311"/>
        <xdr:cNvSpPr/>
      </xdr:nvSpPr>
      <xdr:spPr>
        <a:xfrm>
          <a:off x="1079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158114</xdr:rowOff>
    </xdr:from>
    <xdr:to>
      <xdr:col>10</xdr:col>
      <xdr:colOff>114300</xdr:colOff>
      <xdr:row>81</xdr:row>
      <xdr:rowOff>26670</xdr:rowOff>
    </xdr:to>
    <xdr:cxnSp macro="">
      <xdr:nvCxnSpPr>
        <xdr:cNvPr id="313" name="直線コネクタ 312"/>
        <xdr:cNvCxnSpPr/>
      </xdr:nvCxnSpPr>
      <xdr:spPr>
        <a:xfrm>
          <a:off x="1130300" y="138741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165752</xdr:rowOff>
    </xdr:from>
    <xdr:ext cx="405111" cy="259045"/>
    <xdr:sp macro="" textlink="">
      <xdr:nvSpPr>
        <xdr:cNvPr id="314" name="n_1aveValue【福祉施設】&#10;有形固定資産減価償却率"/>
        <xdr:cNvSpPr txBox="1"/>
      </xdr:nvSpPr>
      <xdr:spPr>
        <a:xfrm>
          <a:off x="35820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135272</xdr:rowOff>
    </xdr:from>
    <xdr:ext cx="405111" cy="259045"/>
    <xdr:sp macro="" textlink="">
      <xdr:nvSpPr>
        <xdr:cNvPr id="315" name="n_2aveValue【福祉施設】&#10;有形固定資産減価償却率"/>
        <xdr:cNvSpPr txBox="1"/>
      </xdr:nvSpPr>
      <xdr:spPr>
        <a:xfrm>
          <a:off x="2705744"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139082</xdr:rowOff>
    </xdr:from>
    <xdr:ext cx="405111" cy="259045"/>
    <xdr:sp macro="" textlink="">
      <xdr:nvSpPr>
        <xdr:cNvPr id="316" name="n_3aveValue【福祉施設】&#10;有形固定資産減価償却率"/>
        <xdr:cNvSpPr txBox="1"/>
      </xdr:nvSpPr>
      <xdr:spPr>
        <a:xfrm>
          <a:off x="1816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140988</xdr:rowOff>
    </xdr:from>
    <xdr:ext cx="405111" cy="259045"/>
    <xdr:sp macro="" textlink="">
      <xdr:nvSpPr>
        <xdr:cNvPr id="317" name="n_4aveValue【福祉施設】&#10;有形固定資産減価償却率"/>
        <xdr:cNvSpPr txBox="1"/>
      </xdr:nvSpPr>
      <xdr:spPr>
        <a:xfrm>
          <a:off x="927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107332</xdr:rowOff>
    </xdr:from>
    <xdr:ext cx="405111" cy="259045"/>
    <xdr:sp macro="" textlink="">
      <xdr:nvSpPr>
        <xdr:cNvPr id="318" name="n_1mainValue【福祉施設】&#10;有形固定資産減価償却率"/>
        <xdr:cNvSpPr txBox="1"/>
      </xdr:nvSpPr>
      <xdr:spPr>
        <a:xfrm>
          <a:off x="3582044" y="1330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63516</xdr:rowOff>
    </xdr:from>
    <xdr:ext cx="405111" cy="259045"/>
    <xdr:sp macro="" textlink="">
      <xdr:nvSpPr>
        <xdr:cNvPr id="319" name="n_2mainValue【福祉施設】&#10;有形固定資産減価償却率"/>
        <xdr:cNvSpPr txBox="1"/>
      </xdr:nvSpPr>
      <xdr:spPr>
        <a:xfrm>
          <a:off x="270574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93997</xdr:rowOff>
    </xdr:from>
    <xdr:ext cx="405111" cy="259045"/>
    <xdr:sp macro="" textlink="">
      <xdr:nvSpPr>
        <xdr:cNvPr id="320" name="n_3mainValue【福祉施設】&#10;有形固定資産減価償却率"/>
        <xdr:cNvSpPr txBox="1"/>
      </xdr:nvSpPr>
      <xdr:spPr>
        <a:xfrm>
          <a:off x="1816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53991</xdr:rowOff>
    </xdr:from>
    <xdr:ext cx="405111" cy="259045"/>
    <xdr:sp macro="" textlink="">
      <xdr:nvSpPr>
        <xdr:cNvPr id="321" name="n_4mainValue【福祉施設】&#10;有形固定資産減価償却率"/>
        <xdr:cNvSpPr txBox="1"/>
      </xdr:nvSpPr>
      <xdr:spPr>
        <a:xfrm>
          <a:off x="927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154687</xdr:rowOff>
    </xdr:to>
    <xdr:cxnSp macro="">
      <xdr:nvCxnSpPr>
        <xdr:cNvPr id="343" name="直線コネクタ 342"/>
        <xdr:cNvCxnSpPr/>
      </xdr:nvCxnSpPr>
      <xdr:spPr>
        <a:xfrm flipV="1">
          <a:off x="10476865" y="13283185"/>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158514</xdr:rowOff>
    </xdr:from>
    <xdr:ext cx="469744" cy="259045"/>
    <xdr:sp macro="" textlink="">
      <xdr:nvSpPr>
        <xdr:cNvPr id="344" name="【福祉施設】&#10;一人当たり面積最小値テキスト"/>
        <xdr:cNvSpPr txBox="1"/>
      </xdr:nvSpPr>
      <xdr:spPr>
        <a:xfrm>
          <a:off x="10515600" y="1473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154687</xdr:rowOff>
    </xdr:from>
    <xdr:to>
      <xdr:col>55</xdr:col>
      <xdr:colOff>88900</xdr:colOff>
      <xdr:row>85</xdr:row>
      <xdr:rowOff>154687</xdr:rowOff>
    </xdr:to>
    <xdr:cxnSp macro="">
      <xdr:nvCxnSpPr>
        <xdr:cNvPr id="345" name="直線コネクタ 344"/>
        <xdr:cNvCxnSpPr/>
      </xdr:nvCxnSpPr>
      <xdr:spPr>
        <a:xfrm>
          <a:off x="10388600" y="1472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46" name="【福祉施設】&#10;一人当たり面積最大値テキスト"/>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47" name="直線コネクタ 346"/>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109745</xdr:rowOff>
    </xdr:from>
    <xdr:ext cx="469744" cy="259045"/>
    <xdr:sp macro="" textlink="">
      <xdr:nvSpPr>
        <xdr:cNvPr id="348" name="【福祉施設】&#10;一人当たり面積平均値テキスト"/>
        <xdr:cNvSpPr txBox="1"/>
      </xdr:nvSpPr>
      <xdr:spPr>
        <a:xfrm>
          <a:off x="10515600" y="13997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131318</xdr:rowOff>
    </xdr:from>
    <xdr:to>
      <xdr:col>55</xdr:col>
      <xdr:colOff>50800</xdr:colOff>
      <xdr:row>82</xdr:row>
      <xdr:rowOff>61468</xdr:rowOff>
    </xdr:to>
    <xdr:sp macro="" textlink="">
      <xdr:nvSpPr>
        <xdr:cNvPr id="349" name="フローチャート: 判断 348"/>
        <xdr:cNvSpPr/>
      </xdr:nvSpPr>
      <xdr:spPr>
        <a:xfrm>
          <a:off x="104267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5587</xdr:rowOff>
    </xdr:from>
    <xdr:to>
      <xdr:col>50</xdr:col>
      <xdr:colOff>165100</xdr:colOff>
      <xdr:row>82</xdr:row>
      <xdr:rowOff>107187</xdr:rowOff>
    </xdr:to>
    <xdr:sp macro="" textlink="">
      <xdr:nvSpPr>
        <xdr:cNvPr id="350" name="フローチャート: 判断 349"/>
        <xdr:cNvSpPr/>
      </xdr:nvSpPr>
      <xdr:spPr>
        <a:xfrm>
          <a:off x="9588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131318</xdr:rowOff>
    </xdr:from>
    <xdr:to>
      <xdr:col>46</xdr:col>
      <xdr:colOff>38100</xdr:colOff>
      <xdr:row>82</xdr:row>
      <xdr:rowOff>61468</xdr:rowOff>
    </xdr:to>
    <xdr:sp macro="" textlink="">
      <xdr:nvSpPr>
        <xdr:cNvPr id="351" name="フローチャート: 判断 350"/>
        <xdr:cNvSpPr/>
      </xdr:nvSpPr>
      <xdr:spPr>
        <a:xfrm>
          <a:off x="8699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167894</xdr:rowOff>
    </xdr:from>
    <xdr:to>
      <xdr:col>41</xdr:col>
      <xdr:colOff>101600</xdr:colOff>
      <xdr:row>82</xdr:row>
      <xdr:rowOff>98044</xdr:rowOff>
    </xdr:to>
    <xdr:sp macro="" textlink="">
      <xdr:nvSpPr>
        <xdr:cNvPr id="352" name="フローチャート: 判断 351"/>
        <xdr:cNvSpPr/>
      </xdr:nvSpPr>
      <xdr:spPr>
        <a:xfrm>
          <a:off x="781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3" name="フローチャート: 判断 352"/>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28448</xdr:rowOff>
    </xdr:from>
    <xdr:to>
      <xdr:col>55</xdr:col>
      <xdr:colOff>50800</xdr:colOff>
      <xdr:row>80</xdr:row>
      <xdr:rowOff>130048</xdr:rowOff>
    </xdr:to>
    <xdr:sp macro="" textlink="">
      <xdr:nvSpPr>
        <xdr:cNvPr id="359" name="楕円 358"/>
        <xdr:cNvSpPr/>
      </xdr:nvSpPr>
      <xdr:spPr>
        <a:xfrm>
          <a:off x="10426700" y="137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51325</xdr:rowOff>
    </xdr:from>
    <xdr:ext cx="469744" cy="259045"/>
    <xdr:sp macro="" textlink="">
      <xdr:nvSpPr>
        <xdr:cNvPr id="360" name="【福祉施設】&#10;一人当たり面積該当値テキスト"/>
        <xdr:cNvSpPr txBox="1"/>
      </xdr:nvSpPr>
      <xdr:spPr>
        <a:xfrm>
          <a:off x="10515600" y="1359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28448</xdr:rowOff>
    </xdr:from>
    <xdr:to>
      <xdr:col>50</xdr:col>
      <xdr:colOff>165100</xdr:colOff>
      <xdr:row>80</xdr:row>
      <xdr:rowOff>130048</xdr:rowOff>
    </xdr:to>
    <xdr:sp macro="" textlink="">
      <xdr:nvSpPr>
        <xdr:cNvPr id="361" name="楕円 360"/>
        <xdr:cNvSpPr/>
      </xdr:nvSpPr>
      <xdr:spPr>
        <a:xfrm>
          <a:off x="9588500" y="137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79248</xdr:rowOff>
    </xdr:from>
    <xdr:to>
      <xdr:col>55</xdr:col>
      <xdr:colOff>0</xdr:colOff>
      <xdr:row>80</xdr:row>
      <xdr:rowOff>79248</xdr:rowOff>
    </xdr:to>
    <xdr:cxnSp macro="">
      <xdr:nvCxnSpPr>
        <xdr:cNvPr id="362" name="直線コネクタ 361"/>
        <xdr:cNvCxnSpPr/>
      </xdr:nvCxnSpPr>
      <xdr:spPr>
        <a:xfrm>
          <a:off x="9639300" y="137952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28448</xdr:rowOff>
    </xdr:from>
    <xdr:to>
      <xdr:col>46</xdr:col>
      <xdr:colOff>38100</xdr:colOff>
      <xdr:row>80</xdr:row>
      <xdr:rowOff>130048</xdr:rowOff>
    </xdr:to>
    <xdr:sp macro="" textlink="">
      <xdr:nvSpPr>
        <xdr:cNvPr id="363" name="楕円 362"/>
        <xdr:cNvSpPr/>
      </xdr:nvSpPr>
      <xdr:spPr>
        <a:xfrm>
          <a:off x="8699500" y="137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79248</xdr:rowOff>
    </xdr:from>
    <xdr:to>
      <xdr:col>50</xdr:col>
      <xdr:colOff>114300</xdr:colOff>
      <xdr:row>80</xdr:row>
      <xdr:rowOff>79248</xdr:rowOff>
    </xdr:to>
    <xdr:cxnSp macro="">
      <xdr:nvCxnSpPr>
        <xdr:cNvPr id="364" name="直線コネクタ 363"/>
        <xdr:cNvCxnSpPr/>
      </xdr:nvCxnSpPr>
      <xdr:spPr>
        <a:xfrm>
          <a:off x="8750300" y="137952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156463</xdr:rowOff>
    </xdr:from>
    <xdr:to>
      <xdr:col>41</xdr:col>
      <xdr:colOff>101600</xdr:colOff>
      <xdr:row>81</xdr:row>
      <xdr:rowOff>86613</xdr:rowOff>
    </xdr:to>
    <xdr:sp macro="" textlink="">
      <xdr:nvSpPr>
        <xdr:cNvPr id="365" name="楕円 364"/>
        <xdr:cNvSpPr/>
      </xdr:nvSpPr>
      <xdr:spPr>
        <a:xfrm>
          <a:off x="7810500" y="138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79248</xdr:rowOff>
    </xdr:from>
    <xdr:to>
      <xdr:col>45</xdr:col>
      <xdr:colOff>177800</xdr:colOff>
      <xdr:row>81</xdr:row>
      <xdr:rowOff>35813</xdr:rowOff>
    </xdr:to>
    <xdr:cxnSp macro="">
      <xdr:nvCxnSpPr>
        <xdr:cNvPr id="366" name="直線コネクタ 365"/>
        <xdr:cNvCxnSpPr/>
      </xdr:nvCxnSpPr>
      <xdr:spPr>
        <a:xfrm flipV="1">
          <a:off x="7861300" y="13795248"/>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156463</xdr:rowOff>
    </xdr:from>
    <xdr:to>
      <xdr:col>36</xdr:col>
      <xdr:colOff>165100</xdr:colOff>
      <xdr:row>81</xdr:row>
      <xdr:rowOff>86613</xdr:rowOff>
    </xdr:to>
    <xdr:sp macro="" textlink="">
      <xdr:nvSpPr>
        <xdr:cNvPr id="367" name="楕円 366"/>
        <xdr:cNvSpPr/>
      </xdr:nvSpPr>
      <xdr:spPr>
        <a:xfrm>
          <a:off x="6921500" y="138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35813</xdr:rowOff>
    </xdr:from>
    <xdr:to>
      <xdr:col>41</xdr:col>
      <xdr:colOff>50800</xdr:colOff>
      <xdr:row>81</xdr:row>
      <xdr:rowOff>35813</xdr:rowOff>
    </xdr:to>
    <xdr:cxnSp macro="">
      <xdr:nvCxnSpPr>
        <xdr:cNvPr id="368" name="直線コネクタ 367"/>
        <xdr:cNvCxnSpPr/>
      </xdr:nvCxnSpPr>
      <xdr:spPr>
        <a:xfrm>
          <a:off x="6972300" y="139232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98314</xdr:rowOff>
    </xdr:from>
    <xdr:ext cx="469744" cy="259045"/>
    <xdr:sp macro="" textlink="">
      <xdr:nvSpPr>
        <xdr:cNvPr id="369" name="n_1aveValue【福祉施設】&#10;一人当たり面積"/>
        <xdr:cNvSpPr txBox="1"/>
      </xdr:nvSpPr>
      <xdr:spPr>
        <a:xfrm>
          <a:off x="9391727" y="1415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52595</xdr:rowOff>
    </xdr:from>
    <xdr:ext cx="469744" cy="259045"/>
    <xdr:sp macro="" textlink="">
      <xdr:nvSpPr>
        <xdr:cNvPr id="370" name="n_2aveValue【福祉施設】&#10;一人当たり面積"/>
        <xdr:cNvSpPr txBox="1"/>
      </xdr:nvSpPr>
      <xdr:spPr>
        <a:xfrm>
          <a:off x="8515427" y="1411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89171</xdr:rowOff>
    </xdr:from>
    <xdr:ext cx="469744" cy="259045"/>
    <xdr:sp macro="" textlink="">
      <xdr:nvSpPr>
        <xdr:cNvPr id="371" name="n_3aveValue【福祉施設】&#10;一人当たり面積"/>
        <xdr:cNvSpPr txBox="1"/>
      </xdr:nvSpPr>
      <xdr:spPr>
        <a:xfrm>
          <a:off x="7626427" y="1414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89171</xdr:rowOff>
    </xdr:from>
    <xdr:ext cx="469744" cy="259045"/>
    <xdr:sp macro="" textlink="">
      <xdr:nvSpPr>
        <xdr:cNvPr id="372" name="n_4aveValue【福祉施設】&#10;一人当たり面積"/>
        <xdr:cNvSpPr txBox="1"/>
      </xdr:nvSpPr>
      <xdr:spPr>
        <a:xfrm>
          <a:off x="6737427" y="1414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146575</xdr:rowOff>
    </xdr:from>
    <xdr:ext cx="469744" cy="259045"/>
    <xdr:sp macro="" textlink="">
      <xdr:nvSpPr>
        <xdr:cNvPr id="373" name="n_1mainValue【福祉施設】&#10;一人当たり面積"/>
        <xdr:cNvSpPr txBox="1"/>
      </xdr:nvSpPr>
      <xdr:spPr>
        <a:xfrm>
          <a:off x="9391727" y="1351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146575</xdr:rowOff>
    </xdr:from>
    <xdr:ext cx="469744" cy="259045"/>
    <xdr:sp macro="" textlink="">
      <xdr:nvSpPr>
        <xdr:cNvPr id="374" name="n_2mainValue【福祉施設】&#10;一人当たり面積"/>
        <xdr:cNvSpPr txBox="1"/>
      </xdr:nvSpPr>
      <xdr:spPr>
        <a:xfrm>
          <a:off x="8515427" y="1351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103140</xdr:rowOff>
    </xdr:from>
    <xdr:ext cx="469744" cy="259045"/>
    <xdr:sp macro="" textlink="">
      <xdr:nvSpPr>
        <xdr:cNvPr id="375" name="n_3mainValue【福祉施設】&#10;一人当たり面積"/>
        <xdr:cNvSpPr txBox="1"/>
      </xdr:nvSpPr>
      <xdr:spPr>
        <a:xfrm>
          <a:off x="7626427" y="1364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103140</xdr:rowOff>
    </xdr:from>
    <xdr:ext cx="469744" cy="259045"/>
    <xdr:sp macro="" textlink="">
      <xdr:nvSpPr>
        <xdr:cNvPr id="376" name="n_4mainValue【福祉施設】&#10;一人当たり面積"/>
        <xdr:cNvSpPr txBox="1"/>
      </xdr:nvSpPr>
      <xdr:spPr>
        <a:xfrm>
          <a:off x="6737427" y="1364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69669</xdr:rowOff>
    </xdr:from>
    <xdr:to>
      <xdr:col>24</xdr:col>
      <xdr:colOff>62865</xdr:colOff>
      <xdr:row>108</xdr:row>
      <xdr:rowOff>159476</xdr:rowOff>
    </xdr:to>
    <xdr:cxnSp macro="">
      <xdr:nvCxnSpPr>
        <xdr:cNvPr id="402" name="直線コネクタ 401"/>
        <xdr:cNvCxnSpPr/>
      </xdr:nvCxnSpPr>
      <xdr:spPr>
        <a:xfrm flipV="1">
          <a:off x="4634865" y="17214669"/>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163303</xdr:rowOff>
    </xdr:from>
    <xdr:ext cx="405111" cy="259045"/>
    <xdr:sp macro="" textlink="">
      <xdr:nvSpPr>
        <xdr:cNvPr id="403" name="【市民会館】&#10;有形固定資産減価償却率最小値テキスト"/>
        <xdr:cNvSpPr txBox="1"/>
      </xdr:nvSpPr>
      <xdr:spPr>
        <a:xfrm>
          <a:off x="4673600"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159476</xdr:rowOff>
    </xdr:from>
    <xdr:to>
      <xdr:col>24</xdr:col>
      <xdr:colOff>152400</xdr:colOff>
      <xdr:row>108</xdr:row>
      <xdr:rowOff>159476</xdr:rowOff>
    </xdr:to>
    <xdr:cxnSp macro="">
      <xdr:nvCxnSpPr>
        <xdr:cNvPr id="404" name="直線コネクタ 403"/>
        <xdr:cNvCxnSpPr/>
      </xdr:nvCxnSpPr>
      <xdr:spPr>
        <a:xfrm>
          <a:off x="4546600" y="186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16346</xdr:rowOff>
    </xdr:from>
    <xdr:ext cx="340478" cy="259045"/>
    <xdr:sp macro="" textlink="">
      <xdr:nvSpPr>
        <xdr:cNvPr id="405" name="【市民会館】&#10;有形固定資産減価償却率最大値テキスト"/>
        <xdr:cNvSpPr txBox="1"/>
      </xdr:nvSpPr>
      <xdr:spPr>
        <a:xfrm>
          <a:off x="4673600" y="1698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69669</xdr:rowOff>
    </xdr:from>
    <xdr:to>
      <xdr:col>24</xdr:col>
      <xdr:colOff>152400</xdr:colOff>
      <xdr:row>100</xdr:row>
      <xdr:rowOff>69669</xdr:rowOff>
    </xdr:to>
    <xdr:cxnSp macro="">
      <xdr:nvCxnSpPr>
        <xdr:cNvPr id="406" name="直線コネクタ 405"/>
        <xdr:cNvCxnSpPr/>
      </xdr:nvCxnSpPr>
      <xdr:spPr>
        <a:xfrm>
          <a:off x="4546600" y="1721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80934</xdr:rowOff>
    </xdr:from>
    <xdr:ext cx="405111" cy="259045"/>
    <xdr:sp macro="" textlink="">
      <xdr:nvSpPr>
        <xdr:cNvPr id="407" name="【市民会館】&#10;有形固定資産減価償却率平均値テキスト"/>
        <xdr:cNvSpPr txBox="1"/>
      </xdr:nvSpPr>
      <xdr:spPr>
        <a:xfrm>
          <a:off x="4673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08" name="フローチャート: 判断 407"/>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409" name="フローチャート: 判断 408"/>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410" name="フローチャート: 判断 409"/>
        <xdr:cNvSpPr/>
      </xdr:nvSpPr>
      <xdr:spPr>
        <a:xfrm>
          <a:off x="2857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141332</xdr:rowOff>
    </xdr:from>
    <xdr:to>
      <xdr:col>10</xdr:col>
      <xdr:colOff>165100</xdr:colOff>
      <xdr:row>104</xdr:row>
      <xdr:rowOff>71482</xdr:rowOff>
    </xdr:to>
    <xdr:sp macro="" textlink="">
      <xdr:nvSpPr>
        <xdr:cNvPr id="411" name="フローチャート: 判断 410"/>
        <xdr:cNvSpPr/>
      </xdr:nvSpPr>
      <xdr:spPr>
        <a:xfrm>
          <a:off x="1968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98879</xdr:rowOff>
    </xdr:from>
    <xdr:to>
      <xdr:col>6</xdr:col>
      <xdr:colOff>38100</xdr:colOff>
      <xdr:row>104</xdr:row>
      <xdr:rowOff>29029</xdr:rowOff>
    </xdr:to>
    <xdr:sp macro="" textlink="">
      <xdr:nvSpPr>
        <xdr:cNvPr id="412" name="フローチャート: 判断 411"/>
        <xdr:cNvSpPr/>
      </xdr:nvSpPr>
      <xdr:spPr>
        <a:xfrm>
          <a:off x="1079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108676</xdr:rowOff>
    </xdr:from>
    <xdr:to>
      <xdr:col>24</xdr:col>
      <xdr:colOff>114300</xdr:colOff>
      <xdr:row>109</xdr:row>
      <xdr:rowOff>38826</xdr:rowOff>
    </xdr:to>
    <xdr:sp macro="" textlink="">
      <xdr:nvSpPr>
        <xdr:cNvPr id="418" name="楕円 417"/>
        <xdr:cNvSpPr/>
      </xdr:nvSpPr>
      <xdr:spPr>
        <a:xfrm>
          <a:off x="4584700" y="186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23603</xdr:rowOff>
    </xdr:from>
    <xdr:ext cx="405111" cy="259045"/>
    <xdr:sp macro="" textlink="">
      <xdr:nvSpPr>
        <xdr:cNvPr id="419" name="【市民会館】&#10;有形固定資産減価償却率該当値テキスト"/>
        <xdr:cNvSpPr txBox="1"/>
      </xdr:nvSpPr>
      <xdr:spPr>
        <a:xfrm>
          <a:off x="4673600" y="185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105411</xdr:rowOff>
    </xdr:from>
    <xdr:to>
      <xdr:col>20</xdr:col>
      <xdr:colOff>38100</xdr:colOff>
      <xdr:row>109</xdr:row>
      <xdr:rowOff>35561</xdr:rowOff>
    </xdr:to>
    <xdr:sp macro="" textlink="">
      <xdr:nvSpPr>
        <xdr:cNvPr id="420" name="楕円 419"/>
        <xdr:cNvSpPr/>
      </xdr:nvSpPr>
      <xdr:spPr>
        <a:xfrm>
          <a:off x="3746500" y="186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156211</xdr:rowOff>
    </xdr:from>
    <xdr:to>
      <xdr:col>24</xdr:col>
      <xdr:colOff>63500</xdr:colOff>
      <xdr:row>108</xdr:row>
      <xdr:rowOff>159476</xdr:rowOff>
    </xdr:to>
    <xdr:cxnSp macro="">
      <xdr:nvCxnSpPr>
        <xdr:cNvPr id="421" name="直線コネクタ 420"/>
        <xdr:cNvCxnSpPr/>
      </xdr:nvCxnSpPr>
      <xdr:spPr>
        <a:xfrm>
          <a:off x="3797300" y="1867281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90714</xdr:rowOff>
    </xdr:from>
    <xdr:to>
      <xdr:col>15</xdr:col>
      <xdr:colOff>101600</xdr:colOff>
      <xdr:row>109</xdr:row>
      <xdr:rowOff>20864</xdr:rowOff>
    </xdr:to>
    <xdr:sp macro="" textlink="">
      <xdr:nvSpPr>
        <xdr:cNvPr id="422" name="楕円 421"/>
        <xdr:cNvSpPr/>
      </xdr:nvSpPr>
      <xdr:spPr>
        <a:xfrm>
          <a:off x="2857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141514</xdr:rowOff>
    </xdr:from>
    <xdr:to>
      <xdr:col>19</xdr:col>
      <xdr:colOff>177800</xdr:colOff>
      <xdr:row>108</xdr:row>
      <xdr:rowOff>156211</xdr:rowOff>
    </xdr:to>
    <xdr:cxnSp macro="">
      <xdr:nvCxnSpPr>
        <xdr:cNvPr id="423" name="直線コネクタ 422"/>
        <xdr:cNvCxnSpPr/>
      </xdr:nvCxnSpPr>
      <xdr:spPr>
        <a:xfrm>
          <a:off x="2908300" y="18658114"/>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77651</xdr:rowOff>
    </xdr:from>
    <xdr:to>
      <xdr:col>10</xdr:col>
      <xdr:colOff>165100</xdr:colOff>
      <xdr:row>109</xdr:row>
      <xdr:rowOff>7801</xdr:rowOff>
    </xdr:to>
    <xdr:sp macro="" textlink="">
      <xdr:nvSpPr>
        <xdr:cNvPr id="424" name="楕円 423"/>
        <xdr:cNvSpPr/>
      </xdr:nvSpPr>
      <xdr:spPr>
        <a:xfrm>
          <a:off x="1968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128451</xdr:rowOff>
    </xdr:from>
    <xdr:to>
      <xdr:col>15</xdr:col>
      <xdr:colOff>50800</xdr:colOff>
      <xdr:row>108</xdr:row>
      <xdr:rowOff>141514</xdr:rowOff>
    </xdr:to>
    <xdr:cxnSp macro="">
      <xdr:nvCxnSpPr>
        <xdr:cNvPr id="425" name="直線コネクタ 424"/>
        <xdr:cNvCxnSpPr/>
      </xdr:nvCxnSpPr>
      <xdr:spPr>
        <a:xfrm>
          <a:off x="2019300" y="1864505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53158</xdr:rowOff>
    </xdr:from>
    <xdr:to>
      <xdr:col>6</xdr:col>
      <xdr:colOff>38100</xdr:colOff>
      <xdr:row>108</xdr:row>
      <xdr:rowOff>154758</xdr:rowOff>
    </xdr:to>
    <xdr:sp macro="" textlink="">
      <xdr:nvSpPr>
        <xdr:cNvPr id="426" name="楕円 425"/>
        <xdr:cNvSpPr/>
      </xdr:nvSpPr>
      <xdr:spPr>
        <a:xfrm>
          <a:off x="1079500" y="1856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103958</xdr:rowOff>
    </xdr:from>
    <xdr:to>
      <xdr:col>10</xdr:col>
      <xdr:colOff>114300</xdr:colOff>
      <xdr:row>108</xdr:row>
      <xdr:rowOff>128451</xdr:rowOff>
    </xdr:to>
    <xdr:cxnSp macro="">
      <xdr:nvCxnSpPr>
        <xdr:cNvPr id="427" name="直線コネクタ 426"/>
        <xdr:cNvCxnSpPr/>
      </xdr:nvCxnSpPr>
      <xdr:spPr>
        <a:xfrm>
          <a:off x="1130300" y="1862055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125565</xdr:rowOff>
    </xdr:from>
    <xdr:ext cx="405111" cy="259045"/>
    <xdr:sp macro="" textlink="">
      <xdr:nvSpPr>
        <xdr:cNvPr id="428" name="n_1aveValue【市民会館】&#10;有形固定資産減価償却率"/>
        <xdr:cNvSpPr txBox="1"/>
      </xdr:nvSpPr>
      <xdr:spPr>
        <a:xfrm>
          <a:off x="3582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112503</xdr:rowOff>
    </xdr:from>
    <xdr:ext cx="405111" cy="259045"/>
    <xdr:sp macro="" textlink="">
      <xdr:nvSpPr>
        <xdr:cNvPr id="429" name="n_2aveValue【市民会館】&#10;有形固定資産減価償却率"/>
        <xdr:cNvSpPr txBox="1"/>
      </xdr:nvSpPr>
      <xdr:spPr>
        <a:xfrm>
          <a:off x="2705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88009</xdr:rowOff>
    </xdr:from>
    <xdr:ext cx="405111" cy="259045"/>
    <xdr:sp macro="" textlink="">
      <xdr:nvSpPr>
        <xdr:cNvPr id="430" name="n_3aveValue【市民会館】&#10;有形固定資産減価償却率"/>
        <xdr:cNvSpPr txBox="1"/>
      </xdr:nvSpPr>
      <xdr:spPr>
        <a:xfrm>
          <a:off x="1816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45556</xdr:rowOff>
    </xdr:from>
    <xdr:ext cx="405111" cy="259045"/>
    <xdr:sp macro="" textlink="">
      <xdr:nvSpPr>
        <xdr:cNvPr id="431" name="n_4aveValue【市民会館】&#10;有形固定資産減価償却率"/>
        <xdr:cNvSpPr txBox="1"/>
      </xdr:nvSpPr>
      <xdr:spPr>
        <a:xfrm>
          <a:off x="927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26688</xdr:rowOff>
    </xdr:from>
    <xdr:ext cx="405111" cy="259045"/>
    <xdr:sp macro="" textlink="">
      <xdr:nvSpPr>
        <xdr:cNvPr id="432" name="n_1mainValue【市民会館】&#10;有形固定資産減価償却率"/>
        <xdr:cNvSpPr txBox="1"/>
      </xdr:nvSpPr>
      <xdr:spPr>
        <a:xfrm>
          <a:off x="3582044" y="1871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11991</xdr:rowOff>
    </xdr:from>
    <xdr:ext cx="405111" cy="259045"/>
    <xdr:sp macro="" textlink="">
      <xdr:nvSpPr>
        <xdr:cNvPr id="433" name="n_2mainValue【市民会館】&#10;有形固定資産減価償却率"/>
        <xdr:cNvSpPr txBox="1"/>
      </xdr:nvSpPr>
      <xdr:spPr>
        <a:xfrm>
          <a:off x="2705744" y="187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170378</xdr:rowOff>
    </xdr:from>
    <xdr:ext cx="405111" cy="259045"/>
    <xdr:sp macro="" textlink="">
      <xdr:nvSpPr>
        <xdr:cNvPr id="434" name="n_3mainValue【市民会館】&#10;有形固定資産減価償却率"/>
        <xdr:cNvSpPr txBox="1"/>
      </xdr:nvSpPr>
      <xdr:spPr>
        <a:xfrm>
          <a:off x="1816744" y="1868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145885</xdr:rowOff>
    </xdr:from>
    <xdr:ext cx="405111" cy="259045"/>
    <xdr:sp macro="" textlink="">
      <xdr:nvSpPr>
        <xdr:cNvPr id="435" name="n_4mainValue【市民会館】&#10;有形固定資産減価償却率"/>
        <xdr:cNvSpPr txBox="1"/>
      </xdr:nvSpPr>
      <xdr:spPr>
        <a:xfrm>
          <a:off x="927744" y="1866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99061</xdr:rowOff>
    </xdr:to>
    <xdr:cxnSp macro="">
      <xdr:nvCxnSpPr>
        <xdr:cNvPr id="459" name="直線コネクタ 458"/>
        <xdr:cNvCxnSpPr/>
      </xdr:nvCxnSpPr>
      <xdr:spPr>
        <a:xfrm flipV="1">
          <a:off x="10476865" y="171069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60"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61" name="直線コネクタ 460"/>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62"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63" name="直線コネクタ 462"/>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64" name="【市民会館】&#10;一人当たり面積平均値テキスト"/>
        <xdr:cNvSpPr txBox="1"/>
      </xdr:nvSpPr>
      <xdr:spPr>
        <a:xfrm>
          <a:off x="105156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65" name="フローチャート: 判断 464"/>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66" name="フローチャート: 判断 465"/>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128270</xdr:rowOff>
    </xdr:from>
    <xdr:to>
      <xdr:col>46</xdr:col>
      <xdr:colOff>38100</xdr:colOff>
      <xdr:row>106</xdr:row>
      <xdr:rowOff>58420</xdr:rowOff>
    </xdr:to>
    <xdr:sp macro="" textlink="">
      <xdr:nvSpPr>
        <xdr:cNvPr id="467" name="フローチャート: 判断 466"/>
        <xdr:cNvSpPr/>
      </xdr:nvSpPr>
      <xdr:spPr>
        <a:xfrm>
          <a:off x="8699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68" name="フローチャート: 判断 467"/>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69" name="フローチャート: 判断 468"/>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67311</xdr:rowOff>
    </xdr:from>
    <xdr:to>
      <xdr:col>55</xdr:col>
      <xdr:colOff>50800</xdr:colOff>
      <xdr:row>107</xdr:row>
      <xdr:rowOff>168911</xdr:rowOff>
    </xdr:to>
    <xdr:sp macro="" textlink="">
      <xdr:nvSpPr>
        <xdr:cNvPr id="475" name="楕円 474"/>
        <xdr:cNvSpPr/>
      </xdr:nvSpPr>
      <xdr:spPr>
        <a:xfrm>
          <a:off x="104267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45738</xdr:rowOff>
    </xdr:from>
    <xdr:ext cx="469744" cy="259045"/>
    <xdr:sp macro="" textlink="">
      <xdr:nvSpPr>
        <xdr:cNvPr id="476" name="【市民会館】&#10;一人当たり面積該当値テキスト"/>
        <xdr:cNvSpPr txBox="1"/>
      </xdr:nvSpPr>
      <xdr:spPr>
        <a:xfrm>
          <a:off x="10515600"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67311</xdr:rowOff>
    </xdr:from>
    <xdr:to>
      <xdr:col>50</xdr:col>
      <xdr:colOff>165100</xdr:colOff>
      <xdr:row>107</xdr:row>
      <xdr:rowOff>168911</xdr:rowOff>
    </xdr:to>
    <xdr:sp macro="" textlink="">
      <xdr:nvSpPr>
        <xdr:cNvPr id="477" name="楕円 476"/>
        <xdr:cNvSpPr/>
      </xdr:nvSpPr>
      <xdr:spPr>
        <a:xfrm>
          <a:off x="9588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118111</xdr:rowOff>
    </xdr:from>
    <xdr:to>
      <xdr:col>55</xdr:col>
      <xdr:colOff>0</xdr:colOff>
      <xdr:row>107</xdr:row>
      <xdr:rowOff>118111</xdr:rowOff>
    </xdr:to>
    <xdr:cxnSp macro="">
      <xdr:nvCxnSpPr>
        <xdr:cNvPr id="478" name="直線コネクタ 477"/>
        <xdr:cNvCxnSpPr/>
      </xdr:nvCxnSpPr>
      <xdr:spPr>
        <a:xfrm>
          <a:off x="9639300" y="1846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67311</xdr:rowOff>
    </xdr:from>
    <xdr:to>
      <xdr:col>46</xdr:col>
      <xdr:colOff>38100</xdr:colOff>
      <xdr:row>107</xdr:row>
      <xdr:rowOff>168911</xdr:rowOff>
    </xdr:to>
    <xdr:sp macro="" textlink="">
      <xdr:nvSpPr>
        <xdr:cNvPr id="479" name="楕円 478"/>
        <xdr:cNvSpPr/>
      </xdr:nvSpPr>
      <xdr:spPr>
        <a:xfrm>
          <a:off x="8699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118111</xdr:rowOff>
    </xdr:from>
    <xdr:to>
      <xdr:col>50</xdr:col>
      <xdr:colOff>114300</xdr:colOff>
      <xdr:row>107</xdr:row>
      <xdr:rowOff>118111</xdr:rowOff>
    </xdr:to>
    <xdr:cxnSp macro="">
      <xdr:nvCxnSpPr>
        <xdr:cNvPr id="480" name="直線コネクタ 479"/>
        <xdr:cNvCxnSpPr/>
      </xdr:nvCxnSpPr>
      <xdr:spPr>
        <a:xfrm>
          <a:off x="8750300" y="18463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71120</xdr:rowOff>
    </xdr:from>
    <xdr:to>
      <xdr:col>41</xdr:col>
      <xdr:colOff>101600</xdr:colOff>
      <xdr:row>108</xdr:row>
      <xdr:rowOff>1270</xdr:rowOff>
    </xdr:to>
    <xdr:sp macro="" textlink="">
      <xdr:nvSpPr>
        <xdr:cNvPr id="481" name="楕円 480"/>
        <xdr:cNvSpPr/>
      </xdr:nvSpPr>
      <xdr:spPr>
        <a:xfrm>
          <a:off x="7810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118111</xdr:rowOff>
    </xdr:from>
    <xdr:to>
      <xdr:col>45</xdr:col>
      <xdr:colOff>177800</xdr:colOff>
      <xdr:row>107</xdr:row>
      <xdr:rowOff>121920</xdr:rowOff>
    </xdr:to>
    <xdr:cxnSp macro="">
      <xdr:nvCxnSpPr>
        <xdr:cNvPr id="482" name="直線コネクタ 481"/>
        <xdr:cNvCxnSpPr/>
      </xdr:nvCxnSpPr>
      <xdr:spPr>
        <a:xfrm flipV="1">
          <a:off x="7861300" y="184632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71120</xdr:rowOff>
    </xdr:from>
    <xdr:to>
      <xdr:col>36</xdr:col>
      <xdr:colOff>165100</xdr:colOff>
      <xdr:row>108</xdr:row>
      <xdr:rowOff>1270</xdr:rowOff>
    </xdr:to>
    <xdr:sp macro="" textlink="">
      <xdr:nvSpPr>
        <xdr:cNvPr id="483" name="楕円 482"/>
        <xdr:cNvSpPr/>
      </xdr:nvSpPr>
      <xdr:spPr>
        <a:xfrm>
          <a:off x="6921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121920</xdr:rowOff>
    </xdr:from>
    <xdr:to>
      <xdr:col>41</xdr:col>
      <xdr:colOff>50800</xdr:colOff>
      <xdr:row>107</xdr:row>
      <xdr:rowOff>121920</xdr:rowOff>
    </xdr:to>
    <xdr:cxnSp macro="">
      <xdr:nvCxnSpPr>
        <xdr:cNvPr id="484" name="直線コネクタ 483"/>
        <xdr:cNvCxnSpPr/>
      </xdr:nvCxnSpPr>
      <xdr:spPr>
        <a:xfrm>
          <a:off x="6972300" y="1846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82566</xdr:rowOff>
    </xdr:from>
    <xdr:ext cx="469744" cy="259045"/>
    <xdr:sp macro="" textlink="">
      <xdr:nvSpPr>
        <xdr:cNvPr id="485" name="n_1aveValue【市民会館】&#10;一人当たり面積"/>
        <xdr:cNvSpPr txBox="1"/>
      </xdr:nvSpPr>
      <xdr:spPr>
        <a:xfrm>
          <a:off x="9391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74947</xdr:rowOff>
    </xdr:from>
    <xdr:ext cx="469744" cy="259045"/>
    <xdr:sp macro="" textlink="">
      <xdr:nvSpPr>
        <xdr:cNvPr id="486" name="n_2aveValue【市民会館】&#10;一人当たり面積"/>
        <xdr:cNvSpPr txBox="1"/>
      </xdr:nvSpPr>
      <xdr:spPr>
        <a:xfrm>
          <a:off x="8515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71138</xdr:rowOff>
    </xdr:from>
    <xdr:ext cx="469744" cy="259045"/>
    <xdr:sp macro="" textlink="">
      <xdr:nvSpPr>
        <xdr:cNvPr id="487" name="n_3aveValue【市民会館】&#10;一人当たり面積"/>
        <xdr:cNvSpPr txBox="1"/>
      </xdr:nvSpPr>
      <xdr:spPr>
        <a:xfrm>
          <a:off x="7626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90188</xdr:rowOff>
    </xdr:from>
    <xdr:ext cx="469744" cy="259045"/>
    <xdr:sp macro="" textlink="">
      <xdr:nvSpPr>
        <xdr:cNvPr id="488" name="n_4aveValue【市民会館】&#10;一人当たり面積"/>
        <xdr:cNvSpPr txBox="1"/>
      </xdr:nvSpPr>
      <xdr:spPr>
        <a:xfrm>
          <a:off x="6737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160038</xdr:rowOff>
    </xdr:from>
    <xdr:ext cx="469744" cy="259045"/>
    <xdr:sp macro="" textlink="">
      <xdr:nvSpPr>
        <xdr:cNvPr id="489" name="n_1mainValue【市民会館】&#10;一人当たり面積"/>
        <xdr:cNvSpPr txBox="1"/>
      </xdr:nvSpPr>
      <xdr:spPr>
        <a:xfrm>
          <a:off x="93917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160038</xdr:rowOff>
    </xdr:from>
    <xdr:ext cx="469744" cy="259045"/>
    <xdr:sp macro="" textlink="">
      <xdr:nvSpPr>
        <xdr:cNvPr id="490" name="n_2mainValue【市民会館】&#10;一人当たり面積"/>
        <xdr:cNvSpPr txBox="1"/>
      </xdr:nvSpPr>
      <xdr:spPr>
        <a:xfrm>
          <a:off x="8515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163847</xdr:rowOff>
    </xdr:from>
    <xdr:ext cx="469744" cy="259045"/>
    <xdr:sp macro="" textlink="">
      <xdr:nvSpPr>
        <xdr:cNvPr id="491" name="n_3mainValue【市民会館】&#10;一人当たり面積"/>
        <xdr:cNvSpPr txBox="1"/>
      </xdr:nvSpPr>
      <xdr:spPr>
        <a:xfrm>
          <a:off x="7626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163847</xdr:rowOff>
    </xdr:from>
    <xdr:ext cx="469744" cy="259045"/>
    <xdr:sp macro="" textlink="">
      <xdr:nvSpPr>
        <xdr:cNvPr id="492" name="n_4mainValue【市民会館】&#10;一人当たり面積"/>
        <xdr:cNvSpPr txBox="1"/>
      </xdr:nvSpPr>
      <xdr:spPr>
        <a:xfrm>
          <a:off x="6737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5" name="テキスト ボックス 50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3" name="テキスト ボックス 512"/>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154305</xdr:rowOff>
    </xdr:from>
    <xdr:to>
      <xdr:col>85</xdr:col>
      <xdr:colOff>126364</xdr:colOff>
      <xdr:row>41</xdr:row>
      <xdr:rowOff>142875</xdr:rowOff>
    </xdr:to>
    <xdr:cxnSp macro="">
      <xdr:nvCxnSpPr>
        <xdr:cNvPr id="516" name="直線コネクタ 515"/>
        <xdr:cNvCxnSpPr/>
      </xdr:nvCxnSpPr>
      <xdr:spPr>
        <a:xfrm flipV="1">
          <a:off x="16318864" y="59836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146702</xdr:rowOff>
    </xdr:from>
    <xdr:ext cx="405111" cy="259045"/>
    <xdr:sp macro="" textlink="">
      <xdr:nvSpPr>
        <xdr:cNvPr id="517" name="【一般廃棄物処理施設】&#10;有形固定資産減価償却率最小値テキスト"/>
        <xdr:cNvSpPr txBox="1"/>
      </xdr:nvSpPr>
      <xdr:spPr>
        <a:xfrm>
          <a:off x="163576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142875</xdr:rowOff>
    </xdr:from>
    <xdr:to>
      <xdr:col>86</xdr:col>
      <xdr:colOff>25400</xdr:colOff>
      <xdr:row>41</xdr:row>
      <xdr:rowOff>142875</xdr:rowOff>
    </xdr:to>
    <xdr:cxnSp macro="">
      <xdr:nvCxnSpPr>
        <xdr:cNvPr id="518" name="直線コネクタ 517"/>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100982</xdr:rowOff>
    </xdr:from>
    <xdr:ext cx="405111" cy="259045"/>
    <xdr:sp macro="" textlink="">
      <xdr:nvSpPr>
        <xdr:cNvPr id="519" name="【一般廃棄物処理施設】&#10;有形固定資産減価償却率最大値テキスト"/>
        <xdr:cNvSpPr txBox="1"/>
      </xdr:nvSpPr>
      <xdr:spPr>
        <a:xfrm>
          <a:off x="16357600" y="5758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154305</xdr:rowOff>
    </xdr:from>
    <xdr:to>
      <xdr:col>86</xdr:col>
      <xdr:colOff>25400</xdr:colOff>
      <xdr:row>34</xdr:row>
      <xdr:rowOff>154305</xdr:rowOff>
    </xdr:to>
    <xdr:cxnSp macro="">
      <xdr:nvCxnSpPr>
        <xdr:cNvPr id="520" name="直線コネクタ 519"/>
        <xdr:cNvCxnSpPr/>
      </xdr:nvCxnSpPr>
      <xdr:spPr>
        <a:xfrm>
          <a:off x="16230600" y="5983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127652</xdr:rowOff>
    </xdr:from>
    <xdr:ext cx="405111" cy="259045"/>
    <xdr:sp macro="" textlink="">
      <xdr:nvSpPr>
        <xdr:cNvPr id="521" name="【一般廃棄物処理施設】&#10;有形固定資産減価償却率平均値テキスト"/>
        <xdr:cNvSpPr txBox="1"/>
      </xdr:nvSpPr>
      <xdr:spPr>
        <a:xfrm>
          <a:off x="16357600" y="66427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149225</xdr:rowOff>
    </xdr:from>
    <xdr:to>
      <xdr:col>85</xdr:col>
      <xdr:colOff>177800</xdr:colOff>
      <xdr:row>39</xdr:row>
      <xdr:rowOff>79375</xdr:rowOff>
    </xdr:to>
    <xdr:sp macro="" textlink="">
      <xdr:nvSpPr>
        <xdr:cNvPr id="522" name="フローチャート: 判断 521"/>
        <xdr:cNvSpPr/>
      </xdr:nvSpPr>
      <xdr:spPr>
        <a:xfrm>
          <a:off x="162687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84455</xdr:rowOff>
    </xdr:from>
    <xdr:to>
      <xdr:col>81</xdr:col>
      <xdr:colOff>101600</xdr:colOff>
      <xdr:row>39</xdr:row>
      <xdr:rowOff>14605</xdr:rowOff>
    </xdr:to>
    <xdr:sp macro="" textlink="">
      <xdr:nvSpPr>
        <xdr:cNvPr id="523" name="フローチャート: 判断 522"/>
        <xdr:cNvSpPr/>
      </xdr:nvSpPr>
      <xdr:spPr>
        <a:xfrm>
          <a:off x="15430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34925</xdr:rowOff>
    </xdr:from>
    <xdr:to>
      <xdr:col>76</xdr:col>
      <xdr:colOff>165100</xdr:colOff>
      <xdr:row>38</xdr:row>
      <xdr:rowOff>136525</xdr:rowOff>
    </xdr:to>
    <xdr:sp macro="" textlink="">
      <xdr:nvSpPr>
        <xdr:cNvPr id="524" name="フローチャート: 判断 523"/>
        <xdr:cNvSpPr/>
      </xdr:nvSpPr>
      <xdr:spPr>
        <a:xfrm>
          <a:off x="14541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4445</xdr:rowOff>
    </xdr:from>
    <xdr:to>
      <xdr:col>72</xdr:col>
      <xdr:colOff>38100</xdr:colOff>
      <xdr:row>38</xdr:row>
      <xdr:rowOff>106045</xdr:rowOff>
    </xdr:to>
    <xdr:sp macro="" textlink="">
      <xdr:nvSpPr>
        <xdr:cNvPr id="525" name="フローチャート: 判断 524"/>
        <xdr:cNvSpPr/>
      </xdr:nvSpPr>
      <xdr:spPr>
        <a:xfrm>
          <a:off x="13652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97790</xdr:rowOff>
    </xdr:from>
    <xdr:to>
      <xdr:col>67</xdr:col>
      <xdr:colOff>101600</xdr:colOff>
      <xdr:row>39</xdr:row>
      <xdr:rowOff>27940</xdr:rowOff>
    </xdr:to>
    <xdr:sp macro="" textlink="">
      <xdr:nvSpPr>
        <xdr:cNvPr id="526" name="フローチャート: 判断 525"/>
        <xdr:cNvSpPr/>
      </xdr:nvSpPr>
      <xdr:spPr>
        <a:xfrm>
          <a:off x="12763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103505</xdr:rowOff>
    </xdr:from>
    <xdr:to>
      <xdr:col>85</xdr:col>
      <xdr:colOff>177800</xdr:colOff>
      <xdr:row>35</xdr:row>
      <xdr:rowOff>33655</xdr:rowOff>
    </xdr:to>
    <xdr:sp macro="" textlink="">
      <xdr:nvSpPr>
        <xdr:cNvPr id="532" name="楕円 531"/>
        <xdr:cNvSpPr/>
      </xdr:nvSpPr>
      <xdr:spPr>
        <a:xfrm>
          <a:off x="162687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56532</xdr:rowOff>
    </xdr:from>
    <xdr:ext cx="405111" cy="259045"/>
    <xdr:sp macro="" textlink="">
      <xdr:nvSpPr>
        <xdr:cNvPr id="533" name="【一般廃棄物処理施設】&#10;有形固定資産減価償却率該当値テキスト"/>
        <xdr:cNvSpPr txBox="1"/>
      </xdr:nvSpPr>
      <xdr:spPr>
        <a:xfrm>
          <a:off x="16357600" y="5885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82550</xdr:rowOff>
    </xdr:from>
    <xdr:to>
      <xdr:col>81</xdr:col>
      <xdr:colOff>101600</xdr:colOff>
      <xdr:row>35</xdr:row>
      <xdr:rowOff>12700</xdr:rowOff>
    </xdr:to>
    <xdr:sp macro="" textlink="">
      <xdr:nvSpPr>
        <xdr:cNvPr id="534" name="楕円 533"/>
        <xdr:cNvSpPr/>
      </xdr:nvSpPr>
      <xdr:spPr>
        <a:xfrm>
          <a:off x="15430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133350</xdr:rowOff>
    </xdr:from>
    <xdr:to>
      <xdr:col>85</xdr:col>
      <xdr:colOff>127000</xdr:colOff>
      <xdr:row>34</xdr:row>
      <xdr:rowOff>154305</xdr:rowOff>
    </xdr:to>
    <xdr:cxnSp macro="">
      <xdr:nvCxnSpPr>
        <xdr:cNvPr id="535" name="直線コネクタ 534"/>
        <xdr:cNvCxnSpPr/>
      </xdr:nvCxnSpPr>
      <xdr:spPr>
        <a:xfrm>
          <a:off x="15481300" y="59626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59690</xdr:rowOff>
    </xdr:from>
    <xdr:to>
      <xdr:col>76</xdr:col>
      <xdr:colOff>165100</xdr:colOff>
      <xdr:row>34</xdr:row>
      <xdr:rowOff>161290</xdr:rowOff>
    </xdr:to>
    <xdr:sp macro="" textlink="">
      <xdr:nvSpPr>
        <xdr:cNvPr id="536" name="楕円 535"/>
        <xdr:cNvSpPr/>
      </xdr:nvSpPr>
      <xdr:spPr>
        <a:xfrm>
          <a:off x="14541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110490</xdr:rowOff>
    </xdr:from>
    <xdr:to>
      <xdr:col>81</xdr:col>
      <xdr:colOff>50800</xdr:colOff>
      <xdr:row>34</xdr:row>
      <xdr:rowOff>133350</xdr:rowOff>
    </xdr:to>
    <xdr:cxnSp macro="">
      <xdr:nvCxnSpPr>
        <xdr:cNvPr id="537" name="直線コネクタ 536"/>
        <xdr:cNvCxnSpPr/>
      </xdr:nvCxnSpPr>
      <xdr:spPr>
        <a:xfrm>
          <a:off x="14592300" y="59397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46355</xdr:rowOff>
    </xdr:from>
    <xdr:to>
      <xdr:col>72</xdr:col>
      <xdr:colOff>38100</xdr:colOff>
      <xdr:row>34</xdr:row>
      <xdr:rowOff>147955</xdr:rowOff>
    </xdr:to>
    <xdr:sp macro="" textlink="">
      <xdr:nvSpPr>
        <xdr:cNvPr id="538" name="楕円 537"/>
        <xdr:cNvSpPr/>
      </xdr:nvSpPr>
      <xdr:spPr>
        <a:xfrm>
          <a:off x="13652500" y="58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97155</xdr:rowOff>
    </xdr:from>
    <xdr:to>
      <xdr:col>76</xdr:col>
      <xdr:colOff>114300</xdr:colOff>
      <xdr:row>34</xdr:row>
      <xdr:rowOff>110490</xdr:rowOff>
    </xdr:to>
    <xdr:cxnSp macro="">
      <xdr:nvCxnSpPr>
        <xdr:cNvPr id="539" name="直線コネクタ 538"/>
        <xdr:cNvCxnSpPr/>
      </xdr:nvCxnSpPr>
      <xdr:spPr>
        <a:xfrm>
          <a:off x="13703300" y="59264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40640</xdr:rowOff>
    </xdr:from>
    <xdr:to>
      <xdr:col>67</xdr:col>
      <xdr:colOff>101600</xdr:colOff>
      <xdr:row>34</xdr:row>
      <xdr:rowOff>142240</xdr:rowOff>
    </xdr:to>
    <xdr:sp macro="" textlink="">
      <xdr:nvSpPr>
        <xdr:cNvPr id="540" name="楕円 539"/>
        <xdr:cNvSpPr/>
      </xdr:nvSpPr>
      <xdr:spPr>
        <a:xfrm>
          <a:off x="12763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91440</xdr:rowOff>
    </xdr:from>
    <xdr:to>
      <xdr:col>71</xdr:col>
      <xdr:colOff>177800</xdr:colOff>
      <xdr:row>34</xdr:row>
      <xdr:rowOff>97155</xdr:rowOff>
    </xdr:to>
    <xdr:cxnSp macro="">
      <xdr:nvCxnSpPr>
        <xdr:cNvPr id="541" name="直線コネクタ 540"/>
        <xdr:cNvCxnSpPr/>
      </xdr:nvCxnSpPr>
      <xdr:spPr>
        <a:xfrm>
          <a:off x="12814300" y="59207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5732</xdr:rowOff>
    </xdr:from>
    <xdr:ext cx="405111" cy="259045"/>
    <xdr:sp macro="" textlink="">
      <xdr:nvSpPr>
        <xdr:cNvPr id="542" name="n_1aveValue【一般廃棄物処理施設】&#10;有形固定資産減価償却率"/>
        <xdr:cNvSpPr txBox="1"/>
      </xdr:nvSpPr>
      <xdr:spPr>
        <a:xfrm>
          <a:off x="152660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127652</xdr:rowOff>
    </xdr:from>
    <xdr:ext cx="405111" cy="259045"/>
    <xdr:sp macro="" textlink="">
      <xdr:nvSpPr>
        <xdr:cNvPr id="543" name="n_2aveValue【一般廃棄物処理施設】&#10;有形固定資産減価償却率"/>
        <xdr:cNvSpPr txBox="1"/>
      </xdr:nvSpPr>
      <xdr:spPr>
        <a:xfrm>
          <a:off x="14389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97172</xdr:rowOff>
    </xdr:from>
    <xdr:ext cx="405111" cy="259045"/>
    <xdr:sp macro="" textlink="">
      <xdr:nvSpPr>
        <xdr:cNvPr id="544" name="n_3aveValue【一般廃棄物処理施設】&#10;有形固定資産減価償却率"/>
        <xdr:cNvSpPr txBox="1"/>
      </xdr:nvSpPr>
      <xdr:spPr>
        <a:xfrm>
          <a:off x="13500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19067</xdr:rowOff>
    </xdr:from>
    <xdr:ext cx="405111" cy="259045"/>
    <xdr:sp macro="" textlink="">
      <xdr:nvSpPr>
        <xdr:cNvPr id="545" name="n_4aveValue【一般廃棄物処理施設】&#10;有形固定資産減価償却率"/>
        <xdr:cNvSpPr txBox="1"/>
      </xdr:nvSpPr>
      <xdr:spPr>
        <a:xfrm>
          <a:off x="12611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29227</xdr:rowOff>
    </xdr:from>
    <xdr:ext cx="405111" cy="259045"/>
    <xdr:sp macro="" textlink="">
      <xdr:nvSpPr>
        <xdr:cNvPr id="546" name="n_1mainValue【一般廃棄物処理施設】&#10;有形固定資産減価償却率"/>
        <xdr:cNvSpPr txBox="1"/>
      </xdr:nvSpPr>
      <xdr:spPr>
        <a:xfrm>
          <a:off x="15266044"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6367</xdr:rowOff>
    </xdr:from>
    <xdr:ext cx="405111" cy="259045"/>
    <xdr:sp macro="" textlink="">
      <xdr:nvSpPr>
        <xdr:cNvPr id="547" name="n_2mainValue【一般廃棄物処理施設】&#10;有形固定資産減価償却率"/>
        <xdr:cNvSpPr txBox="1"/>
      </xdr:nvSpPr>
      <xdr:spPr>
        <a:xfrm>
          <a:off x="14389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164482</xdr:rowOff>
    </xdr:from>
    <xdr:ext cx="405111" cy="259045"/>
    <xdr:sp macro="" textlink="">
      <xdr:nvSpPr>
        <xdr:cNvPr id="548" name="n_3mainValue【一般廃棄物処理施設】&#10;有形固定資産減価償却率"/>
        <xdr:cNvSpPr txBox="1"/>
      </xdr:nvSpPr>
      <xdr:spPr>
        <a:xfrm>
          <a:off x="13500744" y="56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158767</xdr:rowOff>
    </xdr:from>
    <xdr:ext cx="405111" cy="259045"/>
    <xdr:sp macro="" textlink="">
      <xdr:nvSpPr>
        <xdr:cNvPr id="549" name="n_4mainValue【一般廃棄物処理施設】&#10;有形固定資産減価償却率"/>
        <xdr:cNvSpPr txBox="1"/>
      </xdr:nvSpPr>
      <xdr:spPr>
        <a:xfrm>
          <a:off x="126117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0" name="直線コネクタ 5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1" name="テキスト ボックス 56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2" name="直線コネクタ 5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3" name="テキスト ボックス 56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5" name="テキスト ボックス 56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6" name="直線コネクタ 5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7" name="テキスト ボックス 56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8" name="直線コネクタ 5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9" name="テキスト ボックス 56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76448</xdr:rowOff>
    </xdr:from>
    <xdr:to>
      <xdr:col>116</xdr:col>
      <xdr:colOff>62864</xdr:colOff>
      <xdr:row>42</xdr:row>
      <xdr:rowOff>28987</xdr:rowOff>
    </xdr:to>
    <xdr:cxnSp macro="">
      <xdr:nvCxnSpPr>
        <xdr:cNvPr id="573" name="直線コネクタ 572"/>
        <xdr:cNvCxnSpPr/>
      </xdr:nvCxnSpPr>
      <xdr:spPr>
        <a:xfrm flipV="1">
          <a:off x="22160864" y="5905748"/>
          <a:ext cx="0" cy="132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32814</xdr:rowOff>
    </xdr:from>
    <xdr:ext cx="469744" cy="259045"/>
    <xdr:sp macro="" textlink="">
      <xdr:nvSpPr>
        <xdr:cNvPr id="574" name="【一般廃棄物処理施設】&#10;一人当たり有形固定資産（償却資産）額最小値テキスト"/>
        <xdr:cNvSpPr txBox="1"/>
      </xdr:nvSpPr>
      <xdr:spPr>
        <a:xfrm>
          <a:off x="22199600" y="72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28987</xdr:rowOff>
    </xdr:from>
    <xdr:to>
      <xdr:col>116</xdr:col>
      <xdr:colOff>152400</xdr:colOff>
      <xdr:row>42</xdr:row>
      <xdr:rowOff>28987</xdr:rowOff>
    </xdr:to>
    <xdr:cxnSp macro="">
      <xdr:nvCxnSpPr>
        <xdr:cNvPr id="575" name="直線コネクタ 574"/>
        <xdr:cNvCxnSpPr/>
      </xdr:nvCxnSpPr>
      <xdr:spPr>
        <a:xfrm>
          <a:off x="22072600" y="72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23125</xdr:rowOff>
    </xdr:from>
    <xdr:ext cx="599010" cy="259045"/>
    <xdr:sp macro="" textlink="">
      <xdr:nvSpPr>
        <xdr:cNvPr id="576" name="【一般廃棄物処理施設】&#10;一人当たり有形固定資産（償却資産）額最大値テキスト"/>
        <xdr:cNvSpPr txBox="1"/>
      </xdr:nvSpPr>
      <xdr:spPr>
        <a:xfrm>
          <a:off x="22199600" y="568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76448</xdr:rowOff>
    </xdr:from>
    <xdr:to>
      <xdr:col>116</xdr:col>
      <xdr:colOff>152400</xdr:colOff>
      <xdr:row>34</xdr:row>
      <xdr:rowOff>76448</xdr:rowOff>
    </xdr:to>
    <xdr:cxnSp macro="">
      <xdr:nvCxnSpPr>
        <xdr:cNvPr id="577" name="直線コネクタ 576"/>
        <xdr:cNvCxnSpPr/>
      </xdr:nvCxnSpPr>
      <xdr:spPr>
        <a:xfrm>
          <a:off x="22072600" y="59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91402</xdr:rowOff>
    </xdr:from>
    <xdr:ext cx="534377" cy="259045"/>
    <xdr:sp macro="" textlink="">
      <xdr:nvSpPr>
        <xdr:cNvPr id="578" name="【一般廃棄物処理施設】&#10;一人当たり有形固定資産（償却資産）額平均値テキスト"/>
        <xdr:cNvSpPr txBox="1"/>
      </xdr:nvSpPr>
      <xdr:spPr>
        <a:xfrm>
          <a:off x="22199600" y="677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68525</xdr:rowOff>
    </xdr:from>
    <xdr:to>
      <xdr:col>116</xdr:col>
      <xdr:colOff>114300</xdr:colOff>
      <xdr:row>40</xdr:row>
      <xdr:rowOff>170125</xdr:rowOff>
    </xdr:to>
    <xdr:sp macro="" textlink="">
      <xdr:nvSpPr>
        <xdr:cNvPr id="579" name="フローチャート: 判断 578"/>
        <xdr:cNvSpPr/>
      </xdr:nvSpPr>
      <xdr:spPr>
        <a:xfrm>
          <a:off x="221107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117915</xdr:rowOff>
    </xdr:from>
    <xdr:to>
      <xdr:col>112</xdr:col>
      <xdr:colOff>38100</xdr:colOff>
      <xdr:row>41</xdr:row>
      <xdr:rowOff>48065</xdr:rowOff>
    </xdr:to>
    <xdr:sp macro="" textlink="">
      <xdr:nvSpPr>
        <xdr:cNvPr id="580" name="フローチャート: 判断 579"/>
        <xdr:cNvSpPr/>
      </xdr:nvSpPr>
      <xdr:spPr>
        <a:xfrm>
          <a:off x="21272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132286</xdr:rowOff>
    </xdr:from>
    <xdr:to>
      <xdr:col>107</xdr:col>
      <xdr:colOff>101600</xdr:colOff>
      <xdr:row>41</xdr:row>
      <xdr:rowOff>62436</xdr:rowOff>
    </xdr:to>
    <xdr:sp macro="" textlink="">
      <xdr:nvSpPr>
        <xdr:cNvPr id="581" name="フローチャート: 判断 580"/>
        <xdr:cNvSpPr/>
      </xdr:nvSpPr>
      <xdr:spPr>
        <a:xfrm>
          <a:off x="20383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133921</xdr:rowOff>
    </xdr:from>
    <xdr:to>
      <xdr:col>102</xdr:col>
      <xdr:colOff>165100</xdr:colOff>
      <xdr:row>41</xdr:row>
      <xdr:rowOff>64071</xdr:rowOff>
    </xdr:to>
    <xdr:sp macro="" textlink="">
      <xdr:nvSpPr>
        <xdr:cNvPr id="582" name="フローチャート: 判断 581"/>
        <xdr:cNvSpPr/>
      </xdr:nvSpPr>
      <xdr:spPr>
        <a:xfrm>
          <a:off x="19494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111910</xdr:rowOff>
    </xdr:from>
    <xdr:to>
      <xdr:col>98</xdr:col>
      <xdr:colOff>38100</xdr:colOff>
      <xdr:row>41</xdr:row>
      <xdr:rowOff>42060</xdr:rowOff>
    </xdr:to>
    <xdr:sp macro="" textlink="">
      <xdr:nvSpPr>
        <xdr:cNvPr id="583" name="フローチャート: 判断 582"/>
        <xdr:cNvSpPr/>
      </xdr:nvSpPr>
      <xdr:spPr>
        <a:xfrm>
          <a:off x="18605500" y="696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70274</xdr:rowOff>
    </xdr:from>
    <xdr:to>
      <xdr:col>116</xdr:col>
      <xdr:colOff>114300</xdr:colOff>
      <xdr:row>41</xdr:row>
      <xdr:rowOff>424</xdr:rowOff>
    </xdr:to>
    <xdr:sp macro="" textlink="">
      <xdr:nvSpPr>
        <xdr:cNvPr id="589" name="楕円 588"/>
        <xdr:cNvSpPr/>
      </xdr:nvSpPr>
      <xdr:spPr>
        <a:xfrm>
          <a:off x="22110700" y="692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48701</xdr:rowOff>
    </xdr:from>
    <xdr:ext cx="534377" cy="259045"/>
    <xdr:sp macro="" textlink="">
      <xdr:nvSpPr>
        <xdr:cNvPr id="590" name="【一般廃棄物処理施設】&#10;一人当たり有形固定資産（償却資産）額該当値テキスト"/>
        <xdr:cNvSpPr txBox="1"/>
      </xdr:nvSpPr>
      <xdr:spPr>
        <a:xfrm>
          <a:off x="22199600" y="690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57872</xdr:rowOff>
    </xdr:from>
    <xdr:to>
      <xdr:col>112</xdr:col>
      <xdr:colOff>38100</xdr:colOff>
      <xdr:row>40</xdr:row>
      <xdr:rowOff>159472</xdr:rowOff>
    </xdr:to>
    <xdr:sp macro="" textlink="">
      <xdr:nvSpPr>
        <xdr:cNvPr id="591" name="楕円 590"/>
        <xdr:cNvSpPr/>
      </xdr:nvSpPr>
      <xdr:spPr>
        <a:xfrm>
          <a:off x="21272500" y="691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108672</xdr:rowOff>
    </xdr:from>
    <xdr:to>
      <xdr:col>116</xdr:col>
      <xdr:colOff>63500</xdr:colOff>
      <xdr:row>40</xdr:row>
      <xdr:rowOff>121074</xdr:rowOff>
    </xdr:to>
    <xdr:cxnSp macro="">
      <xdr:nvCxnSpPr>
        <xdr:cNvPr id="592" name="直線コネクタ 591"/>
        <xdr:cNvCxnSpPr/>
      </xdr:nvCxnSpPr>
      <xdr:spPr>
        <a:xfrm>
          <a:off x="21323300" y="6966672"/>
          <a:ext cx="838200" cy="1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44576</xdr:rowOff>
    </xdr:from>
    <xdr:to>
      <xdr:col>107</xdr:col>
      <xdr:colOff>101600</xdr:colOff>
      <xdr:row>40</xdr:row>
      <xdr:rowOff>146176</xdr:rowOff>
    </xdr:to>
    <xdr:sp macro="" textlink="">
      <xdr:nvSpPr>
        <xdr:cNvPr id="593" name="楕円 592"/>
        <xdr:cNvSpPr/>
      </xdr:nvSpPr>
      <xdr:spPr>
        <a:xfrm>
          <a:off x="20383500" y="690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95376</xdr:rowOff>
    </xdr:from>
    <xdr:to>
      <xdr:col>111</xdr:col>
      <xdr:colOff>177800</xdr:colOff>
      <xdr:row>40</xdr:row>
      <xdr:rowOff>108672</xdr:rowOff>
    </xdr:to>
    <xdr:cxnSp macro="">
      <xdr:nvCxnSpPr>
        <xdr:cNvPr id="594" name="直線コネクタ 593"/>
        <xdr:cNvCxnSpPr/>
      </xdr:nvCxnSpPr>
      <xdr:spPr>
        <a:xfrm>
          <a:off x="20434300" y="6953376"/>
          <a:ext cx="889000" cy="1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41611</xdr:rowOff>
    </xdr:from>
    <xdr:to>
      <xdr:col>102</xdr:col>
      <xdr:colOff>165100</xdr:colOff>
      <xdr:row>40</xdr:row>
      <xdr:rowOff>143211</xdr:rowOff>
    </xdr:to>
    <xdr:sp macro="" textlink="">
      <xdr:nvSpPr>
        <xdr:cNvPr id="595" name="楕円 594"/>
        <xdr:cNvSpPr/>
      </xdr:nvSpPr>
      <xdr:spPr>
        <a:xfrm>
          <a:off x="19494500" y="689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92411</xdr:rowOff>
    </xdr:from>
    <xdr:to>
      <xdr:col>107</xdr:col>
      <xdr:colOff>50800</xdr:colOff>
      <xdr:row>40</xdr:row>
      <xdr:rowOff>95376</xdr:rowOff>
    </xdr:to>
    <xdr:cxnSp macro="">
      <xdr:nvCxnSpPr>
        <xdr:cNvPr id="596" name="直線コネクタ 595"/>
        <xdr:cNvCxnSpPr/>
      </xdr:nvCxnSpPr>
      <xdr:spPr>
        <a:xfrm>
          <a:off x="19545300" y="6950411"/>
          <a:ext cx="889000" cy="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26124</xdr:rowOff>
    </xdr:from>
    <xdr:to>
      <xdr:col>98</xdr:col>
      <xdr:colOff>38100</xdr:colOff>
      <xdr:row>40</xdr:row>
      <xdr:rowOff>127724</xdr:rowOff>
    </xdr:to>
    <xdr:sp macro="" textlink="">
      <xdr:nvSpPr>
        <xdr:cNvPr id="597" name="楕円 596"/>
        <xdr:cNvSpPr/>
      </xdr:nvSpPr>
      <xdr:spPr>
        <a:xfrm>
          <a:off x="18605500" y="68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76924</xdr:rowOff>
    </xdr:from>
    <xdr:to>
      <xdr:col>102</xdr:col>
      <xdr:colOff>114300</xdr:colOff>
      <xdr:row>40</xdr:row>
      <xdr:rowOff>92411</xdr:rowOff>
    </xdr:to>
    <xdr:cxnSp macro="">
      <xdr:nvCxnSpPr>
        <xdr:cNvPr id="598" name="直線コネクタ 597"/>
        <xdr:cNvCxnSpPr/>
      </xdr:nvCxnSpPr>
      <xdr:spPr>
        <a:xfrm>
          <a:off x="18656300" y="6934924"/>
          <a:ext cx="889000" cy="1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39192</xdr:rowOff>
    </xdr:from>
    <xdr:ext cx="534377" cy="259045"/>
    <xdr:sp macro="" textlink="">
      <xdr:nvSpPr>
        <xdr:cNvPr id="599" name="n_1aveValue【一般廃棄物処理施設】&#10;一人当たり有形固定資産（償却資産）額"/>
        <xdr:cNvSpPr txBox="1"/>
      </xdr:nvSpPr>
      <xdr:spPr>
        <a:xfrm>
          <a:off x="21043411" y="70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53563</xdr:rowOff>
    </xdr:from>
    <xdr:ext cx="534377" cy="259045"/>
    <xdr:sp macro="" textlink="">
      <xdr:nvSpPr>
        <xdr:cNvPr id="600" name="n_2aveValue【一般廃棄物処理施設】&#10;一人当たり有形固定資産（償却資産）額"/>
        <xdr:cNvSpPr txBox="1"/>
      </xdr:nvSpPr>
      <xdr:spPr>
        <a:xfrm>
          <a:off x="20167111" y="70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55198</xdr:rowOff>
    </xdr:from>
    <xdr:ext cx="534377" cy="259045"/>
    <xdr:sp macro="" textlink="">
      <xdr:nvSpPr>
        <xdr:cNvPr id="601" name="n_3aveValue【一般廃棄物処理施設】&#10;一人当たり有形固定資産（償却資産）額"/>
        <xdr:cNvSpPr txBox="1"/>
      </xdr:nvSpPr>
      <xdr:spPr>
        <a:xfrm>
          <a:off x="19278111" y="708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33187</xdr:rowOff>
    </xdr:from>
    <xdr:ext cx="534377" cy="259045"/>
    <xdr:sp macro="" textlink="">
      <xdr:nvSpPr>
        <xdr:cNvPr id="602" name="n_4aveValue【一般廃棄物処理施設】&#10;一人当たり有形固定資産（償却資産）額"/>
        <xdr:cNvSpPr txBox="1"/>
      </xdr:nvSpPr>
      <xdr:spPr>
        <a:xfrm>
          <a:off x="18389111" y="706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4549</xdr:rowOff>
    </xdr:from>
    <xdr:ext cx="534377" cy="259045"/>
    <xdr:sp macro="" textlink="">
      <xdr:nvSpPr>
        <xdr:cNvPr id="603" name="n_1mainValue【一般廃棄物処理施設】&#10;一人当たり有形固定資産（償却資産）額"/>
        <xdr:cNvSpPr txBox="1"/>
      </xdr:nvSpPr>
      <xdr:spPr>
        <a:xfrm>
          <a:off x="21043411" y="669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162703</xdr:rowOff>
    </xdr:from>
    <xdr:ext cx="534377" cy="259045"/>
    <xdr:sp macro="" textlink="">
      <xdr:nvSpPr>
        <xdr:cNvPr id="604" name="n_2mainValue【一般廃棄物処理施設】&#10;一人当たり有形固定資産（償却資産）額"/>
        <xdr:cNvSpPr txBox="1"/>
      </xdr:nvSpPr>
      <xdr:spPr>
        <a:xfrm>
          <a:off x="20167111" y="667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159738</xdr:rowOff>
    </xdr:from>
    <xdr:ext cx="534377" cy="259045"/>
    <xdr:sp macro="" textlink="">
      <xdr:nvSpPr>
        <xdr:cNvPr id="605" name="n_3mainValue【一般廃棄物処理施設】&#10;一人当たり有形固定資産（償却資産）額"/>
        <xdr:cNvSpPr txBox="1"/>
      </xdr:nvSpPr>
      <xdr:spPr>
        <a:xfrm>
          <a:off x="19278111" y="667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144251</xdr:rowOff>
    </xdr:from>
    <xdr:ext cx="534377" cy="259045"/>
    <xdr:sp macro="" textlink="">
      <xdr:nvSpPr>
        <xdr:cNvPr id="606" name="n_4mainValue【一般廃棄物処理施設】&#10;一人当たり有形固定資産（償却資産）額"/>
        <xdr:cNvSpPr txBox="1"/>
      </xdr:nvSpPr>
      <xdr:spPr>
        <a:xfrm>
          <a:off x="18389111" y="665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7" name="テキスト ボックス 6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8" name="直線コネクタ 6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9" name="テキスト ボックス 6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0" name="直線コネクタ 6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1" name="テキスト ボックス 6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4" name="直線コネクタ 6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5" name="テキスト ボックス 6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6" name="直線コネクタ 6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7" name="テキスト ボックス 6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9" name="テキスト ボックス 6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63</xdr:row>
      <xdr:rowOff>87630</xdr:rowOff>
    </xdr:to>
    <xdr:cxnSp macro="">
      <xdr:nvCxnSpPr>
        <xdr:cNvPr id="631" name="直線コネクタ 630"/>
        <xdr:cNvCxnSpPr/>
      </xdr:nvCxnSpPr>
      <xdr:spPr>
        <a:xfrm flipV="1">
          <a:off x="16318864" y="96393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632" name="【保健センター・保健所】&#10;有形固定資産減価償却率最小値テキスト"/>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633" name="直線コネクタ 632"/>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34" name="【保健センター・保健所】&#10;有形固定資産減価償却率最大値テキスト"/>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5" name="直線コネクタ 634"/>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116857</xdr:rowOff>
    </xdr:from>
    <xdr:ext cx="405111" cy="259045"/>
    <xdr:sp macro="" textlink="">
      <xdr:nvSpPr>
        <xdr:cNvPr id="636" name="【保健センター・保健所】&#10;有形固定資産減価償却率平均値テキスト"/>
        <xdr:cNvSpPr txBox="1"/>
      </xdr:nvSpPr>
      <xdr:spPr>
        <a:xfrm>
          <a:off x="16357600" y="988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637" name="フローチャート: 判断 636"/>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xdr:rowOff>
    </xdr:from>
    <xdr:to>
      <xdr:col>81</xdr:col>
      <xdr:colOff>101600</xdr:colOff>
      <xdr:row>58</xdr:row>
      <xdr:rowOff>115570</xdr:rowOff>
    </xdr:to>
    <xdr:sp macro="" textlink="">
      <xdr:nvSpPr>
        <xdr:cNvPr id="638" name="フローチャート: 判断 637"/>
        <xdr:cNvSpPr/>
      </xdr:nvSpPr>
      <xdr:spPr>
        <a:xfrm>
          <a:off x="15430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39" name="フローチャート: 判断 638"/>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44450</xdr:rowOff>
    </xdr:from>
    <xdr:to>
      <xdr:col>72</xdr:col>
      <xdr:colOff>38100</xdr:colOff>
      <xdr:row>57</xdr:row>
      <xdr:rowOff>146050</xdr:rowOff>
    </xdr:to>
    <xdr:sp macro="" textlink="">
      <xdr:nvSpPr>
        <xdr:cNvPr id="640" name="フローチャート: 判断 639"/>
        <xdr:cNvSpPr/>
      </xdr:nvSpPr>
      <xdr:spPr>
        <a:xfrm>
          <a:off x="13652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139700</xdr:rowOff>
    </xdr:from>
    <xdr:to>
      <xdr:col>67</xdr:col>
      <xdr:colOff>101600</xdr:colOff>
      <xdr:row>57</xdr:row>
      <xdr:rowOff>69850</xdr:rowOff>
    </xdr:to>
    <xdr:sp macro="" textlink="">
      <xdr:nvSpPr>
        <xdr:cNvPr id="641" name="フローチャート: 判断 640"/>
        <xdr:cNvSpPr/>
      </xdr:nvSpPr>
      <xdr:spPr>
        <a:xfrm>
          <a:off x="127635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10160</xdr:rowOff>
    </xdr:from>
    <xdr:to>
      <xdr:col>85</xdr:col>
      <xdr:colOff>177800</xdr:colOff>
      <xdr:row>61</xdr:row>
      <xdr:rowOff>111760</xdr:rowOff>
    </xdr:to>
    <xdr:sp macro="" textlink="">
      <xdr:nvSpPr>
        <xdr:cNvPr id="647" name="楕円 646"/>
        <xdr:cNvSpPr/>
      </xdr:nvSpPr>
      <xdr:spPr>
        <a:xfrm>
          <a:off x="162687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160037</xdr:rowOff>
    </xdr:from>
    <xdr:ext cx="405111" cy="259045"/>
    <xdr:sp macro="" textlink="">
      <xdr:nvSpPr>
        <xdr:cNvPr id="648" name="【保健センター・保健所】&#10;有形固定資産減価償却率該当値テキスト"/>
        <xdr:cNvSpPr txBox="1"/>
      </xdr:nvSpPr>
      <xdr:spPr>
        <a:xfrm>
          <a:off x="16357600"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105410</xdr:rowOff>
    </xdr:from>
    <xdr:to>
      <xdr:col>81</xdr:col>
      <xdr:colOff>101600</xdr:colOff>
      <xdr:row>61</xdr:row>
      <xdr:rowOff>35560</xdr:rowOff>
    </xdr:to>
    <xdr:sp macro="" textlink="">
      <xdr:nvSpPr>
        <xdr:cNvPr id="649" name="楕円 648"/>
        <xdr:cNvSpPr/>
      </xdr:nvSpPr>
      <xdr:spPr>
        <a:xfrm>
          <a:off x="15430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156210</xdr:rowOff>
    </xdr:from>
    <xdr:to>
      <xdr:col>85</xdr:col>
      <xdr:colOff>127000</xdr:colOff>
      <xdr:row>61</xdr:row>
      <xdr:rowOff>60960</xdr:rowOff>
    </xdr:to>
    <xdr:cxnSp macro="">
      <xdr:nvCxnSpPr>
        <xdr:cNvPr id="650" name="直線コネクタ 649"/>
        <xdr:cNvCxnSpPr/>
      </xdr:nvCxnSpPr>
      <xdr:spPr>
        <a:xfrm>
          <a:off x="15481300" y="1044321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25400</xdr:rowOff>
    </xdr:from>
    <xdr:to>
      <xdr:col>76</xdr:col>
      <xdr:colOff>165100</xdr:colOff>
      <xdr:row>60</xdr:row>
      <xdr:rowOff>127000</xdr:rowOff>
    </xdr:to>
    <xdr:sp macro="" textlink="">
      <xdr:nvSpPr>
        <xdr:cNvPr id="651" name="楕円 650"/>
        <xdr:cNvSpPr/>
      </xdr:nvSpPr>
      <xdr:spPr>
        <a:xfrm>
          <a:off x="14541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76200</xdr:rowOff>
    </xdr:from>
    <xdr:to>
      <xdr:col>81</xdr:col>
      <xdr:colOff>50800</xdr:colOff>
      <xdr:row>60</xdr:row>
      <xdr:rowOff>156210</xdr:rowOff>
    </xdr:to>
    <xdr:cxnSp macro="">
      <xdr:nvCxnSpPr>
        <xdr:cNvPr id="652" name="直線コネクタ 651"/>
        <xdr:cNvCxnSpPr/>
      </xdr:nvCxnSpPr>
      <xdr:spPr>
        <a:xfrm>
          <a:off x="14592300" y="103632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120650</xdr:rowOff>
    </xdr:from>
    <xdr:to>
      <xdr:col>72</xdr:col>
      <xdr:colOff>38100</xdr:colOff>
      <xdr:row>60</xdr:row>
      <xdr:rowOff>50800</xdr:rowOff>
    </xdr:to>
    <xdr:sp macro="" textlink="">
      <xdr:nvSpPr>
        <xdr:cNvPr id="653" name="楕円 652"/>
        <xdr:cNvSpPr/>
      </xdr:nvSpPr>
      <xdr:spPr>
        <a:xfrm>
          <a:off x="1365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76200</xdr:rowOff>
    </xdr:to>
    <xdr:cxnSp macro="">
      <xdr:nvCxnSpPr>
        <xdr:cNvPr id="654" name="直線コネクタ 653"/>
        <xdr:cNvCxnSpPr/>
      </xdr:nvCxnSpPr>
      <xdr:spPr>
        <a:xfrm>
          <a:off x="13703300" y="10287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44450</xdr:rowOff>
    </xdr:from>
    <xdr:to>
      <xdr:col>67</xdr:col>
      <xdr:colOff>101600</xdr:colOff>
      <xdr:row>59</xdr:row>
      <xdr:rowOff>146050</xdr:rowOff>
    </xdr:to>
    <xdr:sp macro="" textlink="">
      <xdr:nvSpPr>
        <xdr:cNvPr id="655" name="楕円 654"/>
        <xdr:cNvSpPr/>
      </xdr:nvSpPr>
      <xdr:spPr>
        <a:xfrm>
          <a:off x="12763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95250</xdr:rowOff>
    </xdr:from>
    <xdr:to>
      <xdr:col>71</xdr:col>
      <xdr:colOff>177800</xdr:colOff>
      <xdr:row>60</xdr:row>
      <xdr:rowOff>0</xdr:rowOff>
    </xdr:to>
    <xdr:cxnSp macro="">
      <xdr:nvCxnSpPr>
        <xdr:cNvPr id="656" name="直線コネクタ 655"/>
        <xdr:cNvCxnSpPr/>
      </xdr:nvCxnSpPr>
      <xdr:spPr>
        <a:xfrm>
          <a:off x="12814300" y="10210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132097</xdr:rowOff>
    </xdr:from>
    <xdr:ext cx="405111" cy="259045"/>
    <xdr:sp macro="" textlink="">
      <xdr:nvSpPr>
        <xdr:cNvPr id="657" name="n_1aveValue【保健センター・保健所】&#10;有形固定資産減価償却率"/>
        <xdr:cNvSpPr txBox="1"/>
      </xdr:nvSpPr>
      <xdr:spPr>
        <a:xfrm>
          <a:off x="152660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658" name="n_2aveValue【保健センター・保健所】&#10;有形固定資産減価償却率"/>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162577</xdr:rowOff>
    </xdr:from>
    <xdr:ext cx="405111" cy="259045"/>
    <xdr:sp macro="" textlink="">
      <xdr:nvSpPr>
        <xdr:cNvPr id="659" name="n_3aveValue【保健センター・保健所】&#10;有形固定資産減価償却率"/>
        <xdr:cNvSpPr txBox="1"/>
      </xdr:nvSpPr>
      <xdr:spPr>
        <a:xfrm>
          <a:off x="13500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86377</xdr:rowOff>
    </xdr:from>
    <xdr:ext cx="405111" cy="259045"/>
    <xdr:sp macro="" textlink="">
      <xdr:nvSpPr>
        <xdr:cNvPr id="660" name="n_4aveValue【保健センター・保健所】&#10;有形固定資産減価償却率"/>
        <xdr:cNvSpPr txBox="1"/>
      </xdr:nvSpPr>
      <xdr:spPr>
        <a:xfrm>
          <a:off x="12611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26687</xdr:rowOff>
    </xdr:from>
    <xdr:ext cx="405111" cy="259045"/>
    <xdr:sp macro="" textlink="">
      <xdr:nvSpPr>
        <xdr:cNvPr id="661" name="n_1mainValue【保健センター・保健所】&#10;有形固定資産減価償却率"/>
        <xdr:cNvSpPr txBox="1"/>
      </xdr:nvSpPr>
      <xdr:spPr>
        <a:xfrm>
          <a:off x="152660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118127</xdr:rowOff>
    </xdr:from>
    <xdr:ext cx="405111" cy="259045"/>
    <xdr:sp macro="" textlink="">
      <xdr:nvSpPr>
        <xdr:cNvPr id="662" name="n_2mainValue【保健センター・保健所】&#10;有形固定資産減価償却率"/>
        <xdr:cNvSpPr txBox="1"/>
      </xdr:nvSpPr>
      <xdr:spPr>
        <a:xfrm>
          <a:off x="14389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663" name="n_3mainValue【保健センター・保健所】&#10;有形固定資産減価償却率"/>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137177</xdr:rowOff>
    </xdr:from>
    <xdr:ext cx="405111" cy="259045"/>
    <xdr:sp macro="" textlink="">
      <xdr:nvSpPr>
        <xdr:cNvPr id="664" name="n_4mainValue【保健センター・保健所】&#10;有形固定資産減価償却率"/>
        <xdr:cNvSpPr txBox="1"/>
      </xdr:nvSpPr>
      <xdr:spPr>
        <a:xfrm>
          <a:off x="126117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5" name="直線コネクタ 67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6" name="テキスト ボックス 67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7" name="直線コネクタ 67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8" name="テキスト ボックス 67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9" name="直線コネクタ 67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0" name="テキスト ボックス 67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1" name="直線コネクタ 68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2" name="テキスト ボックス 68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86" name="直線コネクタ 685"/>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87"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88" name="直線コネクタ 687"/>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89"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90" name="直線コネクタ 689"/>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109237</xdr:rowOff>
    </xdr:from>
    <xdr:ext cx="469744" cy="259045"/>
    <xdr:sp macro="" textlink="">
      <xdr:nvSpPr>
        <xdr:cNvPr id="691" name="【保健センター・保健所】&#10;一人当たり面積平均値テキスト"/>
        <xdr:cNvSpPr txBox="1"/>
      </xdr:nvSpPr>
      <xdr:spPr>
        <a:xfrm>
          <a:off x="22199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692" name="フローチャート: 判断 691"/>
        <xdr:cNvSpPr/>
      </xdr:nvSpPr>
      <xdr:spPr>
        <a:xfrm>
          <a:off x="22110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93" name="フローチャート: 判断 692"/>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132080</xdr:rowOff>
    </xdr:from>
    <xdr:to>
      <xdr:col>107</xdr:col>
      <xdr:colOff>101600</xdr:colOff>
      <xdr:row>61</xdr:row>
      <xdr:rowOff>62230</xdr:rowOff>
    </xdr:to>
    <xdr:sp macro="" textlink="">
      <xdr:nvSpPr>
        <xdr:cNvPr id="694" name="フローチャート: 判断 693"/>
        <xdr:cNvSpPr/>
      </xdr:nvSpPr>
      <xdr:spPr>
        <a:xfrm>
          <a:off x="2038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695" name="フローチャート: 判断 694"/>
        <xdr:cNvSpPr/>
      </xdr:nvSpPr>
      <xdr:spPr>
        <a:xfrm>
          <a:off x="19494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96" name="フローチャート: 判断 695"/>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166370</xdr:rowOff>
    </xdr:from>
    <xdr:to>
      <xdr:col>116</xdr:col>
      <xdr:colOff>114300</xdr:colOff>
      <xdr:row>62</xdr:row>
      <xdr:rowOff>96520</xdr:rowOff>
    </xdr:to>
    <xdr:sp macro="" textlink="">
      <xdr:nvSpPr>
        <xdr:cNvPr id="702" name="楕円 701"/>
        <xdr:cNvSpPr/>
      </xdr:nvSpPr>
      <xdr:spPr>
        <a:xfrm>
          <a:off x="22110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81297</xdr:rowOff>
    </xdr:from>
    <xdr:ext cx="469744" cy="259045"/>
    <xdr:sp macro="" textlink="">
      <xdr:nvSpPr>
        <xdr:cNvPr id="703" name="【保健センター・保健所】&#10;一人当たり面積該当値テキスト"/>
        <xdr:cNvSpPr txBox="1"/>
      </xdr:nvSpPr>
      <xdr:spPr>
        <a:xfrm>
          <a:off x="22199600" y="1053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166370</xdr:rowOff>
    </xdr:from>
    <xdr:to>
      <xdr:col>112</xdr:col>
      <xdr:colOff>38100</xdr:colOff>
      <xdr:row>62</xdr:row>
      <xdr:rowOff>96520</xdr:rowOff>
    </xdr:to>
    <xdr:sp macro="" textlink="">
      <xdr:nvSpPr>
        <xdr:cNvPr id="704" name="楕円 703"/>
        <xdr:cNvSpPr/>
      </xdr:nvSpPr>
      <xdr:spPr>
        <a:xfrm>
          <a:off x="2127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45720</xdr:rowOff>
    </xdr:from>
    <xdr:to>
      <xdr:col>116</xdr:col>
      <xdr:colOff>63500</xdr:colOff>
      <xdr:row>62</xdr:row>
      <xdr:rowOff>45720</xdr:rowOff>
    </xdr:to>
    <xdr:cxnSp macro="">
      <xdr:nvCxnSpPr>
        <xdr:cNvPr id="705" name="直線コネクタ 704"/>
        <xdr:cNvCxnSpPr/>
      </xdr:nvCxnSpPr>
      <xdr:spPr>
        <a:xfrm>
          <a:off x="21323300" y="1067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166370</xdr:rowOff>
    </xdr:from>
    <xdr:to>
      <xdr:col>107</xdr:col>
      <xdr:colOff>101600</xdr:colOff>
      <xdr:row>62</xdr:row>
      <xdr:rowOff>96520</xdr:rowOff>
    </xdr:to>
    <xdr:sp macro="" textlink="">
      <xdr:nvSpPr>
        <xdr:cNvPr id="706" name="楕円 705"/>
        <xdr:cNvSpPr/>
      </xdr:nvSpPr>
      <xdr:spPr>
        <a:xfrm>
          <a:off x="20383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45720</xdr:rowOff>
    </xdr:from>
    <xdr:to>
      <xdr:col>111</xdr:col>
      <xdr:colOff>177800</xdr:colOff>
      <xdr:row>62</xdr:row>
      <xdr:rowOff>45720</xdr:rowOff>
    </xdr:to>
    <xdr:cxnSp macro="">
      <xdr:nvCxnSpPr>
        <xdr:cNvPr id="707" name="直線コネクタ 706"/>
        <xdr:cNvCxnSpPr/>
      </xdr:nvCxnSpPr>
      <xdr:spPr>
        <a:xfrm>
          <a:off x="20434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166370</xdr:rowOff>
    </xdr:from>
    <xdr:to>
      <xdr:col>102</xdr:col>
      <xdr:colOff>165100</xdr:colOff>
      <xdr:row>62</xdr:row>
      <xdr:rowOff>96520</xdr:rowOff>
    </xdr:to>
    <xdr:sp macro="" textlink="">
      <xdr:nvSpPr>
        <xdr:cNvPr id="708" name="楕円 707"/>
        <xdr:cNvSpPr/>
      </xdr:nvSpPr>
      <xdr:spPr>
        <a:xfrm>
          <a:off x="19494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45720</xdr:rowOff>
    </xdr:from>
    <xdr:to>
      <xdr:col>107</xdr:col>
      <xdr:colOff>50800</xdr:colOff>
      <xdr:row>62</xdr:row>
      <xdr:rowOff>45720</xdr:rowOff>
    </xdr:to>
    <xdr:cxnSp macro="">
      <xdr:nvCxnSpPr>
        <xdr:cNvPr id="709" name="直線コネクタ 708"/>
        <xdr:cNvCxnSpPr/>
      </xdr:nvCxnSpPr>
      <xdr:spPr>
        <a:xfrm>
          <a:off x="19545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166370</xdr:rowOff>
    </xdr:from>
    <xdr:to>
      <xdr:col>98</xdr:col>
      <xdr:colOff>38100</xdr:colOff>
      <xdr:row>62</xdr:row>
      <xdr:rowOff>96520</xdr:rowOff>
    </xdr:to>
    <xdr:sp macro="" textlink="">
      <xdr:nvSpPr>
        <xdr:cNvPr id="710" name="楕円 709"/>
        <xdr:cNvSpPr/>
      </xdr:nvSpPr>
      <xdr:spPr>
        <a:xfrm>
          <a:off x="18605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45720</xdr:rowOff>
    </xdr:from>
    <xdr:to>
      <xdr:col>102</xdr:col>
      <xdr:colOff>114300</xdr:colOff>
      <xdr:row>62</xdr:row>
      <xdr:rowOff>45720</xdr:rowOff>
    </xdr:to>
    <xdr:cxnSp macro="">
      <xdr:nvCxnSpPr>
        <xdr:cNvPr id="711" name="直線コネクタ 710"/>
        <xdr:cNvCxnSpPr/>
      </xdr:nvCxnSpPr>
      <xdr:spPr>
        <a:xfrm>
          <a:off x="18656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10177</xdr:rowOff>
    </xdr:from>
    <xdr:ext cx="469744" cy="259045"/>
    <xdr:sp macro="" textlink="">
      <xdr:nvSpPr>
        <xdr:cNvPr id="712" name="n_1aveValue【保健センター・保健所】&#10;一人当たり面積"/>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78757</xdr:rowOff>
    </xdr:from>
    <xdr:ext cx="469744" cy="259045"/>
    <xdr:sp macro="" textlink="">
      <xdr:nvSpPr>
        <xdr:cNvPr id="713" name="n_2aveValue【保健センター・保健所】&#10;一人当たり面積"/>
        <xdr:cNvSpPr txBox="1"/>
      </xdr:nvSpPr>
      <xdr:spPr>
        <a:xfrm>
          <a:off x="20199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55897</xdr:rowOff>
    </xdr:from>
    <xdr:ext cx="469744" cy="259045"/>
    <xdr:sp macro="" textlink="">
      <xdr:nvSpPr>
        <xdr:cNvPr id="714" name="n_3aveValue【保健センター・保健所】&#10;一人当たり面積"/>
        <xdr:cNvSpPr txBox="1"/>
      </xdr:nvSpPr>
      <xdr:spPr>
        <a:xfrm>
          <a:off x="19310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715" name="n_4aveValue【保健センター・保健所】&#10;一人当たり面積"/>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87647</xdr:rowOff>
    </xdr:from>
    <xdr:ext cx="469744" cy="259045"/>
    <xdr:sp macro="" textlink="">
      <xdr:nvSpPr>
        <xdr:cNvPr id="716" name="n_1mainValue【保健センター・保健所】&#10;一人当たり面積"/>
        <xdr:cNvSpPr txBox="1"/>
      </xdr:nvSpPr>
      <xdr:spPr>
        <a:xfrm>
          <a:off x="21075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87647</xdr:rowOff>
    </xdr:from>
    <xdr:ext cx="469744" cy="259045"/>
    <xdr:sp macro="" textlink="">
      <xdr:nvSpPr>
        <xdr:cNvPr id="717" name="n_2mainValue【保健センター・保健所】&#10;一人当たり面積"/>
        <xdr:cNvSpPr txBox="1"/>
      </xdr:nvSpPr>
      <xdr:spPr>
        <a:xfrm>
          <a:off x="20199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87647</xdr:rowOff>
    </xdr:from>
    <xdr:ext cx="469744" cy="259045"/>
    <xdr:sp macro="" textlink="">
      <xdr:nvSpPr>
        <xdr:cNvPr id="718" name="n_3mainValue【保健センター・保健所】&#10;一人当たり面積"/>
        <xdr:cNvSpPr txBox="1"/>
      </xdr:nvSpPr>
      <xdr:spPr>
        <a:xfrm>
          <a:off x="19310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87647</xdr:rowOff>
    </xdr:from>
    <xdr:ext cx="469744" cy="259045"/>
    <xdr:sp macro="" textlink="">
      <xdr:nvSpPr>
        <xdr:cNvPr id="719" name="n_4mainValue【保健センター・保健所】&#10;一人当たり面積"/>
        <xdr:cNvSpPr txBox="1"/>
      </xdr:nvSpPr>
      <xdr:spPr>
        <a:xfrm>
          <a:off x="18421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1" name="直線コネクタ 73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2" name="テキスト ボックス 731"/>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3" name="直線コネクタ 73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4" name="テキスト ボックス 73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5" name="直線コネクタ 73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6" name="テキスト ボックス 73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7" name="直線コネクタ 73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8" name="テキスト ボックス 737"/>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0" name="テキスト ボックス 73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86</xdr:row>
      <xdr:rowOff>1524</xdr:rowOff>
    </xdr:to>
    <xdr:cxnSp macro="">
      <xdr:nvCxnSpPr>
        <xdr:cNvPr id="742" name="直線コネクタ 741"/>
        <xdr:cNvCxnSpPr/>
      </xdr:nvCxnSpPr>
      <xdr:spPr>
        <a:xfrm flipV="1">
          <a:off x="16318864" y="13312902"/>
          <a:ext cx="0" cy="1433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5351</xdr:rowOff>
    </xdr:from>
    <xdr:ext cx="405111" cy="259045"/>
    <xdr:sp macro="" textlink="">
      <xdr:nvSpPr>
        <xdr:cNvPr id="743" name="【消防施設】&#10;有形固定資産減価償却率最小値テキスト"/>
        <xdr:cNvSpPr txBox="1"/>
      </xdr:nvSpPr>
      <xdr:spPr>
        <a:xfrm>
          <a:off x="16357600" y="1475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xdr:rowOff>
    </xdr:from>
    <xdr:to>
      <xdr:col>86</xdr:col>
      <xdr:colOff>25400</xdr:colOff>
      <xdr:row>86</xdr:row>
      <xdr:rowOff>1524</xdr:rowOff>
    </xdr:to>
    <xdr:cxnSp macro="">
      <xdr:nvCxnSpPr>
        <xdr:cNvPr id="744" name="直線コネクタ 743"/>
        <xdr:cNvCxnSpPr/>
      </xdr:nvCxnSpPr>
      <xdr:spPr>
        <a:xfrm>
          <a:off x="16230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745" name="【消防施設】&#10;有形固定資産減価償却率最大値テキスト"/>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746" name="直線コネクタ 745"/>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90188</xdr:rowOff>
    </xdr:from>
    <xdr:ext cx="405111" cy="259045"/>
    <xdr:sp macro="" textlink="">
      <xdr:nvSpPr>
        <xdr:cNvPr id="747" name="【消防施設】&#10;有形固定資産減価償却率平均値テキスト"/>
        <xdr:cNvSpPr txBox="1"/>
      </xdr:nvSpPr>
      <xdr:spPr>
        <a:xfrm>
          <a:off x="16357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748" name="フローチャート: 判断 747"/>
        <xdr:cNvSpPr/>
      </xdr:nvSpPr>
      <xdr:spPr>
        <a:xfrm>
          <a:off x="16268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167894</xdr:rowOff>
    </xdr:from>
    <xdr:to>
      <xdr:col>81</xdr:col>
      <xdr:colOff>101600</xdr:colOff>
      <xdr:row>82</xdr:row>
      <xdr:rowOff>98044</xdr:rowOff>
    </xdr:to>
    <xdr:sp macro="" textlink="">
      <xdr:nvSpPr>
        <xdr:cNvPr id="749" name="フローチャート: 判断 748"/>
        <xdr:cNvSpPr/>
      </xdr:nvSpPr>
      <xdr:spPr>
        <a:xfrm>
          <a:off x="1543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119887</xdr:rowOff>
    </xdr:from>
    <xdr:to>
      <xdr:col>76</xdr:col>
      <xdr:colOff>165100</xdr:colOff>
      <xdr:row>83</xdr:row>
      <xdr:rowOff>50037</xdr:rowOff>
    </xdr:to>
    <xdr:sp macro="" textlink="">
      <xdr:nvSpPr>
        <xdr:cNvPr id="750" name="フローチャート: 判断 749"/>
        <xdr:cNvSpPr/>
      </xdr:nvSpPr>
      <xdr:spPr>
        <a:xfrm>
          <a:off x="14541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83313</xdr:rowOff>
    </xdr:from>
    <xdr:to>
      <xdr:col>72</xdr:col>
      <xdr:colOff>38100</xdr:colOff>
      <xdr:row>83</xdr:row>
      <xdr:rowOff>13463</xdr:rowOff>
    </xdr:to>
    <xdr:sp macro="" textlink="">
      <xdr:nvSpPr>
        <xdr:cNvPr id="751" name="フローチャート: 判断 750"/>
        <xdr:cNvSpPr/>
      </xdr:nvSpPr>
      <xdr:spPr>
        <a:xfrm>
          <a:off x="13652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145035</xdr:rowOff>
    </xdr:from>
    <xdr:to>
      <xdr:col>67</xdr:col>
      <xdr:colOff>101600</xdr:colOff>
      <xdr:row>82</xdr:row>
      <xdr:rowOff>75185</xdr:rowOff>
    </xdr:to>
    <xdr:sp macro="" textlink="">
      <xdr:nvSpPr>
        <xdr:cNvPr id="752" name="フローチャート: 判断 751"/>
        <xdr:cNvSpPr/>
      </xdr:nvSpPr>
      <xdr:spPr>
        <a:xfrm>
          <a:off x="12763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126746</xdr:rowOff>
    </xdr:from>
    <xdr:to>
      <xdr:col>85</xdr:col>
      <xdr:colOff>177800</xdr:colOff>
      <xdr:row>83</xdr:row>
      <xdr:rowOff>56896</xdr:rowOff>
    </xdr:to>
    <xdr:sp macro="" textlink="">
      <xdr:nvSpPr>
        <xdr:cNvPr id="758" name="楕円 757"/>
        <xdr:cNvSpPr/>
      </xdr:nvSpPr>
      <xdr:spPr>
        <a:xfrm>
          <a:off x="16268700" y="1418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105173</xdr:rowOff>
    </xdr:from>
    <xdr:ext cx="405111" cy="259045"/>
    <xdr:sp macro="" textlink="">
      <xdr:nvSpPr>
        <xdr:cNvPr id="759" name="【消防施設】&#10;有形固定資産減価償却率該当値テキスト"/>
        <xdr:cNvSpPr txBox="1"/>
      </xdr:nvSpPr>
      <xdr:spPr>
        <a:xfrm>
          <a:off x="16357600" y="1416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76454</xdr:rowOff>
    </xdr:from>
    <xdr:to>
      <xdr:col>81</xdr:col>
      <xdr:colOff>101600</xdr:colOff>
      <xdr:row>83</xdr:row>
      <xdr:rowOff>6604</xdr:rowOff>
    </xdr:to>
    <xdr:sp macro="" textlink="">
      <xdr:nvSpPr>
        <xdr:cNvPr id="760" name="楕円 759"/>
        <xdr:cNvSpPr/>
      </xdr:nvSpPr>
      <xdr:spPr>
        <a:xfrm>
          <a:off x="15430500" y="141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127254</xdr:rowOff>
    </xdr:from>
    <xdr:to>
      <xdr:col>85</xdr:col>
      <xdr:colOff>127000</xdr:colOff>
      <xdr:row>83</xdr:row>
      <xdr:rowOff>6096</xdr:rowOff>
    </xdr:to>
    <xdr:cxnSp macro="">
      <xdr:nvCxnSpPr>
        <xdr:cNvPr id="761" name="直線コネクタ 760"/>
        <xdr:cNvCxnSpPr/>
      </xdr:nvCxnSpPr>
      <xdr:spPr>
        <a:xfrm>
          <a:off x="15481300" y="1418615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37592</xdr:rowOff>
    </xdr:from>
    <xdr:to>
      <xdr:col>76</xdr:col>
      <xdr:colOff>165100</xdr:colOff>
      <xdr:row>82</xdr:row>
      <xdr:rowOff>139192</xdr:rowOff>
    </xdr:to>
    <xdr:sp macro="" textlink="">
      <xdr:nvSpPr>
        <xdr:cNvPr id="762" name="楕円 761"/>
        <xdr:cNvSpPr/>
      </xdr:nvSpPr>
      <xdr:spPr>
        <a:xfrm>
          <a:off x="14541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88392</xdr:rowOff>
    </xdr:from>
    <xdr:to>
      <xdr:col>81</xdr:col>
      <xdr:colOff>50800</xdr:colOff>
      <xdr:row>82</xdr:row>
      <xdr:rowOff>127254</xdr:rowOff>
    </xdr:to>
    <xdr:cxnSp macro="">
      <xdr:nvCxnSpPr>
        <xdr:cNvPr id="763" name="直線コネクタ 762"/>
        <xdr:cNvCxnSpPr/>
      </xdr:nvCxnSpPr>
      <xdr:spPr>
        <a:xfrm>
          <a:off x="14592300" y="1414729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156463</xdr:rowOff>
    </xdr:from>
    <xdr:to>
      <xdr:col>72</xdr:col>
      <xdr:colOff>38100</xdr:colOff>
      <xdr:row>82</xdr:row>
      <xdr:rowOff>86613</xdr:rowOff>
    </xdr:to>
    <xdr:sp macro="" textlink="">
      <xdr:nvSpPr>
        <xdr:cNvPr id="764" name="楕円 763"/>
        <xdr:cNvSpPr/>
      </xdr:nvSpPr>
      <xdr:spPr>
        <a:xfrm>
          <a:off x="13652500" y="1404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35813</xdr:rowOff>
    </xdr:from>
    <xdr:to>
      <xdr:col>76</xdr:col>
      <xdr:colOff>114300</xdr:colOff>
      <xdr:row>82</xdr:row>
      <xdr:rowOff>88392</xdr:rowOff>
    </xdr:to>
    <xdr:cxnSp macro="">
      <xdr:nvCxnSpPr>
        <xdr:cNvPr id="765" name="直線コネクタ 764"/>
        <xdr:cNvCxnSpPr/>
      </xdr:nvCxnSpPr>
      <xdr:spPr>
        <a:xfrm>
          <a:off x="13703300" y="14094713"/>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106172</xdr:rowOff>
    </xdr:from>
    <xdr:to>
      <xdr:col>67</xdr:col>
      <xdr:colOff>101600</xdr:colOff>
      <xdr:row>82</xdr:row>
      <xdr:rowOff>36322</xdr:rowOff>
    </xdr:to>
    <xdr:sp macro="" textlink="">
      <xdr:nvSpPr>
        <xdr:cNvPr id="766" name="楕円 765"/>
        <xdr:cNvSpPr/>
      </xdr:nvSpPr>
      <xdr:spPr>
        <a:xfrm>
          <a:off x="12763500" y="139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156972</xdr:rowOff>
    </xdr:from>
    <xdr:to>
      <xdr:col>71</xdr:col>
      <xdr:colOff>177800</xdr:colOff>
      <xdr:row>82</xdr:row>
      <xdr:rowOff>35813</xdr:rowOff>
    </xdr:to>
    <xdr:cxnSp macro="">
      <xdr:nvCxnSpPr>
        <xdr:cNvPr id="767" name="直線コネクタ 766"/>
        <xdr:cNvCxnSpPr/>
      </xdr:nvCxnSpPr>
      <xdr:spPr>
        <a:xfrm>
          <a:off x="12814300" y="1404442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114571</xdr:rowOff>
    </xdr:from>
    <xdr:ext cx="405111" cy="259045"/>
    <xdr:sp macro="" textlink="">
      <xdr:nvSpPr>
        <xdr:cNvPr id="768" name="n_1aveValue【消防施設】&#10;有形固定資産減価償却率"/>
        <xdr:cNvSpPr txBox="1"/>
      </xdr:nvSpPr>
      <xdr:spPr>
        <a:xfrm>
          <a:off x="15266044" y="1383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41164</xdr:rowOff>
    </xdr:from>
    <xdr:ext cx="405111" cy="259045"/>
    <xdr:sp macro="" textlink="">
      <xdr:nvSpPr>
        <xdr:cNvPr id="769" name="n_2aveValue【消防施設】&#10;有形固定資産減価償却率"/>
        <xdr:cNvSpPr txBox="1"/>
      </xdr:nvSpPr>
      <xdr:spPr>
        <a:xfrm>
          <a:off x="143897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4590</xdr:rowOff>
    </xdr:from>
    <xdr:ext cx="405111" cy="259045"/>
    <xdr:sp macro="" textlink="">
      <xdr:nvSpPr>
        <xdr:cNvPr id="770" name="n_3aveValue【消防施設】&#10;有形固定資産減価償却率"/>
        <xdr:cNvSpPr txBox="1"/>
      </xdr:nvSpPr>
      <xdr:spPr>
        <a:xfrm>
          <a:off x="13500744"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66312</xdr:rowOff>
    </xdr:from>
    <xdr:ext cx="405111" cy="259045"/>
    <xdr:sp macro="" textlink="">
      <xdr:nvSpPr>
        <xdr:cNvPr id="771" name="n_4aveValue【消防施設】&#10;有形固定資産減価償却率"/>
        <xdr:cNvSpPr txBox="1"/>
      </xdr:nvSpPr>
      <xdr:spPr>
        <a:xfrm>
          <a:off x="12611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169181</xdr:rowOff>
    </xdr:from>
    <xdr:ext cx="405111" cy="259045"/>
    <xdr:sp macro="" textlink="">
      <xdr:nvSpPr>
        <xdr:cNvPr id="772" name="n_1mainValue【消防施設】&#10;有形固定資産減価償却率"/>
        <xdr:cNvSpPr txBox="1"/>
      </xdr:nvSpPr>
      <xdr:spPr>
        <a:xfrm>
          <a:off x="15266044" y="1422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155719</xdr:rowOff>
    </xdr:from>
    <xdr:ext cx="405111" cy="259045"/>
    <xdr:sp macro="" textlink="">
      <xdr:nvSpPr>
        <xdr:cNvPr id="773" name="n_2mainValue【消防施設】&#10;有形固定資産減価償却率"/>
        <xdr:cNvSpPr txBox="1"/>
      </xdr:nvSpPr>
      <xdr:spPr>
        <a:xfrm>
          <a:off x="14389744" y="1387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103140</xdr:rowOff>
    </xdr:from>
    <xdr:ext cx="405111" cy="259045"/>
    <xdr:sp macro="" textlink="">
      <xdr:nvSpPr>
        <xdr:cNvPr id="774" name="n_3mainValue【消防施設】&#10;有形固定資産減価償却率"/>
        <xdr:cNvSpPr txBox="1"/>
      </xdr:nvSpPr>
      <xdr:spPr>
        <a:xfrm>
          <a:off x="13500744" y="138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52849</xdr:rowOff>
    </xdr:from>
    <xdr:ext cx="405111" cy="259045"/>
    <xdr:sp macro="" textlink="">
      <xdr:nvSpPr>
        <xdr:cNvPr id="775" name="n_4mainValue【消防施設】&#10;有形固定資産減価償却率"/>
        <xdr:cNvSpPr txBox="1"/>
      </xdr:nvSpPr>
      <xdr:spPr>
        <a:xfrm>
          <a:off x="126117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6" name="直線コネクタ 78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7" name="テキスト ボックス 78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8" name="直線コネクタ 78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9" name="テキスト ボックス 78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0" name="直線コネクタ 78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1" name="テキスト ボックス 79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2" name="直線コネクタ 79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3" name="テキスト ボックス 79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4" name="直線コネクタ 79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5" name="テキスト ボックス 79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6" name="直線コネクタ 79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7" name="テキスト ボックス 79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85</xdr:row>
      <xdr:rowOff>144236</xdr:rowOff>
    </xdr:to>
    <xdr:cxnSp macro="">
      <xdr:nvCxnSpPr>
        <xdr:cNvPr id="801" name="直線コネクタ 800"/>
        <xdr:cNvCxnSpPr/>
      </xdr:nvCxnSpPr>
      <xdr:spPr>
        <a:xfrm flipV="1">
          <a:off x="22160864" y="1328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802" name="【消防施設】&#10;一人当たり面積最小値テキスト"/>
        <xdr:cNvSpPr txBox="1"/>
      </xdr:nvSpPr>
      <xdr:spPr>
        <a:xfrm>
          <a:off x="22199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803" name="直線コネクタ 802"/>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804" name="【消防施設】&#10;一人当たり面積最大値テキスト"/>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805" name="直線コネクタ 804"/>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64606</xdr:rowOff>
    </xdr:from>
    <xdr:ext cx="469744" cy="259045"/>
    <xdr:sp macro="" textlink="">
      <xdr:nvSpPr>
        <xdr:cNvPr id="806" name="【消防施設】&#10;一人当たり面積平均値テキスト"/>
        <xdr:cNvSpPr txBox="1"/>
      </xdr:nvSpPr>
      <xdr:spPr>
        <a:xfrm>
          <a:off x="22199600" y="13952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41729</xdr:rowOff>
    </xdr:from>
    <xdr:to>
      <xdr:col>116</xdr:col>
      <xdr:colOff>114300</xdr:colOff>
      <xdr:row>82</xdr:row>
      <xdr:rowOff>143329</xdr:rowOff>
    </xdr:to>
    <xdr:sp macro="" textlink="">
      <xdr:nvSpPr>
        <xdr:cNvPr id="807" name="フローチャート: 判断 806"/>
        <xdr:cNvSpPr/>
      </xdr:nvSpPr>
      <xdr:spPr>
        <a:xfrm>
          <a:off x="221107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808" name="フローチャート: 判断 807"/>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809" name="フローチャート: 判断 808"/>
        <xdr:cNvSpPr/>
      </xdr:nvSpPr>
      <xdr:spPr>
        <a:xfrm>
          <a:off x="20383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74386</xdr:rowOff>
    </xdr:from>
    <xdr:to>
      <xdr:col>102</xdr:col>
      <xdr:colOff>165100</xdr:colOff>
      <xdr:row>83</xdr:row>
      <xdr:rowOff>4536</xdr:rowOff>
    </xdr:to>
    <xdr:sp macro="" textlink="">
      <xdr:nvSpPr>
        <xdr:cNvPr id="810" name="フローチャート: 判断 809"/>
        <xdr:cNvSpPr/>
      </xdr:nvSpPr>
      <xdr:spPr>
        <a:xfrm>
          <a:off x="19494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52614</xdr:rowOff>
    </xdr:from>
    <xdr:to>
      <xdr:col>98</xdr:col>
      <xdr:colOff>38100</xdr:colOff>
      <xdr:row>82</xdr:row>
      <xdr:rowOff>154214</xdr:rowOff>
    </xdr:to>
    <xdr:sp macro="" textlink="">
      <xdr:nvSpPr>
        <xdr:cNvPr id="811" name="フローチャート: 判断 810"/>
        <xdr:cNvSpPr/>
      </xdr:nvSpPr>
      <xdr:spPr>
        <a:xfrm>
          <a:off x="18605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17" name="楕円 816"/>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818" name="【消防施設】&#10;一人当たり面積該当値テキスト"/>
        <xdr:cNvSpPr txBox="1"/>
      </xdr:nvSpPr>
      <xdr:spPr>
        <a:xfrm>
          <a:off x="22199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36286</xdr:rowOff>
    </xdr:from>
    <xdr:to>
      <xdr:col>112</xdr:col>
      <xdr:colOff>38100</xdr:colOff>
      <xdr:row>84</xdr:row>
      <xdr:rowOff>137886</xdr:rowOff>
    </xdr:to>
    <xdr:sp macro="" textlink="">
      <xdr:nvSpPr>
        <xdr:cNvPr id="819" name="楕円 818"/>
        <xdr:cNvSpPr/>
      </xdr:nvSpPr>
      <xdr:spPr>
        <a:xfrm>
          <a:off x="21272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87086</xdr:rowOff>
    </xdr:to>
    <xdr:cxnSp macro="">
      <xdr:nvCxnSpPr>
        <xdr:cNvPr id="820" name="直線コネクタ 819"/>
        <xdr:cNvCxnSpPr/>
      </xdr:nvCxnSpPr>
      <xdr:spPr>
        <a:xfrm flipV="1">
          <a:off x="21323300" y="144780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36286</xdr:rowOff>
    </xdr:from>
    <xdr:to>
      <xdr:col>107</xdr:col>
      <xdr:colOff>101600</xdr:colOff>
      <xdr:row>84</xdr:row>
      <xdr:rowOff>137886</xdr:rowOff>
    </xdr:to>
    <xdr:sp macro="" textlink="">
      <xdr:nvSpPr>
        <xdr:cNvPr id="821" name="楕円 820"/>
        <xdr:cNvSpPr/>
      </xdr:nvSpPr>
      <xdr:spPr>
        <a:xfrm>
          <a:off x="20383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87086</xdr:rowOff>
    </xdr:from>
    <xdr:to>
      <xdr:col>111</xdr:col>
      <xdr:colOff>177800</xdr:colOff>
      <xdr:row>84</xdr:row>
      <xdr:rowOff>87086</xdr:rowOff>
    </xdr:to>
    <xdr:cxnSp macro="">
      <xdr:nvCxnSpPr>
        <xdr:cNvPr id="822" name="直線コネクタ 821"/>
        <xdr:cNvCxnSpPr/>
      </xdr:nvCxnSpPr>
      <xdr:spPr>
        <a:xfrm>
          <a:off x="20434300" y="14488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36286</xdr:rowOff>
    </xdr:from>
    <xdr:to>
      <xdr:col>102</xdr:col>
      <xdr:colOff>165100</xdr:colOff>
      <xdr:row>84</xdr:row>
      <xdr:rowOff>137886</xdr:rowOff>
    </xdr:to>
    <xdr:sp macro="" textlink="">
      <xdr:nvSpPr>
        <xdr:cNvPr id="823" name="楕円 822"/>
        <xdr:cNvSpPr/>
      </xdr:nvSpPr>
      <xdr:spPr>
        <a:xfrm>
          <a:off x="19494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87086</xdr:rowOff>
    </xdr:from>
    <xdr:to>
      <xdr:col>107</xdr:col>
      <xdr:colOff>50800</xdr:colOff>
      <xdr:row>84</xdr:row>
      <xdr:rowOff>87086</xdr:rowOff>
    </xdr:to>
    <xdr:cxnSp macro="">
      <xdr:nvCxnSpPr>
        <xdr:cNvPr id="824" name="直線コネクタ 823"/>
        <xdr:cNvCxnSpPr/>
      </xdr:nvCxnSpPr>
      <xdr:spPr>
        <a:xfrm>
          <a:off x="19545300" y="14488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36286</xdr:rowOff>
    </xdr:from>
    <xdr:to>
      <xdr:col>98</xdr:col>
      <xdr:colOff>38100</xdr:colOff>
      <xdr:row>84</xdr:row>
      <xdr:rowOff>137886</xdr:rowOff>
    </xdr:to>
    <xdr:sp macro="" textlink="">
      <xdr:nvSpPr>
        <xdr:cNvPr id="825" name="楕円 824"/>
        <xdr:cNvSpPr/>
      </xdr:nvSpPr>
      <xdr:spPr>
        <a:xfrm>
          <a:off x="18605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87086</xdr:rowOff>
    </xdr:from>
    <xdr:to>
      <xdr:col>102</xdr:col>
      <xdr:colOff>114300</xdr:colOff>
      <xdr:row>84</xdr:row>
      <xdr:rowOff>87086</xdr:rowOff>
    </xdr:to>
    <xdr:cxnSp macro="">
      <xdr:nvCxnSpPr>
        <xdr:cNvPr id="826" name="直線コネクタ 825"/>
        <xdr:cNvCxnSpPr/>
      </xdr:nvCxnSpPr>
      <xdr:spPr>
        <a:xfrm>
          <a:off x="18656300" y="14488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10177</xdr:rowOff>
    </xdr:from>
    <xdr:ext cx="469744" cy="259045"/>
    <xdr:sp macro="" textlink="">
      <xdr:nvSpPr>
        <xdr:cNvPr id="827" name="n_1aveValue【消防施設】&#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31948</xdr:rowOff>
    </xdr:from>
    <xdr:ext cx="469744" cy="259045"/>
    <xdr:sp macro="" textlink="">
      <xdr:nvSpPr>
        <xdr:cNvPr id="828" name="n_2aveValue【消防施設】&#10;一人当たり面積"/>
        <xdr:cNvSpPr txBox="1"/>
      </xdr:nvSpPr>
      <xdr:spPr>
        <a:xfrm>
          <a:off x="201994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21063</xdr:rowOff>
    </xdr:from>
    <xdr:ext cx="469744" cy="259045"/>
    <xdr:sp macro="" textlink="">
      <xdr:nvSpPr>
        <xdr:cNvPr id="829" name="n_3aveValue【消防施設】&#10;一人当たり面積"/>
        <xdr:cNvSpPr txBox="1"/>
      </xdr:nvSpPr>
      <xdr:spPr>
        <a:xfrm>
          <a:off x="19310427"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170741</xdr:rowOff>
    </xdr:from>
    <xdr:ext cx="469744" cy="259045"/>
    <xdr:sp macro="" textlink="">
      <xdr:nvSpPr>
        <xdr:cNvPr id="830" name="n_4aveValue【消防施設】&#10;一人当たり面積"/>
        <xdr:cNvSpPr txBox="1"/>
      </xdr:nvSpPr>
      <xdr:spPr>
        <a:xfrm>
          <a:off x="18421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129013</xdr:rowOff>
    </xdr:from>
    <xdr:ext cx="469744" cy="259045"/>
    <xdr:sp macro="" textlink="">
      <xdr:nvSpPr>
        <xdr:cNvPr id="831" name="n_1mainValue【消防施設】&#10;一人当たり面積"/>
        <xdr:cNvSpPr txBox="1"/>
      </xdr:nvSpPr>
      <xdr:spPr>
        <a:xfrm>
          <a:off x="210757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129013</xdr:rowOff>
    </xdr:from>
    <xdr:ext cx="469744" cy="259045"/>
    <xdr:sp macro="" textlink="">
      <xdr:nvSpPr>
        <xdr:cNvPr id="832" name="n_2mainValue【消防施設】&#10;一人当たり面積"/>
        <xdr:cNvSpPr txBox="1"/>
      </xdr:nvSpPr>
      <xdr:spPr>
        <a:xfrm>
          <a:off x="20199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129013</xdr:rowOff>
    </xdr:from>
    <xdr:ext cx="469744" cy="259045"/>
    <xdr:sp macro="" textlink="">
      <xdr:nvSpPr>
        <xdr:cNvPr id="833" name="n_3mainValue【消防施設】&#10;一人当たり面積"/>
        <xdr:cNvSpPr txBox="1"/>
      </xdr:nvSpPr>
      <xdr:spPr>
        <a:xfrm>
          <a:off x="19310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129013</xdr:rowOff>
    </xdr:from>
    <xdr:ext cx="469744" cy="259045"/>
    <xdr:sp macro="" textlink="">
      <xdr:nvSpPr>
        <xdr:cNvPr id="834" name="n_4mainValue【消防施設】&#10;一人当たり面積"/>
        <xdr:cNvSpPr txBox="1"/>
      </xdr:nvSpPr>
      <xdr:spPr>
        <a:xfrm>
          <a:off x="18421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108</xdr:row>
      <xdr:rowOff>161108</xdr:rowOff>
    </xdr:to>
    <xdr:cxnSp macro="">
      <xdr:nvCxnSpPr>
        <xdr:cNvPr id="860" name="直線コネクタ 859"/>
        <xdr:cNvCxnSpPr/>
      </xdr:nvCxnSpPr>
      <xdr:spPr>
        <a:xfrm flipV="1">
          <a:off x="16318864" y="1725875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861" name="【庁舎】&#10;有形固定資産減価償却率最小値テキスト"/>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862" name="直線コネクタ 861"/>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863" name="【庁舎】&#10;有形固定資産減価償却率最大値テキスト"/>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864" name="直線コネクタ 863"/>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38116</xdr:rowOff>
    </xdr:from>
    <xdr:ext cx="405111" cy="259045"/>
    <xdr:sp macro="" textlink="">
      <xdr:nvSpPr>
        <xdr:cNvPr id="865" name="【庁舎】&#10;有形固定資産減価償却率平均値テキスト"/>
        <xdr:cNvSpPr txBox="1"/>
      </xdr:nvSpPr>
      <xdr:spPr>
        <a:xfrm>
          <a:off x="16357600" y="1786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866" name="フローチャート: 判断 865"/>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67" name="フローチャート: 判断 866"/>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868" name="フローチャート: 判断 867"/>
        <xdr:cNvSpPr/>
      </xdr:nvSpPr>
      <xdr:spPr>
        <a:xfrm>
          <a:off x="14541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69" name="フローチャート: 判断 868"/>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28666</xdr:rowOff>
    </xdr:from>
    <xdr:to>
      <xdr:col>67</xdr:col>
      <xdr:colOff>101600</xdr:colOff>
      <xdr:row>104</xdr:row>
      <xdr:rowOff>130266</xdr:rowOff>
    </xdr:to>
    <xdr:sp macro="" textlink="">
      <xdr:nvSpPr>
        <xdr:cNvPr id="870" name="フローチャート: 判断 869"/>
        <xdr:cNvSpPr/>
      </xdr:nvSpPr>
      <xdr:spPr>
        <a:xfrm>
          <a:off x="12763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147864</xdr:rowOff>
    </xdr:from>
    <xdr:to>
      <xdr:col>85</xdr:col>
      <xdr:colOff>177800</xdr:colOff>
      <xdr:row>103</xdr:row>
      <xdr:rowOff>78014</xdr:rowOff>
    </xdr:to>
    <xdr:sp macro="" textlink="">
      <xdr:nvSpPr>
        <xdr:cNvPr id="876" name="楕円 875"/>
        <xdr:cNvSpPr/>
      </xdr:nvSpPr>
      <xdr:spPr>
        <a:xfrm>
          <a:off x="1626870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170741</xdr:rowOff>
    </xdr:from>
    <xdr:ext cx="405111" cy="259045"/>
    <xdr:sp macro="" textlink="">
      <xdr:nvSpPr>
        <xdr:cNvPr id="877" name="【庁舎】&#10;有形固定資産減価償却率該当値テキスト"/>
        <xdr:cNvSpPr txBox="1"/>
      </xdr:nvSpPr>
      <xdr:spPr>
        <a:xfrm>
          <a:off x="16357600" y="1748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103777</xdr:rowOff>
    </xdr:from>
    <xdr:to>
      <xdr:col>81</xdr:col>
      <xdr:colOff>101600</xdr:colOff>
      <xdr:row>103</xdr:row>
      <xdr:rowOff>33927</xdr:rowOff>
    </xdr:to>
    <xdr:sp macro="" textlink="">
      <xdr:nvSpPr>
        <xdr:cNvPr id="878" name="楕円 877"/>
        <xdr:cNvSpPr/>
      </xdr:nvSpPr>
      <xdr:spPr>
        <a:xfrm>
          <a:off x="154305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154577</xdr:rowOff>
    </xdr:from>
    <xdr:to>
      <xdr:col>85</xdr:col>
      <xdr:colOff>127000</xdr:colOff>
      <xdr:row>103</xdr:row>
      <xdr:rowOff>27214</xdr:rowOff>
    </xdr:to>
    <xdr:cxnSp macro="">
      <xdr:nvCxnSpPr>
        <xdr:cNvPr id="879" name="直線コネクタ 878"/>
        <xdr:cNvCxnSpPr/>
      </xdr:nvCxnSpPr>
      <xdr:spPr>
        <a:xfrm>
          <a:off x="15481300" y="1764247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880" name="楕円 879"/>
        <xdr:cNvSpPr/>
      </xdr:nvSpPr>
      <xdr:spPr>
        <a:xfrm>
          <a:off x="145415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112123</xdr:rowOff>
    </xdr:from>
    <xdr:to>
      <xdr:col>81</xdr:col>
      <xdr:colOff>50800</xdr:colOff>
      <xdr:row>102</xdr:row>
      <xdr:rowOff>154577</xdr:rowOff>
    </xdr:to>
    <xdr:cxnSp macro="">
      <xdr:nvCxnSpPr>
        <xdr:cNvPr id="881" name="直線コネクタ 880"/>
        <xdr:cNvCxnSpPr/>
      </xdr:nvCxnSpPr>
      <xdr:spPr>
        <a:xfrm>
          <a:off x="14592300" y="1760002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18869</xdr:rowOff>
    </xdr:from>
    <xdr:to>
      <xdr:col>72</xdr:col>
      <xdr:colOff>38100</xdr:colOff>
      <xdr:row>102</xdr:row>
      <xdr:rowOff>120469</xdr:rowOff>
    </xdr:to>
    <xdr:sp macro="" textlink="">
      <xdr:nvSpPr>
        <xdr:cNvPr id="882" name="楕円 881"/>
        <xdr:cNvSpPr/>
      </xdr:nvSpPr>
      <xdr:spPr>
        <a:xfrm>
          <a:off x="13652500" y="175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69669</xdr:rowOff>
    </xdr:from>
    <xdr:to>
      <xdr:col>76</xdr:col>
      <xdr:colOff>114300</xdr:colOff>
      <xdr:row>102</xdr:row>
      <xdr:rowOff>112123</xdr:rowOff>
    </xdr:to>
    <xdr:cxnSp macro="">
      <xdr:nvCxnSpPr>
        <xdr:cNvPr id="883" name="直線コネクタ 882"/>
        <xdr:cNvCxnSpPr/>
      </xdr:nvCxnSpPr>
      <xdr:spPr>
        <a:xfrm>
          <a:off x="13703300" y="1755756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147864</xdr:rowOff>
    </xdr:from>
    <xdr:to>
      <xdr:col>67</xdr:col>
      <xdr:colOff>101600</xdr:colOff>
      <xdr:row>102</xdr:row>
      <xdr:rowOff>78014</xdr:rowOff>
    </xdr:to>
    <xdr:sp macro="" textlink="">
      <xdr:nvSpPr>
        <xdr:cNvPr id="884" name="楕円 883"/>
        <xdr:cNvSpPr/>
      </xdr:nvSpPr>
      <xdr:spPr>
        <a:xfrm>
          <a:off x="12763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27214</xdr:rowOff>
    </xdr:from>
    <xdr:to>
      <xdr:col>71</xdr:col>
      <xdr:colOff>177800</xdr:colOff>
      <xdr:row>102</xdr:row>
      <xdr:rowOff>69669</xdr:rowOff>
    </xdr:to>
    <xdr:cxnSp macro="">
      <xdr:nvCxnSpPr>
        <xdr:cNvPr id="885" name="直線コネクタ 884"/>
        <xdr:cNvCxnSpPr/>
      </xdr:nvCxnSpPr>
      <xdr:spPr>
        <a:xfrm>
          <a:off x="12814300" y="1751511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886" name="n_1aveValue【庁舎】&#10;有形固定資産減価償却率"/>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144253</xdr:rowOff>
    </xdr:from>
    <xdr:ext cx="405111" cy="259045"/>
    <xdr:sp macro="" textlink="">
      <xdr:nvSpPr>
        <xdr:cNvPr id="887" name="n_2aveValue【庁舎】&#10;有形固定資産減価償却率"/>
        <xdr:cNvSpPr txBox="1"/>
      </xdr:nvSpPr>
      <xdr:spPr>
        <a:xfrm>
          <a:off x="14389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10358</xdr:rowOff>
    </xdr:from>
    <xdr:ext cx="405111" cy="259045"/>
    <xdr:sp macro="" textlink="">
      <xdr:nvSpPr>
        <xdr:cNvPr id="888" name="n_3aveValue【庁舎】&#10;有形固定資産減価償却率"/>
        <xdr:cNvSpPr txBox="1"/>
      </xdr:nvSpPr>
      <xdr:spPr>
        <a:xfrm>
          <a:off x="13500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121393</xdr:rowOff>
    </xdr:from>
    <xdr:ext cx="405111" cy="259045"/>
    <xdr:sp macro="" textlink="">
      <xdr:nvSpPr>
        <xdr:cNvPr id="889" name="n_4aveValue【庁舎】&#10;有形固定資産減価償却率"/>
        <xdr:cNvSpPr txBox="1"/>
      </xdr:nvSpPr>
      <xdr:spPr>
        <a:xfrm>
          <a:off x="12611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50454</xdr:rowOff>
    </xdr:from>
    <xdr:ext cx="405111" cy="259045"/>
    <xdr:sp macro="" textlink="">
      <xdr:nvSpPr>
        <xdr:cNvPr id="890" name="n_1mainValue【庁舎】&#10;有形固定資産減価償却率"/>
        <xdr:cNvSpPr txBox="1"/>
      </xdr:nvSpPr>
      <xdr:spPr>
        <a:xfrm>
          <a:off x="15266044" y="1736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8000</xdr:rowOff>
    </xdr:from>
    <xdr:ext cx="405111" cy="259045"/>
    <xdr:sp macro="" textlink="">
      <xdr:nvSpPr>
        <xdr:cNvPr id="891" name="n_2mainValue【庁舎】&#10;有形固定資産減価償却率"/>
        <xdr:cNvSpPr txBox="1"/>
      </xdr:nvSpPr>
      <xdr:spPr>
        <a:xfrm>
          <a:off x="143897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136996</xdr:rowOff>
    </xdr:from>
    <xdr:ext cx="405111" cy="259045"/>
    <xdr:sp macro="" textlink="">
      <xdr:nvSpPr>
        <xdr:cNvPr id="892" name="n_3mainValue【庁舎】&#10;有形固定資産減価償却率"/>
        <xdr:cNvSpPr txBox="1"/>
      </xdr:nvSpPr>
      <xdr:spPr>
        <a:xfrm>
          <a:off x="13500744" y="1728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94541</xdr:rowOff>
    </xdr:from>
    <xdr:ext cx="405111" cy="259045"/>
    <xdr:sp macro="" textlink="">
      <xdr:nvSpPr>
        <xdr:cNvPr id="893" name="n_4mainValue【庁舎】&#10;有形固定資産減価償却率"/>
        <xdr:cNvSpPr txBox="1"/>
      </xdr:nvSpPr>
      <xdr:spPr>
        <a:xfrm>
          <a:off x="126117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4" name="直線コネクタ 9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5" name="テキスト ボックス 9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6" name="直線コネクタ 9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7" name="テキスト ボックス 9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8" name="直線コネクタ 9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9" name="テキスト ボックス 9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0" name="直線コネクタ 9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1" name="テキスト ボックス 9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107</xdr:row>
      <xdr:rowOff>69342</xdr:rowOff>
    </xdr:to>
    <xdr:cxnSp macro="">
      <xdr:nvCxnSpPr>
        <xdr:cNvPr id="915" name="直線コネクタ 914"/>
        <xdr:cNvCxnSpPr/>
      </xdr:nvCxnSpPr>
      <xdr:spPr>
        <a:xfrm flipV="1">
          <a:off x="22160864" y="17495520"/>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916" name="【庁舎】&#10;一人当たり面積最小値テキスト"/>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917" name="直線コネクタ 916"/>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918" name="【庁舎】&#10;一人当たり面積最大値テキスト"/>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919" name="直線コネクタ 918"/>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119142</xdr:rowOff>
    </xdr:from>
    <xdr:ext cx="469744" cy="259045"/>
    <xdr:sp macro="" textlink="">
      <xdr:nvSpPr>
        <xdr:cNvPr id="920" name="【庁舎】&#10;一人当たり面積平均値テキスト"/>
        <xdr:cNvSpPr txBox="1"/>
      </xdr:nvSpPr>
      <xdr:spPr>
        <a:xfrm>
          <a:off x="22199600" y="1794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96265</xdr:rowOff>
    </xdr:from>
    <xdr:to>
      <xdr:col>116</xdr:col>
      <xdr:colOff>114300</xdr:colOff>
      <xdr:row>106</xdr:row>
      <xdr:rowOff>26415</xdr:rowOff>
    </xdr:to>
    <xdr:sp macro="" textlink="">
      <xdr:nvSpPr>
        <xdr:cNvPr id="921" name="フローチャート: 判断 920"/>
        <xdr:cNvSpPr/>
      </xdr:nvSpPr>
      <xdr:spPr>
        <a:xfrm>
          <a:off x="221107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96265</xdr:rowOff>
    </xdr:from>
    <xdr:to>
      <xdr:col>112</xdr:col>
      <xdr:colOff>38100</xdr:colOff>
      <xdr:row>106</xdr:row>
      <xdr:rowOff>26415</xdr:rowOff>
    </xdr:to>
    <xdr:sp macro="" textlink="">
      <xdr:nvSpPr>
        <xdr:cNvPr id="922" name="フローチャート: 判断 921"/>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923" name="フローチャート: 判断 922"/>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24" name="フローチャート: 判断 923"/>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99</xdr:row>
      <xdr:rowOff>139700</xdr:rowOff>
    </xdr:from>
    <xdr:to>
      <xdr:col>98</xdr:col>
      <xdr:colOff>38100</xdr:colOff>
      <xdr:row>100</xdr:row>
      <xdr:rowOff>69850</xdr:rowOff>
    </xdr:to>
    <xdr:sp macro="" textlink="">
      <xdr:nvSpPr>
        <xdr:cNvPr id="925" name="フローチャート: 判断 924"/>
        <xdr:cNvSpPr/>
      </xdr:nvSpPr>
      <xdr:spPr>
        <a:xfrm>
          <a:off x="18605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931" name="楕円 930"/>
        <xdr:cNvSpPr/>
      </xdr:nvSpPr>
      <xdr:spPr>
        <a:xfrm>
          <a:off x="221107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97553</xdr:rowOff>
    </xdr:from>
    <xdr:ext cx="469744" cy="259045"/>
    <xdr:sp macro="" textlink="">
      <xdr:nvSpPr>
        <xdr:cNvPr id="932" name="【庁舎】&#10;一人当たり面積該当値テキスト"/>
        <xdr:cNvSpPr txBox="1"/>
      </xdr:nvSpPr>
      <xdr:spPr>
        <a:xfrm>
          <a:off x="22199600"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121413</xdr:rowOff>
    </xdr:from>
    <xdr:to>
      <xdr:col>112</xdr:col>
      <xdr:colOff>38100</xdr:colOff>
      <xdr:row>106</xdr:row>
      <xdr:rowOff>51563</xdr:rowOff>
    </xdr:to>
    <xdr:sp macro="" textlink="">
      <xdr:nvSpPr>
        <xdr:cNvPr id="933" name="楕円 932"/>
        <xdr:cNvSpPr/>
      </xdr:nvSpPr>
      <xdr:spPr>
        <a:xfrm>
          <a:off x="21272500" y="181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169926</xdr:rowOff>
    </xdr:from>
    <xdr:to>
      <xdr:col>116</xdr:col>
      <xdr:colOff>63500</xdr:colOff>
      <xdr:row>106</xdr:row>
      <xdr:rowOff>763</xdr:rowOff>
    </xdr:to>
    <xdr:cxnSp macro="">
      <xdr:nvCxnSpPr>
        <xdr:cNvPr id="934" name="直線コネクタ 933"/>
        <xdr:cNvCxnSpPr/>
      </xdr:nvCxnSpPr>
      <xdr:spPr>
        <a:xfrm flipV="1">
          <a:off x="21323300" y="18172176"/>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116839</xdr:rowOff>
    </xdr:from>
    <xdr:to>
      <xdr:col>107</xdr:col>
      <xdr:colOff>101600</xdr:colOff>
      <xdr:row>106</xdr:row>
      <xdr:rowOff>46989</xdr:rowOff>
    </xdr:to>
    <xdr:sp macro="" textlink="">
      <xdr:nvSpPr>
        <xdr:cNvPr id="935" name="楕円 934"/>
        <xdr:cNvSpPr/>
      </xdr:nvSpPr>
      <xdr:spPr>
        <a:xfrm>
          <a:off x="20383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167639</xdr:rowOff>
    </xdr:from>
    <xdr:to>
      <xdr:col>111</xdr:col>
      <xdr:colOff>177800</xdr:colOff>
      <xdr:row>106</xdr:row>
      <xdr:rowOff>763</xdr:rowOff>
    </xdr:to>
    <xdr:cxnSp macro="">
      <xdr:nvCxnSpPr>
        <xdr:cNvPr id="936" name="直線コネクタ 935"/>
        <xdr:cNvCxnSpPr/>
      </xdr:nvCxnSpPr>
      <xdr:spPr>
        <a:xfrm>
          <a:off x="20434300" y="1816988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37" name="楕円 936"/>
        <xdr:cNvSpPr/>
      </xdr:nvSpPr>
      <xdr:spPr>
        <a:xfrm>
          <a:off x="19494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167639</xdr:rowOff>
    </xdr:from>
    <xdr:to>
      <xdr:col>107</xdr:col>
      <xdr:colOff>50800</xdr:colOff>
      <xdr:row>105</xdr:row>
      <xdr:rowOff>167639</xdr:rowOff>
    </xdr:to>
    <xdr:cxnSp macro="">
      <xdr:nvCxnSpPr>
        <xdr:cNvPr id="938" name="直線コネクタ 937"/>
        <xdr:cNvCxnSpPr/>
      </xdr:nvCxnSpPr>
      <xdr:spPr>
        <a:xfrm>
          <a:off x="19545300" y="18169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116839</xdr:rowOff>
    </xdr:from>
    <xdr:to>
      <xdr:col>98</xdr:col>
      <xdr:colOff>38100</xdr:colOff>
      <xdr:row>106</xdr:row>
      <xdr:rowOff>46989</xdr:rowOff>
    </xdr:to>
    <xdr:sp macro="" textlink="">
      <xdr:nvSpPr>
        <xdr:cNvPr id="939" name="楕円 938"/>
        <xdr:cNvSpPr/>
      </xdr:nvSpPr>
      <xdr:spPr>
        <a:xfrm>
          <a:off x="18605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167639</xdr:rowOff>
    </xdr:from>
    <xdr:to>
      <xdr:col>102</xdr:col>
      <xdr:colOff>114300</xdr:colOff>
      <xdr:row>105</xdr:row>
      <xdr:rowOff>167639</xdr:rowOff>
    </xdr:to>
    <xdr:cxnSp macro="">
      <xdr:nvCxnSpPr>
        <xdr:cNvPr id="940" name="直線コネクタ 939"/>
        <xdr:cNvCxnSpPr/>
      </xdr:nvCxnSpPr>
      <xdr:spPr>
        <a:xfrm>
          <a:off x="18656300" y="18169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42942</xdr:rowOff>
    </xdr:from>
    <xdr:ext cx="469744" cy="259045"/>
    <xdr:sp macro="" textlink="">
      <xdr:nvSpPr>
        <xdr:cNvPr id="941" name="n_1aveValue【庁舎】&#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942" name="n_2aveValue【庁舎】&#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943" name="n_3aveValue【庁舎】&#10;一人当たり面積"/>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86377</xdr:rowOff>
    </xdr:from>
    <xdr:ext cx="469744" cy="259045"/>
    <xdr:sp macro="" textlink="">
      <xdr:nvSpPr>
        <xdr:cNvPr id="944" name="n_4aveValue【庁舎】&#10;一人当たり面積"/>
        <xdr:cNvSpPr txBox="1"/>
      </xdr:nvSpPr>
      <xdr:spPr>
        <a:xfrm>
          <a:off x="18421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42690</xdr:rowOff>
    </xdr:from>
    <xdr:ext cx="469744" cy="259045"/>
    <xdr:sp macro="" textlink="">
      <xdr:nvSpPr>
        <xdr:cNvPr id="945" name="n_1mainValue【庁舎】&#10;一人当たり面積"/>
        <xdr:cNvSpPr txBox="1"/>
      </xdr:nvSpPr>
      <xdr:spPr>
        <a:xfrm>
          <a:off x="21075727"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946" name="n_2mainValue【庁舎】&#10;一人当たり面積"/>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947" name="n_3mainValue【庁舎】&#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38116</xdr:rowOff>
    </xdr:from>
    <xdr:ext cx="469744" cy="259045"/>
    <xdr:sp macro="" textlink="">
      <xdr:nvSpPr>
        <xdr:cNvPr id="948" name="n_4mainValue【庁舎】&#10;一人当たり面積"/>
        <xdr:cNvSpPr txBox="1"/>
      </xdr:nvSpPr>
      <xdr:spPr>
        <a:xfrm>
          <a:off x="18421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有形固定資産減価償却率が類似団体内平均より特に高い施設は市民会館、特に低い施設は図書館、福祉施設、一般廃棄物処理施設である。</a:t>
          </a:r>
        </a:p>
        <a:p>
          <a:r>
            <a:rPr kumimoji="1" lang="ja-JP" altLang="en-US" sz="1300">
              <a:latin typeface="ＭＳ Ｐゴシック" panose="020B0600070205080204" pitchFamily="50" charset="-128"/>
              <a:ea typeface="ＭＳ Ｐゴシック" panose="020B0600070205080204" pitchFamily="50" charset="-128"/>
            </a:rPr>
            <a:t>　市民会館については、平成２０，２１年度に大規模な改修を行っており、今後、平成２８年度策定の公共ファシリティマネジメント基本方針、公共施設適正配置計画、公共施設長寿命化計画に基づき、施設の維持管理を適切に進めていく。</a:t>
          </a:r>
        </a:p>
        <a:p>
          <a:r>
            <a:rPr kumimoji="1" lang="ja-JP" altLang="en-US" sz="1300">
              <a:latin typeface="ＭＳ Ｐゴシック" panose="020B0600070205080204" pitchFamily="50" charset="-128"/>
              <a:ea typeface="ＭＳ Ｐゴシック" panose="020B0600070205080204" pitchFamily="50" charset="-128"/>
            </a:rPr>
            <a:t>　図書館については、令和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図書館（新設：小牧市中央図書館）の建替え、福祉施設については、平成３０年度に第１老人福祉センターの改築、一般廃棄物処理施設については、平成２６年度に小牧岩倉エコルセンターの建設を行ったため、減価償却率が低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152,249
142,340
62.81
79,275,308
76,583,801
1,557,046
36,124,172
8,622,790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事業所の集中等により、法人市民税が他団体と比べ多いため、類似団体平均を大きく上回る</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しかし、法人市民税収については、税制改正等の影響を大きく受けるため、今後は税の徴収強化等に加え、更なる財源確保に努める。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38100</xdr:rowOff>
    </xdr:from>
    <xdr:to>
      <xdr:col>23</xdr:col>
      <xdr:colOff>133350</xdr:colOff>
      <xdr:row>37</xdr:row>
      <xdr:rowOff>72572</xdr:rowOff>
    </xdr:to>
    <xdr:cxnSp macro="">
      <xdr:nvCxnSpPr>
        <xdr:cNvPr id="71" name="直線コネクタ 70"/>
        <xdr:cNvCxnSpPr/>
      </xdr:nvCxnSpPr>
      <xdr:spPr>
        <a:xfrm flipV="1">
          <a:off x="4114800" y="638175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2"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72572</xdr:rowOff>
    </xdr:from>
    <xdr:to>
      <xdr:col>19</xdr:col>
      <xdr:colOff>133350</xdr:colOff>
      <xdr:row>37</xdr:row>
      <xdr:rowOff>107043</xdr:rowOff>
    </xdr:to>
    <xdr:cxnSp macro="">
      <xdr:nvCxnSpPr>
        <xdr:cNvPr id="74" name="直線コネクタ 73"/>
        <xdr:cNvCxnSpPr/>
      </xdr:nvCxnSpPr>
      <xdr:spPr>
        <a:xfrm flipV="1">
          <a:off x="3225800" y="64162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107043</xdr:rowOff>
    </xdr:from>
    <xdr:to>
      <xdr:col>15</xdr:col>
      <xdr:colOff>82550</xdr:colOff>
      <xdr:row>37</xdr:row>
      <xdr:rowOff>124278</xdr:rowOff>
    </xdr:to>
    <xdr:cxnSp macro="">
      <xdr:nvCxnSpPr>
        <xdr:cNvPr id="77" name="直線コネクタ 76"/>
        <xdr:cNvCxnSpPr/>
      </xdr:nvCxnSpPr>
      <xdr:spPr>
        <a:xfrm flipV="1">
          <a:off x="2336800" y="64506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124278</xdr:rowOff>
    </xdr:from>
    <xdr:to>
      <xdr:col>11</xdr:col>
      <xdr:colOff>31750</xdr:colOff>
      <xdr:row>37</xdr:row>
      <xdr:rowOff>158750</xdr:rowOff>
    </xdr:to>
    <xdr:cxnSp macro="">
      <xdr:nvCxnSpPr>
        <xdr:cNvPr id="80" name="直線コネクタ 79"/>
        <xdr:cNvCxnSpPr/>
      </xdr:nvCxnSpPr>
      <xdr:spPr>
        <a:xfrm flipV="1">
          <a:off x="1447800" y="64679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82" name="テキスト ボックス 81"/>
        <xdr:cNvSpPr txBox="1"/>
      </xdr:nvSpPr>
      <xdr:spPr>
        <a:xfrm>
          <a:off x="1955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4" name="テキスト ボックス 83"/>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158750</xdr:rowOff>
    </xdr:from>
    <xdr:to>
      <xdr:col>23</xdr:col>
      <xdr:colOff>184150</xdr:colOff>
      <xdr:row>37</xdr:row>
      <xdr:rowOff>88900</xdr:rowOff>
    </xdr:to>
    <xdr:sp macro="" textlink="">
      <xdr:nvSpPr>
        <xdr:cNvPr id="90" name="楕円 89"/>
        <xdr:cNvSpPr/>
      </xdr:nvSpPr>
      <xdr:spPr>
        <a:xfrm>
          <a:off x="4902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80027</xdr:rowOff>
    </xdr:from>
    <xdr:ext cx="762000" cy="259045"/>
    <xdr:sp macro="" textlink="">
      <xdr:nvSpPr>
        <xdr:cNvPr id="91" name="財政力該当値テキスト"/>
        <xdr:cNvSpPr txBox="1"/>
      </xdr:nvSpPr>
      <xdr:spPr>
        <a:xfrm>
          <a:off x="5041900" y="625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21772</xdr:rowOff>
    </xdr:from>
    <xdr:to>
      <xdr:col>19</xdr:col>
      <xdr:colOff>184150</xdr:colOff>
      <xdr:row>37</xdr:row>
      <xdr:rowOff>123372</xdr:rowOff>
    </xdr:to>
    <xdr:sp macro="" textlink="">
      <xdr:nvSpPr>
        <xdr:cNvPr id="92" name="楕円 91"/>
        <xdr:cNvSpPr/>
      </xdr:nvSpPr>
      <xdr:spPr>
        <a:xfrm>
          <a:off x="4064000" y="63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133549</xdr:rowOff>
    </xdr:from>
    <xdr:ext cx="736600" cy="259045"/>
    <xdr:sp macro="" textlink="">
      <xdr:nvSpPr>
        <xdr:cNvPr id="93" name="テキスト ボックス 92"/>
        <xdr:cNvSpPr txBox="1"/>
      </xdr:nvSpPr>
      <xdr:spPr>
        <a:xfrm>
          <a:off x="3733800" y="613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56243</xdr:rowOff>
    </xdr:from>
    <xdr:to>
      <xdr:col>15</xdr:col>
      <xdr:colOff>133350</xdr:colOff>
      <xdr:row>37</xdr:row>
      <xdr:rowOff>157843</xdr:rowOff>
    </xdr:to>
    <xdr:sp macro="" textlink="">
      <xdr:nvSpPr>
        <xdr:cNvPr id="94" name="楕円 93"/>
        <xdr:cNvSpPr/>
      </xdr:nvSpPr>
      <xdr:spPr>
        <a:xfrm>
          <a:off x="3175000" y="63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168020</xdr:rowOff>
    </xdr:from>
    <xdr:ext cx="762000" cy="259045"/>
    <xdr:sp macro="" textlink="">
      <xdr:nvSpPr>
        <xdr:cNvPr id="95" name="テキスト ボックス 94"/>
        <xdr:cNvSpPr txBox="1"/>
      </xdr:nvSpPr>
      <xdr:spPr>
        <a:xfrm>
          <a:off x="2844800" y="616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73478</xdr:rowOff>
    </xdr:from>
    <xdr:to>
      <xdr:col>11</xdr:col>
      <xdr:colOff>82550</xdr:colOff>
      <xdr:row>38</xdr:row>
      <xdr:rowOff>3628</xdr:rowOff>
    </xdr:to>
    <xdr:sp macro="" textlink="">
      <xdr:nvSpPr>
        <xdr:cNvPr id="96" name="楕円 95"/>
        <xdr:cNvSpPr/>
      </xdr:nvSpPr>
      <xdr:spPr>
        <a:xfrm>
          <a:off x="2286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13805</xdr:rowOff>
    </xdr:from>
    <xdr:ext cx="762000" cy="259045"/>
    <xdr:sp macro="" textlink="">
      <xdr:nvSpPr>
        <xdr:cNvPr id="97" name="テキスト ボックス 96"/>
        <xdr:cNvSpPr txBox="1"/>
      </xdr:nvSpPr>
      <xdr:spPr>
        <a:xfrm>
          <a:off x="1955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107950</xdr:rowOff>
    </xdr:from>
    <xdr:to>
      <xdr:col>7</xdr:col>
      <xdr:colOff>31750</xdr:colOff>
      <xdr:row>38</xdr:row>
      <xdr:rowOff>38100</xdr:rowOff>
    </xdr:to>
    <xdr:sp macro="" textlink="">
      <xdr:nvSpPr>
        <xdr:cNvPr id="98" name="楕円 97"/>
        <xdr:cNvSpPr/>
      </xdr:nvSpPr>
      <xdr:spPr>
        <a:xfrm>
          <a:off x="139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48277</xdr:rowOff>
    </xdr:from>
    <xdr:ext cx="762000" cy="259045"/>
    <xdr:sp macro="" textlink="">
      <xdr:nvSpPr>
        <xdr:cNvPr id="99" name="テキスト ボックス 98"/>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税制改正等の影響を受け、法人市民税収が減収したことに加え、経常経費充当一般財源のうち、人件費や補助費等の増加により、</a:t>
          </a:r>
          <a:r>
            <a:rPr kumimoji="1" lang="en-US" altLang="ja-JP" sz="1300" baseline="0">
              <a:latin typeface="ＭＳ Ｐゴシック" panose="020B0600070205080204" pitchFamily="50" charset="-128"/>
              <a:ea typeface="ＭＳ Ｐゴシック" panose="020B0600070205080204" pitchFamily="50" charset="-128"/>
            </a:rPr>
            <a:t>88.7</a:t>
          </a:r>
          <a:r>
            <a:rPr kumimoji="1" lang="ja-JP" altLang="en-US" sz="1300" baseline="0">
              <a:latin typeface="ＭＳ Ｐゴシック" panose="020B0600070205080204" pitchFamily="50" charset="-128"/>
              <a:ea typeface="ＭＳ Ｐゴシック" panose="020B0600070205080204" pitchFamily="50" charset="-128"/>
            </a:rPr>
            <a:t>％と</a:t>
          </a:r>
          <a:r>
            <a:rPr kumimoji="1" lang="en-US" altLang="ja-JP" sz="1300" baseline="0">
              <a:latin typeface="ＭＳ Ｐゴシック" panose="020B0600070205080204" pitchFamily="50" charset="-128"/>
              <a:ea typeface="ＭＳ Ｐゴシック" panose="020B0600070205080204" pitchFamily="50" charset="-128"/>
            </a:rPr>
            <a:t>5.3</a:t>
          </a:r>
          <a:r>
            <a:rPr kumimoji="1" lang="ja-JP" altLang="en-US" sz="1300" baseline="0">
              <a:latin typeface="ＭＳ Ｐゴシック" panose="020B0600070205080204" pitchFamily="50" charset="-128"/>
              <a:ea typeface="ＭＳ Ｐゴシック" panose="020B0600070205080204" pitchFamily="50" charset="-128"/>
            </a:rPr>
            <a:t>ポイント増加した。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今後扶助費の増嵩等により厳しい状況となることが予想されるため、事務事業の見直しによる経費削減に努める。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67</xdr:row>
      <xdr:rowOff>96096</xdr:rowOff>
    </xdr:to>
    <xdr:cxnSp macro="">
      <xdr:nvCxnSpPr>
        <xdr:cNvPr id="129" name="直線コネクタ 128"/>
        <xdr:cNvCxnSpPr/>
      </xdr:nvCxnSpPr>
      <xdr:spPr>
        <a:xfrm flipV="1">
          <a:off x="4953000" y="1011131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148590</xdr:rowOff>
    </xdr:from>
    <xdr:to>
      <xdr:col>23</xdr:col>
      <xdr:colOff>133350</xdr:colOff>
      <xdr:row>62</xdr:row>
      <xdr:rowOff>60537</xdr:rowOff>
    </xdr:to>
    <xdr:cxnSp macro="">
      <xdr:nvCxnSpPr>
        <xdr:cNvPr id="134" name="直線コネクタ 133"/>
        <xdr:cNvCxnSpPr/>
      </xdr:nvCxnSpPr>
      <xdr:spPr>
        <a:xfrm>
          <a:off x="4114800" y="10264140"/>
          <a:ext cx="838200" cy="42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27533</xdr:rowOff>
    </xdr:from>
    <xdr:ext cx="762000" cy="259045"/>
    <xdr:sp macro="" textlink="">
      <xdr:nvSpPr>
        <xdr:cNvPr id="135" name="財政構造の弾力性平均値テキスト"/>
        <xdr:cNvSpPr txBox="1"/>
      </xdr:nvSpPr>
      <xdr:spPr>
        <a:xfrm>
          <a:off x="5041900" y="1082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36" name="フローチャート: 判断 135"/>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76200</xdr:rowOff>
    </xdr:from>
    <xdr:to>
      <xdr:col>19</xdr:col>
      <xdr:colOff>133350</xdr:colOff>
      <xdr:row>59</xdr:row>
      <xdr:rowOff>148590</xdr:rowOff>
    </xdr:to>
    <xdr:cxnSp macro="">
      <xdr:nvCxnSpPr>
        <xdr:cNvPr id="137" name="直線コネクタ 136"/>
        <xdr:cNvCxnSpPr/>
      </xdr:nvCxnSpPr>
      <xdr:spPr>
        <a:xfrm>
          <a:off x="3225800" y="101917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31327</xdr:rowOff>
    </xdr:from>
    <xdr:to>
      <xdr:col>19</xdr:col>
      <xdr:colOff>184150</xdr:colOff>
      <xdr:row>63</xdr:row>
      <xdr:rowOff>132927</xdr:rowOff>
    </xdr:to>
    <xdr:sp macro="" textlink="">
      <xdr:nvSpPr>
        <xdr:cNvPr id="138" name="フローチャート: 判断 137"/>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117704</xdr:rowOff>
    </xdr:from>
    <xdr:ext cx="736600" cy="259045"/>
    <xdr:sp macro="" textlink="">
      <xdr:nvSpPr>
        <xdr:cNvPr id="139" name="テキスト ボックス 138"/>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27940</xdr:rowOff>
    </xdr:from>
    <xdr:to>
      <xdr:col>15</xdr:col>
      <xdr:colOff>82550</xdr:colOff>
      <xdr:row>59</xdr:row>
      <xdr:rowOff>76200</xdr:rowOff>
    </xdr:to>
    <xdr:cxnSp macro="">
      <xdr:nvCxnSpPr>
        <xdr:cNvPr id="140" name="直線コネクタ 139"/>
        <xdr:cNvCxnSpPr/>
      </xdr:nvCxnSpPr>
      <xdr:spPr>
        <a:xfrm>
          <a:off x="2336800" y="101434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1" name="フローチャート: 判断 140"/>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168504</xdr:rowOff>
    </xdr:from>
    <xdr:ext cx="762000" cy="259045"/>
    <xdr:sp macro="" textlink="">
      <xdr:nvSpPr>
        <xdr:cNvPr id="142" name="テキスト ボックス 141"/>
        <xdr:cNvSpPr txBox="1"/>
      </xdr:nvSpPr>
      <xdr:spPr>
        <a:xfrm>
          <a:off x="2844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27940</xdr:rowOff>
    </xdr:from>
    <xdr:to>
      <xdr:col>11</xdr:col>
      <xdr:colOff>31750</xdr:colOff>
      <xdr:row>60</xdr:row>
      <xdr:rowOff>41487</xdr:rowOff>
    </xdr:to>
    <xdr:cxnSp macro="">
      <xdr:nvCxnSpPr>
        <xdr:cNvPr id="143" name="直線コネクタ 142"/>
        <xdr:cNvCxnSpPr/>
      </xdr:nvCxnSpPr>
      <xdr:spPr>
        <a:xfrm flipV="1">
          <a:off x="1447800" y="1014349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106256</xdr:rowOff>
    </xdr:from>
    <xdr:to>
      <xdr:col>11</xdr:col>
      <xdr:colOff>82550</xdr:colOff>
      <xdr:row>63</xdr:row>
      <xdr:rowOff>36406</xdr:rowOff>
    </xdr:to>
    <xdr:sp macro="" textlink="">
      <xdr:nvSpPr>
        <xdr:cNvPr id="144" name="フローチャート: 判断 143"/>
        <xdr:cNvSpPr/>
      </xdr:nvSpPr>
      <xdr:spPr>
        <a:xfrm>
          <a:off x="2286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21183</xdr:rowOff>
    </xdr:from>
    <xdr:ext cx="762000" cy="259045"/>
    <xdr:sp macro="" textlink="">
      <xdr:nvSpPr>
        <xdr:cNvPr id="145" name="テキスト ボックス 144"/>
        <xdr:cNvSpPr txBox="1"/>
      </xdr:nvSpPr>
      <xdr:spPr>
        <a:xfrm>
          <a:off x="1955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46" name="フローチャート: 判断 145"/>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61400</xdr:rowOff>
    </xdr:from>
    <xdr:ext cx="762000" cy="259045"/>
    <xdr:sp macro="" textlink="">
      <xdr:nvSpPr>
        <xdr:cNvPr id="147" name="テキスト ボックス 146"/>
        <xdr:cNvSpPr txBox="1"/>
      </xdr:nvSpPr>
      <xdr:spPr>
        <a:xfrm>
          <a:off x="1066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53" name="楕円 152"/>
        <xdr:cNvSpPr/>
      </xdr:nvSpPr>
      <xdr:spPr>
        <a:xfrm>
          <a:off x="4902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26264</xdr:rowOff>
    </xdr:from>
    <xdr:ext cx="762000" cy="259045"/>
    <xdr:sp macro="" textlink="">
      <xdr:nvSpPr>
        <xdr:cNvPr id="154" name="財政構造の弾力性該当値テキスト"/>
        <xdr:cNvSpPr txBox="1"/>
      </xdr:nvSpPr>
      <xdr:spPr>
        <a:xfrm>
          <a:off x="50419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97790</xdr:rowOff>
    </xdr:from>
    <xdr:to>
      <xdr:col>19</xdr:col>
      <xdr:colOff>184150</xdr:colOff>
      <xdr:row>60</xdr:row>
      <xdr:rowOff>27940</xdr:rowOff>
    </xdr:to>
    <xdr:sp macro="" textlink="">
      <xdr:nvSpPr>
        <xdr:cNvPr id="155" name="楕円 154"/>
        <xdr:cNvSpPr/>
      </xdr:nvSpPr>
      <xdr:spPr>
        <a:xfrm>
          <a:off x="4064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38117</xdr:rowOff>
    </xdr:from>
    <xdr:ext cx="736600" cy="259045"/>
    <xdr:sp macro="" textlink="">
      <xdr:nvSpPr>
        <xdr:cNvPr id="156" name="テキスト ボックス 155"/>
        <xdr:cNvSpPr txBox="1"/>
      </xdr:nvSpPr>
      <xdr:spPr>
        <a:xfrm>
          <a:off x="3733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25400</xdr:rowOff>
    </xdr:from>
    <xdr:to>
      <xdr:col>15</xdr:col>
      <xdr:colOff>133350</xdr:colOff>
      <xdr:row>59</xdr:row>
      <xdr:rowOff>127000</xdr:rowOff>
    </xdr:to>
    <xdr:sp macro="" textlink="">
      <xdr:nvSpPr>
        <xdr:cNvPr id="157" name="楕円 156"/>
        <xdr:cNvSpPr/>
      </xdr:nvSpPr>
      <xdr:spPr>
        <a:xfrm>
          <a:off x="3175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137177</xdr:rowOff>
    </xdr:from>
    <xdr:ext cx="762000" cy="259045"/>
    <xdr:sp macro="" textlink="">
      <xdr:nvSpPr>
        <xdr:cNvPr id="158" name="テキスト ボックス 157"/>
        <xdr:cNvSpPr txBox="1"/>
      </xdr:nvSpPr>
      <xdr:spPr>
        <a:xfrm>
          <a:off x="2844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148590</xdr:rowOff>
    </xdr:from>
    <xdr:to>
      <xdr:col>11</xdr:col>
      <xdr:colOff>82550</xdr:colOff>
      <xdr:row>59</xdr:row>
      <xdr:rowOff>78740</xdr:rowOff>
    </xdr:to>
    <xdr:sp macro="" textlink="">
      <xdr:nvSpPr>
        <xdr:cNvPr id="159" name="楕円 158"/>
        <xdr:cNvSpPr/>
      </xdr:nvSpPr>
      <xdr:spPr>
        <a:xfrm>
          <a:off x="2286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88917</xdr:rowOff>
    </xdr:from>
    <xdr:ext cx="762000" cy="259045"/>
    <xdr:sp macro="" textlink="">
      <xdr:nvSpPr>
        <xdr:cNvPr id="160" name="テキスト ボックス 159"/>
        <xdr:cNvSpPr txBox="1"/>
      </xdr:nvSpPr>
      <xdr:spPr>
        <a:xfrm>
          <a:off x="1955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162137</xdr:rowOff>
    </xdr:from>
    <xdr:to>
      <xdr:col>7</xdr:col>
      <xdr:colOff>31750</xdr:colOff>
      <xdr:row>60</xdr:row>
      <xdr:rowOff>92287</xdr:rowOff>
    </xdr:to>
    <xdr:sp macro="" textlink="">
      <xdr:nvSpPr>
        <xdr:cNvPr id="161" name="楕円 160"/>
        <xdr:cNvSpPr/>
      </xdr:nvSpPr>
      <xdr:spPr>
        <a:xfrm>
          <a:off x="1397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102464</xdr:rowOff>
    </xdr:from>
    <xdr:ext cx="762000" cy="259045"/>
    <xdr:sp macro="" textlink="">
      <xdr:nvSpPr>
        <xdr:cNvPr id="162" name="テキスト ボックス 161"/>
        <xdr:cNvSpPr txBox="1"/>
      </xdr:nvSpPr>
      <xdr:spPr>
        <a:xfrm>
          <a:off x="1066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人当たりの金額が類似団体平均を上回っているのは、主に物件費の割合が高いことが要因となっている。</a:t>
          </a:r>
        </a:p>
        <a:p>
          <a:r>
            <a:rPr kumimoji="1" lang="ja-JP" altLang="en-US" sz="1300">
              <a:latin typeface="ＭＳ Ｐゴシック" panose="020B0600070205080204" pitchFamily="50" charset="-128"/>
              <a:ea typeface="ＭＳ Ｐゴシック" panose="020B0600070205080204" pitchFamily="50" charset="-128"/>
            </a:rPr>
            <a:t>　これは指定管理者制度の導入などにより、業務委託が増えていることが主な要因である。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今後は適正な定員管理や事務事業の見直しによる経費削減に努める。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121758</xdr:rowOff>
    </xdr:from>
    <xdr:to>
      <xdr:col>23</xdr:col>
      <xdr:colOff>133350</xdr:colOff>
      <xdr:row>88</xdr:row>
      <xdr:rowOff>160155</xdr:rowOff>
    </xdr:to>
    <xdr:cxnSp macro="">
      <xdr:nvCxnSpPr>
        <xdr:cNvPr id="194" name="直線コネクタ 193"/>
        <xdr:cNvCxnSpPr/>
      </xdr:nvCxnSpPr>
      <xdr:spPr>
        <a:xfrm flipV="1">
          <a:off x="4953000" y="13666308"/>
          <a:ext cx="0" cy="1581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132232</xdr:rowOff>
    </xdr:from>
    <xdr:ext cx="762000" cy="259045"/>
    <xdr:sp macro="" textlink="">
      <xdr:nvSpPr>
        <xdr:cNvPr id="195" name="人件費・物件費等の状況最小値テキスト"/>
        <xdr:cNvSpPr txBox="1"/>
      </xdr:nvSpPr>
      <xdr:spPr>
        <a:xfrm>
          <a:off x="5041900" y="1521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160155</xdr:rowOff>
    </xdr:from>
    <xdr:to>
      <xdr:col>24</xdr:col>
      <xdr:colOff>12700</xdr:colOff>
      <xdr:row>88</xdr:row>
      <xdr:rowOff>160155</xdr:rowOff>
    </xdr:to>
    <xdr:cxnSp macro="">
      <xdr:nvCxnSpPr>
        <xdr:cNvPr id="196" name="直線コネクタ 195"/>
        <xdr:cNvCxnSpPr/>
      </xdr:nvCxnSpPr>
      <xdr:spPr>
        <a:xfrm>
          <a:off x="4864100" y="1524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36685</xdr:rowOff>
    </xdr:from>
    <xdr:ext cx="762000" cy="259045"/>
    <xdr:sp macro="" textlink="">
      <xdr:nvSpPr>
        <xdr:cNvPr id="197" name="人件費・物件費等の状況最大値テキスト"/>
        <xdr:cNvSpPr txBox="1"/>
      </xdr:nvSpPr>
      <xdr:spPr>
        <a:xfrm>
          <a:off x="5041900" y="134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121758</xdr:rowOff>
    </xdr:from>
    <xdr:to>
      <xdr:col>24</xdr:col>
      <xdr:colOff>12700</xdr:colOff>
      <xdr:row>79</xdr:row>
      <xdr:rowOff>121758</xdr:rowOff>
    </xdr:to>
    <xdr:cxnSp macro="">
      <xdr:nvCxnSpPr>
        <xdr:cNvPr id="198" name="直線コネクタ 197"/>
        <xdr:cNvCxnSpPr/>
      </xdr:nvCxnSpPr>
      <xdr:spPr>
        <a:xfrm>
          <a:off x="4864100" y="13666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150954</xdr:rowOff>
    </xdr:from>
    <xdr:to>
      <xdr:col>23</xdr:col>
      <xdr:colOff>133350</xdr:colOff>
      <xdr:row>83</xdr:row>
      <xdr:rowOff>100843</xdr:rowOff>
    </xdr:to>
    <xdr:cxnSp macro="">
      <xdr:nvCxnSpPr>
        <xdr:cNvPr id="199" name="直線コネクタ 198"/>
        <xdr:cNvCxnSpPr/>
      </xdr:nvCxnSpPr>
      <xdr:spPr>
        <a:xfrm>
          <a:off x="4114800" y="14209854"/>
          <a:ext cx="838200" cy="12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67301</xdr:rowOff>
    </xdr:from>
    <xdr:ext cx="762000" cy="259045"/>
    <xdr:sp macro="" textlink="">
      <xdr:nvSpPr>
        <xdr:cNvPr id="200" name="人件費・物件費等の状況平均値テキスト"/>
        <xdr:cNvSpPr txBox="1"/>
      </xdr:nvSpPr>
      <xdr:spPr>
        <a:xfrm>
          <a:off x="5041900" y="139547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50774</xdr:rowOff>
    </xdr:from>
    <xdr:to>
      <xdr:col>23</xdr:col>
      <xdr:colOff>184150</xdr:colOff>
      <xdr:row>82</xdr:row>
      <xdr:rowOff>152374</xdr:rowOff>
    </xdr:to>
    <xdr:sp macro="" textlink="">
      <xdr:nvSpPr>
        <xdr:cNvPr id="201" name="フローチャート: 判断 200"/>
        <xdr:cNvSpPr/>
      </xdr:nvSpPr>
      <xdr:spPr>
        <a:xfrm>
          <a:off x="49022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49177</xdr:rowOff>
    </xdr:from>
    <xdr:to>
      <xdr:col>19</xdr:col>
      <xdr:colOff>133350</xdr:colOff>
      <xdr:row>82</xdr:row>
      <xdr:rowOff>150954</xdr:rowOff>
    </xdr:to>
    <xdr:cxnSp macro="">
      <xdr:nvCxnSpPr>
        <xdr:cNvPr id="202" name="直線コネクタ 201"/>
        <xdr:cNvCxnSpPr/>
      </xdr:nvCxnSpPr>
      <xdr:spPr>
        <a:xfrm>
          <a:off x="3225800" y="14108077"/>
          <a:ext cx="889000" cy="10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102298</xdr:rowOff>
    </xdr:from>
    <xdr:to>
      <xdr:col>19</xdr:col>
      <xdr:colOff>184150</xdr:colOff>
      <xdr:row>82</xdr:row>
      <xdr:rowOff>32448</xdr:rowOff>
    </xdr:to>
    <xdr:sp macro="" textlink="">
      <xdr:nvSpPr>
        <xdr:cNvPr id="203" name="フローチャート: 判断 202"/>
        <xdr:cNvSpPr/>
      </xdr:nvSpPr>
      <xdr:spPr>
        <a:xfrm>
          <a:off x="4064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42625</xdr:rowOff>
    </xdr:from>
    <xdr:ext cx="736600" cy="259045"/>
    <xdr:sp macro="" textlink="">
      <xdr:nvSpPr>
        <xdr:cNvPr id="204" name="テキスト ボックス 203"/>
        <xdr:cNvSpPr txBox="1"/>
      </xdr:nvSpPr>
      <xdr:spPr>
        <a:xfrm>
          <a:off x="3733800" y="13758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30890</xdr:rowOff>
    </xdr:from>
    <xdr:to>
      <xdr:col>15</xdr:col>
      <xdr:colOff>82550</xdr:colOff>
      <xdr:row>82</xdr:row>
      <xdr:rowOff>49177</xdr:rowOff>
    </xdr:to>
    <xdr:cxnSp macro="">
      <xdr:nvCxnSpPr>
        <xdr:cNvPr id="205" name="直線コネクタ 204"/>
        <xdr:cNvCxnSpPr/>
      </xdr:nvCxnSpPr>
      <xdr:spPr>
        <a:xfrm>
          <a:off x="2336800" y="1408979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31855</xdr:rowOff>
    </xdr:from>
    <xdr:to>
      <xdr:col>15</xdr:col>
      <xdr:colOff>133350</xdr:colOff>
      <xdr:row>81</xdr:row>
      <xdr:rowOff>133455</xdr:rowOff>
    </xdr:to>
    <xdr:sp macro="" textlink="">
      <xdr:nvSpPr>
        <xdr:cNvPr id="206" name="フローチャート: 判断 205"/>
        <xdr:cNvSpPr/>
      </xdr:nvSpPr>
      <xdr:spPr>
        <a:xfrm>
          <a:off x="3175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143632</xdr:rowOff>
    </xdr:from>
    <xdr:ext cx="762000" cy="259045"/>
    <xdr:sp macro="" textlink="">
      <xdr:nvSpPr>
        <xdr:cNvPr id="207" name="テキスト ボックス 206"/>
        <xdr:cNvSpPr txBox="1"/>
      </xdr:nvSpPr>
      <xdr:spPr>
        <a:xfrm>
          <a:off x="2844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30890</xdr:rowOff>
    </xdr:from>
    <xdr:to>
      <xdr:col>11</xdr:col>
      <xdr:colOff>31750</xdr:colOff>
      <xdr:row>82</xdr:row>
      <xdr:rowOff>33062</xdr:rowOff>
    </xdr:to>
    <xdr:cxnSp macro="">
      <xdr:nvCxnSpPr>
        <xdr:cNvPr id="208" name="直線コネクタ 207"/>
        <xdr:cNvCxnSpPr/>
      </xdr:nvCxnSpPr>
      <xdr:spPr>
        <a:xfrm flipV="1">
          <a:off x="1447800" y="14089790"/>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14275</xdr:rowOff>
    </xdr:from>
    <xdr:to>
      <xdr:col>11</xdr:col>
      <xdr:colOff>82550</xdr:colOff>
      <xdr:row>81</xdr:row>
      <xdr:rowOff>115875</xdr:rowOff>
    </xdr:to>
    <xdr:sp macro="" textlink="">
      <xdr:nvSpPr>
        <xdr:cNvPr id="209" name="フローチャート: 判断 208"/>
        <xdr:cNvSpPr/>
      </xdr:nvSpPr>
      <xdr:spPr>
        <a:xfrm>
          <a:off x="2286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126052</xdr:rowOff>
    </xdr:from>
    <xdr:ext cx="762000" cy="259045"/>
    <xdr:sp macro="" textlink="">
      <xdr:nvSpPr>
        <xdr:cNvPr id="210" name="テキスト ボックス 209"/>
        <xdr:cNvSpPr txBox="1"/>
      </xdr:nvSpPr>
      <xdr:spPr>
        <a:xfrm>
          <a:off x="1955800" y="1367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20704</xdr:rowOff>
    </xdr:from>
    <xdr:to>
      <xdr:col>7</xdr:col>
      <xdr:colOff>31750</xdr:colOff>
      <xdr:row>81</xdr:row>
      <xdr:rowOff>122304</xdr:rowOff>
    </xdr:to>
    <xdr:sp macro="" textlink="">
      <xdr:nvSpPr>
        <xdr:cNvPr id="211" name="フローチャート: 判断 210"/>
        <xdr:cNvSpPr/>
      </xdr:nvSpPr>
      <xdr:spPr>
        <a:xfrm>
          <a:off x="1397000" y="139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132481</xdr:rowOff>
    </xdr:from>
    <xdr:ext cx="762000" cy="259045"/>
    <xdr:sp macro="" textlink="">
      <xdr:nvSpPr>
        <xdr:cNvPr id="212" name="テキスト ボックス 211"/>
        <xdr:cNvSpPr txBox="1"/>
      </xdr:nvSpPr>
      <xdr:spPr>
        <a:xfrm>
          <a:off x="1066800" y="1367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50043</xdr:rowOff>
    </xdr:from>
    <xdr:to>
      <xdr:col>23</xdr:col>
      <xdr:colOff>184150</xdr:colOff>
      <xdr:row>83</xdr:row>
      <xdr:rowOff>151643</xdr:rowOff>
    </xdr:to>
    <xdr:sp macro="" textlink="">
      <xdr:nvSpPr>
        <xdr:cNvPr id="218" name="楕円 217"/>
        <xdr:cNvSpPr/>
      </xdr:nvSpPr>
      <xdr:spPr>
        <a:xfrm>
          <a:off x="4902200" y="1428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22120</xdr:rowOff>
    </xdr:from>
    <xdr:ext cx="762000" cy="259045"/>
    <xdr:sp macro="" textlink="">
      <xdr:nvSpPr>
        <xdr:cNvPr id="219" name="人件費・物件費等の状況該当値テキスト"/>
        <xdr:cNvSpPr txBox="1"/>
      </xdr:nvSpPr>
      <xdr:spPr>
        <a:xfrm>
          <a:off x="5041900" y="1425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100154</xdr:rowOff>
    </xdr:from>
    <xdr:to>
      <xdr:col>19</xdr:col>
      <xdr:colOff>184150</xdr:colOff>
      <xdr:row>83</xdr:row>
      <xdr:rowOff>30304</xdr:rowOff>
    </xdr:to>
    <xdr:sp macro="" textlink="">
      <xdr:nvSpPr>
        <xdr:cNvPr id="220" name="楕円 219"/>
        <xdr:cNvSpPr/>
      </xdr:nvSpPr>
      <xdr:spPr>
        <a:xfrm>
          <a:off x="4064000" y="1415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15081</xdr:rowOff>
    </xdr:from>
    <xdr:ext cx="736600" cy="259045"/>
    <xdr:sp macro="" textlink="">
      <xdr:nvSpPr>
        <xdr:cNvPr id="221" name="テキスト ボックス 220"/>
        <xdr:cNvSpPr txBox="1"/>
      </xdr:nvSpPr>
      <xdr:spPr>
        <a:xfrm>
          <a:off x="3733800" y="14245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169827</xdr:rowOff>
    </xdr:from>
    <xdr:to>
      <xdr:col>15</xdr:col>
      <xdr:colOff>133350</xdr:colOff>
      <xdr:row>82</xdr:row>
      <xdr:rowOff>99977</xdr:rowOff>
    </xdr:to>
    <xdr:sp macro="" textlink="">
      <xdr:nvSpPr>
        <xdr:cNvPr id="222" name="楕円 221"/>
        <xdr:cNvSpPr/>
      </xdr:nvSpPr>
      <xdr:spPr>
        <a:xfrm>
          <a:off x="3175000" y="1405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84754</xdr:rowOff>
    </xdr:from>
    <xdr:ext cx="762000" cy="259045"/>
    <xdr:sp macro="" textlink="">
      <xdr:nvSpPr>
        <xdr:cNvPr id="223" name="テキスト ボックス 222"/>
        <xdr:cNvSpPr txBox="1"/>
      </xdr:nvSpPr>
      <xdr:spPr>
        <a:xfrm>
          <a:off x="2844800" y="1414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151540</xdr:rowOff>
    </xdr:from>
    <xdr:to>
      <xdr:col>11</xdr:col>
      <xdr:colOff>82550</xdr:colOff>
      <xdr:row>82</xdr:row>
      <xdr:rowOff>81690</xdr:rowOff>
    </xdr:to>
    <xdr:sp macro="" textlink="">
      <xdr:nvSpPr>
        <xdr:cNvPr id="224" name="楕円 223"/>
        <xdr:cNvSpPr/>
      </xdr:nvSpPr>
      <xdr:spPr>
        <a:xfrm>
          <a:off x="2286000" y="1403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66467</xdr:rowOff>
    </xdr:from>
    <xdr:ext cx="762000" cy="259045"/>
    <xdr:sp macro="" textlink="">
      <xdr:nvSpPr>
        <xdr:cNvPr id="225" name="テキスト ボックス 224"/>
        <xdr:cNvSpPr txBox="1"/>
      </xdr:nvSpPr>
      <xdr:spPr>
        <a:xfrm>
          <a:off x="1955800" y="1412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153712</xdr:rowOff>
    </xdr:from>
    <xdr:to>
      <xdr:col>7</xdr:col>
      <xdr:colOff>31750</xdr:colOff>
      <xdr:row>82</xdr:row>
      <xdr:rowOff>83862</xdr:rowOff>
    </xdr:to>
    <xdr:sp macro="" textlink="">
      <xdr:nvSpPr>
        <xdr:cNvPr id="226" name="楕円 225"/>
        <xdr:cNvSpPr/>
      </xdr:nvSpPr>
      <xdr:spPr>
        <a:xfrm>
          <a:off x="1397000" y="1404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68639</xdr:rowOff>
    </xdr:from>
    <xdr:ext cx="762000" cy="259045"/>
    <xdr:sp macro="" textlink="">
      <xdr:nvSpPr>
        <xdr:cNvPr id="227" name="テキスト ボックス 226"/>
        <xdr:cNvSpPr txBox="1"/>
      </xdr:nvSpPr>
      <xdr:spPr>
        <a:xfrm>
          <a:off x="1066800" y="141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及び国の指導を踏まえ、給与の適正化を実施してきたところであり、今後も国の動向を注視し適正な給与体系の維持に努める。なお、学歴や年齢によらず、能力のある職員を積極的に登用してきたことから、類似団体との比較では高い数値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118111</xdr:rowOff>
    </xdr:to>
    <xdr:cxnSp macro="">
      <xdr:nvCxnSpPr>
        <xdr:cNvPr id="254" name="直線コネクタ 253"/>
        <xdr:cNvCxnSpPr/>
      </xdr:nvCxnSpPr>
      <xdr:spPr>
        <a:xfrm flipV="1">
          <a:off x="17018000" y="13881100"/>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5"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6" name="直線コネクタ 255"/>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72389</xdr:rowOff>
    </xdr:to>
    <xdr:cxnSp macro="">
      <xdr:nvCxnSpPr>
        <xdr:cNvPr id="259" name="直線コネクタ 258"/>
        <xdr:cNvCxnSpPr/>
      </xdr:nvCxnSpPr>
      <xdr:spPr>
        <a:xfrm flipV="1">
          <a:off x="16179800" y="15087600"/>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60" name="給与水準   （国との比較）平均値テキスト"/>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72389</xdr:rowOff>
    </xdr:from>
    <xdr:to>
      <xdr:col>77</xdr:col>
      <xdr:colOff>44450</xdr:colOff>
      <xdr:row>89</xdr:row>
      <xdr:rowOff>21589</xdr:rowOff>
    </xdr:to>
    <xdr:cxnSp macro="">
      <xdr:nvCxnSpPr>
        <xdr:cNvPr id="262" name="直線コネクタ 261"/>
        <xdr:cNvCxnSpPr/>
      </xdr:nvCxnSpPr>
      <xdr:spPr>
        <a:xfrm flipV="1">
          <a:off x="15290800" y="1515998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64" name="テキスト ボックス 263"/>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74930</xdr:rowOff>
    </xdr:from>
    <xdr:to>
      <xdr:col>72</xdr:col>
      <xdr:colOff>203200</xdr:colOff>
      <xdr:row>89</xdr:row>
      <xdr:rowOff>21589</xdr:rowOff>
    </xdr:to>
    <xdr:cxnSp macro="">
      <xdr:nvCxnSpPr>
        <xdr:cNvPr id="265" name="直線コネクタ 264"/>
        <xdr:cNvCxnSpPr/>
      </xdr:nvCxnSpPr>
      <xdr:spPr>
        <a:xfrm>
          <a:off x="14401800" y="14991080"/>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7" name="テキスト ボックス 266"/>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74930</xdr:rowOff>
    </xdr:from>
    <xdr:to>
      <xdr:col>68</xdr:col>
      <xdr:colOff>152400</xdr:colOff>
      <xdr:row>88</xdr:row>
      <xdr:rowOff>144780</xdr:rowOff>
    </xdr:to>
    <xdr:cxnSp macro="">
      <xdr:nvCxnSpPr>
        <xdr:cNvPr id="268" name="直線コネクタ 267"/>
        <xdr:cNvCxnSpPr/>
      </xdr:nvCxnSpPr>
      <xdr:spPr>
        <a:xfrm flipV="1">
          <a:off x="13512800" y="1499108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1" name="フローチャート: 判断 270"/>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90188</xdr:rowOff>
    </xdr:from>
    <xdr:ext cx="762000" cy="259045"/>
    <xdr:sp macro="" textlink="">
      <xdr:nvSpPr>
        <xdr:cNvPr id="272" name="テキスト ボックス 271"/>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8" name="楕円 277"/>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9" name="給与水準   （国との比較）該当値テキスト"/>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21589</xdr:rowOff>
    </xdr:from>
    <xdr:to>
      <xdr:col>77</xdr:col>
      <xdr:colOff>95250</xdr:colOff>
      <xdr:row>88</xdr:row>
      <xdr:rowOff>123189</xdr:rowOff>
    </xdr:to>
    <xdr:sp macro="" textlink="">
      <xdr:nvSpPr>
        <xdr:cNvPr id="280" name="楕円 279"/>
        <xdr:cNvSpPr/>
      </xdr:nvSpPr>
      <xdr:spPr>
        <a:xfrm>
          <a:off x="16129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107966</xdr:rowOff>
    </xdr:from>
    <xdr:ext cx="736600" cy="259045"/>
    <xdr:sp macro="" textlink="">
      <xdr:nvSpPr>
        <xdr:cNvPr id="281" name="テキスト ボックス 280"/>
        <xdr:cNvSpPr txBox="1"/>
      </xdr:nvSpPr>
      <xdr:spPr>
        <a:xfrm>
          <a:off x="15798800" y="15195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142239</xdr:rowOff>
    </xdr:from>
    <xdr:to>
      <xdr:col>73</xdr:col>
      <xdr:colOff>44450</xdr:colOff>
      <xdr:row>89</xdr:row>
      <xdr:rowOff>72389</xdr:rowOff>
    </xdr:to>
    <xdr:sp macro="" textlink="">
      <xdr:nvSpPr>
        <xdr:cNvPr id="282" name="楕円 281"/>
        <xdr:cNvSpPr/>
      </xdr:nvSpPr>
      <xdr:spPr>
        <a:xfrm>
          <a:off x="15240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57166</xdr:rowOff>
    </xdr:from>
    <xdr:ext cx="762000" cy="259045"/>
    <xdr:sp macro="" textlink="">
      <xdr:nvSpPr>
        <xdr:cNvPr id="283" name="テキスト ボックス 282"/>
        <xdr:cNvSpPr txBox="1"/>
      </xdr:nvSpPr>
      <xdr:spPr>
        <a:xfrm>
          <a:off x="14909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24130</xdr:rowOff>
    </xdr:from>
    <xdr:to>
      <xdr:col>68</xdr:col>
      <xdr:colOff>203200</xdr:colOff>
      <xdr:row>87</xdr:row>
      <xdr:rowOff>125730</xdr:rowOff>
    </xdr:to>
    <xdr:sp macro="" textlink="">
      <xdr:nvSpPr>
        <xdr:cNvPr id="284" name="楕円 283"/>
        <xdr:cNvSpPr/>
      </xdr:nvSpPr>
      <xdr:spPr>
        <a:xfrm>
          <a:off x="14351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110507</xdr:rowOff>
    </xdr:from>
    <xdr:ext cx="762000" cy="259045"/>
    <xdr:sp macro="" textlink="">
      <xdr:nvSpPr>
        <xdr:cNvPr id="285" name="テキスト ボックス 284"/>
        <xdr:cNvSpPr txBox="1"/>
      </xdr:nvSpPr>
      <xdr:spPr>
        <a:xfrm>
          <a:off x="14020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93980</xdr:rowOff>
    </xdr:from>
    <xdr:to>
      <xdr:col>64</xdr:col>
      <xdr:colOff>152400</xdr:colOff>
      <xdr:row>89</xdr:row>
      <xdr:rowOff>24130</xdr:rowOff>
    </xdr:to>
    <xdr:sp macro="" textlink="">
      <xdr:nvSpPr>
        <xdr:cNvPr id="286" name="楕円 285"/>
        <xdr:cNvSpPr/>
      </xdr:nvSpPr>
      <xdr:spPr>
        <a:xfrm>
          <a:off x="13462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8907</xdr:rowOff>
    </xdr:from>
    <xdr:ext cx="762000" cy="259045"/>
    <xdr:sp macro="" textlink="">
      <xdr:nvSpPr>
        <xdr:cNvPr id="287" name="テキスト ボックス 286"/>
        <xdr:cNvSpPr txBox="1"/>
      </xdr:nvSpPr>
      <xdr:spPr>
        <a:xfrm>
          <a:off x="13131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簡素で効率的な行財政運営を行うために、職員数の適正な管理と適正な職員配置を進めてきたこと及び技能労務職の退職不補充の結果、類似団体と比べ低い数値となっている。今後も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100330</xdr:rowOff>
    </xdr:from>
    <xdr:to>
      <xdr:col>81</xdr:col>
      <xdr:colOff>44450</xdr:colOff>
      <xdr:row>66</xdr:row>
      <xdr:rowOff>147701</xdr:rowOff>
    </xdr:to>
    <xdr:cxnSp macro="">
      <xdr:nvCxnSpPr>
        <xdr:cNvPr id="315" name="直線コネクタ 314"/>
        <xdr:cNvCxnSpPr/>
      </xdr:nvCxnSpPr>
      <xdr:spPr>
        <a:xfrm flipV="1">
          <a:off x="17018000" y="1021588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119778</xdr:rowOff>
    </xdr:from>
    <xdr:ext cx="762000" cy="259045"/>
    <xdr:sp macro="" textlink="">
      <xdr:nvSpPr>
        <xdr:cNvPr id="316" name="定員管理の状況最小値テキスト"/>
        <xdr:cNvSpPr txBox="1"/>
      </xdr:nvSpPr>
      <xdr:spPr>
        <a:xfrm>
          <a:off x="17106900" y="1143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147701</xdr:rowOff>
    </xdr:from>
    <xdr:to>
      <xdr:col>81</xdr:col>
      <xdr:colOff>133350</xdr:colOff>
      <xdr:row>66</xdr:row>
      <xdr:rowOff>147701</xdr:rowOff>
    </xdr:to>
    <xdr:cxnSp macro="">
      <xdr:nvCxnSpPr>
        <xdr:cNvPr id="317" name="直線コネクタ 316"/>
        <xdr:cNvCxnSpPr/>
      </xdr:nvCxnSpPr>
      <xdr:spPr>
        <a:xfrm>
          <a:off x="16929100" y="1146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15257</xdr:rowOff>
    </xdr:from>
    <xdr:ext cx="762000" cy="259045"/>
    <xdr:sp macro="" textlink="">
      <xdr:nvSpPr>
        <xdr:cNvPr id="318" name="定員管理の状況最大値テキスト"/>
        <xdr:cNvSpPr txBox="1"/>
      </xdr:nvSpPr>
      <xdr:spPr>
        <a:xfrm>
          <a:off x="17106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100330</xdr:rowOff>
    </xdr:from>
    <xdr:to>
      <xdr:col>81</xdr:col>
      <xdr:colOff>133350</xdr:colOff>
      <xdr:row>59</xdr:row>
      <xdr:rowOff>100330</xdr:rowOff>
    </xdr:to>
    <xdr:cxnSp macro="">
      <xdr:nvCxnSpPr>
        <xdr:cNvPr id="319" name="直線コネクタ 318"/>
        <xdr:cNvCxnSpPr/>
      </xdr:nvCxnSpPr>
      <xdr:spPr>
        <a:xfrm>
          <a:off x="16929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107315</xdr:rowOff>
    </xdr:from>
    <xdr:to>
      <xdr:col>81</xdr:col>
      <xdr:colOff>44450</xdr:colOff>
      <xdr:row>61</xdr:row>
      <xdr:rowOff>145923</xdr:rowOff>
    </xdr:to>
    <xdr:cxnSp macro="">
      <xdr:nvCxnSpPr>
        <xdr:cNvPr id="320" name="直線コネクタ 319"/>
        <xdr:cNvCxnSpPr/>
      </xdr:nvCxnSpPr>
      <xdr:spPr>
        <a:xfrm>
          <a:off x="16179800" y="10565765"/>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149242</xdr:rowOff>
    </xdr:from>
    <xdr:ext cx="762000" cy="259045"/>
    <xdr:sp macro="" textlink="">
      <xdr:nvSpPr>
        <xdr:cNvPr id="321" name="定員管理の状況平均値テキスト"/>
        <xdr:cNvSpPr txBox="1"/>
      </xdr:nvSpPr>
      <xdr:spPr>
        <a:xfrm>
          <a:off x="17106900" y="1060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22" name="フローチャート: 判断 321"/>
        <xdr:cNvSpPr/>
      </xdr:nvSpPr>
      <xdr:spPr>
        <a:xfrm>
          <a:off x="16967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85598</xdr:rowOff>
    </xdr:from>
    <xdr:to>
      <xdr:col>77</xdr:col>
      <xdr:colOff>44450</xdr:colOff>
      <xdr:row>61</xdr:row>
      <xdr:rowOff>107315</xdr:rowOff>
    </xdr:to>
    <xdr:cxnSp macro="">
      <xdr:nvCxnSpPr>
        <xdr:cNvPr id="323" name="直線コネクタ 322"/>
        <xdr:cNvCxnSpPr/>
      </xdr:nvCxnSpPr>
      <xdr:spPr>
        <a:xfrm>
          <a:off x="15290800" y="1054404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32258</xdr:rowOff>
    </xdr:from>
    <xdr:to>
      <xdr:col>77</xdr:col>
      <xdr:colOff>95250</xdr:colOff>
      <xdr:row>62</xdr:row>
      <xdr:rowOff>133858</xdr:rowOff>
    </xdr:to>
    <xdr:sp macro="" textlink="">
      <xdr:nvSpPr>
        <xdr:cNvPr id="324" name="フローチャート: 判断 323"/>
        <xdr:cNvSpPr/>
      </xdr:nvSpPr>
      <xdr:spPr>
        <a:xfrm>
          <a:off x="16129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118635</xdr:rowOff>
    </xdr:from>
    <xdr:ext cx="736600" cy="259045"/>
    <xdr:sp macro="" textlink="">
      <xdr:nvSpPr>
        <xdr:cNvPr id="325" name="テキスト ボックス 324"/>
        <xdr:cNvSpPr txBox="1"/>
      </xdr:nvSpPr>
      <xdr:spPr>
        <a:xfrm>
          <a:off x="15798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63881</xdr:rowOff>
    </xdr:from>
    <xdr:to>
      <xdr:col>72</xdr:col>
      <xdr:colOff>203200</xdr:colOff>
      <xdr:row>61</xdr:row>
      <xdr:rowOff>85598</xdr:rowOff>
    </xdr:to>
    <xdr:cxnSp macro="">
      <xdr:nvCxnSpPr>
        <xdr:cNvPr id="326" name="直線コネクタ 325"/>
        <xdr:cNvCxnSpPr/>
      </xdr:nvCxnSpPr>
      <xdr:spPr>
        <a:xfrm>
          <a:off x="14401800" y="10522331"/>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167513</xdr:rowOff>
    </xdr:from>
    <xdr:to>
      <xdr:col>73</xdr:col>
      <xdr:colOff>44450</xdr:colOff>
      <xdr:row>62</xdr:row>
      <xdr:rowOff>97663</xdr:rowOff>
    </xdr:to>
    <xdr:sp macro="" textlink="">
      <xdr:nvSpPr>
        <xdr:cNvPr id="327" name="フローチャート: 判断 326"/>
        <xdr:cNvSpPr/>
      </xdr:nvSpPr>
      <xdr:spPr>
        <a:xfrm>
          <a:off x="15240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82440</xdr:rowOff>
    </xdr:from>
    <xdr:ext cx="762000" cy="259045"/>
    <xdr:sp macro="" textlink="">
      <xdr:nvSpPr>
        <xdr:cNvPr id="328" name="テキスト ボックス 327"/>
        <xdr:cNvSpPr txBox="1"/>
      </xdr:nvSpPr>
      <xdr:spPr>
        <a:xfrm>
          <a:off x="14909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51816</xdr:rowOff>
    </xdr:from>
    <xdr:to>
      <xdr:col>68</xdr:col>
      <xdr:colOff>152400</xdr:colOff>
      <xdr:row>61</xdr:row>
      <xdr:rowOff>63881</xdr:rowOff>
    </xdr:to>
    <xdr:cxnSp macro="">
      <xdr:nvCxnSpPr>
        <xdr:cNvPr id="329" name="直線コネクタ 328"/>
        <xdr:cNvCxnSpPr/>
      </xdr:nvCxnSpPr>
      <xdr:spPr>
        <a:xfrm>
          <a:off x="13512800" y="1051026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169926</xdr:rowOff>
    </xdr:from>
    <xdr:to>
      <xdr:col>68</xdr:col>
      <xdr:colOff>203200</xdr:colOff>
      <xdr:row>62</xdr:row>
      <xdr:rowOff>100076</xdr:rowOff>
    </xdr:to>
    <xdr:sp macro="" textlink="">
      <xdr:nvSpPr>
        <xdr:cNvPr id="330" name="フローチャート: 判断 329"/>
        <xdr:cNvSpPr/>
      </xdr:nvSpPr>
      <xdr:spPr>
        <a:xfrm>
          <a:off x="14351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84853</xdr:rowOff>
    </xdr:from>
    <xdr:ext cx="762000" cy="259045"/>
    <xdr:sp macro="" textlink="">
      <xdr:nvSpPr>
        <xdr:cNvPr id="331" name="テキスト ボックス 330"/>
        <xdr:cNvSpPr txBox="1"/>
      </xdr:nvSpPr>
      <xdr:spPr>
        <a:xfrm>
          <a:off x="14020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12954</xdr:rowOff>
    </xdr:from>
    <xdr:to>
      <xdr:col>64</xdr:col>
      <xdr:colOff>152400</xdr:colOff>
      <xdr:row>62</xdr:row>
      <xdr:rowOff>114554</xdr:rowOff>
    </xdr:to>
    <xdr:sp macro="" textlink="">
      <xdr:nvSpPr>
        <xdr:cNvPr id="332" name="フローチャート: 判断 331"/>
        <xdr:cNvSpPr/>
      </xdr:nvSpPr>
      <xdr:spPr>
        <a:xfrm>
          <a:off x="13462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99331</xdr:rowOff>
    </xdr:from>
    <xdr:ext cx="762000" cy="259045"/>
    <xdr:sp macro="" textlink="">
      <xdr:nvSpPr>
        <xdr:cNvPr id="333" name="テキスト ボックス 332"/>
        <xdr:cNvSpPr txBox="1"/>
      </xdr:nvSpPr>
      <xdr:spPr>
        <a:xfrm>
          <a:off x="13131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95123</xdr:rowOff>
    </xdr:from>
    <xdr:to>
      <xdr:col>81</xdr:col>
      <xdr:colOff>95250</xdr:colOff>
      <xdr:row>62</xdr:row>
      <xdr:rowOff>25273</xdr:rowOff>
    </xdr:to>
    <xdr:sp macro="" textlink="">
      <xdr:nvSpPr>
        <xdr:cNvPr id="339" name="楕円 338"/>
        <xdr:cNvSpPr/>
      </xdr:nvSpPr>
      <xdr:spPr>
        <a:xfrm>
          <a:off x="16967200" y="105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111650</xdr:rowOff>
    </xdr:from>
    <xdr:ext cx="762000" cy="259045"/>
    <xdr:sp macro="" textlink="">
      <xdr:nvSpPr>
        <xdr:cNvPr id="340" name="定員管理の状況該当値テキスト"/>
        <xdr:cNvSpPr txBox="1"/>
      </xdr:nvSpPr>
      <xdr:spPr>
        <a:xfrm>
          <a:off x="17106900" y="10398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56515</xdr:rowOff>
    </xdr:from>
    <xdr:to>
      <xdr:col>77</xdr:col>
      <xdr:colOff>95250</xdr:colOff>
      <xdr:row>61</xdr:row>
      <xdr:rowOff>158115</xdr:rowOff>
    </xdr:to>
    <xdr:sp macro="" textlink="">
      <xdr:nvSpPr>
        <xdr:cNvPr id="341" name="楕円 340"/>
        <xdr:cNvSpPr/>
      </xdr:nvSpPr>
      <xdr:spPr>
        <a:xfrm>
          <a:off x="16129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168292</xdr:rowOff>
    </xdr:from>
    <xdr:ext cx="736600" cy="259045"/>
    <xdr:sp macro="" textlink="">
      <xdr:nvSpPr>
        <xdr:cNvPr id="342" name="テキスト ボックス 341"/>
        <xdr:cNvSpPr txBox="1"/>
      </xdr:nvSpPr>
      <xdr:spPr>
        <a:xfrm>
          <a:off x="15798800" y="1028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34798</xdr:rowOff>
    </xdr:from>
    <xdr:to>
      <xdr:col>73</xdr:col>
      <xdr:colOff>44450</xdr:colOff>
      <xdr:row>61</xdr:row>
      <xdr:rowOff>136398</xdr:rowOff>
    </xdr:to>
    <xdr:sp macro="" textlink="">
      <xdr:nvSpPr>
        <xdr:cNvPr id="343" name="楕円 342"/>
        <xdr:cNvSpPr/>
      </xdr:nvSpPr>
      <xdr:spPr>
        <a:xfrm>
          <a:off x="15240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146575</xdr:rowOff>
    </xdr:from>
    <xdr:ext cx="762000" cy="259045"/>
    <xdr:sp macro="" textlink="">
      <xdr:nvSpPr>
        <xdr:cNvPr id="344" name="テキスト ボックス 343"/>
        <xdr:cNvSpPr txBox="1"/>
      </xdr:nvSpPr>
      <xdr:spPr>
        <a:xfrm>
          <a:off x="14909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13081</xdr:rowOff>
    </xdr:from>
    <xdr:to>
      <xdr:col>68</xdr:col>
      <xdr:colOff>203200</xdr:colOff>
      <xdr:row>61</xdr:row>
      <xdr:rowOff>114681</xdr:rowOff>
    </xdr:to>
    <xdr:sp macro="" textlink="">
      <xdr:nvSpPr>
        <xdr:cNvPr id="345" name="楕円 344"/>
        <xdr:cNvSpPr/>
      </xdr:nvSpPr>
      <xdr:spPr>
        <a:xfrm>
          <a:off x="14351000" y="104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124858</xdr:rowOff>
    </xdr:from>
    <xdr:ext cx="762000" cy="259045"/>
    <xdr:sp macro="" textlink="">
      <xdr:nvSpPr>
        <xdr:cNvPr id="346" name="テキスト ボックス 345"/>
        <xdr:cNvSpPr txBox="1"/>
      </xdr:nvSpPr>
      <xdr:spPr>
        <a:xfrm>
          <a:off x="14020800" y="1024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1016</xdr:rowOff>
    </xdr:from>
    <xdr:to>
      <xdr:col>64</xdr:col>
      <xdr:colOff>152400</xdr:colOff>
      <xdr:row>61</xdr:row>
      <xdr:rowOff>102616</xdr:rowOff>
    </xdr:to>
    <xdr:sp macro="" textlink="">
      <xdr:nvSpPr>
        <xdr:cNvPr id="347" name="楕円 346"/>
        <xdr:cNvSpPr/>
      </xdr:nvSpPr>
      <xdr:spPr>
        <a:xfrm>
          <a:off x="13462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112793</xdr:rowOff>
    </xdr:from>
    <xdr:ext cx="762000" cy="259045"/>
    <xdr:sp macro="" textlink="">
      <xdr:nvSpPr>
        <xdr:cNvPr id="348" name="テキスト ボックス 347"/>
        <xdr:cNvSpPr txBox="1"/>
      </xdr:nvSpPr>
      <xdr:spPr>
        <a:xfrm>
          <a:off x="13131800" y="1022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類似団体平均を大きく下回っており、良好な状態を保っている。</a:t>
          </a:r>
        </a:p>
        <a:p>
          <a:r>
            <a:rPr kumimoji="1" lang="ja-JP" altLang="en-US" sz="1300">
              <a:latin typeface="ＭＳ Ｐゴシック" panose="020B0600070205080204" pitchFamily="50" charset="-128"/>
              <a:ea typeface="ＭＳ Ｐゴシック" panose="020B0600070205080204" pitchFamily="50" charset="-128"/>
            </a:rPr>
            <a:t>　今後も、事務事業の効率化や基金の活用等により、起債に大きく頼ることのない財政運営に努める。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44</xdr:row>
      <xdr:rowOff>61685</xdr:rowOff>
    </xdr:to>
    <xdr:cxnSp macro="">
      <xdr:nvCxnSpPr>
        <xdr:cNvPr id="379" name="直線コネクタ 378"/>
        <xdr:cNvCxnSpPr/>
      </xdr:nvCxnSpPr>
      <xdr:spPr>
        <a:xfrm flipV="1">
          <a:off x="17018000" y="6111724"/>
          <a:ext cx="0" cy="1493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80"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81" name="直線コネクタ 380"/>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82"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83" name="直線コネクタ 382"/>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87993</xdr:rowOff>
    </xdr:from>
    <xdr:to>
      <xdr:col>81</xdr:col>
      <xdr:colOff>44450</xdr:colOff>
      <xdr:row>35</xdr:row>
      <xdr:rowOff>122464</xdr:rowOff>
    </xdr:to>
    <xdr:cxnSp macro="">
      <xdr:nvCxnSpPr>
        <xdr:cNvPr id="384" name="直線コネクタ 383"/>
        <xdr:cNvCxnSpPr/>
      </xdr:nvCxnSpPr>
      <xdr:spPr>
        <a:xfrm>
          <a:off x="16179800" y="60887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126896</xdr:rowOff>
    </xdr:from>
    <xdr:ext cx="762000" cy="259045"/>
    <xdr:sp macro="" textlink="">
      <xdr:nvSpPr>
        <xdr:cNvPr id="385" name="公債費負担の状況平均値テキスト"/>
        <xdr:cNvSpPr txBox="1"/>
      </xdr:nvSpPr>
      <xdr:spPr>
        <a:xfrm>
          <a:off x="17106900" y="664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386" name="フローチャート: 判断 385"/>
        <xdr:cNvSpPr/>
      </xdr:nvSpPr>
      <xdr:spPr>
        <a:xfrm>
          <a:off x="16967200" y="666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65012</xdr:rowOff>
    </xdr:from>
    <xdr:to>
      <xdr:col>77</xdr:col>
      <xdr:colOff>44450</xdr:colOff>
      <xdr:row>35</xdr:row>
      <xdr:rowOff>87993</xdr:rowOff>
    </xdr:to>
    <xdr:cxnSp macro="">
      <xdr:nvCxnSpPr>
        <xdr:cNvPr id="387" name="直線コネクタ 386"/>
        <xdr:cNvCxnSpPr/>
      </xdr:nvCxnSpPr>
      <xdr:spPr>
        <a:xfrm>
          <a:off x="15290800" y="60657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143328</xdr:rowOff>
    </xdr:from>
    <xdr:to>
      <xdr:col>77</xdr:col>
      <xdr:colOff>95250</xdr:colOff>
      <xdr:row>39</xdr:row>
      <xdr:rowOff>73478</xdr:rowOff>
    </xdr:to>
    <xdr:sp macro="" textlink="">
      <xdr:nvSpPr>
        <xdr:cNvPr id="388" name="フローチャート: 判断 387"/>
        <xdr:cNvSpPr/>
      </xdr:nvSpPr>
      <xdr:spPr>
        <a:xfrm>
          <a:off x="16129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58255</xdr:rowOff>
    </xdr:from>
    <xdr:ext cx="736600" cy="259045"/>
    <xdr:sp macro="" textlink="">
      <xdr:nvSpPr>
        <xdr:cNvPr id="389" name="テキスト ボックス 388"/>
        <xdr:cNvSpPr txBox="1"/>
      </xdr:nvSpPr>
      <xdr:spPr>
        <a:xfrm>
          <a:off x="15798800" y="6744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65012</xdr:rowOff>
    </xdr:from>
    <xdr:to>
      <xdr:col>72</xdr:col>
      <xdr:colOff>203200</xdr:colOff>
      <xdr:row>35</xdr:row>
      <xdr:rowOff>99483</xdr:rowOff>
    </xdr:to>
    <xdr:cxnSp macro="">
      <xdr:nvCxnSpPr>
        <xdr:cNvPr id="390" name="直線コネクタ 389"/>
        <xdr:cNvCxnSpPr/>
      </xdr:nvCxnSpPr>
      <xdr:spPr>
        <a:xfrm flipV="1">
          <a:off x="14401800" y="606576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91" name="フローチャート: 判断 390"/>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46765</xdr:rowOff>
    </xdr:from>
    <xdr:ext cx="762000" cy="259045"/>
    <xdr:sp macro="" textlink="">
      <xdr:nvSpPr>
        <xdr:cNvPr id="392" name="テキスト ボックス 391"/>
        <xdr:cNvSpPr txBox="1"/>
      </xdr:nvSpPr>
      <xdr:spPr>
        <a:xfrm>
          <a:off x="14909800" y="673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99483</xdr:rowOff>
    </xdr:from>
    <xdr:to>
      <xdr:col>68</xdr:col>
      <xdr:colOff>152400</xdr:colOff>
      <xdr:row>35</xdr:row>
      <xdr:rowOff>122464</xdr:rowOff>
    </xdr:to>
    <xdr:cxnSp macro="">
      <xdr:nvCxnSpPr>
        <xdr:cNvPr id="393" name="直線コネクタ 392"/>
        <xdr:cNvCxnSpPr/>
      </xdr:nvCxnSpPr>
      <xdr:spPr>
        <a:xfrm flipV="1">
          <a:off x="13512800" y="610023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166309</xdr:rowOff>
    </xdr:from>
    <xdr:to>
      <xdr:col>68</xdr:col>
      <xdr:colOff>203200</xdr:colOff>
      <xdr:row>39</xdr:row>
      <xdr:rowOff>96459</xdr:rowOff>
    </xdr:to>
    <xdr:sp macro="" textlink="">
      <xdr:nvSpPr>
        <xdr:cNvPr id="394" name="フローチャート: 判断 393"/>
        <xdr:cNvSpPr/>
      </xdr:nvSpPr>
      <xdr:spPr>
        <a:xfrm>
          <a:off x="14351000" y="66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81236</xdr:rowOff>
    </xdr:from>
    <xdr:ext cx="762000" cy="259045"/>
    <xdr:sp macro="" textlink="">
      <xdr:nvSpPr>
        <xdr:cNvPr id="395" name="テキスト ボックス 394"/>
        <xdr:cNvSpPr txBox="1"/>
      </xdr:nvSpPr>
      <xdr:spPr>
        <a:xfrm>
          <a:off x="14020800" y="676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396" name="フローチャート: 判断 395"/>
        <xdr:cNvSpPr/>
      </xdr:nvSpPr>
      <xdr:spPr>
        <a:xfrm>
          <a:off x="13462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150179</xdr:rowOff>
    </xdr:from>
    <xdr:ext cx="762000" cy="259045"/>
    <xdr:sp macro="" textlink="">
      <xdr:nvSpPr>
        <xdr:cNvPr id="397" name="テキスト ボックス 396"/>
        <xdr:cNvSpPr txBox="1"/>
      </xdr:nvSpPr>
      <xdr:spPr>
        <a:xfrm>
          <a:off x="131318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71664</xdr:rowOff>
    </xdr:from>
    <xdr:to>
      <xdr:col>81</xdr:col>
      <xdr:colOff>95250</xdr:colOff>
      <xdr:row>36</xdr:row>
      <xdr:rowOff>1814</xdr:rowOff>
    </xdr:to>
    <xdr:sp macro="" textlink="">
      <xdr:nvSpPr>
        <xdr:cNvPr id="403" name="楕円 402"/>
        <xdr:cNvSpPr/>
      </xdr:nvSpPr>
      <xdr:spPr>
        <a:xfrm>
          <a:off x="169672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164391</xdr:rowOff>
    </xdr:from>
    <xdr:ext cx="762000" cy="259045"/>
    <xdr:sp macro="" textlink="">
      <xdr:nvSpPr>
        <xdr:cNvPr id="404" name="公債費負担の状況該当値テキスト"/>
        <xdr:cNvSpPr txBox="1"/>
      </xdr:nvSpPr>
      <xdr:spPr>
        <a:xfrm>
          <a:off x="17106900" y="599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37193</xdr:rowOff>
    </xdr:from>
    <xdr:to>
      <xdr:col>77</xdr:col>
      <xdr:colOff>95250</xdr:colOff>
      <xdr:row>35</xdr:row>
      <xdr:rowOff>138793</xdr:rowOff>
    </xdr:to>
    <xdr:sp macro="" textlink="">
      <xdr:nvSpPr>
        <xdr:cNvPr id="405" name="楕円 404"/>
        <xdr:cNvSpPr/>
      </xdr:nvSpPr>
      <xdr:spPr>
        <a:xfrm>
          <a:off x="161290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33</xdr:row>
      <xdr:rowOff>148970</xdr:rowOff>
    </xdr:from>
    <xdr:ext cx="736600" cy="259045"/>
    <xdr:sp macro="" textlink="">
      <xdr:nvSpPr>
        <xdr:cNvPr id="406" name="テキスト ボックス 405"/>
        <xdr:cNvSpPr txBox="1"/>
      </xdr:nvSpPr>
      <xdr:spPr>
        <a:xfrm>
          <a:off x="15798800" y="580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14212</xdr:rowOff>
    </xdr:from>
    <xdr:to>
      <xdr:col>73</xdr:col>
      <xdr:colOff>44450</xdr:colOff>
      <xdr:row>35</xdr:row>
      <xdr:rowOff>115812</xdr:rowOff>
    </xdr:to>
    <xdr:sp macro="" textlink="">
      <xdr:nvSpPr>
        <xdr:cNvPr id="407" name="楕円 406"/>
        <xdr:cNvSpPr/>
      </xdr:nvSpPr>
      <xdr:spPr>
        <a:xfrm>
          <a:off x="15240000" y="601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33</xdr:row>
      <xdr:rowOff>125989</xdr:rowOff>
    </xdr:from>
    <xdr:ext cx="762000" cy="259045"/>
    <xdr:sp macro="" textlink="">
      <xdr:nvSpPr>
        <xdr:cNvPr id="408" name="テキスト ボックス 407"/>
        <xdr:cNvSpPr txBox="1"/>
      </xdr:nvSpPr>
      <xdr:spPr>
        <a:xfrm>
          <a:off x="14909800" y="578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48683</xdr:rowOff>
    </xdr:from>
    <xdr:to>
      <xdr:col>68</xdr:col>
      <xdr:colOff>203200</xdr:colOff>
      <xdr:row>35</xdr:row>
      <xdr:rowOff>150283</xdr:rowOff>
    </xdr:to>
    <xdr:sp macro="" textlink="">
      <xdr:nvSpPr>
        <xdr:cNvPr id="409" name="楕円 408"/>
        <xdr:cNvSpPr/>
      </xdr:nvSpPr>
      <xdr:spPr>
        <a:xfrm>
          <a:off x="143510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33</xdr:row>
      <xdr:rowOff>160460</xdr:rowOff>
    </xdr:from>
    <xdr:ext cx="762000" cy="259045"/>
    <xdr:sp macro="" textlink="">
      <xdr:nvSpPr>
        <xdr:cNvPr id="410" name="テキスト ボックス 409"/>
        <xdr:cNvSpPr txBox="1"/>
      </xdr:nvSpPr>
      <xdr:spPr>
        <a:xfrm>
          <a:off x="14020800" y="581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71664</xdr:rowOff>
    </xdr:from>
    <xdr:to>
      <xdr:col>64</xdr:col>
      <xdr:colOff>152400</xdr:colOff>
      <xdr:row>36</xdr:row>
      <xdr:rowOff>1814</xdr:rowOff>
    </xdr:to>
    <xdr:sp macro="" textlink="">
      <xdr:nvSpPr>
        <xdr:cNvPr id="411" name="楕円 410"/>
        <xdr:cNvSpPr/>
      </xdr:nvSpPr>
      <xdr:spPr>
        <a:xfrm>
          <a:off x="13462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11991</xdr:rowOff>
    </xdr:from>
    <xdr:ext cx="762000" cy="259045"/>
    <xdr:sp macro="" textlink="">
      <xdr:nvSpPr>
        <xdr:cNvPr id="412" name="テキスト ボックス 411"/>
        <xdr:cNvSpPr txBox="1"/>
      </xdr:nvSpPr>
      <xdr:spPr>
        <a:xfrm>
          <a:off x="13131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類似団体平均を大きく下回っており、良好な状態を保っている。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その主な要因としては、市債の現在高が増加したものの、充当可能財源等が将来負担額を上回っていることがあげられる。　</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今後も、引き続き計画的な市債発行に努めるな</a:t>
          </a:r>
          <a:r>
            <a:rPr kumimoji="1" lang="ja-JP" altLang="en-US" sz="1300">
              <a:latin typeface="ＭＳ Ｐゴシック" panose="020B0600070205080204" pitchFamily="50" charset="-128"/>
              <a:ea typeface="ＭＳ Ｐゴシック" panose="020B0600070205080204" pitchFamily="50" charset="-128"/>
            </a:rPr>
            <a:t>ど、健全な財政運営に努める。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3" name="直線コネクタ 442"/>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4" name="将来負担の状況最小値テキスト"/>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5" name="直線コネクタ 444"/>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73435</xdr:rowOff>
    </xdr:from>
    <xdr:ext cx="762000" cy="259045"/>
    <xdr:sp macro="" textlink="">
      <xdr:nvSpPr>
        <xdr:cNvPr id="448" name="将来負担の状況平均値テキスト"/>
        <xdr:cNvSpPr txBox="1"/>
      </xdr:nvSpPr>
      <xdr:spPr>
        <a:xfrm>
          <a:off x="17106900" y="2302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xdr:nvSpPr>
        <xdr:cNvPr id="449" name="フローチャート: 判断 448"/>
        <xdr:cNvSpPr/>
      </xdr:nvSpPr>
      <xdr:spPr>
        <a:xfrm>
          <a:off x="16967200" y="233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39310</xdr:rowOff>
    </xdr:from>
    <xdr:to>
      <xdr:col>77</xdr:col>
      <xdr:colOff>95250</xdr:colOff>
      <xdr:row>13</xdr:row>
      <xdr:rowOff>140910</xdr:rowOff>
    </xdr:to>
    <xdr:sp macro="" textlink="">
      <xdr:nvSpPr>
        <xdr:cNvPr id="450" name="フローチャート: 判断 449"/>
        <xdr:cNvSpPr/>
      </xdr:nvSpPr>
      <xdr:spPr>
        <a:xfrm>
          <a:off x="161290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151087</xdr:rowOff>
    </xdr:from>
    <xdr:ext cx="736600" cy="259045"/>
    <xdr:sp macro="" textlink="">
      <xdr:nvSpPr>
        <xdr:cNvPr id="451" name="テキスト ボックス 450"/>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64588</xdr:rowOff>
    </xdr:from>
    <xdr:to>
      <xdr:col>73</xdr:col>
      <xdr:colOff>44450</xdr:colOff>
      <xdr:row>13</xdr:row>
      <xdr:rowOff>166188</xdr:rowOff>
    </xdr:to>
    <xdr:sp macro="" textlink="">
      <xdr:nvSpPr>
        <xdr:cNvPr id="452" name="フローチャート: 判断 451"/>
        <xdr:cNvSpPr/>
      </xdr:nvSpPr>
      <xdr:spPr>
        <a:xfrm>
          <a:off x="15240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4915</xdr:rowOff>
    </xdr:from>
    <xdr:ext cx="762000" cy="259045"/>
    <xdr:sp macro="" textlink="">
      <xdr:nvSpPr>
        <xdr:cNvPr id="453" name="テキスト ボックス 452"/>
        <xdr:cNvSpPr txBox="1"/>
      </xdr:nvSpPr>
      <xdr:spPr>
        <a:xfrm>
          <a:off x="14909800" y="206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100209</xdr:rowOff>
    </xdr:from>
    <xdr:to>
      <xdr:col>68</xdr:col>
      <xdr:colOff>203200</xdr:colOff>
      <xdr:row>14</xdr:row>
      <xdr:rowOff>30359</xdr:rowOff>
    </xdr:to>
    <xdr:sp macro="" textlink="">
      <xdr:nvSpPr>
        <xdr:cNvPr id="454" name="フローチャート: 判断 453"/>
        <xdr:cNvSpPr/>
      </xdr:nvSpPr>
      <xdr:spPr>
        <a:xfrm>
          <a:off x="14351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40536</xdr:rowOff>
    </xdr:from>
    <xdr:ext cx="762000" cy="259045"/>
    <xdr:sp macro="" textlink="">
      <xdr:nvSpPr>
        <xdr:cNvPr id="455" name="テキスト ボックス 454"/>
        <xdr:cNvSpPr txBox="1"/>
      </xdr:nvSpPr>
      <xdr:spPr>
        <a:xfrm>
          <a:off x="14020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108252</xdr:rowOff>
    </xdr:from>
    <xdr:to>
      <xdr:col>64</xdr:col>
      <xdr:colOff>152400</xdr:colOff>
      <xdr:row>14</xdr:row>
      <xdr:rowOff>38402</xdr:rowOff>
    </xdr:to>
    <xdr:sp macro="" textlink="">
      <xdr:nvSpPr>
        <xdr:cNvPr id="456" name="フローチャート: 判断 455"/>
        <xdr:cNvSpPr/>
      </xdr:nvSpPr>
      <xdr:spPr>
        <a:xfrm>
          <a:off x="13462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48579</xdr:rowOff>
    </xdr:from>
    <xdr:ext cx="762000" cy="259045"/>
    <xdr:sp macro="" textlink="">
      <xdr:nvSpPr>
        <xdr:cNvPr id="457" name="テキスト ボックス 456"/>
        <xdr:cNvSpPr txBox="1"/>
      </xdr:nvSpPr>
      <xdr:spPr>
        <a:xfrm>
          <a:off x="13131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152,249
142,340
62.81
79,275,308
76,583,801
1,557,046
36,124,172
8,622,790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ポイント増加している。これは主に会計年度任用職員制度の導入に伴うものである。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歴や年齢によらず、能力のある職員を積極的に登用してきたことから、類似団体と比べ給与水準は比較的高くなっているが、簡素で効率的な行財政運営を行うために、職員数の適正な管理と適正な職員配置を進めていることで、類似団体平均を下回り、比較的弾力性がある。</a:t>
          </a:r>
        </a:p>
        <a:p>
          <a:r>
            <a:rPr kumimoji="1" lang="ja-JP" altLang="en-US" sz="1300">
              <a:latin typeface="ＭＳ Ｐゴシック" panose="020B0600070205080204" pitchFamily="50" charset="-128"/>
              <a:ea typeface="ＭＳ Ｐゴシック" panose="020B0600070205080204" pitchFamily="50" charset="-128"/>
            </a:rPr>
            <a:t>　今後も引き続き適正な定員管理の維持に努める。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120650</xdr:rowOff>
    </xdr:from>
    <xdr:to>
      <xdr:col>24</xdr:col>
      <xdr:colOff>25400</xdr:colOff>
      <xdr:row>41</xdr:row>
      <xdr:rowOff>107950</xdr:rowOff>
    </xdr:to>
    <xdr:cxnSp macro="">
      <xdr:nvCxnSpPr>
        <xdr:cNvPr id="61" name="直線コネクタ 60"/>
        <xdr:cNvCxnSpPr/>
      </xdr:nvCxnSpPr>
      <xdr:spPr>
        <a:xfrm flipV="1">
          <a:off x="4826000" y="5778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2"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3" name="直線コネクタ 62"/>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35577</xdr:rowOff>
    </xdr:from>
    <xdr:ext cx="762000" cy="259045"/>
    <xdr:sp macro="" textlink="">
      <xdr:nvSpPr>
        <xdr:cNvPr id="64" name="人件費最大値テキスト"/>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120650</xdr:rowOff>
    </xdr:from>
    <xdr:to>
      <xdr:col>24</xdr:col>
      <xdr:colOff>114300</xdr:colOff>
      <xdr:row>33</xdr:row>
      <xdr:rowOff>120650</xdr:rowOff>
    </xdr:to>
    <xdr:cxnSp macro="">
      <xdr:nvCxnSpPr>
        <xdr:cNvPr id="65" name="直線コネクタ 64"/>
        <xdr:cNvCxnSpPr/>
      </xdr:nvCxnSpPr>
      <xdr:spPr>
        <a:xfrm>
          <a:off x="47371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31750</xdr:rowOff>
    </xdr:from>
    <xdr:to>
      <xdr:col>24</xdr:col>
      <xdr:colOff>25400</xdr:colOff>
      <xdr:row>36</xdr:row>
      <xdr:rowOff>114300</xdr:rowOff>
    </xdr:to>
    <xdr:cxnSp macro="">
      <xdr:nvCxnSpPr>
        <xdr:cNvPr id="66" name="直線コネクタ 65"/>
        <xdr:cNvCxnSpPr/>
      </xdr:nvCxnSpPr>
      <xdr:spPr>
        <a:xfrm>
          <a:off x="3987800" y="5689600"/>
          <a:ext cx="838200" cy="59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31750</xdr:rowOff>
    </xdr:from>
    <xdr:to>
      <xdr:col>19</xdr:col>
      <xdr:colOff>187325</xdr:colOff>
      <xdr:row>33</xdr:row>
      <xdr:rowOff>69850</xdr:rowOff>
    </xdr:to>
    <xdr:cxnSp macro="">
      <xdr:nvCxnSpPr>
        <xdr:cNvPr id="69" name="直線コネクタ 68"/>
        <xdr:cNvCxnSpPr/>
      </xdr:nvCxnSpPr>
      <xdr:spPr>
        <a:xfrm flipV="1">
          <a:off x="3098800" y="568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22877</xdr:rowOff>
    </xdr:from>
    <xdr:ext cx="736600" cy="259045"/>
    <xdr:sp macro="" textlink="">
      <xdr:nvSpPr>
        <xdr:cNvPr id="71" name="テキスト ボックス 70"/>
        <xdr:cNvSpPr txBox="1"/>
      </xdr:nvSpPr>
      <xdr:spPr>
        <a:xfrm>
          <a:off x="3606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44450</xdr:rowOff>
    </xdr:from>
    <xdr:to>
      <xdr:col>15</xdr:col>
      <xdr:colOff>98425</xdr:colOff>
      <xdr:row>33</xdr:row>
      <xdr:rowOff>69850</xdr:rowOff>
    </xdr:to>
    <xdr:cxnSp macro="">
      <xdr:nvCxnSpPr>
        <xdr:cNvPr id="72" name="直線コネクタ 71"/>
        <xdr:cNvCxnSpPr/>
      </xdr:nvCxnSpPr>
      <xdr:spPr>
        <a:xfrm>
          <a:off x="2209800" y="5702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44450</xdr:rowOff>
    </xdr:from>
    <xdr:to>
      <xdr:col>11</xdr:col>
      <xdr:colOff>9525</xdr:colOff>
      <xdr:row>33</xdr:row>
      <xdr:rowOff>95250</xdr:rowOff>
    </xdr:to>
    <xdr:cxnSp macro="">
      <xdr:nvCxnSpPr>
        <xdr:cNvPr id="75" name="直線コネクタ 74"/>
        <xdr:cNvCxnSpPr/>
      </xdr:nvCxnSpPr>
      <xdr:spPr>
        <a:xfrm flipV="1">
          <a:off x="1320800" y="5702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73677</xdr:rowOff>
    </xdr:from>
    <xdr:ext cx="762000" cy="259045"/>
    <xdr:sp macro="" textlink="">
      <xdr:nvSpPr>
        <xdr:cNvPr id="77" name="テキスト ボックス 76"/>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79" name="テキスト ボックス 78"/>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63500</xdr:rowOff>
    </xdr:from>
    <xdr:to>
      <xdr:col>24</xdr:col>
      <xdr:colOff>76200</xdr:colOff>
      <xdr:row>36</xdr:row>
      <xdr:rowOff>165100</xdr:rowOff>
    </xdr:to>
    <xdr:sp macro="" textlink="">
      <xdr:nvSpPr>
        <xdr:cNvPr id="85" name="楕円 84"/>
        <xdr:cNvSpPr/>
      </xdr:nvSpPr>
      <xdr:spPr>
        <a:xfrm>
          <a:off x="47752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80027</xdr:rowOff>
    </xdr:from>
    <xdr:ext cx="762000" cy="259045"/>
    <xdr:sp macro="" textlink="">
      <xdr:nvSpPr>
        <xdr:cNvPr id="86" name="人件費該当値テキスト"/>
        <xdr:cNvSpPr txBox="1"/>
      </xdr:nvSpPr>
      <xdr:spPr>
        <a:xfrm>
          <a:off x="49149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152400</xdr:rowOff>
    </xdr:from>
    <xdr:to>
      <xdr:col>20</xdr:col>
      <xdr:colOff>38100</xdr:colOff>
      <xdr:row>33</xdr:row>
      <xdr:rowOff>82550</xdr:rowOff>
    </xdr:to>
    <xdr:sp macro="" textlink="">
      <xdr:nvSpPr>
        <xdr:cNvPr id="87" name="楕円 86"/>
        <xdr:cNvSpPr/>
      </xdr:nvSpPr>
      <xdr:spPr>
        <a:xfrm>
          <a:off x="3937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92727</xdr:rowOff>
    </xdr:from>
    <xdr:ext cx="736600" cy="259045"/>
    <xdr:sp macro="" textlink="">
      <xdr:nvSpPr>
        <xdr:cNvPr id="88" name="テキスト ボックス 87"/>
        <xdr:cNvSpPr txBox="1"/>
      </xdr:nvSpPr>
      <xdr:spPr>
        <a:xfrm>
          <a:off x="3606800" y="540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19050</xdr:rowOff>
    </xdr:from>
    <xdr:to>
      <xdr:col>15</xdr:col>
      <xdr:colOff>149225</xdr:colOff>
      <xdr:row>33</xdr:row>
      <xdr:rowOff>120650</xdr:rowOff>
    </xdr:to>
    <xdr:sp macro="" textlink="">
      <xdr:nvSpPr>
        <xdr:cNvPr id="89" name="楕円 88"/>
        <xdr:cNvSpPr/>
      </xdr:nvSpPr>
      <xdr:spPr>
        <a:xfrm>
          <a:off x="3048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130827</xdr:rowOff>
    </xdr:from>
    <xdr:ext cx="762000" cy="259045"/>
    <xdr:sp macro="" textlink="">
      <xdr:nvSpPr>
        <xdr:cNvPr id="90" name="テキスト ボックス 89"/>
        <xdr:cNvSpPr txBox="1"/>
      </xdr:nvSpPr>
      <xdr:spPr>
        <a:xfrm>
          <a:off x="2717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165100</xdr:rowOff>
    </xdr:from>
    <xdr:to>
      <xdr:col>11</xdr:col>
      <xdr:colOff>60325</xdr:colOff>
      <xdr:row>33</xdr:row>
      <xdr:rowOff>95250</xdr:rowOff>
    </xdr:to>
    <xdr:sp macro="" textlink="">
      <xdr:nvSpPr>
        <xdr:cNvPr id="91" name="楕円 90"/>
        <xdr:cNvSpPr/>
      </xdr:nvSpPr>
      <xdr:spPr>
        <a:xfrm>
          <a:off x="2159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105427</xdr:rowOff>
    </xdr:from>
    <xdr:ext cx="762000" cy="259045"/>
    <xdr:sp macro="" textlink="">
      <xdr:nvSpPr>
        <xdr:cNvPr id="92" name="テキスト ボックス 91"/>
        <xdr:cNvSpPr txBox="1"/>
      </xdr:nvSpPr>
      <xdr:spPr>
        <a:xfrm>
          <a:off x="1828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44450</xdr:rowOff>
    </xdr:from>
    <xdr:to>
      <xdr:col>6</xdr:col>
      <xdr:colOff>171450</xdr:colOff>
      <xdr:row>33</xdr:row>
      <xdr:rowOff>146050</xdr:rowOff>
    </xdr:to>
    <xdr:sp macro="" textlink="">
      <xdr:nvSpPr>
        <xdr:cNvPr id="93" name="楕円 92"/>
        <xdr:cNvSpPr/>
      </xdr:nvSpPr>
      <xdr:spPr>
        <a:xfrm>
          <a:off x="12700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156227</xdr:rowOff>
    </xdr:from>
    <xdr:ext cx="762000" cy="259045"/>
    <xdr:sp macro="" textlink="">
      <xdr:nvSpPr>
        <xdr:cNvPr id="94" name="テキスト ボックス 93"/>
        <xdr:cNvSpPr txBox="1"/>
      </xdr:nvSpPr>
      <xdr:spPr>
        <a:xfrm>
          <a:off x="9398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類似団体平均を大きく上回っているが、これは指定管理者制度の導入などにより、業務委託が増えていることが主な要因である。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類似団体と比較して物件費の割合が高い傾向にあるため、引き続き事務事業の見直し等による経費削減に努める。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22</xdr:row>
      <xdr:rowOff>63500</xdr:rowOff>
    </xdr:to>
    <xdr:cxnSp macro="">
      <xdr:nvCxnSpPr>
        <xdr:cNvPr id="122" name="直線コネクタ 121"/>
        <xdr:cNvCxnSpPr/>
      </xdr:nvCxnSpPr>
      <xdr:spPr>
        <a:xfrm flipV="1">
          <a:off x="16510000" y="21590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22</xdr:row>
      <xdr:rowOff>63500</xdr:rowOff>
    </xdr:from>
    <xdr:to>
      <xdr:col>82</xdr:col>
      <xdr:colOff>107950</xdr:colOff>
      <xdr:row>22</xdr:row>
      <xdr:rowOff>63500</xdr:rowOff>
    </xdr:to>
    <xdr:cxnSp macro="">
      <xdr:nvCxnSpPr>
        <xdr:cNvPr id="127" name="直線コネクタ 126"/>
        <xdr:cNvCxnSpPr/>
      </xdr:nvCxnSpPr>
      <xdr:spPr>
        <a:xfrm>
          <a:off x="15671800" y="3835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86377</xdr:rowOff>
    </xdr:from>
    <xdr:ext cx="762000" cy="259045"/>
    <xdr:sp macro="" textlink="">
      <xdr:nvSpPr>
        <xdr:cNvPr id="128" name="物件費平均値テキスト"/>
        <xdr:cNvSpPr txBox="1"/>
      </xdr:nvSpPr>
      <xdr:spPr>
        <a:xfrm>
          <a:off x="16598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44450</xdr:rowOff>
    </xdr:from>
    <xdr:to>
      <xdr:col>78</xdr:col>
      <xdr:colOff>69850</xdr:colOff>
      <xdr:row>22</xdr:row>
      <xdr:rowOff>63500</xdr:rowOff>
    </xdr:to>
    <xdr:cxnSp macro="">
      <xdr:nvCxnSpPr>
        <xdr:cNvPr id="130" name="直線コネクタ 129"/>
        <xdr:cNvCxnSpPr/>
      </xdr:nvCxnSpPr>
      <xdr:spPr>
        <a:xfrm>
          <a:off x="14782800" y="3644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2" name="テキスト ボックス 131"/>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44450</xdr:rowOff>
    </xdr:from>
    <xdr:to>
      <xdr:col>73</xdr:col>
      <xdr:colOff>180975</xdr:colOff>
      <xdr:row>21</xdr:row>
      <xdr:rowOff>146050</xdr:rowOff>
    </xdr:to>
    <xdr:cxnSp macro="">
      <xdr:nvCxnSpPr>
        <xdr:cNvPr id="133" name="直線コネクタ 132"/>
        <xdr:cNvCxnSpPr/>
      </xdr:nvCxnSpPr>
      <xdr:spPr>
        <a:xfrm flipV="1">
          <a:off x="13893800" y="3644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4" name="フローチャート: 判断 133"/>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3827</xdr:rowOff>
    </xdr:from>
    <xdr:ext cx="762000" cy="259045"/>
    <xdr:sp macro="" textlink="">
      <xdr:nvSpPr>
        <xdr:cNvPr id="135" name="テキスト ボックス 134"/>
        <xdr:cNvSpPr txBox="1"/>
      </xdr:nvSpPr>
      <xdr:spPr>
        <a:xfrm>
          <a:off x="14401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146050</xdr:rowOff>
    </xdr:from>
    <xdr:to>
      <xdr:col>69</xdr:col>
      <xdr:colOff>92075</xdr:colOff>
      <xdr:row>22</xdr:row>
      <xdr:rowOff>63500</xdr:rowOff>
    </xdr:to>
    <xdr:cxnSp macro="">
      <xdr:nvCxnSpPr>
        <xdr:cNvPr id="136" name="直線コネクタ 135"/>
        <xdr:cNvCxnSpPr/>
      </xdr:nvCxnSpPr>
      <xdr:spPr>
        <a:xfrm flipV="1">
          <a:off x="13004800" y="3746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8" name="テキスト ボックス 137"/>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40" name="テキスト ボックス 139"/>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22</xdr:row>
      <xdr:rowOff>12700</xdr:rowOff>
    </xdr:from>
    <xdr:to>
      <xdr:col>82</xdr:col>
      <xdr:colOff>158750</xdr:colOff>
      <xdr:row>22</xdr:row>
      <xdr:rowOff>114300</xdr:rowOff>
    </xdr:to>
    <xdr:sp macro="" textlink="">
      <xdr:nvSpPr>
        <xdr:cNvPr id="146" name="楕円 145"/>
        <xdr:cNvSpPr/>
      </xdr:nvSpPr>
      <xdr:spPr>
        <a:xfrm>
          <a:off x="16459200" y="37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92727</xdr:rowOff>
    </xdr:from>
    <xdr:ext cx="762000" cy="259045"/>
    <xdr:sp macro="" textlink="">
      <xdr:nvSpPr>
        <xdr:cNvPr id="147" name="物件費該当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22</xdr:row>
      <xdr:rowOff>12700</xdr:rowOff>
    </xdr:from>
    <xdr:to>
      <xdr:col>78</xdr:col>
      <xdr:colOff>120650</xdr:colOff>
      <xdr:row>22</xdr:row>
      <xdr:rowOff>114300</xdr:rowOff>
    </xdr:to>
    <xdr:sp macro="" textlink="">
      <xdr:nvSpPr>
        <xdr:cNvPr id="148" name="楕円 147"/>
        <xdr:cNvSpPr/>
      </xdr:nvSpPr>
      <xdr:spPr>
        <a:xfrm>
          <a:off x="15621000" y="37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22</xdr:row>
      <xdr:rowOff>99077</xdr:rowOff>
    </xdr:from>
    <xdr:ext cx="736600" cy="259045"/>
    <xdr:sp macro="" textlink="">
      <xdr:nvSpPr>
        <xdr:cNvPr id="149" name="テキスト ボックス 148"/>
        <xdr:cNvSpPr txBox="1"/>
      </xdr:nvSpPr>
      <xdr:spPr>
        <a:xfrm>
          <a:off x="15290800" y="387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165100</xdr:rowOff>
    </xdr:from>
    <xdr:to>
      <xdr:col>74</xdr:col>
      <xdr:colOff>31750</xdr:colOff>
      <xdr:row>21</xdr:row>
      <xdr:rowOff>95250</xdr:rowOff>
    </xdr:to>
    <xdr:sp macro="" textlink="">
      <xdr:nvSpPr>
        <xdr:cNvPr id="150" name="楕円 149"/>
        <xdr:cNvSpPr/>
      </xdr:nvSpPr>
      <xdr:spPr>
        <a:xfrm>
          <a:off x="14732000" y="35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80027</xdr:rowOff>
    </xdr:from>
    <xdr:ext cx="762000" cy="259045"/>
    <xdr:sp macro="" textlink="">
      <xdr:nvSpPr>
        <xdr:cNvPr id="151" name="テキスト ボックス 150"/>
        <xdr:cNvSpPr txBox="1"/>
      </xdr:nvSpPr>
      <xdr:spPr>
        <a:xfrm>
          <a:off x="144018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95250</xdr:rowOff>
    </xdr:from>
    <xdr:to>
      <xdr:col>69</xdr:col>
      <xdr:colOff>142875</xdr:colOff>
      <xdr:row>22</xdr:row>
      <xdr:rowOff>25400</xdr:rowOff>
    </xdr:to>
    <xdr:sp macro="" textlink="">
      <xdr:nvSpPr>
        <xdr:cNvPr id="152" name="楕円 151"/>
        <xdr:cNvSpPr/>
      </xdr:nvSpPr>
      <xdr:spPr>
        <a:xfrm>
          <a:off x="13843000" y="36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10177</xdr:rowOff>
    </xdr:from>
    <xdr:ext cx="762000" cy="259045"/>
    <xdr:sp macro="" textlink="">
      <xdr:nvSpPr>
        <xdr:cNvPr id="153" name="テキスト ボックス 152"/>
        <xdr:cNvSpPr txBox="1"/>
      </xdr:nvSpPr>
      <xdr:spPr>
        <a:xfrm>
          <a:off x="135128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22</xdr:row>
      <xdr:rowOff>12700</xdr:rowOff>
    </xdr:from>
    <xdr:to>
      <xdr:col>65</xdr:col>
      <xdr:colOff>53975</xdr:colOff>
      <xdr:row>22</xdr:row>
      <xdr:rowOff>114300</xdr:rowOff>
    </xdr:to>
    <xdr:sp macro="" textlink="">
      <xdr:nvSpPr>
        <xdr:cNvPr id="154" name="楕円 153"/>
        <xdr:cNvSpPr/>
      </xdr:nvSpPr>
      <xdr:spPr>
        <a:xfrm>
          <a:off x="12954000" y="37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22</xdr:row>
      <xdr:rowOff>99077</xdr:rowOff>
    </xdr:from>
    <xdr:ext cx="762000" cy="259045"/>
    <xdr:sp macro="" textlink="">
      <xdr:nvSpPr>
        <xdr:cNvPr id="155" name="テキスト ボックス 154"/>
        <xdr:cNvSpPr txBox="1"/>
      </xdr:nvSpPr>
      <xdr:spPr>
        <a:xfrm>
          <a:off x="126238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ポイント改善したものの、依然として類似団体平均を上回っている。この主な要因としては、生活保護費や保育所等に対する給付費の増等があげられる。</a:t>
          </a:r>
        </a:p>
        <a:p>
          <a:r>
            <a:rPr kumimoji="1" lang="ja-JP" altLang="en-US" sz="1300">
              <a:latin typeface="ＭＳ Ｐゴシック" panose="020B0600070205080204" pitchFamily="50" charset="-128"/>
              <a:ea typeface="ＭＳ Ｐゴシック" panose="020B0600070205080204" pitchFamily="50" charset="-128"/>
            </a:rPr>
            <a:t>　今後も増加が予想されるため、国・県等の動向に留意し、特定財源の確保に努める。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61</xdr:row>
      <xdr:rowOff>115570</xdr:rowOff>
    </xdr:to>
    <xdr:cxnSp macro="">
      <xdr:nvCxnSpPr>
        <xdr:cNvPr id="181" name="直線コネクタ 180"/>
        <xdr:cNvCxnSpPr/>
      </xdr:nvCxnSpPr>
      <xdr:spPr>
        <a:xfrm flipV="1">
          <a:off x="4826000" y="92252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4"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5" name="直線コネクタ 184"/>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xdr:rowOff>
    </xdr:from>
    <xdr:to>
      <xdr:col>24</xdr:col>
      <xdr:colOff>25400</xdr:colOff>
      <xdr:row>60</xdr:row>
      <xdr:rowOff>58420</xdr:rowOff>
    </xdr:to>
    <xdr:cxnSp macro="">
      <xdr:nvCxnSpPr>
        <xdr:cNvPr id="186" name="直線コネクタ 185"/>
        <xdr:cNvCxnSpPr/>
      </xdr:nvCxnSpPr>
      <xdr:spPr>
        <a:xfrm flipV="1">
          <a:off x="3987800" y="1011682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149877</xdr:rowOff>
    </xdr:from>
    <xdr:ext cx="762000" cy="259045"/>
    <xdr:sp macro="" textlink="">
      <xdr:nvSpPr>
        <xdr:cNvPr id="187" name="扶助費平均値テキスト"/>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115570</xdr:rowOff>
    </xdr:from>
    <xdr:to>
      <xdr:col>19</xdr:col>
      <xdr:colOff>187325</xdr:colOff>
      <xdr:row>60</xdr:row>
      <xdr:rowOff>58420</xdr:rowOff>
    </xdr:to>
    <xdr:cxnSp macro="">
      <xdr:nvCxnSpPr>
        <xdr:cNvPr id="189" name="直線コネクタ 188"/>
        <xdr:cNvCxnSpPr/>
      </xdr:nvCxnSpPr>
      <xdr:spPr>
        <a:xfrm>
          <a:off x="3098800" y="10231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0" name="フローチャート: 判断 189"/>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62247</xdr:rowOff>
    </xdr:from>
    <xdr:ext cx="736600" cy="259045"/>
    <xdr:sp macro="" textlink="">
      <xdr:nvSpPr>
        <xdr:cNvPr id="191" name="テキスト ボックス 190"/>
        <xdr:cNvSpPr txBox="1"/>
      </xdr:nvSpPr>
      <xdr:spPr>
        <a:xfrm>
          <a:off x="3606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xdr:rowOff>
    </xdr:from>
    <xdr:to>
      <xdr:col>15</xdr:col>
      <xdr:colOff>98425</xdr:colOff>
      <xdr:row>59</xdr:row>
      <xdr:rowOff>115570</xdr:rowOff>
    </xdr:to>
    <xdr:cxnSp macro="">
      <xdr:nvCxnSpPr>
        <xdr:cNvPr id="192" name="直線コネクタ 191"/>
        <xdr:cNvCxnSpPr/>
      </xdr:nvCxnSpPr>
      <xdr:spPr>
        <a:xfrm>
          <a:off x="2209800" y="101168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xdr:rowOff>
    </xdr:from>
    <xdr:to>
      <xdr:col>15</xdr:col>
      <xdr:colOff>149225</xdr:colOff>
      <xdr:row>58</xdr:row>
      <xdr:rowOff>109220</xdr:rowOff>
    </xdr:to>
    <xdr:sp macro="" textlink="">
      <xdr:nvSpPr>
        <xdr:cNvPr id="193" name="フローチャート: 判断 192"/>
        <xdr:cNvSpPr/>
      </xdr:nvSpPr>
      <xdr:spPr>
        <a:xfrm>
          <a:off x="3048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119397</xdr:rowOff>
    </xdr:from>
    <xdr:ext cx="762000" cy="259045"/>
    <xdr:sp macro="" textlink="">
      <xdr:nvSpPr>
        <xdr:cNvPr id="194" name="テキスト ボックス 193"/>
        <xdr:cNvSpPr txBox="1"/>
      </xdr:nvSpPr>
      <xdr:spPr>
        <a:xfrm>
          <a:off x="2717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xdr:rowOff>
    </xdr:from>
    <xdr:to>
      <xdr:col>11</xdr:col>
      <xdr:colOff>9525</xdr:colOff>
      <xdr:row>59</xdr:row>
      <xdr:rowOff>24130</xdr:rowOff>
    </xdr:to>
    <xdr:cxnSp macro="">
      <xdr:nvCxnSpPr>
        <xdr:cNvPr id="195" name="直線コネクタ 194"/>
        <xdr:cNvCxnSpPr/>
      </xdr:nvCxnSpPr>
      <xdr:spPr>
        <a:xfrm flipV="1">
          <a:off x="1320800" y="10116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xdr:rowOff>
    </xdr:from>
    <xdr:to>
      <xdr:col>11</xdr:col>
      <xdr:colOff>60325</xdr:colOff>
      <xdr:row>58</xdr:row>
      <xdr:rowOff>109220</xdr:rowOff>
    </xdr:to>
    <xdr:sp macro="" textlink="">
      <xdr:nvSpPr>
        <xdr:cNvPr id="196" name="フローチャート: 判断 195"/>
        <xdr:cNvSpPr/>
      </xdr:nvSpPr>
      <xdr:spPr>
        <a:xfrm>
          <a:off x="2159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119397</xdr:rowOff>
    </xdr:from>
    <xdr:ext cx="762000" cy="259045"/>
    <xdr:sp macro="" textlink="">
      <xdr:nvSpPr>
        <xdr:cNvPr id="197" name="テキスト ボックス 196"/>
        <xdr:cNvSpPr txBox="1"/>
      </xdr:nvSpPr>
      <xdr:spPr>
        <a:xfrm>
          <a:off x="1828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8" name="フローチャート: 判断 197"/>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50817</xdr:rowOff>
    </xdr:from>
    <xdr:ext cx="762000" cy="259045"/>
    <xdr:sp macro="" textlink="">
      <xdr:nvSpPr>
        <xdr:cNvPr id="199" name="テキスト ボックス 198"/>
        <xdr:cNvSpPr txBox="1"/>
      </xdr:nvSpPr>
      <xdr:spPr>
        <a:xfrm>
          <a:off x="939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121920</xdr:rowOff>
    </xdr:from>
    <xdr:to>
      <xdr:col>24</xdr:col>
      <xdr:colOff>76200</xdr:colOff>
      <xdr:row>59</xdr:row>
      <xdr:rowOff>52070</xdr:rowOff>
    </xdr:to>
    <xdr:sp macro="" textlink="">
      <xdr:nvSpPr>
        <xdr:cNvPr id="205" name="楕円 204"/>
        <xdr:cNvSpPr/>
      </xdr:nvSpPr>
      <xdr:spPr>
        <a:xfrm>
          <a:off x="4775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93997</xdr:rowOff>
    </xdr:from>
    <xdr:ext cx="762000" cy="259045"/>
    <xdr:sp macro="" textlink="">
      <xdr:nvSpPr>
        <xdr:cNvPr id="206" name="扶助費該当値テキスト"/>
        <xdr:cNvSpPr txBox="1"/>
      </xdr:nvSpPr>
      <xdr:spPr>
        <a:xfrm>
          <a:off x="4914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7620</xdr:rowOff>
    </xdr:from>
    <xdr:to>
      <xdr:col>20</xdr:col>
      <xdr:colOff>38100</xdr:colOff>
      <xdr:row>60</xdr:row>
      <xdr:rowOff>109220</xdr:rowOff>
    </xdr:to>
    <xdr:sp macro="" textlink="">
      <xdr:nvSpPr>
        <xdr:cNvPr id="207" name="楕円 206"/>
        <xdr:cNvSpPr/>
      </xdr:nvSpPr>
      <xdr:spPr>
        <a:xfrm>
          <a:off x="3937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93997</xdr:rowOff>
    </xdr:from>
    <xdr:ext cx="736600" cy="259045"/>
    <xdr:sp macro="" textlink="">
      <xdr:nvSpPr>
        <xdr:cNvPr id="208" name="テキスト ボックス 207"/>
        <xdr:cNvSpPr txBox="1"/>
      </xdr:nvSpPr>
      <xdr:spPr>
        <a:xfrm>
          <a:off x="3606800" y="1038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64770</xdr:rowOff>
    </xdr:from>
    <xdr:to>
      <xdr:col>15</xdr:col>
      <xdr:colOff>149225</xdr:colOff>
      <xdr:row>59</xdr:row>
      <xdr:rowOff>166370</xdr:rowOff>
    </xdr:to>
    <xdr:sp macro="" textlink="">
      <xdr:nvSpPr>
        <xdr:cNvPr id="209" name="楕円 208"/>
        <xdr:cNvSpPr/>
      </xdr:nvSpPr>
      <xdr:spPr>
        <a:xfrm>
          <a:off x="3048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151147</xdr:rowOff>
    </xdr:from>
    <xdr:ext cx="762000" cy="259045"/>
    <xdr:sp macro="" textlink="">
      <xdr:nvSpPr>
        <xdr:cNvPr id="210" name="テキスト ボックス 209"/>
        <xdr:cNvSpPr txBox="1"/>
      </xdr:nvSpPr>
      <xdr:spPr>
        <a:xfrm>
          <a:off x="2717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121920</xdr:rowOff>
    </xdr:from>
    <xdr:to>
      <xdr:col>11</xdr:col>
      <xdr:colOff>60325</xdr:colOff>
      <xdr:row>59</xdr:row>
      <xdr:rowOff>52070</xdr:rowOff>
    </xdr:to>
    <xdr:sp macro="" textlink="">
      <xdr:nvSpPr>
        <xdr:cNvPr id="211" name="楕円 210"/>
        <xdr:cNvSpPr/>
      </xdr:nvSpPr>
      <xdr:spPr>
        <a:xfrm>
          <a:off x="2159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36847</xdr:rowOff>
    </xdr:from>
    <xdr:ext cx="762000" cy="259045"/>
    <xdr:sp macro="" textlink="">
      <xdr:nvSpPr>
        <xdr:cNvPr id="212" name="テキスト ボックス 211"/>
        <xdr:cNvSpPr txBox="1"/>
      </xdr:nvSpPr>
      <xdr:spPr>
        <a:xfrm>
          <a:off x="1828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144780</xdr:rowOff>
    </xdr:from>
    <xdr:to>
      <xdr:col>6</xdr:col>
      <xdr:colOff>171450</xdr:colOff>
      <xdr:row>59</xdr:row>
      <xdr:rowOff>74930</xdr:rowOff>
    </xdr:to>
    <xdr:sp macro="" textlink="">
      <xdr:nvSpPr>
        <xdr:cNvPr id="213" name="楕円 212"/>
        <xdr:cNvSpPr/>
      </xdr:nvSpPr>
      <xdr:spPr>
        <a:xfrm>
          <a:off x="1270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59707</xdr:rowOff>
    </xdr:from>
    <xdr:ext cx="762000" cy="259045"/>
    <xdr:sp macro="" textlink="">
      <xdr:nvSpPr>
        <xdr:cNvPr id="214" name="テキスト ボックス 213"/>
        <xdr:cNvSpPr txBox="1"/>
      </xdr:nvSpPr>
      <xdr:spPr>
        <a:xfrm>
          <a:off x="939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ポイント悪化しているものの、類似団体平均を下回り、比較的弾性力がある。</a:t>
          </a:r>
        </a:p>
        <a:p>
          <a:r>
            <a:rPr kumimoji="1" lang="ja-JP" altLang="en-US" sz="1300">
              <a:latin typeface="ＭＳ Ｐゴシック" panose="020B0600070205080204" pitchFamily="50" charset="-128"/>
              <a:ea typeface="ＭＳ Ｐゴシック" panose="020B0600070205080204" pitchFamily="50" charset="-128"/>
            </a:rPr>
            <a:t>　今後は施設の老朽化に伴う維持補修費の増加が予想されるため、引き続き支出内容を精査し、長寿命化修繕計画等に基づく適正な執行に努める。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41275</xdr:rowOff>
    </xdr:from>
    <xdr:to>
      <xdr:col>82</xdr:col>
      <xdr:colOff>107950</xdr:colOff>
      <xdr:row>61</xdr:row>
      <xdr:rowOff>55563</xdr:rowOff>
    </xdr:to>
    <xdr:cxnSp macro="">
      <xdr:nvCxnSpPr>
        <xdr:cNvPr id="246" name="直線コネクタ 245"/>
        <xdr:cNvCxnSpPr/>
      </xdr:nvCxnSpPr>
      <xdr:spPr>
        <a:xfrm flipV="1">
          <a:off x="16510000" y="9128125"/>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27640</xdr:rowOff>
    </xdr:from>
    <xdr:ext cx="762000" cy="259045"/>
    <xdr:sp macro="" textlink="">
      <xdr:nvSpPr>
        <xdr:cNvPr id="247" name="その他最小値テキスト"/>
        <xdr:cNvSpPr txBox="1"/>
      </xdr:nvSpPr>
      <xdr:spPr>
        <a:xfrm>
          <a:off x="16598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55563</xdr:rowOff>
    </xdr:from>
    <xdr:to>
      <xdr:col>82</xdr:col>
      <xdr:colOff>196850</xdr:colOff>
      <xdr:row>61</xdr:row>
      <xdr:rowOff>55563</xdr:rowOff>
    </xdr:to>
    <xdr:cxnSp macro="">
      <xdr:nvCxnSpPr>
        <xdr:cNvPr id="248" name="直線コネクタ 247"/>
        <xdr:cNvCxnSpPr/>
      </xdr:nvCxnSpPr>
      <xdr:spPr>
        <a:xfrm>
          <a:off x="16421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127652</xdr:rowOff>
    </xdr:from>
    <xdr:ext cx="762000" cy="259045"/>
    <xdr:sp macro="" textlink="">
      <xdr:nvSpPr>
        <xdr:cNvPr id="249" name="その他最大値テキスト"/>
        <xdr:cNvSpPr txBox="1"/>
      </xdr:nvSpPr>
      <xdr:spPr>
        <a:xfrm>
          <a:off x="16598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41275</xdr:rowOff>
    </xdr:from>
    <xdr:to>
      <xdr:col>82</xdr:col>
      <xdr:colOff>196850</xdr:colOff>
      <xdr:row>53</xdr:row>
      <xdr:rowOff>41275</xdr:rowOff>
    </xdr:to>
    <xdr:cxnSp macro="">
      <xdr:nvCxnSpPr>
        <xdr:cNvPr id="250" name="直線コネクタ 249"/>
        <xdr:cNvCxnSpPr/>
      </xdr:nvCxnSpPr>
      <xdr:spPr>
        <a:xfrm>
          <a:off x="16421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84138</xdr:rowOff>
    </xdr:from>
    <xdr:to>
      <xdr:col>82</xdr:col>
      <xdr:colOff>107950</xdr:colOff>
      <xdr:row>56</xdr:row>
      <xdr:rowOff>26988</xdr:rowOff>
    </xdr:to>
    <xdr:cxnSp macro="">
      <xdr:nvCxnSpPr>
        <xdr:cNvPr id="251" name="直線コネクタ 250"/>
        <xdr:cNvCxnSpPr/>
      </xdr:nvCxnSpPr>
      <xdr:spPr>
        <a:xfrm>
          <a:off x="15671800" y="951388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119715</xdr:rowOff>
    </xdr:from>
    <xdr:ext cx="762000" cy="259045"/>
    <xdr:sp macro="" textlink="">
      <xdr:nvSpPr>
        <xdr:cNvPr id="252" name="その他平均値テキスト"/>
        <xdr:cNvSpPr txBox="1"/>
      </xdr:nvSpPr>
      <xdr:spPr>
        <a:xfrm>
          <a:off x="16598900" y="9892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147638</xdr:rowOff>
    </xdr:from>
    <xdr:to>
      <xdr:col>82</xdr:col>
      <xdr:colOff>158750</xdr:colOff>
      <xdr:row>58</xdr:row>
      <xdr:rowOff>77788</xdr:rowOff>
    </xdr:to>
    <xdr:sp macro="" textlink="">
      <xdr:nvSpPr>
        <xdr:cNvPr id="253" name="フローチャート: 判断 252"/>
        <xdr:cNvSpPr/>
      </xdr:nvSpPr>
      <xdr:spPr>
        <a:xfrm>
          <a:off x="16459200" y="99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84138</xdr:rowOff>
    </xdr:from>
    <xdr:to>
      <xdr:col>78</xdr:col>
      <xdr:colOff>69850</xdr:colOff>
      <xdr:row>56</xdr:row>
      <xdr:rowOff>26988</xdr:rowOff>
    </xdr:to>
    <xdr:cxnSp macro="">
      <xdr:nvCxnSpPr>
        <xdr:cNvPr id="254" name="直線コネクタ 253"/>
        <xdr:cNvCxnSpPr/>
      </xdr:nvCxnSpPr>
      <xdr:spPr>
        <a:xfrm flipV="1">
          <a:off x="14782800" y="951388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133350</xdr:rowOff>
    </xdr:from>
    <xdr:to>
      <xdr:col>78</xdr:col>
      <xdr:colOff>120650</xdr:colOff>
      <xdr:row>59</xdr:row>
      <xdr:rowOff>63500</xdr:rowOff>
    </xdr:to>
    <xdr:sp macro="" textlink="">
      <xdr:nvSpPr>
        <xdr:cNvPr id="255" name="フローチャート: 判断 254"/>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48277</xdr:rowOff>
    </xdr:from>
    <xdr:ext cx="736600" cy="259045"/>
    <xdr:sp macro="" textlink="">
      <xdr:nvSpPr>
        <xdr:cNvPr id="256" name="テキスト ボックス 255"/>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26988</xdr:rowOff>
    </xdr:from>
    <xdr:to>
      <xdr:col>73</xdr:col>
      <xdr:colOff>180975</xdr:colOff>
      <xdr:row>56</xdr:row>
      <xdr:rowOff>69850</xdr:rowOff>
    </xdr:to>
    <xdr:cxnSp macro="">
      <xdr:nvCxnSpPr>
        <xdr:cNvPr id="257" name="直線コネクタ 256"/>
        <xdr:cNvCxnSpPr/>
      </xdr:nvCxnSpPr>
      <xdr:spPr>
        <a:xfrm flipV="1">
          <a:off x="13893800" y="962818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8" name="フローチャート: 判断 257"/>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59" name="テキスト ボックス 258"/>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69850</xdr:rowOff>
    </xdr:from>
    <xdr:to>
      <xdr:col>69</xdr:col>
      <xdr:colOff>92075</xdr:colOff>
      <xdr:row>56</xdr:row>
      <xdr:rowOff>84138</xdr:rowOff>
    </xdr:to>
    <xdr:cxnSp macro="">
      <xdr:nvCxnSpPr>
        <xdr:cNvPr id="260" name="直線コネクタ 259"/>
        <xdr:cNvCxnSpPr/>
      </xdr:nvCxnSpPr>
      <xdr:spPr>
        <a:xfrm flipV="1">
          <a:off x="13004800" y="96710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90488</xdr:rowOff>
    </xdr:from>
    <xdr:to>
      <xdr:col>69</xdr:col>
      <xdr:colOff>142875</xdr:colOff>
      <xdr:row>59</xdr:row>
      <xdr:rowOff>20638</xdr:rowOff>
    </xdr:to>
    <xdr:sp macro="" textlink="">
      <xdr:nvSpPr>
        <xdr:cNvPr id="261" name="フローチャート: 判断 260"/>
        <xdr:cNvSpPr/>
      </xdr:nvSpPr>
      <xdr:spPr>
        <a:xfrm>
          <a:off x="13843000" y="1003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5415</xdr:rowOff>
    </xdr:from>
    <xdr:ext cx="762000" cy="259045"/>
    <xdr:sp macro="" textlink="">
      <xdr:nvSpPr>
        <xdr:cNvPr id="262" name="テキスト ボックス 261"/>
        <xdr:cNvSpPr txBox="1"/>
      </xdr:nvSpPr>
      <xdr:spPr>
        <a:xfrm>
          <a:off x="13512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63" name="フローチャート: 判断 262"/>
        <xdr:cNvSpPr/>
      </xdr:nvSpPr>
      <xdr:spPr>
        <a:xfrm>
          <a:off x="12954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64" name="テキスト ボックス 263"/>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147638</xdr:rowOff>
    </xdr:from>
    <xdr:to>
      <xdr:col>82</xdr:col>
      <xdr:colOff>158750</xdr:colOff>
      <xdr:row>56</xdr:row>
      <xdr:rowOff>77788</xdr:rowOff>
    </xdr:to>
    <xdr:sp macro="" textlink="">
      <xdr:nvSpPr>
        <xdr:cNvPr id="270" name="楕円 269"/>
        <xdr:cNvSpPr/>
      </xdr:nvSpPr>
      <xdr:spPr>
        <a:xfrm>
          <a:off x="16459200" y="95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164165</xdr:rowOff>
    </xdr:from>
    <xdr:ext cx="762000" cy="259045"/>
    <xdr:sp macro="" textlink="">
      <xdr:nvSpPr>
        <xdr:cNvPr id="271" name="その他該当値テキスト"/>
        <xdr:cNvSpPr txBox="1"/>
      </xdr:nvSpPr>
      <xdr:spPr>
        <a:xfrm>
          <a:off x="16598900" y="942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33338</xdr:rowOff>
    </xdr:from>
    <xdr:to>
      <xdr:col>78</xdr:col>
      <xdr:colOff>120650</xdr:colOff>
      <xdr:row>55</xdr:row>
      <xdr:rowOff>134938</xdr:rowOff>
    </xdr:to>
    <xdr:sp macro="" textlink="">
      <xdr:nvSpPr>
        <xdr:cNvPr id="272" name="楕円 271"/>
        <xdr:cNvSpPr/>
      </xdr:nvSpPr>
      <xdr:spPr>
        <a:xfrm>
          <a:off x="15621000" y="946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145115</xdr:rowOff>
    </xdr:from>
    <xdr:ext cx="736600" cy="259045"/>
    <xdr:sp macro="" textlink="">
      <xdr:nvSpPr>
        <xdr:cNvPr id="273" name="テキスト ボックス 272"/>
        <xdr:cNvSpPr txBox="1"/>
      </xdr:nvSpPr>
      <xdr:spPr>
        <a:xfrm>
          <a:off x="15290800" y="9231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147638</xdr:rowOff>
    </xdr:from>
    <xdr:to>
      <xdr:col>74</xdr:col>
      <xdr:colOff>31750</xdr:colOff>
      <xdr:row>56</xdr:row>
      <xdr:rowOff>77788</xdr:rowOff>
    </xdr:to>
    <xdr:sp macro="" textlink="">
      <xdr:nvSpPr>
        <xdr:cNvPr id="274" name="楕円 273"/>
        <xdr:cNvSpPr/>
      </xdr:nvSpPr>
      <xdr:spPr>
        <a:xfrm>
          <a:off x="14732000" y="95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87965</xdr:rowOff>
    </xdr:from>
    <xdr:ext cx="762000" cy="259045"/>
    <xdr:sp macro="" textlink="">
      <xdr:nvSpPr>
        <xdr:cNvPr id="275" name="テキスト ボックス 274"/>
        <xdr:cNvSpPr txBox="1"/>
      </xdr:nvSpPr>
      <xdr:spPr>
        <a:xfrm>
          <a:off x="14401800" y="9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19050</xdr:rowOff>
    </xdr:from>
    <xdr:to>
      <xdr:col>69</xdr:col>
      <xdr:colOff>142875</xdr:colOff>
      <xdr:row>56</xdr:row>
      <xdr:rowOff>120650</xdr:rowOff>
    </xdr:to>
    <xdr:sp macro="" textlink="">
      <xdr:nvSpPr>
        <xdr:cNvPr id="276" name="楕円 275"/>
        <xdr:cNvSpPr/>
      </xdr:nvSpPr>
      <xdr:spPr>
        <a:xfrm>
          <a:off x="13843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130827</xdr:rowOff>
    </xdr:from>
    <xdr:ext cx="762000" cy="259045"/>
    <xdr:sp macro="" textlink="">
      <xdr:nvSpPr>
        <xdr:cNvPr id="277" name="テキスト ボックス 276"/>
        <xdr:cNvSpPr txBox="1"/>
      </xdr:nvSpPr>
      <xdr:spPr>
        <a:xfrm>
          <a:off x="13512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33338</xdr:rowOff>
    </xdr:from>
    <xdr:to>
      <xdr:col>65</xdr:col>
      <xdr:colOff>53975</xdr:colOff>
      <xdr:row>56</xdr:row>
      <xdr:rowOff>134938</xdr:rowOff>
    </xdr:to>
    <xdr:sp macro="" textlink="">
      <xdr:nvSpPr>
        <xdr:cNvPr id="278" name="楕円 277"/>
        <xdr:cNvSpPr/>
      </xdr:nvSpPr>
      <xdr:spPr>
        <a:xfrm>
          <a:off x="129540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145115</xdr:rowOff>
    </xdr:from>
    <xdr:ext cx="762000" cy="259045"/>
    <xdr:sp macro="" textlink="">
      <xdr:nvSpPr>
        <xdr:cNvPr id="279" name="テキスト ボックス 278"/>
        <xdr:cNvSpPr txBox="1"/>
      </xdr:nvSpPr>
      <xdr:spPr>
        <a:xfrm>
          <a:off x="12623800" y="940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病院事業会計繰出金の増等より、前年度比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ポイント悪化した。今後は、補助金や負担金等の見直しを含め、適正な執行に努める。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107950</xdr:rowOff>
    </xdr:to>
    <xdr:cxnSp macro="">
      <xdr:nvCxnSpPr>
        <xdr:cNvPr id="307" name="直線コネクタ 306"/>
        <xdr:cNvCxnSpPr/>
      </xdr:nvCxnSpPr>
      <xdr:spPr>
        <a:xfrm flipV="1">
          <a:off x="16510000" y="563626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8"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9" name="直線コネクタ 308"/>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146050</xdr:rowOff>
    </xdr:from>
    <xdr:to>
      <xdr:col>82</xdr:col>
      <xdr:colOff>107950</xdr:colOff>
      <xdr:row>36</xdr:row>
      <xdr:rowOff>119380</xdr:rowOff>
    </xdr:to>
    <xdr:cxnSp macro="">
      <xdr:nvCxnSpPr>
        <xdr:cNvPr id="312" name="直線コネクタ 311"/>
        <xdr:cNvCxnSpPr/>
      </xdr:nvCxnSpPr>
      <xdr:spPr>
        <a:xfrm>
          <a:off x="15671800" y="61468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119397</xdr:rowOff>
    </xdr:from>
    <xdr:ext cx="762000" cy="259045"/>
    <xdr:sp macro="" textlink="">
      <xdr:nvSpPr>
        <xdr:cNvPr id="313" name="補助費等平均値テキスト"/>
        <xdr:cNvSpPr txBox="1"/>
      </xdr:nvSpPr>
      <xdr:spPr>
        <a:xfrm>
          <a:off x="16598900" y="5948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4" name="フローチャート: 判断 313"/>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146050</xdr:rowOff>
    </xdr:to>
    <xdr:cxnSp macro="">
      <xdr:nvCxnSpPr>
        <xdr:cNvPr id="315" name="直線コネクタ 314"/>
        <xdr:cNvCxnSpPr/>
      </xdr:nvCxnSpPr>
      <xdr:spPr>
        <a:xfrm>
          <a:off x="14782800" y="6093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41910</xdr:rowOff>
    </xdr:from>
    <xdr:to>
      <xdr:col>78</xdr:col>
      <xdr:colOff>120650</xdr:colOff>
      <xdr:row>35</xdr:row>
      <xdr:rowOff>143510</xdr:rowOff>
    </xdr:to>
    <xdr:sp macro="" textlink="">
      <xdr:nvSpPr>
        <xdr:cNvPr id="316" name="フローチャート: 判断 315"/>
        <xdr:cNvSpPr/>
      </xdr:nvSpPr>
      <xdr:spPr>
        <a:xfrm>
          <a:off x="15621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17" name="テキスト ボックス 316"/>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157480</xdr:rowOff>
    </xdr:from>
    <xdr:to>
      <xdr:col>73</xdr:col>
      <xdr:colOff>180975</xdr:colOff>
      <xdr:row>35</xdr:row>
      <xdr:rowOff>92710</xdr:rowOff>
    </xdr:to>
    <xdr:cxnSp macro="">
      <xdr:nvCxnSpPr>
        <xdr:cNvPr id="318" name="直線コネクタ 317"/>
        <xdr:cNvCxnSpPr/>
      </xdr:nvCxnSpPr>
      <xdr:spPr>
        <a:xfrm>
          <a:off x="13893800" y="5986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19050</xdr:rowOff>
    </xdr:from>
    <xdr:to>
      <xdr:col>74</xdr:col>
      <xdr:colOff>31750</xdr:colOff>
      <xdr:row>35</xdr:row>
      <xdr:rowOff>120650</xdr:rowOff>
    </xdr:to>
    <xdr:sp macro="" textlink="">
      <xdr:nvSpPr>
        <xdr:cNvPr id="319" name="フローチャート: 判断 318"/>
        <xdr:cNvSpPr/>
      </xdr:nvSpPr>
      <xdr:spPr>
        <a:xfrm>
          <a:off x="14732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20" name="テキスト ボックス 319"/>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157480</xdr:rowOff>
    </xdr:from>
    <xdr:to>
      <xdr:col>69</xdr:col>
      <xdr:colOff>92075</xdr:colOff>
      <xdr:row>35</xdr:row>
      <xdr:rowOff>31750</xdr:rowOff>
    </xdr:to>
    <xdr:cxnSp macro="">
      <xdr:nvCxnSpPr>
        <xdr:cNvPr id="321" name="直線コネクタ 320"/>
        <xdr:cNvCxnSpPr/>
      </xdr:nvCxnSpPr>
      <xdr:spPr>
        <a:xfrm flipV="1">
          <a:off x="13004800" y="598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160020</xdr:rowOff>
    </xdr:from>
    <xdr:to>
      <xdr:col>69</xdr:col>
      <xdr:colOff>142875</xdr:colOff>
      <xdr:row>35</xdr:row>
      <xdr:rowOff>90170</xdr:rowOff>
    </xdr:to>
    <xdr:sp macro="" textlink="">
      <xdr:nvSpPr>
        <xdr:cNvPr id="322" name="フローチャート: 判断 321"/>
        <xdr:cNvSpPr/>
      </xdr:nvSpPr>
      <xdr:spPr>
        <a:xfrm>
          <a:off x="13843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74947</xdr:rowOff>
    </xdr:from>
    <xdr:ext cx="762000" cy="259045"/>
    <xdr:sp macro="" textlink="">
      <xdr:nvSpPr>
        <xdr:cNvPr id="323" name="テキスト ボックス 322"/>
        <xdr:cNvSpPr txBox="1"/>
      </xdr:nvSpPr>
      <xdr:spPr>
        <a:xfrm>
          <a:off x="13512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xdr:rowOff>
    </xdr:from>
    <xdr:to>
      <xdr:col>65</xdr:col>
      <xdr:colOff>53975</xdr:colOff>
      <xdr:row>35</xdr:row>
      <xdr:rowOff>105410</xdr:rowOff>
    </xdr:to>
    <xdr:sp macro="" textlink="">
      <xdr:nvSpPr>
        <xdr:cNvPr id="324" name="フローチャート: 判断 323"/>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90187</xdr:rowOff>
    </xdr:from>
    <xdr:ext cx="762000" cy="259045"/>
    <xdr:sp macro="" textlink="">
      <xdr:nvSpPr>
        <xdr:cNvPr id="325" name="テキスト ボックス 324"/>
        <xdr:cNvSpPr txBox="1"/>
      </xdr:nvSpPr>
      <xdr:spPr>
        <a:xfrm>
          <a:off x="126238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31" name="楕円 330"/>
        <xdr:cNvSpPr/>
      </xdr:nvSpPr>
      <xdr:spPr>
        <a:xfrm>
          <a:off x="16459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40657</xdr:rowOff>
    </xdr:from>
    <xdr:ext cx="762000" cy="259045"/>
    <xdr:sp macro="" textlink="">
      <xdr:nvSpPr>
        <xdr:cNvPr id="332" name="補助費等該当値テキスト"/>
        <xdr:cNvSpPr txBox="1"/>
      </xdr:nvSpPr>
      <xdr:spPr>
        <a:xfrm>
          <a:off x="165989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95250</xdr:rowOff>
    </xdr:from>
    <xdr:to>
      <xdr:col>78</xdr:col>
      <xdr:colOff>120650</xdr:colOff>
      <xdr:row>36</xdr:row>
      <xdr:rowOff>25400</xdr:rowOff>
    </xdr:to>
    <xdr:sp macro="" textlink="">
      <xdr:nvSpPr>
        <xdr:cNvPr id="333" name="楕円 332"/>
        <xdr:cNvSpPr/>
      </xdr:nvSpPr>
      <xdr:spPr>
        <a:xfrm>
          <a:off x="15621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10177</xdr:rowOff>
    </xdr:from>
    <xdr:ext cx="736600" cy="259045"/>
    <xdr:sp macro="" textlink="">
      <xdr:nvSpPr>
        <xdr:cNvPr id="334" name="テキスト ボックス 333"/>
        <xdr:cNvSpPr txBox="1"/>
      </xdr:nvSpPr>
      <xdr:spPr>
        <a:xfrm>
          <a:off x="15290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35" name="楕円 334"/>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128287</xdr:rowOff>
    </xdr:from>
    <xdr:ext cx="762000" cy="259045"/>
    <xdr:sp macro="" textlink="">
      <xdr:nvSpPr>
        <xdr:cNvPr id="336" name="テキスト ボックス 335"/>
        <xdr:cNvSpPr txBox="1"/>
      </xdr:nvSpPr>
      <xdr:spPr>
        <a:xfrm>
          <a:off x="14401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106680</xdr:rowOff>
    </xdr:from>
    <xdr:to>
      <xdr:col>69</xdr:col>
      <xdr:colOff>142875</xdr:colOff>
      <xdr:row>35</xdr:row>
      <xdr:rowOff>36830</xdr:rowOff>
    </xdr:to>
    <xdr:sp macro="" textlink="">
      <xdr:nvSpPr>
        <xdr:cNvPr id="337" name="楕円 336"/>
        <xdr:cNvSpPr/>
      </xdr:nvSpPr>
      <xdr:spPr>
        <a:xfrm>
          <a:off x="13843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47007</xdr:rowOff>
    </xdr:from>
    <xdr:ext cx="762000" cy="259045"/>
    <xdr:sp macro="" textlink="">
      <xdr:nvSpPr>
        <xdr:cNvPr id="338" name="テキスト ボックス 337"/>
        <xdr:cNvSpPr txBox="1"/>
      </xdr:nvSpPr>
      <xdr:spPr>
        <a:xfrm>
          <a:off x="13512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152400</xdr:rowOff>
    </xdr:from>
    <xdr:to>
      <xdr:col>65</xdr:col>
      <xdr:colOff>53975</xdr:colOff>
      <xdr:row>35</xdr:row>
      <xdr:rowOff>82550</xdr:rowOff>
    </xdr:to>
    <xdr:sp macro="" textlink="">
      <xdr:nvSpPr>
        <xdr:cNvPr id="339" name="楕円 338"/>
        <xdr:cNvSpPr/>
      </xdr:nvSpPr>
      <xdr:spPr>
        <a:xfrm>
          <a:off x="12954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92727</xdr:rowOff>
    </xdr:from>
    <xdr:ext cx="762000" cy="259045"/>
    <xdr:sp macro="" textlink="">
      <xdr:nvSpPr>
        <xdr:cNvPr id="340" name="テキスト ボックス 339"/>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ポイント改善し、類似団体平均を大きく下回っており、弾力性がある。</a:t>
          </a:r>
        </a:p>
        <a:p>
          <a:r>
            <a:rPr kumimoji="1" lang="ja-JP" altLang="en-US" sz="1300">
              <a:latin typeface="ＭＳ Ｐゴシック" panose="020B0600070205080204" pitchFamily="50" charset="-128"/>
              <a:ea typeface="ＭＳ Ｐゴシック" panose="020B0600070205080204" pitchFamily="50" charset="-128"/>
            </a:rPr>
            <a:t>　今後も計画的な市債発行により、市債残高を適正な範囲内に抑制するよう努める。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80</xdr:row>
      <xdr:rowOff>165100</xdr:rowOff>
    </xdr:to>
    <xdr:cxnSp macro="">
      <xdr:nvCxnSpPr>
        <xdr:cNvPr id="368" name="直線コネクタ 367"/>
        <xdr:cNvCxnSpPr/>
      </xdr:nvCxnSpPr>
      <xdr:spPr>
        <a:xfrm flipV="1">
          <a:off x="4826000" y="12501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69"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0" name="直線コネクタ 369"/>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1"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2" name="直線コネクタ 371"/>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157480</xdr:rowOff>
    </xdr:from>
    <xdr:to>
      <xdr:col>24</xdr:col>
      <xdr:colOff>25400</xdr:colOff>
      <xdr:row>73</xdr:row>
      <xdr:rowOff>69850</xdr:rowOff>
    </xdr:to>
    <xdr:cxnSp macro="">
      <xdr:nvCxnSpPr>
        <xdr:cNvPr id="373" name="直線コネクタ 372"/>
        <xdr:cNvCxnSpPr/>
      </xdr:nvCxnSpPr>
      <xdr:spPr>
        <a:xfrm flipV="1">
          <a:off x="3987800" y="125018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21607</xdr:rowOff>
    </xdr:from>
    <xdr:ext cx="762000" cy="259045"/>
    <xdr:sp macro="" textlink="">
      <xdr:nvSpPr>
        <xdr:cNvPr id="374" name="公債費平均値テキスト"/>
        <xdr:cNvSpPr txBox="1"/>
      </xdr:nvSpPr>
      <xdr:spPr>
        <a:xfrm>
          <a:off x="4914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5" name="フローチャート: 判断 374"/>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69850</xdr:rowOff>
    </xdr:from>
    <xdr:to>
      <xdr:col>19</xdr:col>
      <xdr:colOff>187325</xdr:colOff>
      <xdr:row>73</xdr:row>
      <xdr:rowOff>123190</xdr:rowOff>
    </xdr:to>
    <xdr:cxnSp macro="">
      <xdr:nvCxnSpPr>
        <xdr:cNvPr id="376" name="直線コネクタ 375"/>
        <xdr:cNvCxnSpPr/>
      </xdr:nvCxnSpPr>
      <xdr:spPr>
        <a:xfrm flipV="1">
          <a:off x="3098800" y="12585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7" name="フローチャート: 判断 376"/>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8" name="テキスト ボックス 377"/>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123190</xdr:rowOff>
    </xdr:from>
    <xdr:to>
      <xdr:col>15</xdr:col>
      <xdr:colOff>98425</xdr:colOff>
      <xdr:row>73</xdr:row>
      <xdr:rowOff>153670</xdr:rowOff>
    </xdr:to>
    <xdr:cxnSp macro="">
      <xdr:nvCxnSpPr>
        <xdr:cNvPr id="379" name="直線コネクタ 378"/>
        <xdr:cNvCxnSpPr/>
      </xdr:nvCxnSpPr>
      <xdr:spPr>
        <a:xfrm flipV="1">
          <a:off x="2209800" y="12639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0" name="フローチャート: 判断 379"/>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1" name="テキスト ボックス 380"/>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153670</xdr:rowOff>
    </xdr:from>
    <xdr:to>
      <xdr:col>11</xdr:col>
      <xdr:colOff>9525</xdr:colOff>
      <xdr:row>74</xdr:row>
      <xdr:rowOff>12700</xdr:rowOff>
    </xdr:to>
    <xdr:cxnSp macro="">
      <xdr:nvCxnSpPr>
        <xdr:cNvPr id="382" name="直線コネクタ 381"/>
        <xdr:cNvCxnSpPr/>
      </xdr:nvCxnSpPr>
      <xdr:spPr>
        <a:xfrm flipV="1">
          <a:off x="1320800" y="12669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3" name="フローチャート: 判断 382"/>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120666</xdr:rowOff>
    </xdr:from>
    <xdr:ext cx="762000" cy="259045"/>
    <xdr:sp macro="" textlink="">
      <xdr:nvSpPr>
        <xdr:cNvPr id="384" name="テキスト ボックス 383"/>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5" name="フローチャート: 判断 384"/>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86" name="テキスト ボックス 385"/>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106680</xdr:rowOff>
    </xdr:from>
    <xdr:to>
      <xdr:col>24</xdr:col>
      <xdr:colOff>76200</xdr:colOff>
      <xdr:row>73</xdr:row>
      <xdr:rowOff>36830</xdr:rowOff>
    </xdr:to>
    <xdr:sp macro="" textlink="">
      <xdr:nvSpPr>
        <xdr:cNvPr id="392" name="楕円 391"/>
        <xdr:cNvSpPr/>
      </xdr:nvSpPr>
      <xdr:spPr>
        <a:xfrm>
          <a:off x="4775200" y="124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15257</xdr:rowOff>
    </xdr:from>
    <xdr:ext cx="762000" cy="259045"/>
    <xdr:sp macro="" textlink="">
      <xdr:nvSpPr>
        <xdr:cNvPr id="393" name="公債費該当値テキスト"/>
        <xdr:cNvSpPr txBox="1"/>
      </xdr:nvSpPr>
      <xdr:spPr>
        <a:xfrm>
          <a:off x="4914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19050</xdr:rowOff>
    </xdr:from>
    <xdr:to>
      <xdr:col>20</xdr:col>
      <xdr:colOff>38100</xdr:colOff>
      <xdr:row>73</xdr:row>
      <xdr:rowOff>120650</xdr:rowOff>
    </xdr:to>
    <xdr:sp macro="" textlink="">
      <xdr:nvSpPr>
        <xdr:cNvPr id="394" name="楕円 393"/>
        <xdr:cNvSpPr/>
      </xdr:nvSpPr>
      <xdr:spPr>
        <a:xfrm>
          <a:off x="3937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130827</xdr:rowOff>
    </xdr:from>
    <xdr:ext cx="736600" cy="259045"/>
    <xdr:sp macro="" textlink="">
      <xdr:nvSpPr>
        <xdr:cNvPr id="395" name="テキスト ボックス 394"/>
        <xdr:cNvSpPr txBox="1"/>
      </xdr:nvSpPr>
      <xdr:spPr>
        <a:xfrm>
          <a:off x="3606800" y="1230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72390</xdr:rowOff>
    </xdr:from>
    <xdr:to>
      <xdr:col>15</xdr:col>
      <xdr:colOff>149225</xdr:colOff>
      <xdr:row>74</xdr:row>
      <xdr:rowOff>2540</xdr:rowOff>
    </xdr:to>
    <xdr:sp macro="" textlink="">
      <xdr:nvSpPr>
        <xdr:cNvPr id="396" name="楕円 395"/>
        <xdr:cNvSpPr/>
      </xdr:nvSpPr>
      <xdr:spPr>
        <a:xfrm>
          <a:off x="3048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12717</xdr:rowOff>
    </xdr:from>
    <xdr:ext cx="762000" cy="259045"/>
    <xdr:sp macro="" textlink="">
      <xdr:nvSpPr>
        <xdr:cNvPr id="397" name="テキスト ボックス 396"/>
        <xdr:cNvSpPr txBox="1"/>
      </xdr:nvSpPr>
      <xdr:spPr>
        <a:xfrm>
          <a:off x="2717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102870</xdr:rowOff>
    </xdr:from>
    <xdr:to>
      <xdr:col>11</xdr:col>
      <xdr:colOff>60325</xdr:colOff>
      <xdr:row>74</xdr:row>
      <xdr:rowOff>33020</xdr:rowOff>
    </xdr:to>
    <xdr:sp macro="" textlink="">
      <xdr:nvSpPr>
        <xdr:cNvPr id="398" name="楕円 397"/>
        <xdr:cNvSpPr/>
      </xdr:nvSpPr>
      <xdr:spPr>
        <a:xfrm>
          <a:off x="2159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43197</xdr:rowOff>
    </xdr:from>
    <xdr:ext cx="762000" cy="259045"/>
    <xdr:sp macro="" textlink="">
      <xdr:nvSpPr>
        <xdr:cNvPr id="399" name="テキスト ボックス 398"/>
        <xdr:cNvSpPr txBox="1"/>
      </xdr:nvSpPr>
      <xdr:spPr>
        <a:xfrm>
          <a:off x="1828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133350</xdr:rowOff>
    </xdr:from>
    <xdr:to>
      <xdr:col>6</xdr:col>
      <xdr:colOff>171450</xdr:colOff>
      <xdr:row>74</xdr:row>
      <xdr:rowOff>63500</xdr:rowOff>
    </xdr:to>
    <xdr:sp macro="" textlink="">
      <xdr:nvSpPr>
        <xdr:cNvPr id="400" name="楕円 399"/>
        <xdr:cNvSpPr/>
      </xdr:nvSpPr>
      <xdr:spPr>
        <a:xfrm>
          <a:off x="1270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73677</xdr:rowOff>
    </xdr:from>
    <xdr:ext cx="762000" cy="259045"/>
    <xdr:sp macro="" textlink="">
      <xdr:nvSpPr>
        <xdr:cNvPr id="401" name="テキスト ボックス 400"/>
        <xdr:cNvSpPr txBox="1"/>
      </xdr:nvSpPr>
      <xdr:spPr>
        <a:xfrm>
          <a:off x="939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ポイント悪化しており、依然として類似団体平均を上回っている。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これは、物件費に係る経常収支比率が高いことが主な要因である。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今後は、事務事業の見直し等を含めたより一層の経費削減に努める。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80</xdr:row>
      <xdr:rowOff>154432</xdr:rowOff>
    </xdr:to>
    <xdr:cxnSp macro="">
      <xdr:nvCxnSpPr>
        <xdr:cNvPr id="427" name="直線コネクタ 426"/>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8"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9" name="直線コネクタ 428"/>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30"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31" name="直線コネクタ 430"/>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xdr:rowOff>
    </xdr:from>
    <xdr:to>
      <xdr:col>82</xdr:col>
      <xdr:colOff>107950</xdr:colOff>
      <xdr:row>79</xdr:row>
      <xdr:rowOff>129287</xdr:rowOff>
    </xdr:to>
    <xdr:cxnSp macro="">
      <xdr:nvCxnSpPr>
        <xdr:cNvPr id="432" name="直線コネクタ 431"/>
        <xdr:cNvCxnSpPr/>
      </xdr:nvCxnSpPr>
      <xdr:spPr>
        <a:xfrm>
          <a:off x="15671800" y="13381228"/>
          <a:ext cx="838200" cy="29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3"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106426</xdr:rowOff>
    </xdr:from>
    <xdr:to>
      <xdr:col>78</xdr:col>
      <xdr:colOff>69850</xdr:colOff>
      <xdr:row>78</xdr:row>
      <xdr:rowOff>8128</xdr:rowOff>
    </xdr:to>
    <xdr:cxnSp macro="">
      <xdr:nvCxnSpPr>
        <xdr:cNvPr id="435" name="直線コネクタ 434"/>
        <xdr:cNvCxnSpPr/>
      </xdr:nvCxnSpPr>
      <xdr:spPr>
        <a:xfrm>
          <a:off x="14782800" y="133080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69342</xdr:rowOff>
    </xdr:from>
    <xdr:to>
      <xdr:col>78</xdr:col>
      <xdr:colOff>120650</xdr:colOff>
      <xdr:row>77</xdr:row>
      <xdr:rowOff>170942</xdr:rowOff>
    </xdr:to>
    <xdr:sp macro="" textlink="">
      <xdr:nvSpPr>
        <xdr:cNvPr id="436" name="フローチャート: 判断 435"/>
        <xdr:cNvSpPr/>
      </xdr:nvSpPr>
      <xdr:spPr>
        <a:xfrm>
          <a:off x="15621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9669</xdr:rowOff>
    </xdr:from>
    <xdr:ext cx="736600" cy="259045"/>
    <xdr:sp macro="" textlink="">
      <xdr:nvSpPr>
        <xdr:cNvPr id="437" name="テキスト ボックス 436"/>
        <xdr:cNvSpPr txBox="1"/>
      </xdr:nvSpPr>
      <xdr:spPr>
        <a:xfrm>
          <a:off x="15290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60706</xdr:rowOff>
    </xdr:from>
    <xdr:to>
      <xdr:col>73</xdr:col>
      <xdr:colOff>180975</xdr:colOff>
      <xdr:row>77</xdr:row>
      <xdr:rowOff>106426</xdr:rowOff>
    </xdr:to>
    <xdr:cxnSp macro="">
      <xdr:nvCxnSpPr>
        <xdr:cNvPr id="438" name="直線コネクタ 437"/>
        <xdr:cNvCxnSpPr/>
      </xdr:nvCxnSpPr>
      <xdr:spPr>
        <a:xfrm>
          <a:off x="13893800" y="13262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9" name="フローチャート: 判断 438"/>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40" name="テキスト ボックス 439"/>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60706</xdr:rowOff>
    </xdr:from>
    <xdr:to>
      <xdr:col>69</xdr:col>
      <xdr:colOff>92075</xdr:colOff>
      <xdr:row>77</xdr:row>
      <xdr:rowOff>147574</xdr:rowOff>
    </xdr:to>
    <xdr:cxnSp macro="">
      <xdr:nvCxnSpPr>
        <xdr:cNvPr id="441" name="直線コネクタ 440"/>
        <xdr:cNvCxnSpPr/>
      </xdr:nvCxnSpPr>
      <xdr:spPr>
        <a:xfrm flipV="1">
          <a:off x="13004800" y="132623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2" name="フローチャート: 判断 441"/>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3" name="テキスト ボックス 442"/>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4" name="フローチャート: 判断 443"/>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5" name="テキスト ボックス 444"/>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78487</xdr:rowOff>
    </xdr:from>
    <xdr:to>
      <xdr:col>82</xdr:col>
      <xdr:colOff>158750</xdr:colOff>
      <xdr:row>80</xdr:row>
      <xdr:rowOff>8637</xdr:rowOff>
    </xdr:to>
    <xdr:sp macro="" textlink="">
      <xdr:nvSpPr>
        <xdr:cNvPr id="451" name="楕円 450"/>
        <xdr:cNvSpPr/>
      </xdr:nvSpPr>
      <xdr:spPr>
        <a:xfrm>
          <a:off x="164592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50564</xdr:rowOff>
    </xdr:from>
    <xdr:ext cx="762000" cy="259045"/>
    <xdr:sp macro="" textlink="">
      <xdr:nvSpPr>
        <xdr:cNvPr id="452" name="公債費以外該当値テキスト"/>
        <xdr:cNvSpPr txBox="1"/>
      </xdr:nvSpPr>
      <xdr:spPr>
        <a:xfrm>
          <a:off x="165989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128778</xdr:rowOff>
    </xdr:from>
    <xdr:to>
      <xdr:col>78</xdr:col>
      <xdr:colOff>120650</xdr:colOff>
      <xdr:row>78</xdr:row>
      <xdr:rowOff>58928</xdr:rowOff>
    </xdr:to>
    <xdr:sp macro="" textlink="">
      <xdr:nvSpPr>
        <xdr:cNvPr id="453" name="楕円 452"/>
        <xdr:cNvSpPr/>
      </xdr:nvSpPr>
      <xdr:spPr>
        <a:xfrm>
          <a:off x="15621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54" name="テキスト ボックス 453"/>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55626</xdr:rowOff>
    </xdr:from>
    <xdr:to>
      <xdr:col>74</xdr:col>
      <xdr:colOff>31750</xdr:colOff>
      <xdr:row>77</xdr:row>
      <xdr:rowOff>157226</xdr:rowOff>
    </xdr:to>
    <xdr:sp macro="" textlink="">
      <xdr:nvSpPr>
        <xdr:cNvPr id="455" name="楕円 454"/>
        <xdr:cNvSpPr/>
      </xdr:nvSpPr>
      <xdr:spPr>
        <a:xfrm>
          <a:off x="14732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142003</xdr:rowOff>
    </xdr:from>
    <xdr:ext cx="762000" cy="259045"/>
    <xdr:sp macro="" textlink="">
      <xdr:nvSpPr>
        <xdr:cNvPr id="456" name="テキスト ボックス 455"/>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9906</xdr:rowOff>
    </xdr:from>
    <xdr:to>
      <xdr:col>69</xdr:col>
      <xdr:colOff>142875</xdr:colOff>
      <xdr:row>77</xdr:row>
      <xdr:rowOff>111506</xdr:rowOff>
    </xdr:to>
    <xdr:sp macro="" textlink="">
      <xdr:nvSpPr>
        <xdr:cNvPr id="457" name="楕円 456"/>
        <xdr:cNvSpPr/>
      </xdr:nvSpPr>
      <xdr:spPr>
        <a:xfrm>
          <a:off x="13843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58" name="テキスト ボックス 457"/>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96774</xdr:rowOff>
    </xdr:from>
    <xdr:to>
      <xdr:col>65</xdr:col>
      <xdr:colOff>53975</xdr:colOff>
      <xdr:row>78</xdr:row>
      <xdr:rowOff>26924</xdr:rowOff>
    </xdr:to>
    <xdr:sp macro="" textlink="">
      <xdr:nvSpPr>
        <xdr:cNvPr id="459" name="楕円 458"/>
        <xdr:cNvSpPr/>
      </xdr:nvSpPr>
      <xdr:spPr>
        <a:xfrm>
          <a:off x="12954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11701</xdr:rowOff>
    </xdr:from>
    <xdr:ext cx="762000" cy="259045"/>
    <xdr:sp macro="" textlink="">
      <xdr:nvSpPr>
        <xdr:cNvPr id="460" name="テキスト ボックス 459"/>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38208</xdr:rowOff>
    </xdr:from>
    <xdr:to>
      <xdr:col>29</xdr:col>
      <xdr:colOff>127000</xdr:colOff>
      <xdr:row>18</xdr:row>
      <xdr:rowOff>165976</xdr:rowOff>
    </xdr:to>
    <xdr:cxnSp macro="">
      <xdr:nvCxnSpPr>
        <xdr:cNvPr id="45" name="直線コネクタ 44"/>
        <xdr:cNvCxnSpPr/>
      </xdr:nvCxnSpPr>
      <xdr:spPr bwMode="auto">
        <a:xfrm flipV="1">
          <a:off x="5651500" y="2143233"/>
          <a:ext cx="0" cy="115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138053</xdr:rowOff>
    </xdr:from>
    <xdr:ext cx="762000" cy="259045"/>
    <xdr:sp macro="" textlink="">
      <xdr:nvSpPr>
        <xdr:cNvPr id="46" name="人口1人当たり決算額の推移最小値テキスト130"/>
        <xdr:cNvSpPr txBox="1"/>
      </xdr:nvSpPr>
      <xdr:spPr>
        <a:xfrm>
          <a:off x="5740400" y="32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165976</xdr:rowOff>
    </xdr:from>
    <xdr:to>
      <xdr:col>30</xdr:col>
      <xdr:colOff>25400</xdr:colOff>
      <xdr:row>18</xdr:row>
      <xdr:rowOff>165976</xdr:rowOff>
    </xdr:to>
    <xdr:cxnSp macro="">
      <xdr:nvCxnSpPr>
        <xdr:cNvPr id="47" name="直線コネクタ 46"/>
        <xdr:cNvCxnSpPr/>
      </xdr:nvCxnSpPr>
      <xdr:spPr bwMode="auto">
        <a:xfrm>
          <a:off x="5562600" y="3299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124585</xdr:rowOff>
    </xdr:from>
    <xdr:ext cx="762000" cy="259045"/>
    <xdr:sp macro="" textlink="">
      <xdr:nvSpPr>
        <xdr:cNvPr id="48" name="人口1人当たり決算額の推移最大値テキスト130"/>
        <xdr:cNvSpPr txBox="1"/>
      </xdr:nvSpPr>
      <xdr:spPr>
        <a:xfrm>
          <a:off x="5740400" y="18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38208</xdr:rowOff>
    </xdr:from>
    <xdr:to>
      <xdr:col>30</xdr:col>
      <xdr:colOff>25400</xdr:colOff>
      <xdr:row>12</xdr:row>
      <xdr:rowOff>38208</xdr:rowOff>
    </xdr:to>
    <xdr:cxnSp macro="">
      <xdr:nvCxnSpPr>
        <xdr:cNvPr id="49" name="直線コネクタ 48"/>
        <xdr:cNvCxnSpPr/>
      </xdr:nvCxnSpPr>
      <xdr:spPr bwMode="auto">
        <a:xfrm>
          <a:off x="5562600" y="21432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24702</xdr:rowOff>
    </xdr:from>
    <xdr:to>
      <xdr:col>29</xdr:col>
      <xdr:colOff>127000</xdr:colOff>
      <xdr:row>18</xdr:row>
      <xdr:rowOff>150946</xdr:rowOff>
    </xdr:to>
    <xdr:cxnSp macro="">
      <xdr:nvCxnSpPr>
        <xdr:cNvPr id="50" name="直線コネクタ 49"/>
        <xdr:cNvCxnSpPr/>
      </xdr:nvCxnSpPr>
      <xdr:spPr bwMode="auto">
        <a:xfrm flipV="1">
          <a:off x="5003800" y="3158427"/>
          <a:ext cx="647700" cy="126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8983</xdr:rowOff>
    </xdr:from>
    <xdr:ext cx="762000" cy="259045"/>
    <xdr:sp macro="" textlink="">
      <xdr:nvSpPr>
        <xdr:cNvPr id="51" name="人口1人当たり決算額の推移平均値テキスト130"/>
        <xdr:cNvSpPr txBox="1"/>
      </xdr:nvSpPr>
      <xdr:spPr>
        <a:xfrm>
          <a:off x="5740400" y="2799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163906</xdr:rowOff>
    </xdr:from>
    <xdr:to>
      <xdr:col>29</xdr:col>
      <xdr:colOff>177800</xdr:colOff>
      <xdr:row>17</xdr:row>
      <xdr:rowOff>94056</xdr:rowOff>
    </xdr:to>
    <xdr:sp macro="" textlink="">
      <xdr:nvSpPr>
        <xdr:cNvPr id="52" name="フローチャート: 判断 51"/>
        <xdr:cNvSpPr/>
      </xdr:nvSpPr>
      <xdr:spPr bwMode="auto">
        <a:xfrm>
          <a:off x="56007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150946</xdr:rowOff>
    </xdr:from>
    <xdr:to>
      <xdr:col>26</xdr:col>
      <xdr:colOff>50800</xdr:colOff>
      <xdr:row>18</xdr:row>
      <xdr:rowOff>161442</xdr:rowOff>
    </xdr:to>
    <xdr:cxnSp macro="">
      <xdr:nvCxnSpPr>
        <xdr:cNvPr id="53" name="直線コネクタ 52"/>
        <xdr:cNvCxnSpPr/>
      </xdr:nvCxnSpPr>
      <xdr:spPr bwMode="auto">
        <a:xfrm flipV="1">
          <a:off x="4305300" y="3284671"/>
          <a:ext cx="698500" cy="10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13564</xdr:rowOff>
    </xdr:from>
    <xdr:to>
      <xdr:col>26</xdr:col>
      <xdr:colOff>101600</xdr:colOff>
      <xdr:row>17</xdr:row>
      <xdr:rowOff>115164</xdr:rowOff>
    </xdr:to>
    <xdr:sp macro="" textlink="">
      <xdr:nvSpPr>
        <xdr:cNvPr id="54" name="フローチャート: 判断 53"/>
        <xdr:cNvSpPr/>
      </xdr:nvSpPr>
      <xdr:spPr bwMode="auto">
        <a:xfrm>
          <a:off x="4953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125341</xdr:rowOff>
    </xdr:from>
    <xdr:ext cx="736600" cy="259045"/>
    <xdr:sp macro="" textlink="">
      <xdr:nvSpPr>
        <xdr:cNvPr id="55" name="テキスト ボックス 54"/>
        <xdr:cNvSpPr txBox="1"/>
      </xdr:nvSpPr>
      <xdr:spPr>
        <a:xfrm>
          <a:off x="4622800" y="274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161442</xdr:rowOff>
    </xdr:from>
    <xdr:to>
      <xdr:col>22</xdr:col>
      <xdr:colOff>114300</xdr:colOff>
      <xdr:row>19</xdr:row>
      <xdr:rowOff>12243</xdr:rowOff>
    </xdr:to>
    <xdr:cxnSp macro="">
      <xdr:nvCxnSpPr>
        <xdr:cNvPr id="56" name="直線コネクタ 55"/>
        <xdr:cNvCxnSpPr/>
      </xdr:nvCxnSpPr>
      <xdr:spPr bwMode="auto">
        <a:xfrm flipV="1">
          <a:off x="3606800" y="3295167"/>
          <a:ext cx="698500" cy="22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52940</xdr:rowOff>
    </xdr:from>
    <xdr:to>
      <xdr:col>22</xdr:col>
      <xdr:colOff>165100</xdr:colOff>
      <xdr:row>17</xdr:row>
      <xdr:rowOff>154540</xdr:rowOff>
    </xdr:to>
    <xdr:sp macro="" textlink="">
      <xdr:nvSpPr>
        <xdr:cNvPr id="57" name="フローチャート: 判断 56"/>
        <xdr:cNvSpPr/>
      </xdr:nvSpPr>
      <xdr:spPr bwMode="auto">
        <a:xfrm>
          <a:off x="4254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164717</xdr:rowOff>
    </xdr:from>
    <xdr:ext cx="762000" cy="259045"/>
    <xdr:sp macro="" textlink="">
      <xdr:nvSpPr>
        <xdr:cNvPr id="58" name="テキスト ボックス 57"/>
        <xdr:cNvSpPr txBox="1"/>
      </xdr:nvSpPr>
      <xdr:spPr>
        <a:xfrm>
          <a:off x="39243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8223</xdr:rowOff>
    </xdr:from>
    <xdr:to>
      <xdr:col>18</xdr:col>
      <xdr:colOff>177800</xdr:colOff>
      <xdr:row>19</xdr:row>
      <xdr:rowOff>12243</xdr:rowOff>
    </xdr:to>
    <xdr:cxnSp macro="">
      <xdr:nvCxnSpPr>
        <xdr:cNvPr id="59" name="直線コネクタ 58"/>
        <xdr:cNvCxnSpPr/>
      </xdr:nvCxnSpPr>
      <xdr:spPr bwMode="auto">
        <a:xfrm>
          <a:off x="2908300" y="3313398"/>
          <a:ext cx="698500" cy="4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55988</xdr:rowOff>
    </xdr:from>
    <xdr:to>
      <xdr:col>19</xdr:col>
      <xdr:colOff>38100</xdr:colOff>
      <xdr:row>17</xdr:row>
      <xdr:rowOff>157588</xdr:rowOff>
    </xdr:to>
    <xdr:sp macro="" textlink="">
      <xdr:nvSpPr>
        <xdr:cNvPr id="60" name="フローチャート: 判断 59"/>
        <xdr:cNvSpPr/>
      </xdr:nvSpPr>
      <xdr:spPr bwMode="auto">
        <a:xfrm>
          <a:off x="3556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167765</xdr:rowOff>
    </xdr:from>
    <xdr:ext cx="762000" cy="259045"/>
    <xdr:sp macro="" textlink="">
      <xdr:nvSpPr>
        <xdr:cNvPr id="61" name="テキスト ボックス 60"/>
        <xdr:cNvSpPr txBox="1"/>
      </xdr:nvSpPr>
      <xdr:spPr>
        <a:xfrm>
          <a:off x="32258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42672</xdr:rowOff>
    </xdr:from>
    <xdr:to>
      <xdr:col>15</xdr:col>
      <xdr:colOff>101600</xdr:colOff>
      <xdr:row>17</xdr:row>
      <xdr:rowOff>144272</xdr:rowOff>
    </xdr:to>
    <xdr:sp macro="" textlink="">
      <xdr:nvSpPr>
        <xdr:cNvPr id="62" name="フローチャート: 判断 61"/>
        <xdr:cNvSpPr/>
      </xdr:nvSpPr>
      <xdr:spPr bwMode="auto">
        <a:xfrm>
          <a:off x="2857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154449</xdr:rowOff>
    </xdr:from>
    <xdr:ext cx="762000" cy="259045"/>
    <xdr:sp macro="" textlink="">
      <xdr:nvSpPr>
        <xdr:cNvPr id="63" name="テキスト ボックス 62"/>
        <xdr:cNvSpPr txBox="1"/>
      </xdr:nvSpPr>
      <xdr:spPr>
        <a:xfrm>
          <a:off x="2527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145352</xdr:rowOff>
    </xdr:from>
    <xdr:to>
      <xdr:col>29</xdr:col>
      <xdr:colOff>177800</xdr:colOff>
      <xdr:row>18</xdr:row>
      <xdr:rowOff>75502</xdr:rowOff>
    </xdr:to>
    <xdr:sp macro="" textlink="">
      <xdr:nvSpPr>
        <xdr:cNvPr id="69" name="楕円 68"/>
        <xdr:cNvSpPr/>
      </xdr:nvSpPr>
      <xdr:spPr bwMode="auto">
        <a:xfrm>
          <a:off x="5600700" y="3107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117429</xdr:rowOff>
    </xdr:from>
    <xdr:ext cx="762000" cy="259045"/>
    <xdr:sp macro="" textlink="">
      <xdr:nvSpPr>
        <xdr:cNvPr id="70" name="人口1人当たり決算額の推移該当値テキスト130"/>
        <xdr:cNvSpPr txBox="1"/>
      </xdr:nvSpPr>
      <xdr:spPr>
        <a:xfrm>
          <a:off x="5740400" y="307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100146</xdr:rowOff>
    </xdr:from>
    <xdr:to>
      <xdr:col>26</xdr:col>
      <xdr:colOff>101600</xdr:colOff>
      <xdr:row>19</xdr:row>
      <xdr:rowOff>30296</xdr:rowOff>
    </xdr:to>
    <xdr:sp macro="" textlink="">
      <xdr:nvSpPr>
        <xdr:cNvPr id="71" name="楕円 70"/>
        <xdr:cNvSpPr/>
      </xdr:nvSpPr>
      <xdr:spPr bwMode="auto">
        <a:xfrm>
          <a:off x="4953000" y="3233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15073</xdr:rowOff>
    </xdr:from>
    <xdr:ext cx="736600" cy="259045"/>
    <xdr:sp macro="" textlink="">
      <xdr:nvSpPr>
        <xdr:cNvPr id="72" name="テキスト ボックス 71"/>
        <xdr:cNvSpPr txBox="1"/>
      </xdr:nvSpPr>
      <xdr:spPr>
        <a:xfrm>
          <a:off x="4622800" y="3320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110642</xdr:rowOff>
    </xdr:from>
    <xdr:to>
      <xdr:col>22</xdr:col>
      <xdr:colOff>165100</xdr:colOff>
      <xdr:row>19</xdr:row>
      <xdr:rowOff>40792</xdr:rowOff>
    </xdr:to>
    <xdr:sp macro="" textlink="">
      <xdr:nvSpPr>
        <xdr:cNvPr id="73" name="楕円 72"/>
        <xdr:cNvSpPr/>
      </xdr:nvSpPr>
      <xdr:spPr bwMode="auto">
        <a:xfrm>
          <a:off x="4254500" y="3244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25569</xdr:rowOff>
    </xdr:from>
    <xdr:ext cx="762000" cy="259045"/>
    <xdr:sp macro="" textlink="">
      <xdr:nvSpPr>
        <xdr:cNvPr id="74" name="テキスト ボックス 73"/>
        <xdr:cNvSpPr txBox="1"/>
      </xdr:nvSpPr>
      <xdr:spPr>
        <a:xfrm>
          <a:off x="3924300" y="3330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132893</xdr:rowOff>
    </xdr:from>
    <xdr:to>
      <xdr:col>19</xdr:col>
      <xdr:colOff>38100</xdr:colOff>
      <xdr:row>19</xdr:row>
      <xdr:rowOff>63043</xdr:rowOff>
    </xdr:to>
    <xdr:sp macro="" textlink="">
      <xdr:nvSpPr>
        <xdr:cNvPr id="75" name="楕円 74"/>
        <xdr:cNvSpPr/>
      </xdr:nvSpPr>
      <xdr:spPr bwMode="auto">
        <a:xfrm>
          <a:off x="3556000" y="3266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47820</xdr:rowOff>
    </xdr:from>
    <xdr:ext cx="762000" cy="259045"/>
    <xdr:sp macro="" textlink="">
      <xdr:nvSpPr>
        <xdr:cNvPr id="76" name="テキスト ボックス 75"/>
        <xdr:cNvSpPr txBox="1"/>
      </xdr:nvSpPr>
      <xdr:spPr>
        <a:xfrm>
          <a:off x="3225800" y="335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128873</xdr:rowOff>
    </xdr:from>
    <xdr:to>
      <xdr:col>15</xdr:col>
      <xdr:colOff>101600</xdr:colOff>
      <xdr:row>19</xdr:row>
      <xdr:rowOff>59023</xdr:rowOff>
    </xdr:to>
    <xdr:sp macro="" textlink="">
      <xdr:nvSpPr>
        <xdr:cNvPr id="77" name="楕円 76"/>
        <xdr:cNvSpPr/>
      </xdr:nvSpPr>
      <xdr:spPr bwMode="auto">
        <a:xfrm>
          <a:off x="2857500" y="3262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43800</xdr:rowOff>
    </xdr:from>
    <xdr:ext cx="762000" cy="259045"/>
    <xdr:sp macro="" textlink="">
      <xdr:nvSpPr>
        <xdr:cNvPr id="78" name="テキスト ボックス 77"/>
        <xdr:cNvSpPr txBox="1"/>
      </xdr:nvSpPr>
      <xdr:spPr>
        <a:xfrm>
          <a:off x="2527300" y="334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299022</xdr:rowOff>
    </xdr:from>
    <xdr:to>
      <xdr:col>29</xdr:col>
      <xdr:colOff>127000</xdr:colOff>
      <xdr:row>37</xdr:row>
      <xdr:rowOff>117704</xdr:rowOff>
    </xdr:to>
    <xdr:cxnSp macro="">
      <xdr:nvCxnSpPr>
        <xdr:cNvPr id="106" name="直線コネクタ 105"/>
        <xdr:cNvCxnSpPr/>
      </xdr:nvCxnSpPr>
      <xdr:spPr bwMode="auto">
        <a:xfrm flipV="1">
          <a:off x="5651500" y="6223572"/>
          <a:ext cx="0" cy="10188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89781</xdr:rowOff>
    </xdr:from>
    <xdr:ext cx="762000" cy="259045"/>
    <xdr:sp macro="" textlink="">
      <xdr:nvSpPr>
        <xdr:cNvPr id="107" name="人口1人当たり決算額の推移最小値テキスト445"/>
        <xdr:cNvSpPr txBox="1"/>
      </xdr:nvSpPr>
      <xdr:spPr>
        <a:xfrm>
          <a:off x="5740400" y="721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117704</xdr:rowOff>
    </xdr:from>
    <xdr:to>
      <xdr:col>30</xdr:col>
      <xdr:colOff>25400</xdr:colOff>
      <xdr:row>37</xdr:row>
      <xdr:rowOff>117704</xdr:rowOff>
    </xdr:to>
    <xdr:cxnSp macro="">
      <xdr:nvCxnSpPr>
        <xdr:cNvPr id="108" name="直線コネクタ 107"/>
        <xdr:cNvCxnSpPr/>
      </xdr:nvCxnSpPr>
      <xdr:spPr bwMode="auto">
        <a:xfrm>
          <a:off x="5562600" y="7242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42499</xdr:rowOff>
    </xdr:from>
    <xdr:ext cx="762000" cy="259045"/>
    <xdr:sp macro="" textlink="">
      <xdr:nvSpPr>
        <xdr:cNvPr id="109" name="人口1人当たり決算額の推移最大値テキスト445"/>
        <xdr:cNvSpPr txBox="1"/>
      </xdr:nvSpPr>
      <xdr:spPr>
        <a:xfrm>
          <a:off x="5740400" y="596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299022</xdr:rowOff>
    </xdr:from>
    <xdr:to>
      <xdr:col>30</xdr:col>
      <xdr:colOff>25400</xdr:colOff>
      <xdr:row>33</xdr:row>
      <xdr:rowOff>299022</xdr:rowOff>
    </xdr:to>
    <xdr:cxnSp macro="">
      <xdr:nvCxnSpPr>
        <xdr:cNvPr id="110" name="直線コネクタ 109"/>
        <xdr:cNvCxnSpPr/>
      </xdr:nvCxnSpPr>
      <xdr:spPr bwMode="auto">
        <a:xfrm>
          <a:off x="5562600" y="6223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156680</xdr:rowOff>
    </xdr:from>
    <xdr:to>
      <xdr:col>29</xdr:col>
      <xdr:colOff>127000</xdr:colOff>
      <xdr:row>37</xdr:row>
      <xdr:rowOff>62916</xdr:rowOff>
    </xdr:to>
    <xdr:cxnSp macro="">
      <xdr:nvCxnSpPr>
        <xdr:cNvPr id="111" name="直線コネクタ 110"/>
        <xdr:cNvCxnSpPr/>
      </xdr:nvCxnSpPr>
      <xdr:spPr bwMode="auto">
        <a:xfrm>
          <a:off x="5003800" y="7109930"/>
          <a:ext cx="647700" cy="77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319994</xdr:rowOff>
    </xdr:from>
    <xdr:ext cx="762000" cy="259045"/>
    <xdr:sp macro="" textlink="">
      <xdr:nvSpPr>
        <xdr:cNvPr id="112" name="人口1人当たり決算額の推移平均値テキスト445"/>
        <xdr:cNvSpPr txBox="1"/>
      </xdr:nvSpPr>
      <xdr:spPr>
        <a:xfrm>
          <a:off x="5740400" y="6587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132017</xdr:rowOff>
    </xdr:from>
    <xdr:to>
      <xdr:col>29</xdr:col>
      <xdr:colOff>177800</xdr:colOff>
      <xdr:row>35</xdr:row>
      <xdr:rowOff>233617</xdr:rowOff>
    </xdr:to>
    <xdr:sp macro="" textlink="">
      <xdr:nvSpPr>
        <xdr:cNvPr id="113" name="フローチャート: 判断 112"/>
        <xdr:cNvSpPr/>
      </xdr:nvSpPr>
      <xdr:spPr bwMode="auto">
        <a:xfrm>
          <a:off x="5600700" y="674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156680</xdr:rowOff>
    </xdr:from>
    <xdr:to>
      <xdr:col>26</xdr:col>
      <xdr:colOff>50800</xdr:colOff>
      <xdr:row>37</xdr:row>
      <xdr:rowOff>93663</xdr:rowOff>
    </xdr:to>
    <xdr:cxnSp macro="">
      <xdr:nvCxnSpPr>
        <xdr:cNvPr id="114" name="直線コネクタ 113"/>
        <xdr:cNvCxnSpPr/>
      </xdr:nvCxnSpPr>
      <xdr:spPr bwMode="auto">
        <a:xfrm flipV="1">
          <a:off x="4305300" y="7109930"/>
          <a:ext cx="698500" cy="108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140780</xdr:rowOff>
    </xdr:from>
    <xdr:to>
      <xdr:col>26</xdr:col>
      <xdr:colOff>101600</xdr:colOff>
      <xdr:row>35</xdr:row>
      <xdr:rowOff>242380</xdr:rowOff>
    </xdr:to>
    <xdr:sp macro="" textlink="">
      <xdr:nvSpPr>
        <xdr:cNvPr id="115" name="フローチャート: 判断 114"/>
        <xdr:cNvSpPr/>
      </xdr:nvSpPr>
      <xdr:spPr bwMode="auto">
        <a:xfrm>
          <a:off x="49530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252557</xdr:rowOff>
    </xdr:from>
    <xdr:ext cx="736600" cy="259045"/>
    <xdr:sp macro="" textlink="">
      <xdr:nvSpPr>
        <xdr:cNvPr id="116" name="テキスト ボックス 115"/>
        <xdr:cNvSpPr txBox="1"/>
      </xdr:nvSpPr>
      <xdr:spPr>
        <a:xfrm>
          <a:off x="4622800" y="6520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93663</xdr:rowOff>
    </xdr:from>
    <xdr:to>
      <xdr:col>22</xdr:col>
      <xdr:colOff>114300</xdr:colOff>
      <xdr:row>37</xdr:row>
      <xdr:rowOff>148565</xdr:rowOff>
    </xdr:to>
    <xdr:cxnSp macro="">
      <xdr:nvCxnSpPr>
        <xdr:cNvPr id="117" name="直線コネクタ 116"/>
        <xdr:cNvCxnSpPr/>
      </xdr:nvCxnSpPr>
      <xdr:spPr bwMode="auto">
        <a:xfrm flipV="1">
          <a:off x="3606800" y="7218363"/>
          <a:ext cx="698500" cy="54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171603</xdr:rowOff>
    </xdr:from>
    <xdr:to>
      <xdr:col>22</xdr:col>
      <xdr:colOff>165100</xdr:colOff>
      <xdr:row>35</xdr:row>
      <xdr:rowOff>273203</xdr:rowOff>
    </xdr:to>
    <xdr:sp macro="" textlink="">
      <xdr:nvSpPr>
        <xdr:cNvPr id="118" name="フローチャート: 判断 117"/>
        <xdr:cNvSpPr/>
      </xdr:nvSpPr>
      <xdr:spPr bwMode="auto">
        <a:xfrm>
          <a:off x="42545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283380</xdr:rowOff>
    </xdr:from>
    <xdr:ext cx="762000" cy="259045"/>
    <xdr:sp macro="" textlink="">
      <xdr:nvSpPr>
        <xdr:cNvPr id="119" name="テキスト ボックス 118"/>
        <xdr:cNvSpPr txBox="1"/>
      </xdr:nvSpPr>
      <xdr:spPr>
        <a:xfrm>
          <a:off x="3924300" y="6550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29731</xdr:rowOff>
    </xdr:from>
    <xdr:to>
      <xdr:col>18</xdr:col>
      <xdr:colOff>177800</xdr:colOff>
      <xdr:row>37</xdr:row>
      <xdr:rowOff>148565</xdr:rowOff>
    </xdr:to>
    <xdr:cxnSp macro="">
      <xdr:nvCxnSpPr>
        <xdr:cNvPr id="120" name="直線コネクタ 119"/>
        <xdr:cNvCxnSpPr/>
      </xdr:nvCxnSpPr>
      <xdr:spPr bwMode="auto">
        <a:xfrm>
          <a:off x="2908300" y="7154431"/>
          <a:ext cx="698500" cy="118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144894</xdr:rowOff>
    </xdr:from>
    <xdr:to>
      <xdr:col>19</xdr:col>
      <xdr:colOff>38100</xdr:colOff>
      <xdr:row>35</xdr:row>
      <xdr:rowOff>246494</xdr:rowOff>
    </xdr:to>
    <xdr:sp macro="" textlink="">
      <xdr:nvSpPr>
        <xdr:cNvPr id="121" name="フローチャート: 判断 120"/>
        <xdr:cNvSpPr/>
      </xdr:nvSpPr>
      <xdr:spPr bwMode="auto">
        <a:xfrm>
          <a:off x="35560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256671</xdr:rowOff>
    </xdr:from>
    <xdr:ext cx="762000" cy="259045"/>
    <xdr:sp macro="" textlink="">
      <xdr:nvSpPr>
        <xdr:cNvPr id="122" name="テキスト ボックス 121"/>
        <xdr:cNvSpPr txBox="1"/>
      </xdr:nvSpPr>
      <xdr:spPr>
        <a:xfrm>
          <a:off x="3225800" y="652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118834</xdr:rowOff>
    </xdr:from>
    <xdr:to>
      <xdr:col>15</xdr:col>
      <xdr:colOff>101600</xdr:colOff>
      <xdr:row>35</xdr:row>
      <xdr:rowOff>220434</xdr:rowOff>
    </xdr:to>
    <xdr:sp macro="" textlink="">
      <xdr:nvSpPr>
        <xdr:cNvPr id="123" name="フローチャート: 判断 122"/>
        <xdr:cNvSpPr/>
      </xdr:nvSpPr>
      <xdr:spPr bwMode="auto">
        <a:xfrm>
          <a:off x="28575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230611</xdr:rowOff>
    </xdr:from>
    <xdr:ext cx="762000" cy="259045"/>
    <xdr:sp macro="" textlink="">
      <xdr:nvSpPr>
        <xdr:cNvPr id="124" name="テキスト ボックス 123"/>
        <xdr:cNvSpPr txBox="1"/>
      </xdr:nvSpPr>
      <xdr:spPr>
        <a:xfrm>
          <a:off x="2527300" y="649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12116</xdr:rowOff>
    </xdr:from>
    <xdr:to>
      <xdr:col>29</xdr:col>
      <xdr:colOff>177800</xdr:colOff>
      <xdr:row>37</xdr:row>
      <xdr:rowOff>113716</xdr:rowOff>
    </xdr:to>
    <xdr:sp macro="" textlink="">
      <xdr:nvSpPr>
        <xdr:cNvPr id="130" name="楕円 129"/>
        <xdr:cNvSpPr/>
      </xdr:nvSpPr>
      <xdr:spPr bwMode="auto">
        <a:xfrm>
          <a:off x="5600700" y="7136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92143</xdr:rowOff>
    </xdr:from>
    <xdr:ext cx="762000" cy="259045"/>
    <xdr:sp macro="" textlink="">
      <xdr:nvSpPr>
        <xdr:cNvPr id="131" name="人口1人当たり決算額の推移該当値テキスト445"/>
        <xdr:cNvSpPr txBox="1"/>
      </xdr:nvSpPr>
      <xdr:spPr>
        <a:xfrm>
          <a:off x="5740400" y="7045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105880</xdr:rowOff>
    </xdr:from>
    <xdr:to>
      <xdr:col>26</xdr:col>
      <xdr:colOff>101600</xdr:colOff>
      <xdr:row>37</xdr:row>
      <xdr:rowOff>36030</xdr:rowOff>
    </xdr:to>
    <xdr:sp macro="" textlink="">
      <xdr:nvSpPr>
        <xdr:cNvPr id="132" name="楕円 131"/>
        <xdr:cNvSpPr/>
      </xdr:nvSpPr>
      <xdr:spPr bwMode="auto">
        <a:xfrm>
          <a:off x="4953000" y="7059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20807</xdr:rowOff>
    </xdr:from>
    <xdr:ext cx="736600" cy="259045"/>
    <xdr:sp macro="" textlink="">
      <xdr:nvSpPr>
        <xdr:cNvPr id="133" name="テキスト ボックス 132"/>
        <xdr:cNvSpPr txBox="1"/>
      </xdr:nvSpPr>
      <xdr:spPr>
        <a:xfrm>
          <a:off x="4622800" y="7145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42863</xdr:rowOff>
    </xdr:from>
    <xdr:to>
      <xdr:col>22</xdr:col>
      <xdr:colOff>165100</xdr:colOff>
      <xdr:row>37</xdr:row>
      <xdr:rowOff>144463</xdr:rowOff>
    </xdr:to>
    <xdr:sp macro="" textlink="">
      <xdr:nvSpPr>
        <xdr:cNvPr id="134" name="楕円 133"/>
        <xdr:cNvSpPr/>
      </xdr:nvSpPr>
      <xdr:spPr bwMode="auto">
        <a:xfrm>
          <a:off x="4254500" y="7167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129240</xdr:rowOff>
    </xdr:from>
    <xdr:ext cx="762000" cy="259045"/>
    <xdr:sp macro="" textlink="">
      <xdr:nvSpPr>
        <xdr:cNvPr id="135" name="テキスト ボックス 134"/>
        <xdr:cNvSpPr txBox="1"/>
      </xdr:nvSpPr>
      <xdr:spPr>
        <a:xfrm>
          <a:off x="3924300" y="725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97765</xdr:rowOff>
    </xdr:from>
    <xdr:to>
      <xdr:col>19</xdr:col>
      <xdr:colOff>38100</xdr:colOff>
      <xdr:row>37</xdr:row>
      <xdr:rowOff>199365</xdr:rowOff>
    </xdr:to>
    <xdr:sp macro="" textlink="">
      <xdr:nvSpPr>
        <xdr:cNvPr id="136" name="楕円 135"/>
        <xdr:cNvSpPr/>
      </xdr:nvSpPr>
      <xdr:spPr bwMode="auto">
        <a:xfrm>
          <a:off x="3556000" y="7222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184142</xdr:rowOff>
    </xdr:from>
    <xdr:ext cx="762000" cy="259045"/>
    <xdr:sp macro="" textlink="">
      <xdr:nvSpPr>
        <xdr:cNvPr id="137" name="テキスト ボックス 136"/>
        <xdr:cNvSpPr txBox="1"/>
      </xdr:nvSpPr>
      <xdr:spPr>
        <a:xfrm>
          <a:off x="3225800" y="730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150381</xdr:rowOff>
    </xdr:from>
    <xdr:to>
      <xdr:col>15</xdr:col>
      <xdr:colOff>101600</xdr:colOff>
      <xdr:row>37</xdr:row>
      <xdr:rowOff>80531</xdr:rowOff>
    </xdr:to>
    <xdr:sp macro="" textlink="">
      <xdr:nvSpPr>
        <xdr:cNvPr id="138" name="楕円 137"/>
        <xdr:cNvSpPr/>
      </xdr:nvSpPr>
      <xdr:spPr bwMode="auto">
        <a:xfrm>
          <a:off x="2857500" y="7103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65308</xdr:rowOff>
    </xdr:from>
    <xdr:ext cx="762000" cy="259045"/>
    <xdr:sp macro="" textlink="">
      <xdr:nvSpPr>
        <xdr:cNvPr id="139" name="テキスト ボックス 138"/>
        <xdr:cNvSpPr txBox="1"/>
      </xdr:nvSpPr>
      <xdr:spPr>
        <a:xfrm>
          <a:off x="2527300" y="7190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152,249
142,340
62.81
79,275,308
76,583,801
1,557,046
36,124,172
8,622,790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77096</xdr:rowOff>
    </xdr:from>
    <xdr:to>
      <xdr:col>24</xdr:col>
      <xdr:colOff>62865</xdr:colOff>
      <xdr:row>38</xdr:row>
      <xdr:rowOff>25596</xdr:rowOff>
    </xdr:to>
    <xdr:cxnSp macro="">
      <xdr:nvCxnSpPr>
        <xdr:cNvPr id="58" name="直線コネクタ 57"/>
        <xdr:cNvCxnSpPr/>
      </xdr:nvCxnSpPr>
      <xdr:spPr>
        <a:xfrm flipV="1">
          <a:off x="4633595" y="5220596"/>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29423</xdr:rowOff>
    </xdr:from>
    <xdr:ext cx="534377" cy="259045"/>
    <xdr:sp macro="" textlink="">
      <xdr:nvSpPr>
        <xdr:cNvPr id="59" name="人件費最小値テキスト"/>
        <xdr:cNvSpPr txBox="1"/>
      </xdr:nvSpPr>
      <xdr:spPr>
        <a:xfrm>
          <a:off x="4686300" y="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25596</xdr:rowOff>
    </xdr:from>
    <xdr:to>
      <xdr:col>24</xdr:col>
      <xdr:colOff>152400</xdr:colOff>
      <xdr:row>38</xdr:row>
      <xdr:rowOff>25596</xdr:rowOff>
    </xdr:to>
    <xdr:cxnSp macro="">
      <xdr:nvCxnSpPr>
        <xdr:cNvPr id="60" name="直線コネクタ 59"/>
        <xdr:cNvCxnSpPr/>
      </xdr:nvCxnSpPr>
      <xdr:spPr>
        <a:xfrm>
          <a:off x="4546600" y="654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23773</xdr:rowOff>
    </xdr:from>
    <xdr:ext cx="534377" cy="259045"/>
    <xdr:sp macro="" textlink="">
      <xdr:nvSpPr>
        <xdr:cNvPr id="61" name="人件費最大値テキスト"/>
        <xdr:cNvSpPr txBox="1"/>
      </xdr:nvSpPr>
      <xdr:spPr>
        <a:xfrm>
          <a:off x="4686300" y="49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77096</xdr:rowOff>
    </xdr:from>
    <xdr:to>
      <xdr:col>24</xdr:col>
      <xdr:colOff>152400</xdr:colOff>
      <xdr:row>30</xdr:row>
      <xdr:rowOff>77096</xdr:rowOff>
    </xdr:to>
    <xdr:cxnSp macro="">
      <xdr:nvCxnSpPr>
        <xdr:cNvPr id="62" name="直線コネクタ 61"/>
        <xdr:cNvCxnSpPr/>
      </xdr:nvCxnSpPr>
      <xdr:spPr>
        <a:xfrm>
          <a:off x="4546600" y="522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155016</xdr:rowOff>
    </xdr:from>
    <xdr:to>
      <xdr:col>24</xdr:col>
      <xdr:colOff>63500</xdr:colOff>
      <xdr:row>38</xdr:row>
      <xdr:rowOff>33662</xdr:rowOff>
    </xdr:to>
    <xdr:cxnSp macro="">
      <xdr:nvCxnSpPr>
        <xdr:cNvPr id="63" name="直線コネクタ 62"/>
        <xdr:cNvCxnSpPr/>
      </xdr:nvCxnSpPr>
      <xdr:spPr>
        <a:xfrm flipV="1">
          <a:off x="3797300" y="6155766"/>
          <a:ext cx="838200" cy="39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165824</xdr:rowOff>
    </xdr:from>
    <xdr:ext cx="534377" cy="259045"/>
    <xdr:sp macro="" textlink="">
      <xdr:nvSpPr>
        <xdr:cNvPr id="64" name="人件費平均値テキスト"/>
        <xdr:cNvSpPr txBox="1"/>
      </xdr:nvSpPr>
      <xdr:spPr>
        <a:xfrm>
          <a:off x="4686300" y="5823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142947</xdr:rowOff>
    </xdr:from>
    <xdr:to>
      <xdr:col>24</xdr:col>
      <xdr:colOff>114300</xdr:colOff>
      <xdr:row>35</xdr:row>
      <xdr:rowOff>73097</xdr:rowOff>
    </xdr:to>
    <xdr:sp macro="" textlink="">
      <xdr:nvSpPr>
        <xdr:cNvPr id="65" name="フローチャート: 判断 64"/>
        <xdr:cNvSpPr/>
      </xdr:nvSpPr>
      <xdr:spPr>
        <a:xfrm>
          <a:off x="45847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15277</xdr:rowOff>
    </xdr:from>
    <xdr:to>
      <xdr:col>19</xdr:col>
      <xdr:colOff>177800</xdr:colOff>
      <xdr:row>38</xdr:row>
      <xdr:rowOff>33662</xdr:rowOff>
    </xdr:to>
    <xdr:cxnSp macro="">
      <xdr:nvCxnSpPr>
        <xdr:cNvPr id="66" name="直線コネクタ 65"/>
        <xdr:cNvCxnSpPr/>
      </xdr:nvCxnSpPr>
      <xdr:spPr>
        <a:xfrm>
          <a:off x="2908300" y="6530377"/>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17936</xdr:rowOff>
    </xdr:from>
    <xdr:to>
      <xdr:col>20</xdr:col>
      <xdr:colOff>38100</xdr:colOff>
      <xdr:row>36</xdr:row>
      <xdr:rowOff>119536</xdr:rowOff>
    </xdr:to>
    <xdr:sp macro="" textlink="">
      <xdr:nvSpPr>
        <xdr:cNvPr id="67" name="フローチャート: 判断 66"/>
        <xdr:cNvSpPr/>
      </xdr:nvSpPr>
      <xdr:spPr>
        <a:xfrm>
          <a:off x="3746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136063</xdr:rowOff>
    </xdr:from>
    <xdr:ext cx="534377" cy="259045"/>
    <xdr:sp macro="" textlink="">
      <xdr:nvSpPr>
        <xdr:cNvPr id="68" name="テキスト ボックス 67"/>
        <xdr:cNvSpPr txBox="1"/>
      </xdr:nvSpPr>
      <xdr:spPr>
        <a:xfrm>
          <a:off x="3530111" y="596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15277</xdr:rowOff>
    </xdr:from>
    <xdr:to>
      <xdr:col>15</xdr:col>
      <xdr:colOff>50800</xdr:colOff>
      <xdr:row>38</xdr:row>
      <xdr:rowOff>52701</xdr:rowOff>
    </xdr:to>
    <xdr:cxnSp macro="">
      <xdr:nvCxnSpPr>
        <xdr:cNvPr id="69" name="直線コネクタ 68"/>
        <xdr:cNvCxnSpPr/>
      </xdr:nvCxnSpPr>
      <xdr:spPr>
        <a:xfrm flipV="1">
          <a:off x="2019300" y="6530377"/>
          <a:ext cx="889000" cy="3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38641</xdr:rowOff>
    </xdr:from>
    <xdr:to>
      <xdr:col>15</xdr:col>
      <xdr:colOff>101600</xdr:colOff>
      <xdr:row>36</xdr:row>
      <xdr:rowOff>140241</xdr:rowOff>
    </xdr:to>
    <xdr:sp macro="" textlink="">
      <xdr:nvSpPr>
        <xdr:cNvPr id="70" name="フローチャート: 判断 69"/>
        <xdr:cNvSpPr/>
      </xdr:nvSpPr>
      <xdr:spPr>
        <a:xfrm>
          <a:off x="2857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156768</xdr:rowOff>
    </xdr:from>
    <xdr:ext cx="534377" cy="259045"/>
    <xdr:sp macro="" textlink="">
      <xdr:nvSpPr>
        <xdr:cNvPr id="71" name="テキスト ボックス 70"/>
        <xdr:cNvSpPr txBox="1"/>
      </xdr:nvSpPr>
      <xdr:spPr>
        <a:xfrm>
          <a:off x="2641111" y="598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52701</xdr:rowOff>
    </xdr:from>
    <xdr:to>
      <xdr:col>10</xdr:col>
      <xdr:colOff>114300</xdr:colOff>
      <xdr:row>38</xdr:row>
      <xdr:rowOff>84281</xdr:rowOff>
    </xdr:to>
    <xdr:cxnSp macro="">
      <xdr:nvCxnSpPr>
        <xdr:cNvPr id="72" name="直線コネクタ 71"/>
        <xdr:cNvCxnSpPr/>
      </xdr:nvCxnSpPr>
      <xdr:spPr>
        <a:xfrm flipV="1">
          <a:off x="1130300" y="6567801"/>
          <a:ext cx="889000" cy="3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35538</xdr:rowOff>
    </xdr:from>
    <xdr:to>
      <xdr:col>10</xdr:col>
      <xdr:colOff>165100</xdr:colOff>
      <xdr:row>36</xdr:row>
      <xdr:rowOff>137138</xdr:rowOff>
    </xdr:to>
    <xdr:sp macro="" textlink="">
      <xdr:nvSpPr>
        <xdr:cNvPr id="73" name="フローチャート: 判断 72"/>
        <xdr:cNvSpPr/>
      </xdr:nvSpPr>
      <xdr:spPr>
        <a:xfrm>
          <a:off x="1968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153665</xdr:rowOff>
    </xdr:from>
    <xdr:ext cx="534377" cy="259045"/>
    <xdr:sp macro="" textlink="">
      <xdr:nvSpPr>
        <xdr:cNvPr id="74" name="テキスト ボックス 73"/>
        <xdr:cNvSpPr txBox="1"/>
      </xdr:nvSpPr>
      <xdr:spPr>
        <a:xfrm>
          <a:off x="1752111" y="598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49026</xdr:rowOff>
    </xdr:from>
    <xdr:to>
      <xdr:col>6</xdr:col>
      <xdr:colOff>38100</xdr:colOff>
      <xdr:row>36</xdr:row>
      <xdr:rowOff>150626</xdr:rowOff>
    </xdr:to>
    <xdr:sp macro="" textlink="">
      <xdr:nvSpPr>
        <xdr:cNvPr id="75" name="フローチャート: 判断 74"/>
        <xdr:cNvSpPr/>
      </xdr:nvSpPr>
      <xdr:spPr>
        <a:xfrm>
          <a:off x="1079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167153</xdr:rowOff>
    </xdr:from>
    <xdr:ext cx="534377" cy="259045"/>
    <xdr:sp macro="" textlink="">
      <xdr:nvSpPr>
        <xdr:cNvPr id="76" name="テキスト ボックス 75"/>
        <xdr:cNvSpPr txBox="1"/>
      </xdr:nvSpPr>
      <xdr:spPr>
        <a:xfrm>
          <a:off x="863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104216</xdr:rowOff>
    </xdr:from>
    <xdr:to>
      <xdr:col>24</xdr:col>
      <xdr:colOff>114300</xdr:colOff>
      <xdr:row>36</xdr:row>
      <xdr:rowOff>34366</xdr:rowOff>
    </xdr:to>
    <xdr:sp macro="" textlink="">
      <xdr:nvSpPr>
        <xdr:cNvPr id="82" name="楕円 81"/>
        <xdr:cNvSpPr/>
      </xdr:nvSpPr>
      <xdr:spPr>
        <a:xfrm>
          <a:off x="4584700" y="610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82643</xdr:rowOff>
    </xdr:from>
    <xdr:ext cx="534377" cy="259045"/>
    <xdr:sp macro="" textlink="">
      <xdr:nvSpPr>
        <xdr:cNvPr id="83" name="人件費該当値テキスト"/>
        <xdr:cNvSpPr txBox="1"/>
      </xdr:nvSpPr>
      <xdr:spPr>
        <a:xfrm>
          <a:off x="4686300" y="608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154312</xdr:rowOff>
    </xdr:from>
    <xdr:to>
      <xdr:col>20</xdr:col>
      <xdr:colOff>38100</xdr:colOff>
      <xdr:row>38</xdr:row>
      <xdr:rowOff>84462</xdr:rowOff>
    </xdr:to>
    <xdr:sp macro="" textlink="">
      <xdr:nvSpPr>
        <xdr:cNvPr id="84" name="楕円 83"/>
        <xdr:cNvSpPr/>
      </xdr:nvSpPr>
      <xdr:spPr>
        <a:xfrm>
          <a:off x="3746500" y="649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75589</xdr:rowOff>
    </xdr:from>
    <xdr:ext cx="534377" cy="259045"/>
    <xdr:sp macro="" textlink="">
      <xdr:nvSpPr>
        <xdr:cNvPr id="85" name="テキスト ボックス 84"/>
        <xdr:cNvSpPr txBox="1"/>
      </xdr:nvSpPr>
      <xdr:spPr>
        <a:xfrm>
          <a:off x="3530111" y="659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135926</xdr:rowOff>
    </xdr:from>
    <xdr:to>
      <xdr:col>15</xdr:col>
      <xdr:colOff>101600</xdr:colOff>
      <xdr:row>38</xdr:row>
      <xdr:rowOff>66077</xdr:rowOff>
    </xdr:to>
    <xdr:sp macro="" textlink="">
      <xdr:nvSpPr>
        <xdr:cNvPr id="86" name="楕円 85"/>
        <xdr:cNvSpPr/>
      </xdr:nvSpPr>
      <xdr:spPr>
        <a:xfrm>
          <a:off x="2857500" y="64795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57204</xdr:rowOff>
    </xdr:from>
    <xdr:ext cx="534377" cy="259045"/>
    <xdr:sp macro="" textlink="">
      <xdr:nvSpPr>
        <xdr:cNvPr id="87" name="テキスト ボックス 86"/>
        <xdr:cNvSpPr txBox="1"/>
      </xdr:nvSpPr>
      <xdr:spPr>
        <a:xfrm>
          <a:off x="2641111" y="657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1901</xdr:rowOff>
    </xdr:from>
    <xdr:to>
      <xdr:col>10</xdr:col>
      <xdr:colOff>165100</xdr:colOff>
      <xdr:row>38</xdr:row>
      <xdr:rowOff>103501</xdr:rowOff>
    </xdr:to>
    <xdr:sp macro="" textlink="">
      <xdr:nvSpPr>
        <xdr:cNvPr id="88" name="楕円 87"/>
        <xdr:cNvSpPr/>
      </xdr:nvSpPr>
      <xdr:spPr>
        <a:xfrm>
          <a:off x="1968500" y="65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94628</xdr:rowOff>
    </xdr:from>
    <xdr:ext cx="534377" cy="259045"/>
    <xdr:sp macro="" textlink="">
      <xdr:nvSpPr>
        <xdr:cNvPr id="89" name="テキスト ボックス 88"/>
        <xdr:cNvSpPr txBox="1"/>
      </xdr:nvSpPr>
      <xdr:spPr>
        <a:xfrm>
          <a:off x="1752111" y="660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33481</xdr:rowOff>
    </xdr:from>
    <xdr:to>
      <xdr:col>6</xdr:col>
      <xdr:colOff>38100</xdr:colOff>
      <xdr:row>38</xdr:row>
      <xdr:rowOff>135081</xdr:rowOff>
    </xdr:to>
    <xdr:sp macro="" textlink="">
      <xdr:nvSpPr>
        <xdr:cNvPr id="90" name="楕円 89"/>
        <xdr:cNvSpPr/>
      </xdr:nvSpPr>
      <xdr:spPr>
        <a:xfrm>
          <a:off x="1079500" y="654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126208</xdr:rowOff>
    </xdr:from>
    <xdr:ext cx="534377" cy="259045"/>
    <xdr:sp macro="" textlink="">
      <xdr:nvSpPr>
        <xdr:cNvPr id="91" name="テキスト ボックス 90"/>
        <xdr:cNvSpPr txBox="1"/>
      </xdr:nvSpPr>
      <xdr:spPr>
        <a:xfrm>
          <a:off x="863111" y="664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138949</xdr:rowOff>
    </xdr:from>
    <xdr:to>
      <xdr:col>24</xdr:col>
      <xdr:colOff>62865</xdr:colOff>
      <xdr:row>58</xdr:row>
      <xdr:rowOff>97670</xdr:rowOff>
    </xdr:to>
    <xdr:cxnSp macro="">
      <xdr:nvCxnSpPr>
        <xdr:cNvPr id="118" name="直線コネクタ 117"/>
        <xdr:cNvCxnSpPr/>
      </xdr:nvCxnSpPr>
      <xdr:spPr>
        <a:xfrm flipV="1">
          <a:off x="4633595" y="8711449"/>
          <a:ext cx="1270" cy="133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101497</xdr:rowOff>
    </xdr:from>
    <xdr:ext cx="534377" cy="259045"/>
    <xdr:sp macro="" textlink="">
      <xdr:nvSpPr>
        <xdr:cNvPr id="119" name="物件費最小値テキスト"/>
        <xdr:cNvSpPr txBox="1"/>
      </xdr:nvSpPr>
      <xdr:spPr>
        <a:xfrm>
          <a:off x="4686300" y="100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97670</xdr:rowOff>
    </xdr:from>
    <xdr:to>
      <xdr:col>24</xdr:col>
      <xdr:colOff>152400</xdr:colOff>
      <xdr:row>58</xdr:row>
      <xdr:rowOff>97670</xdr:rowOff>
    </xdr:to>
    <xdr:cxnSp macro="">
      <xdr:nvCxnSpPr>
        <xdr:cNvPr id="120" name="直線コネクタ 119"/>
        <xdr:cNvCxnSpPr/>
      </xdr:nvCxnSpPr>
      <xdr:spPr>
        <a:xfrm>
          <a:off x="4546600" y="100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85626</xdr:rowOff>
    </xdr:from>
    <xdr:ext cx="534377" cy="259045"/>
    <xdr:sp macro="" textlink="">
      <xdr:nvSpPr>
        <xdr:cNvPr id="121" name="物件費最大値テキスト"/>
        <xdr:cNvSpPr txBox="1"/>
      </xdr:nvSpPr>
      <xdr:spPr>
        <a:xfrm>
          <a:off x="4686300" y="84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138949</xdr:rowOff>
    </xdr:from>
    <xdr:to>
      <xdr:col>24</xdr:col>
      <xdr:colOff>152400</xdr:colOff>
      <xdr:row>50</xdr:row>
      <xdr:rowOff>138949</xdr:rowOff>
    </xdr:to>
    <xdr:cxnSp macro="">
      <xdr:nvCxnSpPr>
        <xdr:cNvPr id="122" name="直線コネクタ 121"/>
        <xdr:cNvCxnSpPr/>
      </xdr:nvCxnSpPr>
      <xdr:spPr>
        <a:xfrm>
          <a:off x="4546600" y="871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91</xdr:rowOff>
    </xdr:from>
    <xdr:to>
      <xdr:col>24</xdr:col>
      <xdr:colOff>63500</xdr:colOff>
      <xdr:row>53</xdr:row>
      <xdr:rowOff>159229</xdr:rowOff>
    </xdr:to>
    <xdr:cxnSp macro="">
      <xdr:nvCxnSpPr>
        <xdr:cNvPr id="123" name="直線コネクタ 122"/>
        <xdr:cNvCxnSpPr/>
      </xdr:nvCxnSpPr>
      <xdr:spPr>
        <a:xfrm>
          <a:off x="3797300" y="9086941"/>
          <a:ext cx="838200" cy="15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89468</xdr:rowOff>
    </xdr:from>
    <xdr:ext cx="534377" cy="259045"/>
    <xdr:sp macro="" textlink="">
      <xdr:nvSpPr>
        <xdr:cNvPr id="124" name="物件費平均値テキスト"/>
        <xdr:cNvSpPr txBox="1"/>
      </xdr:nvSpPr>
      <xdr:spPr>
        <a:xfrm>
          <a:off x="4686300" y="9519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111041</xdr:rowOff>
    </xdr:from>
    <xdr:to>
      <xdr:col>24</xdr:col>
      <xdr:colOff>114300</xdr:colOff>
      <xdr:row>56</xdr:row>
      <xdr:rowOff>41191</xdr:rowOff>
    </xdr:to>
    <xdr:sp macro="" textlink="">
      <xdr:nvSpPr>
        <xdr:cNvPr id="125" name="フローチャート: 判断 124"/>
        <xdr:cNvSpPr/>
      </xdr:nvSpPr>
      <xdr:spPr>
        <a:xfrm>
          <a:off x="45847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91</xdr:rowOff>
    </xdr:from>
    <xdr:to>
      <xdr:col>19</xdr:col>
      <xdr:colOff>177800</xdr:colOff>
      <xdr:row>54</xdr:row>
      <xdr:rowOff>10247</xdr:rowOff>
    </xdr:to>
    <xdr:cxnSp macro="">
      <xdr:nvCxnSpPr>
        <xdr:cNvPr id="126" name="直線コネクタ 125"/>
        <xdr:cNvCxnSpPr/>
      </xdr:nvCxnSpPr>
      <xdr:spPr>
        <a:xfrm flipV="1">
          <a:off x="2908300" y="9086941"/>
          <a:ext cx="889000" cy="18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111760</xdr:rowOff>
    </xdr:from>
    <xdr:to>
      <xdr:col>20</xdr:col>
      <xdr:colOff>38100</xdr:colOff>
      <xdr:row>56</xdr:row>
      <xdr:rowOff>41910</xdr:rowOff>
    </xdr:to>
    <xdr:sp macro="" textlink="">
      <xdr:nvSpPr>
        <xdr:cNvPr id="127" name="フローチャート: 判断 126"/>
        <xdr:cNvSpPr/>
      </xdr:nvSpPr>
      <xdr:spPr>
        <a:xfrm>
          <a:off x="3746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33037</xdr:rowOff>
    </xdr:from>
    <xdr:ext cx="534377" cy="259045"/>
    <xdr:sp macro="" textlink="">
      <xdr:nvSpPr>
        <xdr:cNvPr id="128" name="テキスト ボックス 127"/>
        <xdr:cNvSpPr txBox="1"/>
      </xdr:nvSpPr>
      <xdr:spPr>
        <a:xfrm>
          <a:off x="3530111" y="96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10247</xdr:rowOff>
    </xdr:from>
    <xdr:to>
      <xdr:col>15</xdr:col>
      <xdr:colOff>50800</xdr:colOff>
      <xdr:row>54</xdr:row>
      <xdr:rowOff>18020</xdr:rowOff>
    </xdr:to>
    <xdr:cxnSp macro="">
      <xdr:nvCxnSpPr>
        <xdr:cNvPr id="129" name="直線コネクタ 128"/>
        <xdr:cNvCxnSpPr/>
      </xdr:nvCxnSpPr>
      <xdr:spPr>
        <a:xfrm flipV="1">
          <a:off x="2019300" y="9268547"/>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36453</xdr:rowOff>
    </xdr:from>
    <xdr:to>
      <xdr:col>15</xdr:col>
      <xdr:colOff>101600</xdr:colOff>
      <xdr:row>56</xdr:row>
      <xdr:rowOff>138053</xdr:rowOff>
    </xdr:to>
    <xdr:sp macro="" textlink="">
      <xdr:nvSpPr>
        <xdr:cNvPr id="130" name="フローチャート: 判断 129"/>
        <xdr:cNvSpPr/>
      </xdr:nvSpPr>
      <xdr:spPr>
        <a:xfrm>
          <a:off x="2857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129180</xdr:rowOff>
    </xdr:from>
    <xdr:ext cx="534377" cy="259045"/>
    <xdr:sp macro="" textlink="">
      <xdr:nvSpPr>
        <xdr:cNvPr id="131" name="テキスト ボックス 130"/>
        <xdr:cNvSpPr txBox="1"/>
      </xdr:nvSpPr>
      <xdr:spPr>
        <a:xfrm>
          <a:off x="2641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17170</xdr:rowOff>
    </xdr:from>
    <xdr:to>
      <xdr:col>10</xdr:col>
      <xdr:colOff>114300</xdr:colOff>
      <xdr:row>54</xdr:row>
      <xdr:rowOff>18020</xdr:rowOff>
    </xdr:to>
    <xdr:cxnSp macro="">
      <xdr:nvCxnSpPr>
        <xdr:cNvPr id="132" name="直線コネクタ 131"/>
        <xdr:cNvCxnSpPr/>
      </xdr:nvCxnSpPr>
      <xdr:spPr>
        <a:xfrm>
          <a:off x="1130300" y="9275470"/>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63722</xdr:rowOff>
    </xdr:from>
    <xdr:to>
      <xdr:col>10</xdr:col>
      <xdr:colOff>165100</xdr:colOff>
      <xdr:row>56</xdr:row>
      <xdr:rowOff>165322</xdr:rowOff>
    </xdr:to>
    <xdr:sp macro="" textlink="">
      <xdr:nvSpPr>
        <xdr:cNvPr id="133" name="フローチャート: 判断 132"/>
        <xdr:cNvSpPr/>
      </xdr:nvSpPr>
      <xdr:spPr>
        <a:xfrm>
          <a:off x="1968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156449</xdr:rowOff>
    </xdr:from>
    <xdr:ext cx="534377" cy="259045"/>
    <xdr:sp macro="" textlink="">
      <xdr:nvSpPr>
        <xdr:cNvPr id="134" name="テキスト ボックス 133"/>
        <xdr:cNvSpPr txBox="1"/>
      </xdr:nvSpPr>
      <xdr:spPr>
        <a:xfrm>
          <a:off x="1752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52945</xdr:rowOff>
    </xdr:from>
    <xdr:to>
      <xdr:col>6</xdr:col>
      <xdr:colOff>38100</xdr:colOff>
      <xdr:row>56</xdr:row>
      <xdr:rowOff>154545</xdr:rowOff>
    </xdr:to>
    <xdr:sp macro="" textlink="">
      <xdr:nvSpPr>
        <xdr:cNvPr id="135" name="フローチャート: 判断 134"/>
        <xdr:cNvSpPr/>
      </xdr:nvSpPr>
      <xdr:spPr>
        <a:xfrm>
          <a:off x="1079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145672</xdr:rowOff>
    </xdr:from>
    <xdr:ext cx="534377" cy="259045"/>
    <xdr:sp macro="" textlink="">
      <xdr:nvSpPr>
        <xdr:cNvPr id="136" name="テキスト ボックス 135"/>
        <xdr:cNvSpPr txBox="1"/>
      </xdr:nvSpPr>
      <xdr:spPr>
        <a:xfrm>
          <a:off x="863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108429</xdr:rowOff>
    </xdr:from>
    <xdr:to>
      <xdr:col>24</xdr:col>
      <xdr:colOff>114300</xdr:colOff>
      <xdr:row>54</xdr:row>
      <xdr:rowOff>38579</xdr:rowOff>
    </xdr:to>
    <xdr:sp macro="" textlink="">
      <xdr:nvSpPr>
        <xdr:cNvPr id="142" name="楕円 141"/>
        <xdr:cNvSpPr/>
      </xdr:nvSpPr>
      <xdr:spPr>
        <a:xfrm>
          <a:off x="4584700" y="919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131306</xdr:rowOff>
    </xdr:from>
    <xdr:ext cx="534377" cy="259045"/>
    <xdr:sp macro="" textlink="">
      <xdr:nvSpPr>
        <xdr:cNvPr id="143" name="物件費該当値テキスト"/>
        <xdr:cNvSpPr txBox="1"/>
      </xdr:nvSpPr>
      <xdr:spPr>
        <a:xfrm>
          <a:off x="4686300" y="904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120741</xdr:rowOff>
    </xdr:from>
    <xdr:to>
      <xdr:col>20</xdr:col>
      <xdr:colOff>38100</xdr:colOff>
      <xdr:row>53</xdr:row>
      <xdr:rowOff>50891</xdr:rowOff>
    </xdr:to>
    <xdr:sp macro="" textlink="">
      <xdr:nvSpPr>
        <xdr:cNvPr id="144" name="楕円 143"/>
        <xdr:cNvSpPr/>
      </xdr:nvSpPr>
      <xdr:spPr>
        <a:xfrm>
          <a:off x="3746500" y="903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67418</xdr:rowOff>
    </xdr:from>
    <xdr:ext cx="534377" cy="259045"/>
    <xdr:sp macro="" textlink="">
      <xdr:nvSpPr>
        <xdr:cNvPr id="145" name="テキスト ボックス 144"/>
        <xdr:cNvSpPr txBox="1"/>
      </xdr:nvSpPr>
      <xdr:spPr>
        <a:xfrm>
          <a:off x="3530111" y="881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130897</xdr:rowOff>
    </xdr:from>
    <xdr:to>
      <xdr:col>15</xdr:col>
      <xdr:colOff>101600</xdr:colOff>
      <xdr:row>54</xdr:row>
      <xdr:rowOff>61047</xdr:rowOff>
    </xdr:to>
    <xdr:sp macro="" textlink="">
      <xdr:nvSpPr>
        <xdr:cNvPr id="146" name="楕円 145"/>
        <xdr:cNvSpPr/>
      </xdr:nvSpPr>
      <xdr:spPr>
        <a:xfrm>
          <a:off x="2857500" y="92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77574</xdr:rowOff>
    </xdr:from>
    <xdr:ext cx="534377" cy="259045"/>
    <xdr:sp macro="" textlink="">
      <xdr:nvSpPr>
        <xdr:cNvPr id="147" name="テキスト ボックス 146"/>
        <xdr:cNvSpPr txBox="1"/>
      </xdr:nvSpPr>
      <xdr:spPr>
        <a:xfrm>
          <a:off x="2641111" y="899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138670</xdr:rowOff>
    </xdr:from>
    <xdr:to>
      <xdr:col>10</xdr:col>
      <xdr:colOff>165100</xdr:colOff>
      <xdr:row>54</xdr:row>
      <xdr:rowOff>68820</xdr:rowOff>
    </xdr:to>
    <xdr:sp macro="" textlink="">
      <xdr:nvSpPr>
        <xdr:cNvPr id="148" name="楕円 147"/>
        <xdr:cNvSpPr/>
      </xdr:nvSpPr>
      <xdr:spPr>
        <a:xfrm>
          <a:off x="1968500" y="922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85347</xdr:rowOff>
    </xdr:from>
    <xdr:ext cx="534377" cy="259045"/>
    <xdr:sp macro="" textlink="">
      <xdr:nvSpPr>
        <xdr:cNvPr id="149" name="テキスト ボックス 148"/>
        <xdr:cNvSpPr txBox="1"/>
      </xdr:nvSpPr>
      <xdr:spPr>
        <a:xfrm>
          <a:off x="1752111" y="900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137820</xdr:rowOff>
    </xdr:from>
    <xdr:to>
      <xdr:col>6</xdr:col>
      <xdr:colOff>38100</xdr:colOff>
      <xdr:row>54</xdr:row>
      <xdr:rowOff>67970</xdr:rowOff>
    </xdr:to>
    <xdr:sp macro="" textlink="">
      <xdr:nvSpPr>
        <xdr:cNvPr id="150" name="楕円 149"/>
        <xdr:cNvSpPr/>
      </xdr:nvSpPr>
      <xdr:spPr>
        <a:xfrm>
          <a:off x="1079500" y="922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84497</xdr:rowOff>
    </xdr:from>
    <xdr:ext cx="534377" cy="259045"/>
    <xdr:sp macro="" textlink="">
      <xdr:nvSpPr>
        <xdr:cNvPr id="151" name="テキスト ボックス 150"/>
        <xdr:cNvSpPr txBox="1"/>
      </xdr:nvSpPr>
      <xdr:spPr>
        <a:xfrm>
          <a:off x="863111" y="899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83366</xdr:rowOff>
    </xdr:from>
    <xdr:to>
      <xdr:col>24</xdr:col>
      <xdr:colOff>62865</xdr:colOff>
      <xdr:row>78</xdr:row>
      <xdr:rowOff>134638</xdr:rowOff>
    </xdr:to>
    <xdr:cxnSp macro="">
      <xdr:nvCxnSpPr>
        <xdr:cNvPr id="177" name="直線コネクタ 176"/>
        <xdr:cNvCxnSpPr/>
      </xdr:nvCxnSpPr>
      <xdr:spPr>
        <a:xfrm flipV="1">
          <a:off x="4633595" y="11913416"/>
          <a:ext cx="1270" cy="159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138465</xdr:rowOff>
    </xdr:from>
    <xdr:ext cx="378565" cy="259045"/>
    <xdr:sp macro="" textlink="">
      <xdr:nvSpPr>
        <xdr:cNvPr id="178" name="維持補修費最小値テキスト"/>
        <xdr:cNvSpPr txBox="1"/>
      </xdr:nvSpPr>
      <xdr:spPr>
        <a:xfrm>
          <a:off x="4686300" y="1351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134638</xdr:rowOff>
    </xdr:from>
    <xdr:to>
      <xdr:col>24</xdr:col>
      <xdr:colOff>152400</xdr:colOff>
      <xdr:row>78</xdr:row>
      <xdr:rowOff>134638</xdr:rowOff>
    </xdr:to>
    <xdr:cxnSp macro="">
      <xdr:nvCxnSpPr>
        <xdr:cNvPr id="179" name="直線コネクタ 178"/>
        <xdr:cNvCxnSpPr/>
      </xdr:nvCxnSpPr>
      <xdr:spPr>
        <a:xfrm>
          <a:off x="4546600" y="1350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30043</xdr:rowOff>
    </xdr:from>
    <xdr:ext cx="534377" cy="259045"/>
    <xdr:sp macro="" textlink="">
      <xdr:nvSpPr>
        <xdr:cNvPr id="180" name="維持補修費最大値テキスト"/>
        <xdr:cNvSpPr txBox="1"/>
      </xdr:nvSpPr>
      <xdr:spPr>
        <a:xfrm>
          <a:off x="4686300" y="11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83366</xdr:rowOff>
    </xdr:from>
    <xdr:to>
      <xdr:col>24</xdr:col>
      <xdr:colOff>152400</xdr:colOff>
      <xdr:row>69</xdr:row>
      <xdr:rowOff>83366</xdr:rowOff>
    </xdr:to>
    <xdr:cxnSp macro="">
      <xdr:nvCxnSpPr>
        <xdr:cNvPr id="181" name="直線コネクタ 180"/>
        <xdr:cNvCxnSpPr/>
      </xdr:nvCxnSpPr>
      <xdr:spPr>
        <a:xfrm>
          <a:off x="4546600" y="119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16583</xdr:rowOff>
    </xdr:from>
    <xdr:to>
      <xdr:col>24</xdr:col>
      <xdr:colOff>63500</xdr:colOff>
      <xdr:row>73</xdr:row>
      <xdr:rowOff>23767</xdr:rowOff>
    </xdr:to>
    <xdr:cxnSp macro="">
      <xdr:nvCxnSpPr>
        <xdr:cNvPr id="182" name="直線コネクタ 181"/>
        <xdr:cNvCxnSpPr/>
      </xdr:nvCxnSpPr>
      <xdr:spPr>
        <a:xfrm>
          <a:off x="3797300" y="12532433"/>
          <a:ext cx="8382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29935</xdr:rowOff>
    </xdr:from>
    <xdr:ext cx="469744" cy="259045"/>
    <xdr:sp macro="" textlink="">
      <xdr:nvSpPr>
        <xdr:cNvPr id="183" name="維持補修費平均値テキスト"/>
        <xdr:cNvSpPr txBox="1"/>
      </xdr:nvSpPr>
      <xdr:spPr>
        <a:xfrm>
          <a:off x="4686300" y="1288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51508</xdr:rowOff>
    </xdr:from>
    <xdr:to>
      <xdr:col>24</xdr:col>
      <xdr:colOff>114300</xdr:colOff>
      <xdr:row>75</xdr:row>
      <xdr:rowOff>153107</xdr:rowOff>
    </xdr:to>
    <xdr:sp macro="" textlink="">
      <xdr:nvSpPr>
        <xdr:cNvPr id="184" name="フローチャート: 判断 183"/>
        <xdr:cNvSpPr/>
      </xdr:nvSpPr>
      <xdr:spPr>
        <a:xfrm>
          <a:off x="4584700" y="12910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150640</xdr:rowOff>
    </xdr:from>
    <xdr:to>
      <xdr:col>19</xdr:col>
      <xdr:colOff>177800</xdr:colOff>
      <xdr:row>73</xdr:row>
      <xdr:rowOff>16583</xdr:rowOff>
    </xdr:to>
    <xdr:cxnSp macro="">
      <xdr:nvCxnSpPr>
        <xdr:cNvPr id="185" name="直線コネクタ 184"/>
        <xdr:cNvCxnSpPr/>
      </xdr:nvCxnSpPr>
      <xdr:spPr>
        <a:xfrm>
          <a:off x="2908300" y="12495040"/>
          <a:ext cx="889000" cy="3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61468</xdr:rowOff>
    </xdr:from>
    <xdr:to>
      <xdr:col>20</xdr:col>
      <xdr:colOff>38100</xdr:colOff>
      <xdr:row>75</xdr:row>
      <xdr:rowOff>163069</xdr:rowOff>
    </xdr:to>
    <xdr:sp macro="" textlink="">
      <xdr:nvSpPr>
        <xdr:cNvPr id="186" name="フローチャート: 判断 185"/>
        <xdr:cNvSpPr/>
      </xdr:nvSpPr>
      <xdr:spPr>
        <a:xfrm>
          <a:off x="37465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154195</xdr:rowOff>
    </xdr:from>
    <xdr:ext cx="469744" cy="259045"/>
    <xdr:sp macro="" textlink="">
      <xdr:nvSpPr>
        <xdr:cNvPr id="187" name="テキスト ボックス 186"/>
        <xdr:cNvSpPr txBox="1"/>
      </xdr:nvSpPr>
      <xdr:spPr>
        <a:xfrm>
          <a:off x="3562428" y="130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150640</xdr:rowOff>
    </xdr:from>
    <xdr:to>
      <xdr:col>15</xdr:col>
      <xdr:colOff>50800</xdr:colOff>
      <xdr:row>72</xdr:row>
      <xdr:rowOff>157172</xdr:rowOff>
    </xdr:to>
    <xdr:cxnSp macro="">
      <xdr:nvCxnSpPr>
        <xdr:cNvPr id="188" name="直線コネクタ 187"/>
        <xdr:cNvCxnSpPr/>
      </xdr:nvCxnSpPr>
      <xdr:spPr>
        <a:xfrm flipV="1">
          <a:off x="2019300" y="124950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39915</xdr:rowOff>
    </xdr:from>
    <xdr:to>
      <xdr:col>15</xdr:col>
      <xdr:colOff>101600</xdr:colOff>
      <xdr:row>75</xdr:row>
      <xdr:rowOff>141515</xdr:rowOff>
    </xdr:to>
    <xdr:sp macro="" textlink="">
      <xdr:nvSpPr>
        <xdr:cNvPr id="189" name="フローチャート: 判断 188"/>
        <xdr:cNvSpPr/>
      </xdr:nvSpPr>
      <xdr:spPr>
        <a:xfrm>
          <a:off x="2857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132641</xdr:rowOff>
    </xdr:from>
    <xdr:ext cx="469744" cy="259045"/>
    <xdr:sp macro="" textlink="">
      <xdr:nvSpPr>
        <xdr:cNvPr id="190" name="テキスト ボックス 189"/>
        <xdr:cNvSpPr txBox="1"/>
      </xdr:nvSpPr>
      <xdr:spPr>
        <a:xfrm>
          <a:off x="2673428" y="1299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169255</xdr:rowOff>
    </xdr:from>
    <xdr:to>
      <xdr:col>10</xdr:col>
      <xdr:colOff>114300</xdr:colOff>
      <xdr:row>72</xdr:row>
      <xdr:rowOff>157172</xdr:rowOff>
    </xdr:to>
    <xdr:cxnSp macro="">
      <xdr:nvCxnSpPr>
        <xdr:cNvPr id="191" name="直線コネクタ 190"/>
        <xdr:cNvCxnSpPr/>
      </xdr:nvCxnSpPr>
      <xdr:spPr>
        <a:xfrm>
          <a:off x="1130300" y="12342205"/>
          <a:ext cx="889000" cy="15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55426</xdr:rowOff>
    </xdr:from>
    <xdr:to>
      <xdr:col>10</xdr:col>
      <xdr:colOff>165100</xdr:colOff>
      <xdr:row>75</xdr:row>
      <xdr:rowOff>157026</xdr:rowOff>
    </xdr:to>
    <xdr:sp macro="" textlink="">
      <xdr:nvSpPr>
        <xdr:cNvPr id="192" name="フローチャート: 判断 191"/>
        <xdr:cNvSpPr/>
      </xdr:nvSpPr>
      <xdr:spPr>
        <a:xfrm>
          <a:off x="1968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148153</xdr:rowOff>
    </xdr:from>
    <xdr:ext cx="469744" cy="259045"/>
    <xdr:sp macro="" textlink="">
      <xdr:nvSpPr>
        <xdr:cNvPr id="193" name="テキスト ボックス 192"/>
        <xdr:cNvSpPr txBox="1"/>
      </xdr:nvSpPr>
      <xdr:spPr>
        <a:xfrm>
          <a:off x="1784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41711</xdr:rowOff>
    </xdr:from>
    <xdr:to>
      <xdr:col>6</xdr:col>
      <xdr:colOff>38100</xdr:colOff>
      <xdr:row>75</xdr:row>
      <xdr:rowOff>143311</xdr:rowOff>
    </xdr:to>
    <xdr:sp macro="" textlink="">
      <xdr:nvSpPr>
        <xdr:cNvPr id="194" name="フローチャート: 判断 193"/>
        <xdr:cNvSpPr/>
      </xdr:nvSpPr>
      <xdr:spPr>
        <a:xfrm>
          <a:off x="1079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134438</xdr:rowOff>
    </xdr:from>
    <xdr:ext cx="469744" cy="259045"/>
    <xdr:sp macro="" textlink="">
      <xdr:nvSpPr>
        <xdr:cNvPr id="195" name="テキスト ボックス 194"/>
        <xdr:cNvSpPr txBox="1"/>
      </xdr:nvSpPr>
      <xdr:spPr>
        <a:xfrm>
          <a:off x="895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144417</xdr:rowOff>
    </xdr:from>
    <xdr:to>
      <xdr:col>24</xdr:col>
      <xdr:colOff>114300</xdr:colOff>
      <xdr:row>73</xdr:row>
      <xdr:rowOff>74567</xdr:rowOff>
    </xdr:to>
    <xdr:sp macro="" textlink="">
      <xdr:nvSpPr>
        <xdr:cNvPr id="201" name="楕円 200"/>
        <xdr:cNvSpPr/>
      </xdr:nvSpPr>
      <xdr:spPr>
        <a:xfrm>
          <a:off x="4584700" y="1248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167294</xdr:rowOff>
    </xdr:from>
    <xdr:ext cx="469744" cy="259045"/>
    <xdr:sp macro="" textlink="">
      <xdr:nvSpPr>
        <xdr:cNvPr id="202" name="維持補修費該当値テキスト"/>
        <xdr:cNvSpPr txBox="1"/>
      </xdr:nvSpPr>
      <xdr:spPr>
        <a:xfrm>
          <a:off x="4686300" y="1234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137233</xdr:rowOff>
    </xdr:from>
    <xdr:to>
      <xdr:col>20</xdr:col>
      <xdr:colOff>38100</xdr:colOff>
      <xdr:row>73</xdr:row>
      <xdr:rowOff>67383</xdr:rowOff>
    </xdr:to>
    <xdr:sp macro="" textlink="">
      <xdr:nvSpPr>
        <xdr:cNvPr id="203" name="楕円 202"/>
        <xdr:cNvSpPr/>
      </xdr:nvSpPr>
      <xdr:spPr>
        <a:xfrm>
          <a:off x="3746500" y="1248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83910</xdr:rowOff>
    </xdr:from>
    <xdr:ext cx="469744" cy="259045"/>
    <xdr:sp macro="" textlink="">
      <xdr:nvSpPr>
        <xdr:cNvPr id="204" name="テキスト ボックス 203"/>
        <xdr:cNvSpPr txBox="1"/>
      </xdr:nvSpPr>
      <xdr:spPr>
        <a:xfrm>
          <a:off x="3562428" y="1225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99840</xdr:rowOff>
    </xdr:from>
    <xdr:to>
      <xdr:col>15</xdr:col>
      <xdr:colOff>101600</xdr:colOff>
      <xdr:row>73</xdr:row>
      <xdr:rowOff>29990</xdr:rowOff>
    </xdr:to>
    <xdr:sp macro="" textlink="">
      <xdr:nvSpPr>
        <xdr:cNvPr id="205" name="楕円 204"/>
        <xdr:cNvSpPr/>
      </xdr:nvSpPr>
      <xdr:spPr>
        <a:xfrm>
          <a:off x="2857500" y="124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46517</xdr:rowOff>
    </xdr:from>
    <xdr:ext cx="469744" cy="259045"/>
    <xdr:sp macro="" textlink="">
      <xdr:nvSpPr>
        <xdr:cNvPr id="206" name="テキスト ボックス 205"/>
        <xdr:cNvSpPr txBox="1"/>
      </xdr:nvSpPr>
      <xdr:spPr>
        <a:xfrm>
          <a:off x="2673428" y="1221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106372</xdr:rowOff>
    </xdr:from>
    <xdr:to>
      <xdr:col>10</xdr:col>
      <xdr:colOff>165100</xdr:colOff>
      <xdr:row>73</xdr:row>
      <xdr:rowOff>36522</xdr:rowOff>
    </xdr:to>
    <xdr:sp macro="" textlink="">
      <xdr:nvSpPr>
        <xdr:cNvPr id="207" name="楕円 206"/>
        <xdr:cNvSpPr/>
      </xdr:nvSpPr>
      <xdr:spPr>
        <a:xfrm>
          <a:off x="1968500" y="124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53049</xdr:rowOff>
    </xdr:from>
    <xdr:ext cx="469744" cy="259045"/>
    <xdr:sp macro="" textlink="">
      <xdr:nvSpPr>
        <xdr:cNvPr id="208" name="テキスト ボックス 207"/>
        <xdr:cNvSpPr txBox="1"/>
      </xdr:nvSpPr>
      <xdr:spPr>
        <a:xfrm>
          <a:off x="1784428" y="1222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118455</xdr:rowOff>
    </xdr:from>
    <xdr:to>
      <xdr:col>6</xdr:col>
      <xdr:colOff>38100</xdr:colOff>
      <xdr:row>72</xdr:row>
      <xdr:rowOff>48605</xdr:rowOff>
    </xdr:to>
    <xdr:sp macro="" textlink="">
      <xdr:nvSpPr>
        <xdr:cNvPr id="209" name="楕円 208"/>
        <xdr:cNvSpPr/>
      </xdr:nvSpPr>
      <xdr:spPr>
        <a:xfrm>
          <a:off x="1079500" y="122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70</xdr:row>
      <xdr:rowOff>65132</xdr:rowOff>
    </xdr:from>
    <xdr:ext cx="469744" cy="259045"/>
    <xdr:sp macro="" textlink="">
      <xdr:nvSpPr>
        <xdr:cNvPr id="210" name="テキスト ボックス 209"/>
        <xdr:cNvSpPr txBox="1"/>
      </xdr:nvSpPr>
      <xdr:spPr>
        <a:xfrm>
          <a:off x="895428" y="1206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149530</xdr:rowOff>
    </xdr:from>
    <xdr:to>
      <xdr:col>24</xdr:col>
      <xdr:colOff>62865</xdr:colOff>
      <xdr:row>98</xdr:row>
      <xdr:rowOff>63615</xdr:rowOff>
    </xdr:to>
    <xdr:cxnSp macro="">
      <xdr:nvCxnSpPr>
        <xdr:cNvPr id="235" name="直線コネクタ 234"/>
        <xdr:cNvCxnSpPr/>
      </xdr:nvCxnSpPr>
      <xdr:spPr>
        <a:xfrm flipV="1">
          <a:off x="4633595" y="15580030"/>
          <a:ext cx="1270" cy="128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67442</xdr:rowOff>
    </xdr:from>
    <xdr:ext cx="534377" cy="259045"/>
    <xdr:sp macro="" textlink="">
      <xdr:nvSpPr>
        <xdr:cNvPr id="236" name="扶助費最小値テキスト"/>
        <xdr:cNvSpPr txBox="1"/>
      </xdr:nvSpPr>
      <xdr:spPr>
        <a:xfrm>
          <a:off x="4686300" y="168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63615</xdr:rowOff>
    </xdr:from>
    <xdr:to>
      <xdr:col>24</xdr:col>
      <xdr:colOff>152400</xdr:colOff>
      <xdr:row>98</xdr:row>
      <xdr:rowOff>63615</xdr:rowOff>
    </xdr:to>
    <xdr:cxnSp macro="">
      <xdr:nvCxnSpPr>
        <xdr:cNvPr id="237" name="直線コネクタ 236"/>
        <xdr:cNvCxnSpPr/>
      </xdr:nvCxnSpPr>
      <xdr:spPr>
        <a:xfrm>
          <a:off x="4546600" y="1686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96207</xdr:rowOff>
    </xdr:from>
    <xdr:ext cx="599010" cy="259045"/>
    <xdr:sp macro="" textlink="">
      <xdr:nvSpPr>
        <xdr:cNvPr id="238" name="扶助費最大値テキスト"/>
        <xdr:cNvSpPr txBox="1"/>
      </xdr:nvSpPr>
      <xdr:spPr>
        <a:xfrm>
          <a:off x="4686300" y="153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149530</xdr:rowOff>
    </xdr:from>
    <xdr:to>
      <xdr:col>24</xdr:col>
      <xdr:colOff>152400</xdr:colOff>
      <xdr:row>90</xdr:row>
      <xdr:rowOff>149530</xdr:rowOff>
    </xdr:to>
    <xdr:cxnSp macro="">
      <xdr:nvCxnSpPr>
        <xdr:cNvPr id="239" name="直線コネクタ 238"/>
        <xdr:cNvCxnSpPr/>
      </xdr:nvCxnSpPr>
      <xdr:spPr>
        <a:xfrm>
          <a:off x="4546600" y="1558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49518</xdr:rowOff>
    </xdr:from>
    <xdr:to>
      <xdr:col>24</xdr:col>
      <xdr:colOff>63500</xdr:colOff>
      <xdr:row>97</xdr:row>
      <xdr:rowOff>30696</xdr:rowOff>
    </xdr:to>
    <xdr:cxnSp macro="">
      <xdr:nvCxnSpPr>
        <xdr:cNvPr id="240" name="直線コネクタ 239"/>
        <xdr:cNvCxnSpPr/>
      </xdr:nvCxnSpPr>
      <xdr:spPr>
        <a:xfrm flipV="1">
          <a:off x="3797300" y="16508718"/>
          <a:ext cx="838200" cy="1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148734</xdr:rowOff>
    </xdr:from>
    <xdr:ext cx="534377" cy="259045"/>
    <xdr:sp macro="" textlink="">
      <xdr:nvSpPr>
        <xdr:cNvPr id="241" name="扶助費平均値テキスト"/>
        <xdr:cNvSpPr txBox="1"/>
      </xdr:nvSpPr>
      <xdr:spPr>
        <a:xfrm>
          <a:off x="4686300" y="1609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125857</xdr:rowOff>
    </xdr:from>
    <xdr:to>
      <xdr:col>24</xdr:col>
      <xdr:colOff>114300</xdr:colOff>
      <xdr:row>95</xdr:row>
      <xdr:rowOff>56007</xdr:rowOff>
    </xdr:to>
    <xdr:sp macro="" textlink="">
      <xdr:nvSpPr>
        <xdr:cNvPr id="242" name="フローチャート: 判断 241"/>
        <xdr:cNvSpPr/>
      </xdr:nvSpPr>
      <xdr:spPr>
        <a:xfrm>
          <a:off x="4584700" y="1624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30696</xdr:rowOff>
    </xdr:from>
    <xdr:to>
      <xdr:col>19</xdr:col>
      <xdr:colOff>177800</xdr:colOff>
      <xdr:row>98</xdr:row>
      <xdr:rowOff>116154</xdr:rowOff>
    </xdr:to>
    <xdr:cxnSp macro="">
      <xdr:nvCxnSpPr>
        <xdr:cNvPr id="243" name="直線コネクタ 242"/>
        <xdr:cNvCxnSpPr/>
      </xdr:nvCxnSpPr>
      <xdr:spPr>
        <a:xfrm flipV="1">
          <a:off x="2908300" y="16661346"/>
          <a:ext cx="889000" cy="25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100445</xdr:rowOff>
    </xdr:from>
    <xdr:to>
      <xdr:col>20</xdr:col>
      <xdr:colOff>38100</xdr:colOff>
      <xdr:row>96</xdr:row>
      <xdr:rowOff>30595</xdr:rowOff>
    </xdr:to>
    <xdr:sp macro="" textlink="">
      <xdr:nvSpPr>
        <xdr:cNvPr id="244" name="フローチャート: 判断 243"/>
        <xdr:cNvSpPr/>
      </xdr:nvSpPr>
      <xdr:spPr>
        <a:xfrm>
          <a:off x="37465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47122</xdr:rowOff>
    </xdr:from>
    <xdr:ext cx="534377" cy="259045"/>
    <xdr:sp macro="" textlink="">
      <xdr:nvSpPr>
        <xdr:cNvPr id="245" name="テキスト ボックス 244"/>
        <xdr:cNvSpPr txBox="1"/>
      </xdr:nvSpPr>
      <xdr:spPr>
        <a:xfrm>
          <a:off x="3530111" y="1616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116154</xdr:rowOff>
    </xdr:from>
    <xdr:to>
      <xdr:col>15</xdr:col>
      <xdr:colOff>50800</xdr:colOff>
      <xdr:row>98</xdr:row>
      <xdr:rowOff>153873</xdr:rowOff>
    </xdr:to>
    <xdr:cxnSp macro="">
      <xdr:nvCxnSpPr>
        <xdr:cNvPr id="246" name="直線コネクタ 245"/>
        <xdr:cNvCxnSpPr/>
      </xdr:nvCxnSpPr>
      <xdr:spPr>
        <a:xfrm flipV="1">
          <a:off x="2019300" y="16918254"/>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135268</xdr:rowOff>
    </xdr:from>
    <xdr:to>
      <xdr:col>15</xdr:col>
      <xdr:colOff>101600</xdr:colOff>
      <xdr:row>97</xdr:row>
      <xdr:rowOff>65418</xdr:rowOff>
    </xdr:to>
    <xdr:sp macro="" textlink="">
      <xdr:nvSpPr>
        <xdr:cNvPr id="247" name="フローチャート: 判断 246"/>
        <xdr:cNvSpPr/>
      </xdr:nvSpPr>
      <xdr:spPr>
        <a:xfrm>
          <a:off x="2857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81945</xdr:rowOff>
    </xdr:from>
    <xdr:ext cx="534377" cy="259045"/>
    <xdr:sp macro="" textlink="">
      <xdr:nvSpPr>
        <xdr:cNvPr id="248" name="テキスト ボックス 247"/>
        <xdr:cNvSpPr txBox="1"/>
      </xdr:nvSpPr>
      <xdr:spPr>
        <a:xfrm>
          <a:off x="2641111" y="163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153873</xdr:rowOff>
    </xdr:from>
    <xdr:to>
      <xdr:col>10</xdr:col>
      <xdr:colOff>114300</xdr:colOff>
      <xdr:row>99</xdr:row>
      <xdr:rowOff>44869</xdr:rowOff>
    </xdr:to>
    <xdr:cxnSp macro="">
      <xdr:nvCxnSpPr>
        <xdr:cNvPr id="249" name="直線コネクタ 248"/>
        <xdr:cNvCxnSpPr/>
      </xdr:nvCxnSpPr>
      <xdr:spPr>
        <a:xfrm flipV="1">
          <a:off x="1130300" y="16955973"/>
          <a:ext cx="889000" cy="6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131687</xdr:rowOff>
    </xdr:from>
    <xdr:to>
      <xdr:col>10</xdr:col>
      <xdr:colOff>165100</xdr:colOff>
      <xdr:row>97</xdr:row>
      <xdr:rowOff>61837</xdr:rowOff>
    </xdr:to>
    <xdr:sp macro="" textlink="">
      <xdr:nvSpPr>
        <xdr:cNvPr id="250" name="フローチャート: 判断 249"/>
        <xdr:cNvSpPr/>
      </xdr:nvSpPr>
      <xdr:spPr>
        <a:xfrm>
          <a:off x="1968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78364</xdr:rowOff>
    </xdr:from>
    <xdr:ext cx="534377" cy="259045"/>
    <xdr:sp macro="" textlink="">
      <xdr:nvSpPr>
        <xdr:cNvPr id="251" name="テキスト ボックス 250"/>
        <xdr:cNvSpPr txBox="1"/>
      </xdr:nvSpPr>
      <xdr:spPr>
        <a:xfrm>
          <a:off x="1752111" y="1636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151688</xdr:rowOff>
    </xdr:from>
    <xdr:to>
      <xdr:col>6</xdr:col>
      <xdr:colOff>38100</xdr:colOff>
      <xdr:row>97</xdr:row>
      <xdr:rowOff>81838</xdr:rowOff>
    </xdr:to>
    <xdr:sp macro="" textlink="">
      <xdr:nvSpPr>
        <xdr:cNvPr id="252" name="フローチャート: 判断 251"/>
        <xdr:cNvSpPr/>
      </xdr:nvSpPr>
      <xdr:spPr>
        <a:xfrm>
          <a:off x="1079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98365</xdr:rowOff>
    </xdr:from>
    <xdr:ext cx="534377" cy="259045"/>
    <xdr:sp macro="" textlink="">
      <xdr:nvSpPr>
        <xdr:cNvPr id="253" name="テキスト ボックス 252"/>
        <xdr:cNvSpPr txBox="1"/>
      </xdr:nvSpPr>
      <xdr:spPr>
        <a:xfrm>
          <a:off x="863111" y="1638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170168</xdr:rowOff>
    </xdr:from>
    <xdr:to>
      <xdr:col>24</xdr:col>
      <xdr:colOff>114300</xdr:colOff>
      <xdr:row>96</xdr:row>
      <xdr:rowOff>100318</xdr:rowOff>
    </xdr:to>
    <xdr:sp macro="" textlink="">
      <xdr:nvSpPr>
        <xdr:cNvPr id="259" name="楕円 258"/>
        <xdr:cNvSpPr/>
      </xdr:nvSpPr>
      <xdr:spPr>
        <a:xfrm>
          <a:off x="4584700" y="1645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148595</xdr:rowOff>
    </xdr:from>
    <xdr:ext cx="534377" cy="259045"/>
    <xdr:sp macro="" textlink="">
      <xdr:nvSpPr>
        <xdr:cNvPr id="260" name="扶助費該当値テキスト"/>
        <xdr:cNvSpPr txBox="1"/>
      </xdr:nvSpPr>
      <xdr:spPr>
        <a:xfrm>
          <a:off x="4686300" y="1643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151346</xdr:rowOff>
    </xdr:from>
    <xdr:to>
      <xdr:col>20</xdr:col>
      <xdr:colOff>38100</xdr:colOff>
      <xdr:row>97</xdr:row>
      <xdr:rowOff>81496</xdr:rowOff>
    </xdr:to>
    <xdr:sp macro="" textlink="">
      <xdr:nvSpPr>
        <xdr:cNvPr id="261" name="楕円 260"/>
        <xdr:cNvSpPr/>
      </xdr:nvSpPr>
      <xdr:spPr>
        <a:xfrm>
          <a:off x="3746500" y="1661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72623</xdr:rowOff>
    </xdr:from>
    <xdr:ext cx="534377" cy="259045"/>
    <xdr:sp macro="" textlink="">
      <xdr:nvSpPr>
        <xdr:cNvPr id="262" name="テキスト ボックス 261"/>
        <xdr:cNvSpPr txBox="1"/>
      </xdr:nvSpPr>
      <xdr:spPr>
        <a:xfrm>
          <a:off x="3530111" y="1670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65354</xdr:rowOff>
    </xdr:from>
    <xdr:to>
      <xdr:col>15</xdr:col>
      <xdr:colOff>101600</xdr:colOff>
      <xdr:row>98</xdr:row>
      <xdr:rowOff>166954</xdr:rowOff>
    </xdr:to>
    <xdr:sp macro="" textlink="">
      <xdr:nvSpPr>
        <xdr:cNvPr id="263" name="楕円 262"/>
        <xdr:cNvSpPr/>
      </xdr:nvSpPr>
      <xdr:spPr>
        <a:xfrm>
          <a:off x="2857500" y="1686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158081</xdr:rowOff>
    </xdr:from>
    <xdr:ext cx="534377" cy="259045"/>
    <xdr:sp macro="" textlink="">
      <xdr:nvSpPr>
        <xdr:cNvPr id="264" name="テキスト ボックス 263"/>
        <xdr:cNvSpPr txBox="1"/>
      </xdr:nvSpPr>
      <xdr:spPr>
        <a:xfrm>
          <a:off x="2641111" y="1696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103073</xdr:rowOff>
    </xdr:from>
    <xdr:to>
      <xdr:col>10</xdr:col>
      <xdr:colOff>165100</xdr:colOff>
      <xdr:row>99</xdr:row>
      <xdr:rowOff>33223</xdr:rowOff>
    </xdr:to>
    <xdr:sp macro="" textlink="">
      <xdr:nvSpPr>
        <xdr:cNvPr id="265" name="楕円 264"/>
        <xdr:cNvSpPr/>
      </xdr:nvSpPr>
      <xdr:spPr>
        <a:xfrm>
          <a:off x="1968500" y="1690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24350</xdr:rowOff>
    </xdr:from>
    <xdr:ext cx="534377" cy="259045"/>
    <xdr:sp macro="" textlink="">
      <xdr:nvSpPr>
        <xdr:cNvPr id="266" name="テキスト ボックス 265"/>
        <xdr:cNvSpPr txBox="1"/>
      </xdr:nvSpPr>
      <xdr:spPr>
        <a:xfrm>
          <a:off x="1752111" y="1699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165519</xdr:rowOff>
    </xdr:from>
    <xdr:to>
      <xdr:col>6</xdr:col>
      <xdr:colOff>38100</xdr:colOff>
      <xdr:row>99</xdr:row>
      <xdr:rowOff>95669</xdr:rowOff>
    </xdr:to>
    <xdr:sp macro="" textlink="">
      <xdr:nvSpPr>
        <xdr:cNvPr id="267" name="楕円 266"/>
        <xdr:cNvSpPr/>
      </xdr:nvSpPr>
      <xdr:spPr>
        <a:xfrm>
          <a:off x="1079500" y="1696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86796</xdr:rowOff>
    </xdr:from>
    <xdr:ext cx="534377" cy="259045"/>
    <xdr:sp macro="" textlink="">
      <xdr:nvSpPr>
        <xdr:cNvPr id="268" name="テキスト ボックス 267"/>
        <xdr:cNvSpPr txBox="1"/>
      </xdr:nvSpPr>
      <xdr:spPr>
        <a:xfrm>
          <a:off x="863111" y="1706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2" name="テキスト ボックス 281"/>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133936</xdr:rowOff>
    </xdr:from>
    <xdr:to>
      <xdr:col>54</xdr:col>
      <xdr:colOff>189865</xdr:colOff>
      <xdr:row>36</xdr:row>
      <xdr:rowOff>101040</xdr:rowOff>
    </xdr:to>
    <xdr:cxnSp macro="">
      <xdr:nvCxnSpPr>
        <xdr:cNvPr id="292" name="直線コネクタ 291"/>
        <xdr:cNvCxnSpPr/>
      </xdr:nvCxnSpPr>
      <xdr:spPr>
        <a:xfrm flipV="1">
          <a:off x="10475595" y="5277436"/>
          <a:ext cx="1270" cy="99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104867</xdr:rowOff>
    </xdr:from>
    <xdr:ext cx="599010" cy="259045"/>
    <xdr:sp macro="" textlink="">
      <xdr:nvSpPr>
        <xdr:cNvPr id="293" name="補助費等最小値テキスト"/>
        <xdr:cNvSpPr txBox="1"/>
      </xdr:nvSpPr>
      <xdr:spPr>
        <a:xfrm>
          <a:off x="10528300" y="62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101040</xdr:rowOff>
    </xdr:from>
    <xdr:to>
      <xdr:col>55</xdr:col>
      <xdr:colOff>88900</xdr:colOff>
      <xdr:row>36</xdr:row>
      <xdr:rowOff>101040</xdr:rowOff>
    </xdr:to>
    <xdr:cxnSp macro="">
      <xdr:nvCxnSpPr>
        <xdr:cNvPr id="294" name="直線コネクタ 293"/>
        <xdr:cNvCxnSpPr/>
      </xdr:nvCxnSpPr>
      <xdr:spPr>
        <a:xfrm>
          <a:off x="10388600" y="62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80613</xdr:rowOff>
    </xdr:from>
    <xdr:ext cx="599010" cy="259045"/>
    <xdr:sp macro="" textlink="">
      <xdr:nvSpPr>
        <xdr:cNvPr id="295" name="補助費等最大値テキスト"/>
        <xdr:cNvSpPr txBox="1"/>
      </xdr:nvSpPr>
      <xdr:spPr>
        <a:xfrm>
          <a:off x="10528300" y="50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133936</xdr:rowOff>
    </xdr:from>
    <xdr:to>
      <xdr:col>55</xdr:col>
      <xdr:colOff>88900</xdr:colOff>
      <xdr:row>30</xdr:row>
      <xdr:rowOff>133936</xdr:rowOff>
    </xdr:to>
    <xdr:cxnSp macro="">
      <xdr:nvCxnSpPr>
        <xdr:cNvPr id="296" name="直線コネクタ 295"/>
        <xdr:cNvCxnSpPr/>
      </xdr:nvCxnSpPr>
      <xdr:spPr>
        <a:xfrm>
          <a:off x="10388600" y="527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156529</xdr:rowOff>
    </xdr:from>
    <xdr:to>
      <xdr:col>55</xdr:col>
      <xdr:colOff>0</xdr:colOff>
      <xdr:row>38</xdr:row>
      <xdr:rowOff>49891</xdr:rowOff>
    </xdr:to>
    <xdr:cxnSp macro="">
      <xdr:nvCxnSpPr>
        <xdr:cNvPr id="297" name="直線コネクタ 296"/>
        <xdr:cNvCxnSpPr/>
      </xdr:nvCxnSpPr>
      <xdr:spPr>
        <a:xfrm flipV="1">
          <a:off x="9639300" y="6157279"/>
          <a:ext cx="838200" cy="40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84213</xdr:rowOff>
    </xdr:from>
    <xdr:ext cx="599010" cy="259045"/>
    <xdr:sp macro="" textlink="">
      <xdr:nvSpPr>
        <xdr:cNvPr id="298" name="補助費等平均値テキスト"/>
        <xdr:cNvSpPr txBox="1"/>
      </xdr:nvSpPr>
      <xdr:spPr>
        <a:xfrm>
          <a:off x="10528300" y="6084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105786</xdr:rowOff>
    </xdr:from>
    <xdr:to>
      <xdr:col>55</xdr:col>
      <xdr:colOff>50800</xdr:colOff>
      <xdr:row>36</xdr:row>
      <xdr:rowOff>35936</xdr:rowOff>
    </xdr:to>
    <xdr:sp macro="" textlink="">
      <xdr:nvSpPr>
        <xdr:cNvPr id="299" name="フローチャート: 判断 298"/>
        <xdr:cNvSpPr/>
      </xdr:nvSpPr>
      <xdr:spPr>
        <a:xfrm>
          <a:off x="104267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5264</xdr:rowOff>
    </xdr:from>
    <xdr:to>
      <xdr:col>50</xdr:col>
      <xdr:colOff>114300</xdr:colOff>
      <xdr:row>38</xdr:row>
      <xdr:rowOff>49891</xdr:rowOff>
    </xdr:to>
    <xdr:cxnSp macro="">
      <xdr:nvCxnSpPr>
        <xdr:cNvPr id="300" name="直線コネクタ 299"/>
        <xdr:cNvCxnSpPr/>
      </xdr:nvCxnSpPr>
      <xdr:spPr>
        <a:xfrm>
          <a:off x="8750300" y="6520364"/>
          <a:ext cx="889000" cy="4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xdr:rowOff>
    </xdr:from>
    <xdr:to>
      <xdr:col>50</xdr:col>
      <xdr:colOff>165100</xdr:colOff>
      <xdr:row>38</xdr:row>
      <xdr:rowOff>112014</xdr:rowOff>
    </xdr:to>
    <xdr:sp macro="" textlink="">
      <xdr:nvSpPr>
        <xdr:cNvPr id="301" name="フローチャート: 判断 300"/>
        <xdr:cNvSpPr/>
      </xdr:nvSpPr>
      <xdr:spPr>
        <a:xfrm>
          <a:off x="9588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103141</xdr:rowOff>
    </xdr:from>
    <xdr:ext cx="534377" cy="259045"/>
    <xdr:sp macro="" textlink="">
      <xdr:nvSpPr>
        <xdr:cNvPr id="302" name="テキスト ボックス 301"/>
        <xdr:cNvSpPr txBox="1"/>
      </xdr:nvSpPr>
      <xdr:spPr>
        <a:xfrm>
          <a:off x="9372111" y="661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5264</xdr:rowOff>
    </xdr:from>
    <xdr:to>
      <xdr:col>45</xdr:col>
      <xdr:colOff>177800</xdr:colOff>
      <xdr:row>38</xdr:row>
      <xdr:rowOff>108286</xdr:rowOff>
    </xdr:to>
    <xdr:cxnSp macro="">
      <xdr:nvCxnSpPr>
        <xdr:cNvPr id="303" name="直線コネクタ 302"/>
        <xdr:cNvCxnSpPr/>
      </xdr:nvCxnSpPr>
      <xdr:spPr>
        <a:xfrm flipV="1">
          <a:off x="7861300" y="6520364"/>
          <a:ext cx="889000" cy="10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21406</xdr:rowOff>
    </xdr:from>
    <xdr:to>
      <xdr:col>46</xdr:col>
      <xdr:colOff>38100</xdr:colOff>
      <xdr:row>38</xdr:row>
      <xdr:rowOff>123006</xdr:rowOff>
    </xdr:to>
    <xdr:sp macro="" textlink="">
      <xdr:nvSpPr>
        <xdr:cNvPr id="304" name="フローチャート: 判断 303"/>
        <xdr:cNvSpPr/>
      </xdr:nvSpPr>
      <xdr:spPr>
        <a:xfrm>
          <a:off x="8699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114133</xdr:rowOff>
    </xdr:from>
    <xdr:ext cx="534377" cy="259045"/>
    <xdr:sp macro="" textlink="">
      <xdr:nvSpPr>
        <xdr:cNvPr id="305" name="テキスト ボックス 304"/>
        <xdr:cNvSpPr txBox="1"/>
      </xdr:nvSpPr>
      <xdr:spPr>
        <a:xfrm>
          <a:off x="8483111" y="662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105376</xdr:rowOff>
    </xdr:from>
    <xdr:to>
      <xdr:col>41</xdr:col>
      <xdr:colOff>50800</xdr:colOff>
      <xdr:row>38</xdr:row>
      <xdr:rowOff>108286</xdr:rowOff>
    </xdr:to>
    <xdr:cxnSp macro="">
      <xdr:nvCxnSpPr>
        <xdr:cNvPr id="306" name="直線コネクタ 305"/>
        <xdr:cNvCxnSpPr/>
      </xdr:nvCxnSpPr>
      <xdr:spPr>
        <a:xfrm>
          <a:off x="6972300" y="6620476"/>
          <a:ext cx="889000" cy="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28363</xdr:rowOff>
    </xdr:from>
    <xdr:to>
      <xdr:col>41</xdr:col>
      <xdr:colOff>101600</xdr:colOff>
      <xdr:row>38</xdr:row>
      <xdr:rowOff>129963</xdr:rowOff>
    </xdr:to>
    <xdr:sp macro="" textlink="">
      <xdr:nvSpPr>
        <xdr:cNvPr id="307" name="フローチャート: 判断 306"/>
        <xdr:cNvSpPr/>
      </xdr:nvSpPr>
      <xdr:spPr>
        <a:xfrm>
          <a:off x="7810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146490</xdr:rowOff>
    </xdr:from>
    <xdr:ext cx="534377" cy="259045"/>
    <xdr:sp macro="" textlink="">
      <xdr:nvSpPr>
        <xdr:cNvPr id="308" name="テキスト ボックス 307"/>
        <xdr:cNvSpPr txBox="1"/>
      </xdr:nvSpPr>
      <xdr:spPr>
        <a:xfrm>
          <a:off x="7594111" y="631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09" name="フローチャート: 判断 308"/>
        <xdr:cNvSpPr/>
      </xdr:nvSpPr>
      <xdr:spPr>
        <a:xfrm>
          <a:off x="6921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146219</xdr:rowOff>
    </xdr:from>
    <xdr:ext cx="534377" cy="259045"/>
    <xdr:sp macro="" textlink="">
      <xdr:nvSpPr>
        <xdr:cNvPr id="310" name="テキスト ボックス 309"/>
        <xdr:cNvSpPr txBox="1"/>
      </xdr:nvSpPr>
      <xdr:spPr>
        <a:xfrm>
          <a:off x="6705111" y="631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105729</xdr:rowOff>
    </xdr:from>
    <xdr:to>
      <xdr:col>55</xdr:col>
      <xdr:colOff>50800</xdr:colOff>
      <xdr:row>36</xdr:row>
      <xdr:rowOff>35879</xdr:rowOff>
    </xdr:to>
    <xdr:sp macro="" textlink="">
      <xdr:nvSpPr>
        <xdr:cNvPr id="316" name="楕円 315"/>
        <xdr:cNvSpPr/>
      </xdr:nvSpPr>
      <xdr:spPr>
        <a:xfrm>
          <a:off x="10426700" y="610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65106</xdr:rowOff>
    </xdr:from>
    <xdr:ext cx="599010" cy="259045"/>
    <xdr:sp macro="" textlink="">
      <xdr:nvSpPr>
        <xdr:cNvPr id="317" name="補助費等該当値テキスト"/>
        <xdr:cNvSpPr txBox="1"/>
      </xdr:nvSpPr>
      <xdr:spPr>
        <a:xfrm>
          <a:off x="10528300" y="589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170541</xdr:rowOff>
    </xdr:from>
    <xdr:to>
      <xdr:col>50</xdr:col>
      <xdr:colOff>165100</xdr:colOff>
      <xdr:row>38</xdr:row>
      <xdr:rowOff>100691</xdr:rowOff>
    </xdr:to>
    <xdr:sp macro="" textlink="">
      <xdr:nvSpPr>
        <xdr:cNvPr id="318" name="楕円 317"/>
        <xdr:cNvSpPr/>
      </xdr:nvSpPr>
      <xdr:spPr>
        <a:xfrm>
          <a:off x="9588500" y="651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117218</xdr:rowOff>
    </xdr:from>
    <xdr:ext cx="534377" cy="259045"/>
    <xdr:sp macro="" textlink="">
      <xdr:nvSpPr>
        <xdr:cNvPr id="319" name="テキスト ボックス 318"/>
        <xdr:cNvSpPr txBox="1"/>
      </xdr:nvSpPr>
      <xdr:spPr>
        <a:xfrm>
          <a:off x="9372111" y="62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125914</xdr:rowOff>
    </xdr:from>
    <xdr:to>
      <xdr:col>46</xdr:col>
      <xdr:colOff>38100</xdr:colOff>
      <xdr:row>38</xdr:row>
      <xdr:rowOff>56064</xdr:rowOff>
    </xdr:to>
    <xdr:sp macro="" textlink="">
      <xdr:nvSpPr>
        <xdr:cNvPr id="320" name="楕円 319"/>
        <xdr:cNvSpPr/>
      </xdr:nvSpPr>
      <xdr:spPr>
        <a:xfrm>
          <a:off x="8699500" y="646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72591</xdr:rowOff>
    </xdr:from>
    <xdr:ext cx="534377" cy="259045"/>
    <xdr:sp macro="" textlink="">
      <xdr:nvSpPr>
        <xdr:cNvPr id="321" name="テキスト ボックス 320"/>
        <xdr:cNvSpPr txBox="1"/>
      </xdr:nvSpPr>
      <xdr:spPr>
        <a:xfrm>
          <a:off x="8483111" y="624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57486</xdr:rowOff>
    </xdr:from>
    <xdr:to>
      <xdr:col>41</xdr:col>
      <xdr:colOff>101600</xdr:colOff>
      <xdr:row>38</xdr:row>
      <xdr:rowOff>159086</xdr:rowOff>
    </xdr:to>
    <xdr:sp macro="" textlink="">
      <xdr:nvSpPr>
        <xdr:cNvPr id="322" name="楕円 321"/>
        <xdr:cNvSpPr/>
      </xdr:nvSpPr>
      <xdr:spPr>
        <a:xfrm>
          <a:off x="7810500" y="657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150213</xdr:rowOff>
    </xdr:from>
    <xdr:ext cx="534377" cy="259045"/>
    <xdr:sp macro="" textlink="">
      <xdr:nvSpPr>
        <xdr:cNvPr id="323" name="テキスト ボックス 322"/>
        <xdr:cNvSpPr txBox="1"/>
      </xdr:nvSpPr>
      <xdr:spPr>
        <a:xfrm>
          <a:off x="7594111" y="666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54576</xdr:rowOff>
    </xdr:from>
    <xdr:to>
      <xdr:col>36</xdr:col>
      <xdr:colOff>165100</xdr:colOff>
      <xdr:row>38</xdr:row>
      <xdr:rowOff>156176</xdr:rowOff>
    </xdr:to>
    <xdr:sp macro="" textlink="">
      <xdr:nvSpPr>
        <xdr:cNvPr id="324" name="楕円 323"/>
        <xdr:cNvSpPr/>
      </xdr:nvSpPr>
      <xdr:spPr>
        <a:xfrm>
          <a:off x="6921500" y="65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147303</xdr:rowOff>
    </xdr:from>
    <xdr:ext cx="534377" cy="259045"/>
    <xdr:sp macro="" textlink="">
      <xdr:nvSpPr>
        <xdr:cNvPr id="325" name="テキスト ボックス 324"/>
        <xdr:cNvSpPr txBox="1"/>
      </xdr:nvSpPr>
      <xdr:spPr>
        <a:xfrm>
          <a:off x="6705111" y="666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69947</xdr:rowOff>
    </xdr:from>
    <xdr:to>
      <xdr:col>54</xdr:col>
      <xdr:colOff>189865</xdr:colOff>
      <xdr:row>58</xdr:row>
      <xdr:rowOff>104256</xdr:rowOff>
    </xdr:to>
    <xdr:cxnSp macro="">
      <xdr:nvCxnSpPr>
        <xdr:cNvPr id="349" name="直線コネクタ 348"/>
        <xdr:cNvCxnSpPr/>
      </xdr:nvCxnSpPr>
      <xdr:spPr>
        <a:xfrm flipV="1">
          <a:off x="10475595" y="8813897"/>
          <a:ext cx="1270" cy="123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108083</xdr:rowOff>
    </xdr:from>
    <xdr:ext cx="534377" cy="259045"/>
    <xdr:sp macro="" textlink="">
      <xdr:nvSpPr>
        <xdr:cNvPr id="350" name="普通建設事業費最小値テキスト"/>
        <xdr:cNvSpPr txBox="1"/>
      </xdr:nvSpPr>
      <xdr:spPr>
        <a:xfrm>
          <a:off x="10528300" y="100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104256</xdr:rowOff>
    </xdr:from>
    <xdr:to>
      <xdr:col>55</xdr:col>
      <xdr:colOff>88900</xdr:colOff>
      <xdr:row>58</xdr:row>
      <xdr:rowOff>104256</xdr:rowOff>
    </xdr:to>
    <xdr:cxnSp macro="">
      <xdr:nvCxnSpPr>
        <xdr:cNvPr id="351" name="直線コネクタ 350"/>
        <xdr:cNvCxnSpPr/>
      </xdr:nvCxnSpPr>
      <xdr:spPr>
        <a:xfrm>
          <a:off x="10388600" y="1004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16624</xdr:rowOff>
    </xdr:from>
    <xdr:ext cx="599010" cy="259045"/>
    <xdr:sp macro="" textlink="">
      <xdr:nvSpPr>
        <xdr:cNvPr id="352" name="普通建設事業費最大値テキスト"/>
        <xdr:cNvSpPr txBox="1"/>
      </xdr:nvSpPr>
      <xdr:spPr>
        <a:xfrm>
          <a:off x="10528300" y="85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69947</xdr:rowOff>
    </xdr:from>
    <xdr:to>
      <xdr:col>55</xdr:col>
      <xdr:colOff>88900</xdr:colOff>
      <xdr:row>51</xdr:row>
      <xdr:rowOff>69947</xdr:rowOff>
    </xdr:to>
    <xdr:cxnSp macro="">
      <xdr:nvCxnSpPr>
        <xdr:cNvPr id="353" name="直線コネクタ 352"/>
        <xdr:cNvCxnSpPr/>
      </xdr:nvCxnSpPr>
      <xdr:spPr>
        <a:xfrm>
          <a:off x="10388600" y="881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93995</xdr:rowOff>
    </xdr:from>
    <xdr:to>
      <xdr:col>55</xdr:col>
      <xdr:colOff>0</xdr:colOff>
      <xdr:row>58</xdr:row>
      <xdr:rowOff>78146</xdr:rowOff>
    </xdr:to>
    <xdr:cxnSp macro="">
      <xdr:nvCxnSpPr>
        <xdr:cNvPr id="354" name="直線コネクタ 353"/>
        <xdr:cNvCxnSpPr/>
      </xdr:nvCxnSpPr>
      <xdr:spPr>
        <a:xfrm flipV="1">
          <a:off x="9639300" y="9866645"/>
          <a:ext cx="838200" cy="15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100032</xdr:rowOff>
    </xdr:from>
    <xdr:ext cx="534377" cy="259045"/>
    <xdr:sp macro="" textlink="">
      <xdr:nvSpPr>
        <xdr:cNvPr id="355" name="普通建設事業費平均値テキスト"/>
        <xdr:cNvSpPr txBox="1"/>
      </xdr:nvSpPr>
      <xdr:spPr>
        <a:xfrm>
          <a:off x="10528300" y="9872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121605</xdr:rowOff>
    </xdr:from>
    <xdr:to>
      <xdr:col>55</xdr:col>
      <xdr:colOff>50800</xdr:colOff>
      <xdr:row>58</xdr:row>
      <xdr:rowOff>51755</xdr:rowOff>
    </xdr:to>
    <xdr:sp macro="" textlink="">
      <xdr:nvSpPr>
        <xdr:cNvPr id="356" name="フローチャート: 判断 355"/>
        <xdr:cNvSpPr/>
      </xdr:nvSpPr>
      <xdr:spPr>
        <a:xfrm>
          <a:off x="104267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51464</xdr:rowOff>
    </xdr:from>
    <xdr:to>
      <xdr:col>50</xdr:col>
      <xdr:colOff>114300</xdr:colOff>
      <xdr:row>58</xdr:row>
      <xdr:rowOff>78146</xdr:rowOff>
    </xdr:to>
    <xdr:cxnSp macro="">
      <xdr:nvCxnSpPr>
        <xdr:cNvPr id="357" name="直線コネクタ 356"/>
        <xdr:cNvCxnSpPr/>
      </xdr:nvCxnSpPr>
      <xdr:spPr>
        <a:xfrm>
          <a:off x="8750300" y="9995564"/>
          <a:ext cx="889000" cy="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83783</xdr:rowOff>
    </xdr:from>
    <xdr:to>
      <xdr:col>50</xdr:col>
      <xdr:colOff>165100</xdr:colOff>
      <xdr:row>58</xdr:row>
      <xdr:rowOff>13933</xdr:rowOff>
    </xdr:to>
    <xdr:sp macro="" textlink="">
      <xdr:nvSpPr>
        <xdr:cNvPr id="358" name="フローチャート: 判断 357"/>
        <xdr:cNvSpPr/>
      </xdr:nvSpPr>
      <xdr:spPr>
        <a:xfrm>
          <a:off x="9588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30460</xdr:rowOff>
    </xdr:from>
    <xdr:ext cx="534377" cy="259045"/>
    <xdr:sp macro="" textlink="">
      <xdr:nvSpPr>
        <xdr:cNvPr id="359" name="テキスト ボックス 358"/>
        <xdr:cNvSpPr txBox="1"/>
      </xdr:nvSpPr>
      <xdr:spPr>
        <a:xfrm>
          <a:off x="9372111" y="963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51464</xdr:rowOff>
    </xdr:from>
    <xdr:to>
      <xdr:col>45</xdr:col>
      <xdr:colOff>177800</xdr:colOff>
      <xdr:row>58</xdr:row>
      <xdr:rowOff>88406</xdr:rowOff>
    </xdr:to>
    <xdr:cxnSp macro="">
      <xdr:nvCxnSpPr>
        <xdr:cNvPr id="360" name="直線コネクタ 359"/>
        <xdr:cNvCxnSpPr/>
      </xdr:nvCxnSpPr>
      <xdr:spPr>
        <a:xfrm flipV="1">
          <a:off x="7861300" y="9995564"/>
          <a:ext cx="8890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159758</xdr:rowOff>
    </xdr:from>
    <xdr:to>
      <xdr:col>46</xdr:col>
      <xdr:colOff>38100</xdr:colOff>
      <xdr:row>58</xdr:row>
      <xdr:rowOff>89908</xdr:rowOff>
    </xdr:to>
    <xdr:sp macro="" textlink="">
      <xdr:nvSpPr>
        <xdr:cNvPr id="361" name="フローチャート: 判断 360"/>
        <xdr:cNvSpPr/>
      </xdr:nvSpPr>
      <xdr:spPr>
        <a:xfrm>
          <a:off x="8699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106435</xdr:rowOff>
    </xdr:from>
    <xdr:ext cx="534377" cy="259045"/>
    <xdr:sp macro="" textlink="">
      <xdr:nvSpPr>
        <xdr:cNvPr id="362" name="テキスト ボックス 361"/>
        <xdr:cNvSpPr txBox="1"/>
      </xdr:nvSpPr>
      <xdr:spPr>
        <a:xfrm>
          <a:off x="8483111" y="970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71562</xdr:rowOff>
    </xdr:from>
    <xdr:to>
      <xdr:col>41</xdr:col>
      <xdr:colOff>50800</xdr:colOff>
      <xdr:row>58</xdr:row>
      <xdr:rowOff>88406</xdr:rowOff>
    </xdr:to>
    <xdr:cxnSp macro="">
      <xdr:nvCxnSpPr>
        <xdr:cNvPr id="363" name="直線コネクタ 362"/>
        <xdr:cNvCxnSpPr/>
      </xdr:nvCxnSpPr>
      <xdr:spPr>
        <a:xfrm>
          <a:off x="6972300" y="10015662"/>
          <a:ext cx="889000" cy="1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137257</xdr:rowOff>
    </xdr:from>
    <xdr:to>
      <xdr:col>41</xdr:col>
      <xdr:colOff>101600</xdr:colOff>
      <xdr:row>58</xdr:row>
      <xdr:rowOff>67407</xdr:rowOff>
    </xdr:to>
    <xdr:sp macro="" textlink="">
      <xdr:nvSpPr>
        <xdr:cNvPr id="364" name="フローチャート: 判断 363"/>
        <xdr:cNvSpPr/>
      </xdr:nvSpPr>
      <xdr:spPr>
        <a:xfrm>
          <a:off x="78105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83934</xdr:rowOff>
    </xdr:from>
    <xdr:ext cx="534377" cy="259045"/>
    <xdr:sp macro="" textlink="">
      <xdr:nvSpPr>
        <xdr:cNvPr id="365" name="テキスト ボックス 364"/>
        <xdr:cNvSpPr txBox="1"/>
      </xdr:nvSpPr>
      <xdr:spPr>
        <a:xfrm>
          <a:off x="7594111" y="968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95541</xdr:rowOff>
    </xdr:from>
    <xdr:to>
      <xdr:col>36</xdr:col>
      <xdr:colOff>165100</xdr:colOff>
      <xdr:row>58</xdr:row>
      <xdr:rowOff>25691</xdr:rowOff>
    </xdr:to>
    <xdr:sp macro="" textlink="">
      <xdr:nvSpPr>
        <xdr:cNvPr id="366" name="フローチャート: 判断 365"/>
        <xdr:cNvSpPr/>
      </xdr:nvSpPr>
      <xdr:spPr>
        <a:xfrm>
          <a:off x="6921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42218</xdr:rowOff>
    </xdr:from>
    <xdr:ext cx="534377" cy="259045"/>
    <xdr:sp macro="" textlink="">
      <xdr:nvSpPr>
        <xdr:cNvPr id="367" name="テキスト ボックス 366"/>
        <xdr:cNvSpPr txBox="1"/>
      </xdr:nvSpPr>
      <xdr:spPr>
        <a:xfrm>
          <a:off x="6705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43195</xdr:rowOff>
    </xdr:from>
    <xdr:to>
      <xdr:col>55</xdr:col>
      <xdr:colOff>50800</xdr:colOff>
      <xdr:row>57</xdr:row>
      <xdr:rowOff>144795</xdr:rowOff>
    </xdr:to>
    <xdr:sp macro="" textlink="">
      <xdr:nvSpPr>
        <xdr:cNvPr id="373" name="楕円 372"/>
        <xdr:cNvSpPr/>
      </xdr:nvSpPr>
      <xdr:spPr>
        <a:xfrm>
          <a:off x="10426700" y="981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66072</xdr:rowOff>
    </xdr:from>
    <xdr:ext cx="534377" cy="259045"/>
    <xdr:sp macro="" textlink="">
      <xdr:nvSpPr>
        <xdr:cNvPr id="374" name="普通建設事業費該当値テキスト"/>
        <xdr:cNvSpPr txBox="1"/>
      </xdr:nvSpPr>
      <xdr:spPr>
        <a:xfrm>
          <a:off x="10528300" y="966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27346</xdr:rowOff>
    </xdr:from>
    <xdr:to>
      <xdr:col>50</xdr:col>
      <xdr:colOff>165100</xdr:colOff>
      <xdr:row>58</xdr:row>
      <xdr:rowOff>128946</xdr:rowOff>
    </xdr:to>
    <xdr:sp macro="" textlink="">
      <xdr:nvSpPr>
        <xdr:cNvPr id="375" name="楕円 374"/>
        <xdr:cNvSpPr/>
      </xdr:nvSpPr>
      <xdr:spPr>
        <a:xfrm>
          <a:off x="9588500" y="997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120073</xdr:rowOff>
    </xdr:from>
    <xdr:ext cx="534377" cy="259045"/>
    <xdr:sp macro="" textlink="">
      <xdr:nvSpPr>
        <xdr:cNvPr id="376" name="テキスト ボックス 375"/>
        <xdr:cNvSpPr txBox="1"/>
      </xdr:nvSpPr>
      <xdr:spPr>
        <a:xfrm>
          <a:off x="9372111" y="1006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664</xdr:rowOff>
    </xdr:from>
    <xdr:to>
      <xdr:col>46</xdr:col>
      <xdr:colOff>38100</xdr:colOff>
      <xdr:row>58</xdr:row>
      <xdr:rowOff>102264</xdr:rowOff>
    </xdr:to>
    <xdr:sp macro="" textlink="">
      <xdr:nvSpPr>
        <xdr:cNvPr id="377" name="楕円 376"/>
        <xdr:cNvSpPr/>
      </xdr:nvSpPr>
      <xdr:spPr>
        <a:xfrm>
          <a:off x="8699500" y="994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93391</xdr:rowOff>
    </xdr:from>
    <xdr:ext cx="534377" cy="259045"/>
    <xdr:sp macro="" textlink="">
      <xdr:nvSpPr>
        <xdr:cNvPr id="378" name="テキスト ボックス 377"/>
        <xdr:cNvSpPr txBox="1"/>
      </xdr:nvSpPr>
      <xdr:spPr>
        <a:xfrm>
          <a:off x="8483111" y="1003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37606</xdr:rowOff>
    </xdr:from>
    <xdr:to>
      <xdr:col>41</xdr:col>
      <xdr:colOff>101600</xdr:colOff>
      <xdr:row>58</xdr:row>
      <xdr:rowOff>139206</xdr:rowOff>
    </xdr:to>
    <xdr:sp macro="" textlink="">
      <xdr:nvSpPr>
        <xdr:cNvPr id="379" name="楕円 378"/>
        <xdr:cNvSpPr/>
      </xdr:nvSpPr>
      <xdr:spPr>
        <a:xfrm>
          <a:off x="7810500" y="998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130333</xdr:rowOff>
    </xdr:from>
    <xdr:ext cx="534377" cy="259045"/>
    <xdr:sp macro="" textlink="">
      <xdr:nvSpPr>
        <xdr:cNvPr id="380" name="テキスト ボックス 379"/>
        <xdr:cNvSpPr txBox="1"/>
      </xdr:nvSpPr>
      <xdr:spPr>
        <a:xfrm>
          <a:off x="7594111" y="1007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20762</xdr:rowOff>
    </xdr:from>
    <xdr:to>
      <xdr:col>36</xdr:col>
      <xdr:colOff>165100</xdr:colOff>
      <xdr:row>58</xdr:row>
      <xdr:rowOff>122362</xdr:rowOff>
    </xdr:to>
    <xdr:sp macro="" textlink="">
      <xdr:nvSpPr>
        <xdr:cNvPr id="381" name="楕円 380"/>
        <xdr:cNvSpPr/>
      </xdr:nvSpPr>
      <xdr:spPr>
        <a:xfrm>
          <a:off x="6921500" y="996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113489</xdr:rowOff>
    </xdr:from>
    <xdr:ext cx="534377" cy="259045"/>
    <xdr:sp macro="" textlink="">
      <xdr:nvSpPr>
        <xdr:cNvPr id="382" name="テキスト ボックス 381"/>
        <xdr:cNvSpPr txBox="1"/>
      </xdr:nvSpPr>
      <xdr:spPr>
        <a:xfrm>
          <a:off x="6705111" y="1005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72377</xdr:rowOff>
    </xdr:from>
    <xdr:to>
      <xdr:col>54</xdr:col>
      <xdr:colOff>189865</xdr:colOff>
      <xdr:row>78</xdr:row>
      <xdr:rowOff>138384</xdr:rowOff>
    </xdr:to>
    <xdr:cxnSp macro="">
      <xdr:nvCxnSpPr>
        <xdr:cNvPr id="404" name="直線コネクタ 403"/>
        <xdr:cNvCxnSpPr/>
      </xdr:nvCxnSpPr>
      <xdr:spPr>
        <a:xfrm flipV="1">
          <a:off x="10475595" y="12245327"/>
          <a:ext cx="1270" cy="126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142211</xdr:rowOff>
    </xdr:from>
    <xdr:ext cx="378565" cy="259045"/>
    <xdr:sp macro="" textlink="">
      <xdr:nvSpPr>
        <xdr:cNvPr id="405" name="普通建設事業費 （ うち新規整備　）最小値テキスト"/>
        <xdr:cNvSpPr txBox="1"/>
      </xdr:nvSpPr>
      <xdr:spPr>
        <a:xfrm>
          <a:off x="10528300" y="1351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138384</xdr:rowOff>
    </xdr:from>
    <xdr:to>
      <xdr:col>55</xdr:col>
      <xdr:colOff>88900</xdr:colOff>
      <xdr:row>78</xdr:row>
      <xdr:rowOff>138384</xdr:rowOff>
    </xdr:to>
    <xdr:cxnSp macro="">
      <xdr:nvCxnSpPr>
        <xdr:cNvPr id="406" name="直線コネクタ 405"/>
        <xdr:cNvCxnSpPr/>
      </xdr:nvCxnSpPr>
      <xdr:spPr>
        <a:xfrm>
          <a:off x="10388600" y="1351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19054</xdr:rowOff>
    </xdr:from>
    <xdr:ext cx="599010" cy="259045"/>
    <xdr:sp macro="" textlink="">
      <xdr:nvSpPr>
        <xdr:cNvPr id="407" name="普通建設事業費 （ うち新規整備　）最大値テキスト"/>
        <xdr:cNvSpPr txBox="1"/>
      </xdr:nvSpPr>
      <xdr:spPr>
        <a:xfrm>
          <a:off x="10528300" y="120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72377</xdr:rowOff>
    </xdr:from>
    <xdr:to>
      <xdr:col>55</xdr:col>
      <xdr:colOff>88900</xdr:colOff>
      <xdr:row>71</xdr:row>
      <xdr:rowOff>72377</xdr:rowOff>
    </xdr:to>
    <xdr:cxnSp macro="">
      <xdr:nvCxnSpPr>
        <xdr:cNvPr id="408" name="直線コネクタ 407"/>
        <xdr:cNvCxnSpPr/>
      </xdr:nvCxnSpPr>
      <xdr:spPr>
        <a:xfrm>
          <a:off x="10388600" y="1224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148510</xdr:rowOff>
    </xdr:from>
    <xdr:to>
      <xdr:col>55</xdr:col>
      <xdr:colOff>0</xdr:colOff>
      <xdr:row>78</xdr:row>
      <xdr:rowOff>72510</xdr:rowOff>
    </xdr:to>
    <xdr:cxnSp macro="">
      <xdr:nvCxnSpPr>
        <xdr:cNvPr id="409" name="直線コネクタ 408"/>
        <xdr:cNvCxnSpPr/>
      </xdr:nvCxnSpPr>
      <xdr:spPr>
        <a:xfrm flipV="1">
          <a:off x="9639300" y="13350160"/>
          <a:ext cx="838200" cy="9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166664</xdr:rowOff>
    </xdr:from>
    <xdr:ext cx="534377" cy="259045"/>
    <xdr:sp macro="" textlink="">
      <xdr:nvSpPr>
        <xdr:cNvPr id="410" name="普通建設事業費 （ うち新規整備　）平均値テキスト"/>
        <xdr:cNvSpPr txBox="1"/>
      </xdr:nvSpPr>
      <xdr:spPr>
        <a:xfrm>
          <a:off x="10528300" y="13368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16787</xdr:rowOff>
    </xdr:from>
    <xdr:to>
      <xdr:col>55</xdr:col>
      <xdr:colOff>50800</xdr:colOff>
      <xdr:row>78</xdr:row>
      <xdr:rowOff>118387</xdr:rowOff>
    </xdr:to>
    <xdr:sp macro="" textlink="">
      <xdr:nvSpPr>
        <xdr:cNvPr id="411" name="フローチャート: 判断 410"/>
        <xdr:cNvSpPr/>
      </xdr:nvSpPr>
      <xdr:spPr>
        <a:xfrm>
          <a:off x="104267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70200</xdr:rowOff>
    </xdr:from>
    <xdr:to>
      <xdr:col>50</xdr:col>
      <xdr:colOff>114300</xdr:colOff>
      <xdr:row>78</xdr:row>
      <xdr:rowOff>72510</xdr:rowOff>
    </xdr:to>
    <xdr:cxnSp macro="">
      <xdr:nvCxnSpPr>
        <xdr:cNvPr id="412" name="直線コネクタ 411"/>
        <xdr:cNvCxnSpPr/>
      </xdr:nvCxnSpPr>
      <xdr:spPr>
        <a:xfrm>
          <a:off x="8750300" y="13443300"/>
          <a:ext cx="889000" cy="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149547</xdr:rowOff>
    </xdr:from>
    <xdr:to>
      <xdr:col>50</xdr:col>
      <xdr:colOff>165100</xdr:colOff>
      <xdr:row>78</xdr:row>
      <xdr:rowOff>79697</xdr:rowOff>
    </xdr:to>
    <xdr:sp macro="" textlink="">
      <xdr:nvSpPr>
        <xdr:cNvPr id="413" name="フローチャート: 判断 412"/>
        <xdr:cNvSpPr/>
      </xdr:nvSpPr>
      <xdr:spPr>
        <a:xfrm>
          <a:off x="9588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96224</xdr:rowOff>
    </xdr:from>
    <xdr:ext cx="534377" cy="259045"/>
    <xdr:sp macro="" textlink="">
      <xdr:nvSpPr>
        <xdr:cNvPr id="414" name="テキスト ボックス 413"/>
        <xdr:cNvSpPr txBox="1"/>
      </xdr:nvSpPr>
      <xdr:spPr>
        <a:xfrm>
          <a:off x="9372111" y="1312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70200</xdr:rowOff>
    </xdr:from>
    <xdr:to>
      <xdr:col>45</xdr:col>
      <xdr:colOff>177800</xdr:colOff>
      <xdr:row>78</xdr:row>
      <xdr:rowOff>84973</xdr:rowOff>
    </xdr:to>
    <xdr:cxnSp macro="">
      <xdr:nvCxnSpPr>
        <xdr:cNvPr id="415" name="直線コネクタ 414"/>
        <xdr:cNvCxnSpPr/>
      </xdr:nvCxnSpPr>
      <xdr:spPr>
        <a:xfrm flipV="1">
          <a:off x="7861300" y="13443300"/>
          <a:ext cx="889000" cy="1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30333</xdr:rowOff>
    </xdr:from>
    <xdr:to>
      <xdr:col>46</xdr:col>
      <xdr:colOff>38100</xdr:colOff>
      <xdr:row>78</xdr:row>
      <xdr:rowOff>131933</xdr:rowOff>
    </xdr:to>
    <xdr:sp macro="" textlink="">
      <xdr:nvSpPr>
        <xdr:cNvPr id="416" name="フローチャート: 判断 415"/>
        <xdr:cNvSpPr/>
      </xdr:nvSpPr>
      <xdr:spPr>
        <a:xfrm>
          <a:off x="8699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123060</xdr:rowOff>
    </xdr:from>
    <xdr:ext cx="534377" cy="259045"/>
    <xdr:sp macro="" textlink="">
      <xdr:nvSpPr>
        <xdr:cNvPr id="417" name="テキスト ボックス 416"/>
        <xdr:cNvSpPr txBox="1"/>
      </xdr:nvSpPr>
      <xdr:spPr>
        <a:xfrm>
          <a:off x="8483111" y="1349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65007</xdr:rowOff>
    </xdr:from>
    <xdr:to>
      <xdr:col>41</xdr:col>
      <xdr:colOff>50800</xdr:colOff>
      <xdr:row>78</xdr:row>
      <xdr:rowOff>84973</xdr:rowOff>
    </xdr:to>
    <xdr:cxnSp macro="">
      <xdr:nvCxnSpPr>
        <xdr:cNvPr id="418" name="直線コネクタ 417"/>
        <xdr:cNvCxnSpPr/>
      </xdr:nvCxnSpPr>
      <xdr:spPr>
        <a:xfrm>
          <a:off x="6972300" y="13438107"/>
          <a:ext cx="889000" cy="1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42120</xdr:rowOff>
    </xdr:from>
    <xdr:to>
      <xdr:col>41</xdr:col>
      <xdr:colOff>101600</xdr:colOff>
      <xdr:row>78</xdr:row>
      <xdr:rowOff>143720</xdr:rowOff>
    </xdr:to>
    <xdr:sp macro="" textlink="">
      <xdr:nvSpPr>
        <xdr:cNvPr id="419" name="フローチャート: 判断 418"/>
        <xdr:cNvSpPr/>
      </xdr:nvSpPr>
      <xdr:spPr>
        <a:xfrm>
          <a:off x="7810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134847</xdr:rowOff>
    </xdr:from>
    <xdr:ext cx="534377" cy="259045"/>
    <xdr:sp macro="" textlink="">
      <xdr:nvSpPr>
        <xdr:cNvPr id="420" name="テキスト ボックス 419"/>
        <xdr:cNvSpPr txBox="1"/>
      </xdr:nvSpPr>
      <xdr:spPr>
        <a:xfrm>
          <a:off x="7594111" y="135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155222</xdr:rowOff>
    </xdr:from>
    <xdr:to>
      <xdr:col>36</xdr:col>
      <xdr:colOff>165100</xdr:colOff>
      <xdr:row>78</xdr:row>
      <xdr:rowOff>85372</xdr:rowOff>
    </xdr:to>
    <xdr:sp macro="" textlink="">
      <xdr:nvSpPr>
        <xdr:cNvPr id="421" name="フローチャート: 判断 420"/>
        <xdr:cNvSpPr/>
      </xdr:nvSpPr>
      <xdr:spPr>
        <a:xfrm>
          <a:off x="6921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101899</xdr:rowOff>
    </xdr:from>
    <xdr:ext cx="534377" cy="259045"/>
    <xdr:sp macro="" textlink="">
      <xdr:nvSpPr>
        <xdr:cNvPr id="422" name="テキスト ボックス 421"/>
        <xdr:cNvSpPr txBox="1"/>
      </xdr:nvSpPr>
      <xdr:spPr>
        <a:xfrm>
          <a:off x="6705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97710</xdr:rowOff>
    </xdr:from>
    <xdr:to>
      <xdr:col>55</xdr:col>
      <xdr:colOff>50800</xdr:colOff>
      <xdr:row>78</xdr:row>
      <xdr:rowOff>27860</xdr:rowOff>
    </xdr:to>
    <xdr:sp macro="" textlink="">
      <xdr:nvSpPr>
        <xdr:cNvPr id="428" name="楕円 427"/>
        <xdr:cNvSpPr/>
      </xdr:nvSpPr>
      <xdr:spPr>
        <a:xfrm>
          <a:off x="10426700" y="132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120587</xdr:rowOff>
    </xdr:from>
    <xdr:ext cx="534377" cy="259045"/>
    <xdr:sp macro="" textlink="">
      <xdr:nvSpPr>
        <xdr:cNvPr id="429" name="普通建設事業費 （ うち新規整備　）該当値テキスト"/>
        <xdr:cNvSpPr txBox="1"/>
      </xdr:nvSpPr>
      <xdr:spPr>
        <a:xfrm>
          <a:off x="10528300" y="1315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21710</xdr:rowOff>
    </xdr:from>
    <xdr:to>
      <xdr:col>50</xdr:col>
      <xdr:colOff>165100</xdr:colOff>
      <xdr:row>78</xdr:row>
      <xdr:rowOff>123310</xdr:rowOff>
    </xdr:to>
    <xdr:sp macro="" textlink="">
      <xdr:nvSpPr>
        <xdr:cNvPr id="430" name="楕円 429"/>
        <xdr:cNvSpPr/>
      </xdr:nvSpPr>
      <xdr:spPr>
        <a:xfrm>
          <a:off x="9588500" y="1339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114437</xdr:rowOff>
    </xdr:from>
    <xdr:ext cx="534377" cy="259045"/>
    <xdr:sp macro="" textlink="">
      <xdr:nvSpPr>
        <xdr:cNvPr id="431" name="テキスト ボックス 430"/>
        <xdr:cNvSpPr txBox="1"/>
      </xdr:nvSpPr>
      <xdr:spPr>
        <a:xfrm>
          <a:off x="9372111" y="1348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19400</xdr:rowOff>
    </xdr:from>
    <xdr:to>
      <xdr:col>46</xdr:col>
      <xdr:colOff>38100</xdr:colOff>
      <xdr:row>78</xdr:row>
      <xdr:rowOff>121000</xdr:rowOff>
    </xdr:to>
    <xdr:sp macro="" textlink="">
      <xdr:nvSpPr>
        <xdr:cNvPr id="432" name="楕円 431"/>
        <xdr:cNvSpPr/>
      </xdr:nvSpPr>
      <xdr:spPr>
        <a:xfrm>
          <a:off x="8699500" y="133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137527</xdr:rowOff>
    </xdr:from>
    <xdr:ext cx="534377" cy="259045"/>
    <xdr:sp macro="" textlink="">
      <xdr:nvSpPr>
        <xdr:cNvPr id="433" name="テキスト ボックス 432"/>
        <xdr:cNvSpPr txBox="1"/>
      </xdr:nvSpPr>
      <xdr:spPr>
        <a:xfrm>
          <a:off x="8483111" y="1316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34173</xdr:rowOff>
    </xdr:from>
    <xdr:to>
      <xdr:col>41</xdr:col>
      <xdr:colOff>101600</xdr:colOff>
      <xdr:row>78</xdr:row>
      <xdr:rowOff>135773</xdr:rowOff>
    </xdr:to>
    <xdr:sp macro="" textlink="">
      <xdr:nvSpPr>
        <xdr:cNvPr id="434" name="楕円 433"/>
        <xdr:cNvSpPr/>
      </xdr:nvSpPr>
      <xdr:spPr>
        <a:xfrm>
          <a:off x="7810500" y="1340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152300</xdr:rowOff>
    </xdr:from>
    <xdr:ext cx="534377" cy="259045"/>
    <xdr:sp macro="" textlink="">
      <xdr:nvSpPr>
        <xdr:cNvPr id="435" name="テキスト ボックス 434"/>
        <xdr:cNvSpPr txBox="1"/>
      </xdr:nvSpPr>
      <xdr:spPr>
        <a:xfrm>
          <a:off x="7594111" y="1318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14207</xdr:rowOff>
    </xdr:from>
    <xdr:to>
      <xdr:col>36</xdr:col>
      <xdr:colOff>165100</xdr:colOff>
      <xdr:row>78</xdr:row>
      <xdr:rowOff>115807</xdr:rowOff>
    </xdr:to>
    <xdr:sp macro="" textlink="">
      <xdr:nvSpPr>
        <xdr:cNvPr id="436" name="楕円 435"/>
        <xdr:cNvSpPr/>
      </xdr:nvSpPr>
      <xdr:spPr>
        <a:xfrm>
          <a:off x="6921500" y="1338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106934</xdr:rowOff>
    </xdr:from>
    <xdr:ext cx="534377" cy="259045"/>
    <xdr:sp macro="" textlink="">
      <xdr:nvSpPr>
        <xdr:cNvPr id="437" name="テキスト ボックス 436"/>
        <xdr:cNvSpPr txBox="1"/>
      </xdr:nvSpPr>
      <xdr:spPr>
        <a:xfrm>
          <a:off x="6705111" y="1348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96120</xdr:rowOff>
    </xdr:from>
    <xdr:to>
      <xdr:col>54</xdr:col>
      <xdr:colOff>189865</xdr:colOff>
      <xdr:row>99</xdr:row>
      <xdr:rowOff>20779</xdr:rowOff>
    </xdr:to>
    <xdr:cxnSp macro="">
      <xdr:nvCxnSpPr>
        <xdr:cNvPr id="463" name="直線コネクタ 462"/>
        <xdr:cNvCxnSpPr/>
      </xdr:nvCxnSpPr>
      <xdr:spPr>
        <a:xfrm flipV="1">
          <a:off x="10475595" y="15526620"/>
          <a:ext cx="1270" cy="146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24606</xdr:rowOff>
    </xdr:from>
    <xdr:ext cx="469744" cy="259045"/>
    <xdr:sp macro="" textlink="">
      <xdr:nvSpPr>
        <xdr:cNvPr id="464" name="普通建設事業費 （ うち更新整備　）最小値テキスト"/>
        <xdr:cNvSpPr txBox="1"/>
      </xdr:nvSpPr>
      <xdr:spPr>
        <a:xfrm>
          <a:off x="10528300" y="169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20779</xdr:rowOff>
    </xdr:from>
    <xdr:to>
      <xdr:col>55</xdr:col>
      <xdr:colOff>88900</xdr:colOff>
      <xdr:row>99</xdr:row>
      <xdr:rowOff>20779</xdr:rowOff>
    </xdr:to>
    <xdr:cxnSp macro="">
      <xdr:nvCxnSpPr>
        <xdr:cNvPr id="465" name="直線コネクタ 464"/>
        <xdr:cNvCxnSpPr/>
      </xdr:nvCxnSpPr>
      <xdr:spPr>
        <a:xfrm>
          <a:off x="10388600" y="16994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42797</xdr:rowOff>
    </xdr:from>
    <xdr:ext cx="534377" cy="259045"/>
    <xdr:sp macro="" textlink="">
      <xdr:nvSpPr>
        <xdr:cNvPr id="466" name="普通建設事業費 （ うち更新整備　）最大値テキスト"/>
        <xdr:cNvSpPr txBox="1"/>
      </xdr:nvSpPr>
      <xdr:spPr>
        <a:xfrm>
          <a:off x="10528300" y="153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96120</xdr:rowOff>
    </xdr:from>
    <xdr:to>
      <xdr:col>55</xdr:col>
      <xdr:colOff>88900</xdr:colOff>
      <xdr:row>90</xdr:row>
      <xdr:rowOff>96120</xdr:rowOff>
    </xdr:to>
    <xdr:cxnSp macro="">
      <xdr:nvCxnSpPr>
        <xdr:cNvPr id="467" name="直線コネクタ 466"/>
        <xdr:cNvCxnSpPr/>
      </xdr:nvCxnSpPr>
      <xdr:spPr>
        <a:xfrm>
          <a:off x="10388600" y="1552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42725</xdr:rowOff>
    </xdr:from>
    <xdr:to>
      <xdr:col>55</xdr:col>
      <xdr:colOff>0</xdr:colOff>
      <xdr:row>98</xdr:row>
      <xdr:rowOff>22346</xdr:rowOff>
    </xdr:to>
    <xdr:cxnSp macro="">
      <xdr:nvCxnSpPr>
        <xdr:cNvPr id="468" name="直線コネクタ 467"/>
        <xdr:cNvCxnSpPr/>
      </xdr:nvCxnSpPr>
      <xdr:spPr>
        <a:xfrm flipV="1">
          <a:off x="9639300" y="16501925"/>
          <a:ext cx="838200" cy="3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24857</xdr:rowOff>
    </xdr:from>
    <xdr:ext cx="534377" cy="259045"/>
    <xdr:sp macro="" textlink="">
      <xdr:nvSpPr>
        <xdr:cNvPr id="469" name="普通建設事業費 （ うち更新整備　）平均値テキスト"/>
        <xdr:cNvSpPr txBox="1"/>
      </xdr:nvSpPr>
      <xdr:spPr>
        <a:xfrm>
          <a:off x="10528300" y="1648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46430</xdr:rowOff>
    </xdr:from>
    <xdr:to>
      <xdr:col>55</xdr:col>
      <xdr:colOff>50800</xdr:colOff>
      <xdr:row>96</xdr:row>
      <xdr:rowOff>148030</xdr:rowOff>
    </xdr:to>
    <xdr:sp macro="" textlink="">
      <xdr:nvSpPr>
        <xdr:cNvPr id="470" name="フローチャート: 判断 469"/>
        <xdr:cNvSpPr/>
      </xdr:nvSpPr>
      <xdr:spPr>
        <a:xfrm>
          <a:off x="104267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83824</xdr:rowOff>
    </xdr:from>
    <xdr:to>
      <xdr:col>50</xdr:col>
      <xdr:colOff>114300</xdr:colOff>
      <xdr:row>98</xdr:row>
      <xdr:rowOff>22346</xdr:rowOff>
    </xdr:to>
    <xdr:cxnSp macro="">
      <xdr:nvCxnSpPr>
        <xdr:cNvPr id="471" name="直線コネクタ 470"/>
        <xdr:cNvCxnSpPr/>
      </xdr:nvCxnSpPr>
      <xdr:spPr>
        <a:xfrm>
          <a:off x="8750300" y="16714474"/>
          <a:ext cx="889000" cy="10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114488</xdr:rowOff>
    </xdr:from>
    <xdr:to>
      <xdr:col>50</xdr:col>
      <xdr:colOff>165100</xdr:colOff>
      <xdr:row>97</xdr:row>
      <xdr:rowOff>44638</xdr:rowOff>
    </xdr:to>
    <xdr:sp macro="" textlink="">
      <xdr:nvSpPr>
        <xdr:cNvPr id="472" name="フローチャート: 判断 471"/>
        <xdr:cNvSpPr/>
      </xdr:nvSpPr>
      <xdr:spPr>
        <a:xfrm>
          <a:off x="9588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61165</xdr:rowOff>
    </xdr:from>
    <xdr:ext cx="534377" cy="259045"/>
    <xdr:sp macro="" textlink="">
      <xdr:nvSpPr>
        <xdr:cNvPr id="473" name="テキスト ボックス 472"/>
        <xdr:cNvSpPr txBox="1"/>
      </xdr:nvSpPr>
      <xdr:spPr>
        <a:xfrm>
          <a:off x="9372111" y="1634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83824</xdr:rowOff>
    </xdr:from>
    <xdr:to>
      <xdr:col>45</xdr:col>
      <xdr:colOff>177800</xdr:colOff>
      <xdr:row>98</xdr:row>
      <xdr:rowOff>1070</xdr:rowOff>
    </xdr:to>
    <xdr:cxnSp macro="">
      <xdr:nvCxnSpPr>
        <xdr:cNvPr id="474" name="直線コネクタ 473"/>
        <xdr:cNvCxnSpPr/>
      </xdr:nvCxnSpPr>
      <xdr:spPr>
        <a:xfrm flipV="1">
          <a:off x="7861300" y="16714474"/>
          <a:ext cx="889000" cy="8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20762</xdr:rowOff>
    </xdr:from>
    <xdr:to>
      <xdr:col>46</xdr:col>
      <xdr:colOff>38100</xdr:colOff>
      <xdr:row>97</xdr:row>
      <xdr:rowOff>122362</xdr:rowOff>
    </xdr:to>
    <xdr:sp macro="" textlink="">
      <xdr:nvSpPr>
        <xdr:cNvPr id="475" name="フローチャート: 判断 474"/>
        <xdr:cNvSpPr/>
      </xdr:nvSpPr>
      <xdr:spPr>
        <a:xfrm>
          <a:off x="8699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138889</xdr:rowOff>
    </xdr:from>
    <xdr:ext cx="534377" cy="259045"/>
    <xdr:sp macro="" textlink="">
      <xdr:nvSpPr>
        <xdr:cNvPr id="476" name="テキスト ボックス 475"/>
        <xdr:cNvSpPr txBox="1"/>
      </xdr:nvSpPr>
      <xdr:spPr>
        <a:xfrm>
          <a:off x="8483111" y="1642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1070</xdr:rowOff>
    </xdr:from>
    <xdr:to>
      <xdr:col>41</xdr:col>
      <xdr:colOff>50800</xdr:colOff>
      <xdr:row>98</xdr:row>
      <xdr:rowOff>16649</xdr:rowOff>
    </xdr:to>
    <xdr:cxnSp macro="">
      <xdr:nvCxnSpPr>
        <xdr:cNvPr id="477" name="直線コネクタ 476"/>
        <xdr:cNvCxnSpPr/>
      </xdr:nvCxnSpPr>
      <xdr:spPr>
        <a:xfrm flipV="1">
          <a:off x="6972300" y="16803170"/>
          <a:ext cx="889000" cy="1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31310</xdr:rowOff>
    </xdr:from>
    <xdr:to>
      <xdr:col>41</xdr:col>
      <xdr:colOff>101600</xdr:colOff>
      <xdr:row>96</xdr:row>
      <xdr:rowOff>132910</xdr:rowOff>
    </xdr:to>
    <xdr:sp macro="" textlink="">
      <xdr:nvSpPr>
        <xdr:cNvPr id="478" name="フローチャート: 判断 477"/>
        <xdr:cNvSpPr/>
      </xdr:nvSpPr>
      <xdr:spPr>
        <a:xfrm>
          <a:off x="7810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149437</xdr:rowOff>
    </xdr:from>
    <xdr:ext cx="534377" cy="259045"/>
    <xdr:sp macro="" textlink="">
      <xdr:nvSpPr>
        <xdr:cNvPr id="479" name="テキスト ボックス 478"/>
        <xdr:cNvSpPr txBox="1"/>
      </xdr:nvSpPr>
      <xdr:spPr>
        <a:xfrm>
          <a:off x="7594111" y="1626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135665</xdr:rowOff>
    </xdr:from>
    <xdr:to>
      <xdr:col>36</xdr:col>
      <xdr:colOff>165100</xdr:colOff>
      <xdr:row>97</xdr:row>
      <xdr:rowOff>65815</xdr:rowOff>
    </xdr:to>
    <xdr:sp macro="" textlink="">
      <xdr:nvSpPr>
        <xdr:cNvPr id="480" name="フローチャート: 判断 479"/>
        <xdr:cNvSpPr/>
      </xdr:nvSpPr>
      <xdr:spPr>
        <a:xfrm>
          <a:off x="6921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82342</xdr:rowOff>
    </xdr:from>
    <xdr:ext cx="534377" cy="259045"/>
    <xdr:sp macro="" textlink="">
      <xdr:nvSpPr>
        <xdr:cNvPr id="481" name="テキスト ボックス 480"/>
        <xdr:cNvSpPr txBox="1"/>
      </xdr:nvSpPr>
      <xdr:spPr>
        <a:xfrm>
          <a:off x="6705111" y="163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163375</xdr:rowOff>
    </xdr:from>
    <xdr:to>
      <xdr:col>55</xdr:col>
      <xdr:colOff>50800</xdr:colOff>
      <xdr:row>96</xdr:row>
      <xdr:rowOff>93525</xdr:rowOff>
    </xdr:to>
    <xdr:sp macro="" textlink="">
      <xdr:nvSpPr>
        <xdr:cNvPr id="487" name="楕円 486"/>
        <xdr:cNvSpPr/>
      </xdr:nvSpPr>
      <xdr:spPr>
        <a:xfrm>
          <a:off x="10426700" y="1645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14802</xdr:rowOff>
    </xdr:from>
    <xdr:ext cx="534377" cy="259045"/>
    <xdr:sp macro="" textlink="">
      <xdr:nvSpPr>
        <xdr:cNvPr id="488" name="普通建設事業費 （ うち更新整備　）該当値テキスト"/>
        <xdr:cNvSpPr txBox="1"/>
      </xdr:nvSpPr>
      <xdr:spPr>
        <a:xfrm>
          <a:off x="10528300" y="1630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142996</xdr:rowOff>
    </xdr:from>
    <xdr:to>
      <xdr:col>50</xdr:col>
      <xdr:colOff>165100</xdr:colOff>
      <xdr:row>98</xdr:row>
      <xdr:rowOff>73146</xdr:rowOff>
    </xdr:to>
    <xdr:sp macro="" textlink="">
      <xdr:nvSpPr>
        <xdr:cNvPr id="489" name="楕円 488"/>
        <xdr:cNvSpPr/>
      </xdr:nvSpPr>
      <xdr:spPr>
        <a:xfrm>
          <a:off x="9588500" y="1677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64273</xdr:rowOff>
    </xdr:from>
    <xdr:ext cx="534377" cy="259045"/>
    <xdr:sp macro="" textlink="">
      <xdr:nvSpPr>
        <xdr:cNvPr id="490" name="テキスト ボックス 489"/>
        <xdr:cNvSpPr txBox="1"/>
      </xdr:nvSpPr>
      <xdr:spPr>
        <a:xfrm>
          <a:off x="9372111" y="1686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33024</xdr:rowOff>
    </xdr:from>
    <xdr:to>
      <xdr:col>46</xdr:col>
      <xdr:colOff>38100</xdr:colOff>
      <xdr:row>97</xdr:row>
      <xdr:rowOff>134624</xdr:rowOff>
    </xdr:to>
    <xdr:sp macro="" textlink="">
      <xdr:nvSpPr>
        <xdr:cNvPr id="491" name="楕円 490"/>
        <xdr:cNvSpPr/>
      </xdr:nvSpPr>
      <xdr:spPr>
        <a:xfrm>
          <a:off x="8699500" y="1666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125751</xdr:rowOff>
    </xdr:from>
    <xdr:ext cx="534377" cy="259045"/>
    <xdr:sp macro="" textlink="">
      <xdr:nvSpPr>
        <xdr:cNvPr id="492" name="テキスト ボックス 491"/>
        <xdr:cNvSpPr txBox="1"/>
      </xdr:nvSpPr>
      <xdr:spPr>
        <a:xfrm>
          <a:off x="8483111" y="1675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121720</xdr:rowOff>
    </xdr:from>
    <xdr:to>
      <xdr:col>41</xdr:col>
      <xdr:colOff>101600</xdr:colOff>
      <xdr:row>98</xdr:row>
      <xdr:rowOff>51870</xdr:rowOff>
    </xdr:to>
    <xdr:sp macro="" textlink="">
      <xdr:nvSpPr>
        <xdr:cNvPr id="493" name="楕円 492"/>
        <xdr:cNvSpPr/>
      </xdr:nvSpPr>
      <xdr:spPr>
        <a:xfrm>
          <a:off x="7810500" y="1675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42997</xdr:rowOff>
    </xdr:from>
    <xdr:ext cx="534377" cy="259045"/>
    <xdr:sp macro="" textlink="">
      <xdr:nvSpPr>
        <xdr:cNvPr id="494" name="テキスト ボックス 493"/>
        <xdr:cNvSpPr txBox="1"/>
      </xdr:nvSpPr>
      <xdr:spPr>
        <a:xfrm>
          <a:off x="7594111" y="1684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137299</xdr:rowOff>
    </xdr:from>
    <xdr:to>
      <xdr:col>36</xdr:col>
      <xdr:colOff>165100</xdr:colOff>
      <xdr:row>98</xdr:row>
      <xdr:rowOff>67449</xdr:rowOff>
    </xdr:to>
    <xdr:sp macro="" textlink="">
      <xdr:nvSpPr>
        <xdr:cNvPr id="495" name="楕円 494"/>
        <xdr:cNvSpPr/>
      </xdr:nvSpPr>
      <xdr:spPr>
        <a:xfrm>
          <a:off x="6921500" y="1676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58576</xdr:rowOff>
    </xdr:from>
    <xdr:ext cx="534377" cy="259045"/>
    <xdr:sp macro="" textlink="">
      <xdr:nvSpPr>
        <xdr:cNvPr id="496" name="テキスト ボックス 495"/>
        <xdr:cNvSpPr txBox="1"/>
      </xdr:nvSpPr>
      <xdr:spPr>
        <a:xfrm>
          <a:off x="6705111" y="1686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142037</xdr:rowOff>
    </xdr:from>
    <xdr:to>
      <xdr:col>85</xdr:col>
      <xdr:colOff>126364</xdr:colOff>
      <xdr:row>39</xdr:row>
      <xdr:rowOff>44450</xdr:rowOff>
    </xdr:to>
    <xdr:cxnSp macro="">
      <xdr:nvCxnSpPr>
        <xdr:cNvPr id="520" name="直線コネクタ 519"/>
        <xdr:cNvCxnSpPr/>
      </xdr:nvCxnSpPr>
      <xdr:spPr>
        <a:xfrm flipV="1">
          <a:off x="16317595" y="5285537"/>
          <a:ext cx="1269" cy="144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76661</xdr:rowOff>
    </xdr:from>
    <xdr:ext cx="249299" cy="259045"/>
    <xdr:sp macro="" textlink="">
      <xdr:nvSpPr>
        <xdr:cNvPr id="521" name="災害復旧事業費最小値テキスト"/>
        <xdr:cNvSpPr txBox="1"/>
      </xdr:nvSpPr>
      <xdr:spPr>
        <a:xfrm>
          <a:off x="16370300" y="6763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88714</xdr:rowOff>
    </xdr:from>
    <xdr:ext cx="599010" cy="259045"/>
    <xdr:sp macro="" textlink="">
      <xdr:nvSpPr>
        <xdr:cNvPr id="523" name="災害復旧事業費最大値テキスト"/>
        <xdr:cNvSpPr txBox="1"/>
      </xdr:nvSpPr>
      <xdr:spPr>
        <a:xfrm>
          <a:off x="16370300" y="506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142037</xdr:rowOff>
    </xdr:from>
    <xdr:to>
      <xdr:col>86</xdr:col>
      <xdr:colOff>25400</xdr:colOff>
      <xdr:row>30</xdr:row>
      <xdr:rowOff>142037</xdr:rowOff>
    </xdr:to>
    <xdr:cxnSp macro="">
      <xdr:nvCxnSpPr>
        <xdr:cNvPr id="524" name="直線コネクタ 523"/>
        <xdr:cNvCxnSpPr/>
      </xdr:nvCxnSpPr>
      <xdr:spPr>
        <a:xfrm>
          <a:off x="16230600" y="528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44336</xdr:rowOff>
    </xdr:from>
    <xdr:to>
      <xdr:col>85</xdr:col>
      <xdr:colOff>127000</xdr:colOff>
      <xdr:row>39</xdr:row>
      <xdr:rowOff>44361</xdr:rowOff>
    </xdr:to>
    <xdr:cxnSp macro="">
      <xdr:nvCxnSpPr>
        <xdr:cNvPr id="525" name="直線コネクタ 524"/>
        <xdr:cNvCxnSpPr/>
      </xdr:nvCxnSpPr>
      <xdr:spPr>
        <a:xfrm>
          <a:off x="15481300" y="6730886"/>
          <a:ext cx="8382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165561</xdr:rowOff>
    </xdr:from>
    <xdr:ext cx="469744" cy="259045"/>
    <xdr:sp macro="" textlink="">
      <xdr:nvSpPr>
        <xdr:cNvPr id="526" name="災害復旧事業費平均値テキスト"/>
        <xdr:cNvSpPr txBox="1"/>
      </xdr:nvSpPr>
      <xdr:spPr>
        <a:xfrm>
          <a:off x="16370300" y="6509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142684</xdr:rowOff>
    </xdr:from>
    <xdr:to>
      <xdr:col>85</xdr:col>
      <xdr:colOff>177800</xdr:colOff>
      <xdr:row>39</xdr:row>
      <xdr:rowOff>72834</xdr:rowOff>
    </xdr:to>
    <xdr:sp macro="" textlink="">
      <xdr:nvSpPr>
        <xdr:cNvPr id="527" name="フローチャート: 判断 526"/>
        <xdr:cNvSpPr/>
      </xdr:nvSpPr>
      <xdr:spPr>
        <a:xfrm>
          <a:off x="16268700" y="665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43828</xdr:rowOff>
    </xdr:from>
    <xdr:to>
      <xdr:col>81</xdr:col>
      <xdr:colOff>50800</xdr:colOff>
      <xdr:row>39</xdr:row>
      <xdr:rowOff>44336</xdr:rowOff>
    </xdr:to>
    <xdr:cxnSp macro="">
      <xdr:nvCxnSpPr>
        <xdr:cNvPr id="528" name="直線コネクタ 527"/>
        <xdr:cNvCxnSpPr/>
      </xdr:nvCxnSpPr>
      <xdr:spPr>
        <a:xfrm>
          <a:off x="14592300" y="6730378"/>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80759</xdr:rowOff>
    </xdr:from>
    <xdr:to>
      <xdr:col>81</xdr:col>
      <xdr:colOff>101600</xdr:colOff>
      <xdr:row>39</xdr:row>
      <xdr:rowOff>10909</xdr:rowOff>
    </xdr:to>
    <xdr:sp macro="" textlink="">
      <xdr:nvSpPr>
        <xdr:cNvPr id="529" name="フローチャート: 判断 528"/>
        <xdr:cNvSpPr/>
      </xdr:nvSpPr>
      <xdr:spPr>
        <a:xfrm>
          <a:off x="15430500" y="65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27436</xdr:rowOff>
    </xdr:from>
    <xdr:ext cx="469744" cy="259045"/>
    <xdr:sp macro="" textlink="">
      <xdr:nvSpPr>
        <xdr:cNvPr id="530" name="テキスト ボックス 529"/>
        <xdr:cNvSpPr txBox="1"/>
      </xdr:nvSpPr>
      <xdr:spPr>
        <a:xfrm>
          <a:off x="15246428" y="637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42494</xdr:rowOff>
    </xdr:from>
    <xdr:to>
      <xdr:col>76</xdr:col>
      <xdr:colOff>114300</xdr:colOff>
      <xdr:row>39</xdr:row>
      <xdr:rowOff>43828</xdr:rowOff>
    </xdr:to>
    <xdr:cxnSp macro="">
      <xdr:nvCxnSpPr>
        <xdr:cNvPr id="531" name="直線コネクタ 530"/>
        <xdr:cNvCxnSpPr/>
      </xdr:nvCxnSpPr>
      <xdr:spPr>
        <a:xfrm>
          <a:off x="13703300" y="6729044"/>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148641</xdr:rowOff>
    </xdr:from>
    <xdr:to>
      <xdr:col>76</xdr:col>
      <xdr:colOff>165100</xdr:colOff>
      <xdr:row>39</xdr:row>
      <xdr:rowOff>78791</xdr:rowOff>
    </xdr:to>
    <xdr:sp macro="" textlink="">
      <xdr:nvSpPr>
        <xdr:cNvPr id="532" name="フローチャート: 判断 531"/>
        <xdr:cNvSpPr/>
      </xdr:nvSpPr>
      <xdr:spPr>
        <a:xfrm>
          <a:off x="14541500" y="666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95318</xdr:rowOff>
    </xdr:from>
    <xdr:ext cx="469744" cy="259045"/>
    <xdr:sp macro="" textlink="">
      <xdr:nvSpPr>
        <xdr:cNvPr id="533" name="テキスト ボックス 532"/>
        <xdr:cNvSpPr txBox="1"/>
      </xdr:nvSpPr>
      <xdr:spPr>
        <a:xfrm>
          <a:off x="14357428" y="64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42494</xdr:rowOff>
    </xdr:from>
    <xdr:to>
      <xdr:col>71</xdr:col>
      <xdr:colOff>177800</xdr:colOff>
      <xdr:row>39</xdr:row>
      <xdr:rowOff>44145</xdr:rowOff>
    </xdr:to>
    <xdr:cxnSp macro="">
      <xdr:nvCxnSpPr>
        <xdr:cNvPr id="534" name="直線コネクタ 533"/>
        <xdr:cNvCxnSpPr/>
      </xdr:nvCxnSpPr>
      <xdr:spPr>
        <a:xfrm flipV="1">
          <a:off x="12814300" y="6729044"/>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5" name="フローチャート: 判断 534"/>
        <xdr:cNvSpPr/>
      </xdr:nvSpPr>
      <xdr:spPr>
        <a:xfrm>
          <a:off x="13652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105427</xdr:rowOff>
    </xdr:from>
    <xdr:ext cx="378565" cy="259045"/>
    <xdr:sp macro="" textlink="">
      <xdr:nvSpPr>
        <xdr:cNvPr id="536" name="テキスト ボックス 535"/>
        <xdr:cNvSpPr txBox="1"/>
      </xdr:nvSpPr>
      <xdr:spPr>
        <a:xfrm>
          <a:off x="13514017" y="644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107150</xdr:rowOff>
    </xdr:from>
    <xdr:to>
      <xdr:col>67</xdr:col>
      <xdr:colOff>101600</xdr:colOff>
      <xdr:row>39</xdr:row>
      <xdr:rowOff>37300</xdr:rowOff>
    </xdr:to>
    <xdr:sp macro="" textlink="">
      <xdr:nvSpPr>
        <xdr:cNvPr id="537" name="フローチャート: 判断 536"/>
        <xdr:cNvSpPr/>
      </xdr:nvSpPr>
      <xdr:spPr>
        <a:xfrm>
          <a:off x="127635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53827</xdr:rowOff>
    </xdr:from>
    <xdr:ext cx="469744" cy="259045"/>
    <xdr:sp macro="" textlink="">
      <xdr:nvSpPr>
        <xdr:cNvPr id="538" name="テキスト ボックス 537"/>
        <xdr:cNvSpPr txBox="1"/>
      </xdr:nvSpPr>
      <xdr:spPr>
        <a:xfrm>
          <a:off x="12579428" y="63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165011</xdr:rowOff>
    </xdr:from>
    <xdr:to>
      <xdr:col>85</xdr:col>
      <xdr:colOff>177800</xdr:colOff>
      <xdr:row>39</xdr:row>
      <xdr:rowOff>95161</xdr:rowOff>
    </xdr:to>
    <xdr:sp macro="" textlink="">
      <xdr:nvSpPr>
        <xdr:cNvPr id="544" name="楕円 543"/>
        <xdr:cNvSpPr/>
      </xdr:nvSpPr>
      <xdr:spPr>
        <a:xfrm>
          <a:off x="16268700" y="668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121111</xdr:rowOff>
    </xdr:from>
    <xdr:ext cx="249299" cy="259045"/>
    <xdr:sp macro="" textlink="">
      <xdr:nvSpPr>
        <xdr:cNvPr id="545" name="災害復旧事業費該当値テキスト"/>
        <xdr:cNvSpPr txBox="1"/>
      </xdr:nvSpPr>
      <xdr:spPr>
        <a:xfrm>
          <a:off x="16370300" y="6636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164986</xdr:rowOff>
    </xdr:from>
    <xdr:to>
      <xdr:col>81</xdr:col>
      <xdr:colOff>101600</xdr:colOff>
      <xdr:row>39</xdr:row>
      <xdr:rowOff>95136</xdr:rowOff>
    </xdr:to>
    <xdr:sp macro="" textlink="">
      <xdr:nvSpPr>
        <xdr:cNvPr id="546" name="楕円 545"/>
        <xdr:cNvSpPr/>
      </xdr:nvSpPr>
      <xdr:spPr>
        <a:xfrm>
          <a:off x="15430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86263</xdr:rowOff>
    </xdr:from>
    <xdr:ext cx="249299" cy="259045"/>
    <xdr:sp macro="" textlink="">
      <xdr:nvSpPr>
        <xdr:cNvPr id="547" name="テキスト ボックス 546"/>
        <xdr:cNvSpPr txBox="1"/>
      </xdr:nvSpPr>
      <xdr:spPr>
        <a:xfrm>
          <a:off x="15356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164478</xdr:rowOff>
    </xdr:from>
    <xdr:to>
      <xdr:col>76</xdr:col>
      <xdr:colOff>165100</xdr:colOff>
      <xdr:row>39</xdr:row>
      <xdr:rowOff>94628</xdr:rowOff>
    </xdr:to>
    <xdr:sp macro="" textlink="">
      <xdr:nvSpPr>
        <xdr:cNvPr id="548" name="楕円 547"/>
        <xdr:cNvSpPr/>
      </xdr:nvSpPr>
      <xdr:spPr>
        <a:xfrm>
          <a:off x="14541500" y="667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85755</xdr:rowOff>
    </xdr:from>
    <xdr:ext cx="313932" cy="259045"/>
    <xdr:sp macro="" textlink="">
      <xdr:nvSpPr>
        <xdr:cNvPr id="549" name="テキスト ボックス 548"/>
        <xdr:cNvSpPr txBox="1"/>
      </xdr:nvSpPr>
      <xdr:spPr>
        <a:xfrm>
          <a:off x="14435333" y="67723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163144</xdr:rowOff>
    </xdr:from>
    <xdr:to>
      <xdr:col>72</xdr:col>
      <xdr:colOff>38100</xdr:colOff>
      <xdr:row>39</xdr:row>
      <xdr:rowOff>93294</xdr:rowOff>
    </xdr:to>
    <xdr:sp macro="" textlink="">
      <xdr:nvSpPr>
        <xdr:cNvPr id="550" name="楕円 549"/>
        <xdr:cNvSpPr/>
      </xdr:nvSpPr>
      <xdr:spPr>
        <a:xfrm>
          <a:off x="13652500" y="66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84421</xdr:rowOff>
    </xdr:from>
    <xdr:ext cx="378565" cy="259045"/>
    <xdr:sp macro="" textlink="">
      <xdr:nvSpPr>
        <xdr:cNvPr id="551" name="テキスト ボックス 550"/>
        <xdr:cNvSpPr txBox="1"/>
      </xdr:nvSpPr>
      <xdr:spPr>
        <a:xfrm>
          <a:off x="13514017" y="6770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164795</xdr:rowOff>
    </xdr:from>
    <xdr:to>
      <xdr:col>67</xdr:col>
      <xdr:colOff>101600</xdr:colOff>
      <xdr:row>39</xdr:row>
      <xdr:rowOff>94945</xdr:rowOff>
    </xdr:to>
    <xdr:sp macro="" textlink="">
      <xdr:nvSpPr>
        <xdr:cNvPr id="552" name="楕円 551"/>
        <xdr:cNvSpPr/>
      </xdr:nvSpPr>
      <xdr:spPr>
        <a:xfrm>
          <a:off x="12763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86072</xdr:rowOff>
    </xdr:from>
    <xdr:ext cx="313932" cy="259045"/>
    <xdr:sp macro="" textlink="">
      <xdr:nvSpPr>
        <xdr:cNvPr id="553" name="テキスト ボックス 552"/>
        <xdr:cNvSpPr txBox="1"/>
      </xdr:nvSpPr>
      <xdr:spPr>
        <a:xfrm>
          <a:off x="12657333" y="6772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20142</xdr:rowOff>
    </xdr:from>
    <xdr:to>
      <xdr:col>85</xdr:col>
      <xdr:colOff>126364</xdr:colOff>
      <xdr:row>77</xdr:row>
      <xdr:rowOff>51529</xdr:rowOff>
    </xdr:to>
    <xdr:cxnSp macro="">
      <xdr:nvCxnSpPr>
        <xdr:cNvPr id="624" name="直線コネクタ 623"/>
        <xdr:cNvCxnSpPr/>
      </xdr:nvCxnSpPr>
      <xdr:spPr>
        <a:xfrm flipV="1">
          <a:off x="16317595" y="12021642"/>
          <a:ext cx="1269" cy="123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55356</xdr:rowOff>
    </xdr:from>
    <xdr:ext cx="534377" cy="259045"/>
    <xdr:sp macro="" textlink="">
      <xdr:nvSpPr>
        <xdr:cNvPr id="625" name="公債費最小値テキスト"/>
        <xdr:cNvSpPr txBox="1"/>
      </xdr:nvSpPr>
      <xdr:spPr>
        <a:xfrm>
          <a:off x="16370300" y="132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51529</xdr:rowOff>
    </xdr:from>
    <xdr:to>
      <xdr:col>86</xdr:col>
      <xdr:colOff>25400</xdr:colOff>
      <xdr:row>77</xdr:row>
      <xdr:rowOff>51529</xdr:rowOff>
    </xdr:to>
    <xdr:cxnSp macro="">
      <xdr:nvCxnSpPr>
        <xdr:cNvPr id="626" name="直線コネクタ 625"/>
        <xdr:cNvCxnSpPr/>
      </xdr:nvCxnSpPr>
      <xdr:spPr>
        <a:xfrm>
          <a:off x="16230600" y="13253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138269</xdr:rowOff>
    </xdr:from>
    <xdr:ext cx="534377" cy="259045"/>
    <xdr:sp macro="" textlink="">
      <xdr:nvSpPr>
        <xdr:cNvPr id="627" name="公債費最大値テキスト"/>
        <xdr:cNvSpPr txBox="1"/>
      </xdr:nvSpPr>
      <xdr:spPr>
        <a:xfrm>
          <a:off x="16370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20142</xdr:rowOff>
    </xdr:from>
    <xdr:to>
      <xdr:col>86</xdr:col>
      <xdr:colOff>25400</xdr:colOff>
      <xdr:row>70</xdr:row>
      <xdr:rowOff>20142</xdr:rowOff>
    </xdr:to>
    <xdr:cxnSp macro="">
      <xdr:nvCxnSpPr>
        <xdr:cNvPr id="628" name="直線コネクタ 627"/>
        <xdr:cNvCxnSpPr/>
      </xdr:nvCxnSpPr>
      <xdr:spPr>
        <a:xfrm>
          <a:off x="16230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158674</xdr:rowOff>
    </xdr:from>
    <xdr:to>
      <xdr:col>85</xdr:col>
      <xdr:colOff>127000</xdr:colOff>
      <xdr:row>77</xdr:row>
      <xdr:rowOff>51529</xdr:rowOff>
    </xdr:to>
    <xdr:cxnSp macro="">
      <xdr:nvCxnSpPr>
        <xdr:cNvPr id="629" name="直線コネクタ 628"/>
        <xdr:cNvCxnSpPr/>
      </xdr:nvCxnSpPr>
      <xdr:spPr>
        <a:xfrm>
          <a:off x="15481300" y="13188874"/>
          <a:ext cx="838200" cy="6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136740</xdr:rowOff>
    </xdr:from>
    <xdr:ext cx="534377" cy="259045"/>
    <xdr:sp macro="" textlink="">
      <xdr:nvSpPr>
        <xdr:cNvPr id="630" name="公債費平均値テキスト"/>
        <xdr:cNvSpPr txBox="1"/>
      </xdr:nvSpPr>
      <xdr:spPr>
        <a:xfrm>
          <a:off x="16370300" y="12481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113863</xdr:rowOff>
    </xdr:from>
    <xdr:to>
      <xdr:col>85</xdr:col>
      <xdr:colOff>177800</xdr:colOff>
      <xdr:row>74</xdr:row>
      <xdr:rowOff>44013</xdr:rowOff>
    </xdr:to>
    <xdr:sp macro="" textlink="">
      <xdr:nvSpPr>
        <xdr:cNvPr id="631" name="フローチャート: 判断 630"/>
        <xdr:cNvSpPr/>
      </xdr:nvSpPr>
      <xdr:spPr>
        <a:xfrm>
          <a:off x="16268700" y="126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135173</xdr:rowOff>
    </xdr:from>
    <xdr:to>
      <xdr:col>81</xdr:col>
      <xdr:colOff>50800</xdr:colOff>
      <xdr:row>76</xdr:row>
      <xdr:rowOff>158674</xdr:rowOff>
    </xdr:to>
    <xdr:cxnSp macro="">
      <xdr:nvCxnSpPr>
        <xdr:cNvPr id="632" name="直線コネクタ 631"/>
        <xdr:cNvCxnSpPr/>
      </xdr:nvCxnSpPr>
      <xdr:spPr>
        <a:xfrm>
          <a:off x="14592300" y="13165373"/>
          <a:ext cx="889000" cy="2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127282</xdr:rowOff>
    </xdr:from>
    <xdr:to>
      <xdr:col>81</xdr:col>
      <xdr:colOff>101600</xdr:colOff>
      <xdr:row>74</xdr:row>
      <xdr:rowOff>57432</xdr:rowOff>
    </xdr:to>
    <xdr:sp macro="" textlink="">
      <xdr:nvSpPr>
        <xdr:cNvPr id="633" name="フローチャート: 判断 632"/>
        <xdr:cNvSpPr/>
      </xdr:nvSpPr>
      <xdr:spPr>
        <a:xfrm>
          <a:off x="154305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73959</xdr:rowOff>
    </xdr:from>
    <xdr:ext cx="534377" cy="259045"/>
    <xdr:sp macro="" textlink="">
      <xdr:nvSpPr>
        <xdr:cNvPr id="634" name="テキスト ボックス 633"/>
        <xdr:cNvSpPr txBox="1"/>
      </xdr:nvSpPr>
      <xdr:spPr>
        <a:xfrm>
          <a:off x="15214111" y="1241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116794</xdr:rowOff>
    </xdr:from>
    <xdr:to>
      <xdr:col>76</xdr:col>
      <xdr:colOff>114300</xdr:colOff>
      <xdr:row>76</xdr:row>
      <xdr:rowOff>135173</xdr:rowOff>
    </xdr:to>
    <xdr:cxnSp macro="">
      <xdr:nvCxnSpPr>
        <xdr:cNvPr id="635" name="直線コネクタ 634"/>
        <xdr:cNvCxnSpPr/>
      </xdr:nvCxnSpPr>
      <xdr:spPr>
        <a:xfrm>
          <a:off x="13703300" y="13146994"/>
          <a:ext cx="8890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151262</xdr:rowOff>
    </xdr:from>
    <xdr:to>
      <xdr:col>76</xdr:col>
      <xdr:colOff>165100</xdr:colOff>
      <xdr:row>74</xdr:row>
      <xdr:rowOff>81412</xdr:rowOff>
    </xdr:to>
    <xdr:sp macro="" textlink="">
      <xdr:nvSpPr>
        <xdr:cNvPr id="636" name="フローチャート: 判断 635"/>
        <xdr:cNvSpPr/>
      </xdr:nvSpPr>
      <xdr:spPr>
        <a:xfrm>
          <a:off x="14541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97939</xdr:rowOff>
    </xdr:from>
    <xdr:ext cx="534377" cy="259045"/>
    <xdr:sp macro="" textlink="">
      <xdr:nvSpPr>
        <xdr:cNvPr id="637" name="テキスト ボックス 636"/>
        <xdr:cNvSpPr txBox="1"/>
      </xdr:nvSpPr>
      <xdr:spPr>
        <a:xfrm>
          <a:off x="14325111" y="124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111514</xdr:rowOff>
    </xdr:from>
    <xdr:to>
      <xdr:col>71</xdr:col>
      <xdr:colOff>177800</xdr:colOff>
      <xdr:row>76</xdr:row>
      <xdr:rowOff>116794</xdr:rowOff>
    </xdr:to>
    <xdr:cxnSp macro="">
      <xdr:nvCxnSpPr>
        <xdr:cNvPr id="638" name="直線コネクタ 637"/>
        <xdr:cNvCxnSpPr/>
      </xdr:nvCxnSpPr>
      <xdr:spPr>
        <a:xfrm>
          <a:off x="12814300" y="13141714"/>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135603</xdr:rowOff>
    </xdr:from>
    <xdr:to>
      <xdr:col>72</xdr:col>
      <xdr:colOff>38100</xdr:colOff>
      <xdr:row>74</xdr:row>
      <xdr:rowOff>65753</xdr:rowOff>
    </xdr:to>
    <xdr:sp macro="" textlink="">
      <xdr:nvSpPr>
        <xdr:cNvPr id="639" name="フローチャート: 判断 638"/>
        <xdr:cNvSpPr/>
      </xdr:nvSpPr>
      <xdr:spPr>
        <a:xfrm>
          <a:off x="13652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82280</xdr:rowOff>
    </xdr:from>
    <xdr:ext cx="534377" cy="259045"/>
    <xdr:sp macro="" textlink="">
      <xdr:nvSpPr>
        <xdr:cNvPr id="640" name="テキスト ボックス 639"/>
        <xdr:cNvSpPr txBox="1"/>
      </xdr:nvSpPr>
      <xdr:spPr>
        <a:xfrm>
          <a:off x="13436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112423</xdr:rowOff>
    </xdr:from>
    <xdr:to>
      <xdr:col>67</xdr:col>
      <xdr:colOff>101600</xdr:colOff>
      <xdr:row>74</xdr:row>
      <xdr:rowOff>42573</xdr:rowOff>
    </xdr:to>
    <xdr:sp macro="" textlink="">
      <xdr:nvSpPr>
        <xdr:cNvPr id="641" name="フローチャート: 判断 640"/>
        <xdr:cNvSpPr/>
      </xdr:nvSpPr>
      <xdr:spPr>
        <a:xfrm>
          <a:off x="12763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59100</xdr:rowOff>
    </xdr:from>
    <xdr:ext cx="534377" cy="259045"/>
    <xdr:sp macro="" textlink="">
      <xdr:nvSpPr>
        <xdr:cNvPr id="642" name="テキスト ボックス 641"/>
        <xdr:cNvSpPr txBox="1"/>
      </xdr:nvSpPr>
      <xdr:spPr>
        <a:xfrm>
          <a:off x="12547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729</xdr:rowOff>
    </xdr:from>
    <xdr:to>
      <xdr:col>85</xdr:col>
      <xdr:colOff>177800</xdr:colOff>
      <xdr:row>77</xdr:row>
      <xdr:rowOff>102329</xdr:rowOff>
    </xdr:to>
    <xdr:sp macro="" textlink="">
      <xdr:nvSpPr>
        <xdr:cNvPr id="648" name="楕円 647"/>
        <xdr:cNvSpPr/>
      </xdr:nvSpPr>
      <xdr:spPr>
        <a:xfrm>
          <a:off x="16268700" y="1320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87106</xdr:rowOff>
    </xdr:from>
    <xdr:ext cx="534377" cy="259045"/>
    <xdr:sp macro="" textlink="">
      <xdr:nvSpPr>
        <xdr:cNvPr id="649" name="公債費該当値テキスト"/>
        <xdr:cNvSpPr txBox="1"/>
      </xdr:nvSpPr>
      <xdr:spPr>
        <a:xfrm>
          <a:off x="16370300" y="1311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107874</xdr:rowOff>
    </xdr:from>
    <xdr:to>
      <xdr:col>81</xdr:col>
      <xdr:colOff>101600</xdr:colOff>
      <xdr:row>77</xdr:row>
      <xdr:rowOff>38024</xdr:rowOff>
    </xdr:to>
    <xdr:sp macro="" textlink="">
      <xdr:nvSpPr>
        <xdr:cNvPr id="650" name="楕円 649"/>
        <xdr:cNvSpPr/>
      </xdr:nvSpPr>
      <xdr:spPr>
        <a:xfrm>
          <a:off x="15430500" y="131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29151</xdr:rowOff>
    </xdr:from>
    <xdr:ext cx="534377" cy="259045"/>
    <xdr:sp macro="" textlink="">
      <xdr:nvSpPr>
        <xdr:cNvPr id="651" name="テキスト ボックス 650"/>
        <xdr:cNvSpPr txBox="1"/>
      </xdr:nvSpPr>
      <xdr:spPr>
        <a:xfrm>
          <a:off x="15214111" y="1323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84373</xdr:rowOff>
    </xdr:from>
    <xdr:to>
      <xdr:col>76</xdr:col>
      <xdr:colOff>165100</xdr:colOff>
      <xdr:row>77</xdr:row>
      <xdr:rowOff>14523</xdr:rowOff>
    </xdr:to>
    <xdr:sp macro="" textlink="">
      <xdr:nvSpPr>
        <xdr:cNvPr id="652" name="楕円 651"/>
        <xdr:cNvSpPr/>
      </xdr:nvSpPr>
      <xdr:spPr>
        <a:xfrm>
          <a:off x="14541500" y="1311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5650</xdr:rowOff>
    </xdr:from>
    <xdr:ext cx="534377" cy="259045"/>
    <xdr:sp macro="" textlink="">
      <xdr:nvSpPr>
        <xdr:cNvPr id="653" name="テキスト ボックス 652"/>
        <xdr:cNvSpPr txBox="1"/>
      </xdr:nvSpPr>
      <xdr:spPr>
        <a:xfrm>
          <a:off x="14325111" y="1320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65994</xdr:rowOff>
    </xdr:from>
    <xdr:to>
      <xdr:col>72</xdr:col>
      <xdr:colOff>38100</xdr:colOff>
      <xdr:row>76</xdr:row>
      <xdr:rowOff>167594</xdr:rowOff>
    </xdr:to>
    <xdr:sp macro="" textlink="">
      <xdr:nvSpPr>
        <xdr:cNvPr id="654" name="楕円 653"/>
        <xdr:cNvSpPr/>
      </xdr:nvSpPr>
      <xdr:spPr>
        <a:xfrm>
          <a:off x="13652500" y="1309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158721</xdr:rowOff>
    </xdr:from>
    <xdr:ext cx="534377" cy="259045"/>
    <xdr:sp macro="" textlink="">
      <xdr:nvSpPr>
        <xdr:cNvPr id="655" name="テキスト ボックス 654"/>
        <xdr:cNvSpPr txBox="1"/>
      </xdr:nvSpPr>
      <xdr:spPr>
        <a:xfrm>
          <a:off x="13436111" y="1318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60714</xdr:rowOff>
    </xdr:from>
    <xdr:to>
      <xdr:col>67</xdr:col>
      <xdr:colOff>101600</xdr:colOff>
      <xdr:row>76</xdr:row>
      <xdr:rowOff>162314</xdr:rowOff>
    </xdr:to>
    <xdr:sp macro="" textlink="">
      <xdr:nvSpPr>
        <xdr:cNvPr id="656" name="楕円 655"/>
        <xdr:cNvSpPr/>
      </xdr:nvSpPr>
      <xdr:spPr>
        <a:xfrm>
          <a:off x="12763500" y="1309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153441</xdr:rowOff>
    </xdr:from>
    <xdr:ext cx="534377" cy="259045"/>
    <xdr:sp macro="" textlink="">
      <xdr:nvSpPr>
        <xdr:cNvPr id="657" name="テキスト ボックス 656"/>
        <xdr:cNvSpPr txBox="1"/>
      </xdr:nvSpPr>
      <xdr:spPr>
        <a:xfrm>
          <a:off x="12547111" y="1318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143861</xdr:rowOff>
    </xdr:from>
    <xdr:to>
      <xdr:col>85</xdr:col>
      <xdr:colOff>126364</xdr:colOff>
      <xdr:row>98</xdr:row>
      <xdr:rowOff>101592</xdr:rowOff>
    </xdr:to>
    <xdr:cxnSp macro="">
      <xdr:nvCxnSpPr>
        <xdr:cNvPr id="679" name="直線コネクタ 678"/>
        <xdr:cNvCxnSpPr/>
      </xdr:nvCxnSpPr>
      <xdr:spPr>
        <a:xfrm flipV="1">
          <a:off x="16317595" y="15574361"/>
          <a:ext cx="1269" cy="1329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105419</xdr:rowOff>
    </xdr:from>
    <xdr:ext cx="469744" cy="259045"/>
    <xdr:sp macro="" textlink="">
      <xdr:nvSpPr>
        <xdr:cNvPr id="680" name="積立金最小値テキスト"/>
        <xdr:cNvSpPr txBox="1"/>
      </xdr:nvSpPr>
      <xdr:spPr>
        <a:xfrm>
          <a:off x="16370300" y="1690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101592</xdr:rowOff>
    </xdr:from>
    <xdr:to>
      <xdr:col>86</xdr:col>
      <xdr:colOff>25400</xdr:colOff>
      <xdr:row>98</xdr:row>
      <xdr:rowOff>101592</xdr:rowOff>
    </xdr:to>
    <xdr:cxnSp macro="">
      <xdr:nvCxnSpPr>
        <xdr:cNvPr id="681" name="直線コネクタ 680"/>
        <xdr:cNvCxnSpPr/>
      </xdr:nvCxnSpPr>
      <xdr:spPr>
        <a:xfrm>
          <a:off x="16230600" y="1690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90538</xdr:rowOff>
    </xdr:from>
    <xdr:ext cx="534377" cy="259045"/>
    <xdr:sp macro="" textlink="">
      <xdr:nvSpPr>
        <xdr:cNvPr id="682" name="積立金最大値テキスト"/>
        <xdr:cNvSpPr txBox="1"/>
      </xdr:nvSpPr>
      <xdr:spPr>
        <a:xfrm>
          <a:off x="16370300" y="153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143861</xdr:rowOff>
    </xdr:from>
    <xdr:to>
      <xdr:col>86</xdr:col>
      <xdr:colOff>25400</xdr:colOff>
      <xdr:row>90</xdr:row>
      <xdr:rowOff>143861</xdr:rowOff>
    </xdr:to>
    <xdr:cxnSp macro="">
      <xdr:nvCxnSpPr>
        <xdr:cNvPr id="683" name="直線コネクタ 682"/>
        <xdr:cNvCxnSpPr/>
      </xdr:nvCxnSpPr>
      <xdr:spPr>
        <a:xfrm>
          <a:off x="16230600" y="1557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99329</xdr:rowOff>
    </xdr:from>
    <xdr:to>
      <xdr:col>85</xdr:col>
      <xdr:colOff>127000</xdr:colOff>
      <xdr:row>97</xdr:row>
      <xdr:rowOff>70824</xdr:rowOff>
    </xdr:to>
    <xdr:cxnSp macro="">
      <xdr:nvCxnSpPr>
        <xdr:cNvPr id="684" name="直線コネクタ 683"/>
        <xdr:cNvCxnSpPr/>
      </xdr:nvCxnSpPr>
      <xdr:spPr>
        <a:xfrm>
          <a:off x="15481300" y="16387079"/>
          <a:ext cx="838200" cy="31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156835</xdr:rowOff>
    </xdr:from>
    <xdr:ext cx="534377" cy="259045"/>
    <xdr:sp macro="" textlink="">
      <xdr:nvSpPr>
        <xdr:cNvPr id="685" name="積立金平均値テキスト"/>
        <xdr:cNvSpPr txBox="1"/>
      </xdr:nvSpPr>
      <xdr:spPr>
        <a:xfrm>
          <a:off x="16370300" y="16444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133958</xdr:rowOff>
    </xdr:from>
    <xdr:to>
      <xdr:col>85</xdr:col>
      <xdr:colOff>177800</xdr:colOff>
      <xdr:row>97</xdr:row>
      <xdr:rowOff>64108</xdr:rowOff>
    </xdr:to>
    <xdr:sp macro="" textlink="">
      <xdr:nvSpPr>
        <xdr:cNvPr id="686" name="フローチャート: 判断 685"/>
        <xdr:cNvSpPr/>
      </xdr:nvSpPr>
      <xdr:spPr>
        <a:xfrm>
          <a:off x="16268700" y="1659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99329</xdr:rowOff>
    </xdr:from>
    <xdr:to>
      <xdr:col>81</xdr:col>
      <xdr:colOff>50800</xdr:colOff>
      <xdr:row>97</xdr:row>
      <xdr:rowOff>70343</xdr:rowOff>
    </xdr:to>
    <xdr:cxnSp macro="">
      <xdr:nvCxnSpPr>
        <xdr:cNvPr id="687" name="直線コネクタ 686"/>
        <xdr:cNvCxnSpPr/>
      </xdr:nvCxnSpPr>
      <xdr:spPr>
        <a:xfrm flipV="1">
          <a:off x="14592300" y="16387079"/>
          <a:ext cx="889000" cy="31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80876</xdr:rowOff>
    </xdr:from>
    <xdr:to>
      <xdr:col>81</xdr:col>
      <xdr:colOff>101600</xdr:colOff>
      <xdr:row>96</xdr:row>
      <xdr:rowOff>11026</xdr:rowOff>
    </xdr:to>
    <xdr:sp macro="" textlink="">
      <xdr:nvSpPr>
        <xdr:cNvPr id="688" name="フローチャート: 判断 687"/>
        <xdr:cNvSpPr/>
      </xdr:nvSpPr>
      <xdr:spPr>
        <a:xfrm>
          <a:off x="15430500" y="163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2153</xdr:rowOff>
    </xdr:from>
    <xdr:ext cx="534377" cy="259045"/>
    <xdr:sp macro="" textlink="">
      <xdr:nvSpPr>
        <xdr:cNvPr id="689" name="テキスト ボックス 688"/>
        <xdr:cNvSpPr txBox="1"/>
      </xdr:nvSpPr>
      <xdr:spPr>
        <a:xfrm>
          <a:off x="15214111" y="1646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119035</xdr:rowOff>
    </xdr:from>
    <xdr:to>
      <xdr:col>76</xdr:col>
      <xdr:colOff>114300</xdr:colOff>
      <xdr:row>97</xdr:row>
      <xdr:rowOff>70343</xdr:rowOff>
    </xdr:to>
    <xdr:cxnSp macro="">
      <xdr:nvCxnSpPr>
        <xdr:cNvPr id="690" name="直線コネクタ 689"/>
        <xdr:cNvCxnSpPr/>
      </xdr:nvCxnSpPr>
      <xdr:spPr>
        <a:xfrm>
          <a:off x="13703300" y="16578235"/>
          <a:ext cx="889000" cy="1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19658</xdr:rowOff>
    </xdr:from>
    <xdr:to>
      <xdr:col>76</xdr:col>
      <xdr:colOff>165100</xdr:colOff>
      <xdr:row>97</xdr:row>
      <xdr:rowOff>121258</xdr:rowOff>
    </xdr:to>
    <xdr:sp macro="" textlink="">
      <xdr:nvSpPr>
        <xdr:cNvPr id="691" name="フローチャート: 判断 690"/>
        <xdr:cNvSpPr/>
      </xdr:nvSpPr>
      <xdr:spPr>
        <a:xfrm>
          <a:off x="14541500" y="166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112385</xdr:rowOff>
    </xdr:from>
    <xdr:ext cx="534377" cy="259045"/>
    <xdr:sp macro="" textlink="">
      <xdr:nvSpPr>
        <xdr:cNvPr id="692" name="テキスト ボックス 691"/>
        <xdr:cNvSpPr txBox="1"/>
      </xdr:nvSpPr>
      <xdr:spPr>
        <a:xfrm>
          <a:off x="14325111" y="1674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119035</xdr:rowOff>
    </xdr:from>
    <xdr:to>
      <xdr:col>71</xdr:col>
      <xdr:colOff>177800</xdr:colOff>
      <xdr:row>98</xdr:row>
      <xdr:rowOff>41813</xdr:rowOff>
    </xdr:to>
    <xdr:cxnSp macro="">
      <xdr:nvCxnSpPr>
        <xdr:cNvPr id="693" name="直線コネクタ 692"/>
        <xdr:cNvCxnSpPr/>
      </xdr:nvCxnSpPr>
      <xdr:spPr>
        <a:xfrm flipV="1">
          <a:off x="12814300" y="16578235"/>
          <a:ext cx="889000" cy="26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162669</xdr:rowOff>
    </xdr:from>
    <xdr:to>
      <xdr:col>72</xdr:col>
      <xdr:colOff>38100</xdr:colOff>
      <xdr:row>97</xdr:row>
      <xdr:rowOff>92819</xdr:rowOff>
    </xdr:to>
    <xdr:sp macro="" textlink="">
      <xdr:nvSpPr>
        <xdr:cNvPr id="694" name="フローチャート: 判断 693"/>
        <xdr:cNvSpPr/>
      </xdr:nvSpPr>
      <xdr:spPr>
        <a:xfrm>
          <a:off x="13652500" y="1662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83946</xdr:rowOff>
    </xdr:from>
    <xdr:ext cx="534377" cy="259045"/>
    <xdr:sp macro="" textlink="">
      <xdr:nvSpPr>
        <xdr:cNvPr id="695" name="テキスト ボックス 694"/>
        <xdr:cNvSpPr txBox="1"/>
      </xdr:nvSpPr>
      <xdr:spPr>
        <a:xfrm>
          <a:off x="13436111" y="1671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145752</xdr:rowOff>
    </xdr:from>
    <xdr:to>
      <xdr:col>67</xdr:col>
      <xdr:colOff>101600</xdr:colOff>
      <xdr:row>96</xdr:row>
      <xdr:rowOff>75902</xdr:rowOff>
    </xdr:to>
    <xdr:sp macro="" textlink="">
      <xdr:nvSpPr>
        <xdr:cNvPr id="696" name="フローチャート: 判断 695"/>
        <xdr:cNvSpPr/>
      </xdr:nvSpPr>
      <xdr:spPr>
        <a:xfrm>
          <a:off x="12763500" y="1643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92429</xdr:rowOff>
    </xdr:from>
    <xdr:ext cx="534377" cy="259045"/>
    <xdr:sp macro="" textlink="">
      <xdr:nvSpPr>
        <xdr:cNvPr id="697" name="テキスト ボックス 696"/>
        <xdr:cNvSpPr txBox="1"/>
      </xdr:nvSpPr>
      <xdr:spPr>
        <a:xfrm>
          <a:off x="12547111" y="162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20024</xdr:rowOff>
    </xdr:from>
    <xdr:to>
      <xdr:col>85</xdr:col>
      <xdr:colOff>177800</xdr:colOff>
      <xdr:row>97</xdr:row>
      <xdr:rowOff>121624</xdr:rowOff>
    </xdr:to>
    <xdr:sp macro="" textlink="">
      <xdr:nvSpPr>
        <xdr:cNvPr id="703" name="楕円 702"/>
        <xdr:cNvSpPr/>
      </xdr:nvSpPr>
      <xdr:spPr>
        <a:xfrm>
          <a:off x="16268700" y="1665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169901</xdr:rowOff>
    </xdr:from>
    <xdr:ext cx="534377" cy="259045"/>
    <xdr:sp macro="" textlink="">
      <xdr:nvSpPr>
        <xdr:cNvPr id="704" name="積立金該当値テキスト"/>
        <xdr:cNvSpPr txBox="1"/>
      </xdr:nvSpPr>
      <xdr:spPr>
        <a:xfrm>
          <a:off x="16370300" y="1662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48529</xdr:rowOff>
    </xdr:from>
    <xdr:to>
      <xdr:col>81</xdr:col>
      <xdr:colOff>101600</xdr:colOff>
      <xdr:row>95</xdr:row>
      <xdr:rowOff>150129</xdr:rowOff>
    </xdr:to>
    <xdr:sp macro="" textlink="">
      <xdr:nvSpPr>
        <xdr:cNvPr id="705" name="楕円 704"/>
        <xdr:cNvSpPr/>
      </xdr:nvSpPr>
      <xdr:spPr>
        <a:xfrm>
          <a:off x="15430500" y="1633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166656</xdr:rowOff>
    </xdr:from>
    <xdr:ext cx="534377" cy="259045"/>
    <xdr:sp macro="" textlink="">
      <xdr:nvSpPr>
        <xdr:cNvPr id="706" name="テキスト ボックス 705"/>
        <xdr:cNvSpPr txBox="1"/>
      </xdr:nvSpPr>
      <xdr:spPr>
        <a:xfrm>
          <a:off x="15214111" y="1611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19543</xdr:rowOff>
    </xdr:from>
    <xdr:to>
      <xdr:col>76</xdr:col>
      <xdr:colOff>165100</xdr:colOff>
      <xdr:row>97</xdr:row>
      <xdr:rowOff>121143</xdr:rowOff>
    </xdr:to>
    <xdr:sp macro="" textlink="">
      <xdr:nvSpPr>
        <xdr:cNvPr id="707" name="楕円 706"/>
        <xdr:cNvSpPr/>
      </xdr:nvSpPr>
      <xdr:spPr>
        <a:xfrm>
          <a:off x="14541500" y="1665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137670</xdr:rowOff>
    </xdr:from>
    <xdr:ext cx="534377" cy="259045"/>
    <xdr:sp macro="" textlink="">
      <xdr:nvSpPr>
        <xdr:cNvPr id="708" name="テキスト ボックス 707"/>
        <xdr:cNvSpPr txBox="1"/>
      </xdr:nvSpPr>
      <xdr:spPr>
        <a:xfrm>
          <a:off x="14325111" y="1642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68235</xdr:rowOff>
    </xdr:from>
    <xdr:to>
      <xdr:col>72</xdr:col>
      <xdr:colOff>38100</xdr:colOff>
      <xdr:row>96</xdr:row>
      <xdr:rowOff>169835</xdr:rowOff>
    </xdr:to>
    <xdr:sp macro="" textlink="">
      <xdr:nvSpPr>
        <xdr:cNvPr id="709" name="楕円 708"/>
        <xdr:cNvSpPr/>
      </xdr:nvSpPr>
      <xdr:spPr>
        <a:xfrm>
          <a:off x="13652500" y="1652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14912</xdr:rowOff>
    </xdr:from>
    <xdr:ext cx="534377" cy="259045"/>
    <xdr:sp macro="" textlink="">
      <xdr:nvSpPr>
        <xdr:cNvPr id="710" name="テキスト ボックス 709"/>
        <xdr:cNvSpPr txBox="1"/>
      </xdr:nvSpPr>
      <xdr:spPr>
        <a:xfrm>
          <a:off x="13436111" y="1630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162463</xdr:rowOff>
    </xdr:from>
    <xdr:to>
      <xdr:col>67</xdr:col>
      <xdr:colOff>101600</xdr:colOff>
      <xdr:row>98</xdr:row>
      <xdr:rowOff>92613</xdr:rowOff>
    </xdr:to>
    <xdr:sp macro="" textlink="">
      <xdr:nvSpPr>
        <xdr:cNvPr id="711" name="楕円 710"/>
        <xdr:cNvSpPr/>
      </xdr:nvSpPr>
      <xdr:spPr>
        <a:xfrm>
          <a:off x="12763500" y="1679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83740</xdr:rowOff>
    </xdr:from>
    <xdr:ext cx="469744" cy="259045"/>
    <xdr:sp macro="" textlink="">
      <xdr:nvSpPr>
        <xdr:cNvPr id="712" name="テキスト ボックス 711"/>
        <xdr:cNvSpPr txBox="1"/>
      </xdr:nvSpPr>
      <xdr:spPr>
        <a:xfrm>
          <a:off x="12579428" y="1688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130229</xdr:rowOff>
    </xdr:from>
    <xdr:to>
      <xdr:col>116</xdr:col>
      <xdr:colOff>62864</xdr:colOff>
      <xdr:row>39</xdr:row>
      <xdr:rowOff>98878</xdr:rowOff>
    </xdr:to>
    <xdr:cxnSp macro="">
      <xdr:nvCxnSpPr>
        <xdr:cNvPr id="738" name="直線コネクタ 737"/>
        <xdr:cNvCxnSpPr/>
      </xdr:nvCxnSpPr>
      <xdr:spPr>
        <a:xfrm flipV="1">
          <a:off x="22159595" y="5273729"/>
          <a:ext cx="1269" cy="151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76906</xdr:rowOff>
    </xdr:from>
    <xdr:ext cx="534377" cy="259045"/>
    <xdr:sp macro="" textlink="">
      <xdr:nvSpPr>
        <xdr:cNvPr id="741" name="投資及び出資金最大値テキスト"/>
        <xdr:cNvSpPr txBox="1"/>
      </xdr:nvSpPr>
      <xdr:spPr>
        <a:xfrm>
          <a:off x="22212300" y="50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130229</xdr:rowOff>
    </xdr:from>
    <xdr:to>
      <xdr:col>116</xdr:col>
      <xdr:colOff>152400</xdr:colOff>
      <xdr:row>30</xdr:row>
      <xdr:rowOff>130229</xdr:rowOff>
    </xdr:to>
    <xdr:cxnSp macro="">
      <xdr:nvCxnSpPr>
        <xdr:cNvPr id="742" name="直線コネクタ 741"/>
        <xdr:cNvCxnSpPr/>
      </xdr:nvCxnSpPr>
      <xdr:spPr>
        <a:xfrm>
          <a:off x="22072600" y="527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79284</xdr:rowOff>
    </xdr:from>
    <xdr:to>
      <xdr:col>116</xdr:col>
      <xdr:colOff>63500</xdr:colOff>
      <xdr:row>36</xdr:row>
      <xdr:rowOff>79720</xdr:rowOff>
    </xdr:to>
    <xdr:cxnSp macro="">
      <xdr:nvCxnSpPr>
        <xdr:cNvPr id="743" name="直線コネクタ 742"/>
        <xdr:cNvCxnSpPr/>
      </xdr:nvCxnSpPr>
      <xdr:spPr>
        <a:xfrm flipV="1">
          <a:off x="21323300" y="6251484"/>
          <a:ext cx="8382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85942</xdr:rowOff>
    </xdr:from>
    <xdr:ext cx="469744" cy="259045"/>
    <xdr:sp macro="" textlink="">
      <xdr:nvSpPr>
        <xdr:cNvPr id="744" name="投資及び出資金平均値テキスト"/>
        <xdr:cNvSpPr txBox="1"/>
      </xdr:nvSpPr>
      <xdr:spPr>
        <a:xfrm>
          <a:off x="22212300" y="6429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107515</xdr:rowOff>
    </xdr:from>
    <xdr:to>
      <xdr:col>116</xdr:col>
      <xdr:colOff>114300</xdr:colOff>
      <xdr:row>38</xdr:row>
      <xdr:rowOff>37664</xdr:rowOff>
    </xdr:to>
    <xdr:sp macro="" textlink="">
      <xdr:nvSpPr>
        <xdr:cNvPr id="745" name="フローチャート: 判断 744"/>
        <xdr:cNvSpPr/>
      </xdr:nvSpPr>
      <xdr:spPr>
        <a:xfrm>
          <a:off x="22110700" y="6451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79720</xdr:rowOff>
    </xdr:from>
    <xdr:to>
      <xdr:col>111</xdr:col>
      <xdr:colOff>177800</xdr:colOff>
      <xdr:row>39</xdr:row>
      <xdr:rowOff>6350</xdr:rowOff>
    </xdr:to>
    <xdr:cxnSp macro="">
      <xdr:nvCxnSpPr>
        <xdr:cNvPr id="746" name="直線コネクタ 745"/>
        <xdr:cNvCxnSpPr/>
      </xdr:nvCxnSpPr>
      <xdr:spPr>
        <a:xfrm flipV="1">
          <a:off x="20434300" y="6251920"/>
          <a:ext cx="889000" cy="44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133314</xdr:rowOff>
    </xdr:from>
    <xdr:to>
      <xdr:col>112</xdr:col>
      <xdr:colOff>38100</xdr:colOff>
      <xdr:row>38</xdr:row>
      <xdr:rowOff>63464</xdr:rowOff>
    </xdr:to>
    <xdr:sp macro="" textlink="">
      <xdr:nvSpPr>
        <xdr:cNvPr id="747" name="フローチャート: 判断 746"/>
        <xdr:cNvSpPr/>
      </xdr:nvSpPr>
      <xdr:spPr>
        <a:xfrm>
          <a:off x="21272500" y="64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54591</xdr:rowOff>
    </xdr:from>
    <xdr:ext cx="469744" cy="259045"/>
    <xdr:sp macro="" textlink="">
      <xdr:nvSpPr>
        <xdr:cNvPr id="748" name="テキスト ボックス 747"/>
        <xdr:cNvSpPr txBox="1"/>
      </xdr:nvSpPr>
      <xdr:spPr>
        <a:xfrm>
          <a:off x="21088428" y="656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6350</xdr:rowOff>
    </xdr:from>
    <xdr:to>
      <xdr:col>107</xdr:col>
      <xdr:colOff>50800</xdr:colOff>
      <xdr:row>39</xdr:row>
      <xdr:rowOff>6459</xdr:rowOff>
    </xdr:to>
    <xdr:cxnSp macro="">
      <xdr:nvCxnSpPr>
        <xdr:cNvPr id="749" name="直線コネクタ 748"/>
        <xdr:cNvCxnSpPr/>
      </xdr:nvCxnSpPr>
      <xdr:spPr>
        <a:xfrm flipV="1">
          <a:off x="19545300" y="6692900"/>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162488</xdr:rowOff>
    </xdr:from>
    <xdr:to>
      <xdr:col>107</xdr:col>
      <xdr:colOff>101600</xdr:colOff>
      <xdr:row>38</xdr:row>
      <xdr:rowOff>92638</xdr:rowOff>
    </xdr:to>
    <xdr:sp macro="" textlink="">
      <xdr:nvSpPr>
        <xdr:cNvPr id="750" name="フローチャート: 判断 749"/>
        <xdr:cNvSpPr/>
      </xdr:nvSpPr>
      <xdr:spPr>
        <a:xfrm>
          <a:off x="20383500" y="6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109164</xdr:rowOff>
    </xdr:from>
    <xdr:ext cx="469744" cy="259045"/>
    <xdr:sp macro="" textlink="">
      <xdr:nvSpPr>
        <xdr:cNvPr id="751" name="テキスト ボックス 750"/>
        <xdr:cNvSpPr txBox="1"/>
      </xdr:nvSpPr>
      <xdr:spPr>
        <a:xfrm>
          <a:off x="20199428" y="62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135563</xdr:rowOff>
    </xdr:from>
    <xdr:to>
      <xdr:col>102</xdr:col>
      <xdr:colOff>114300</xdr:colOff>
      <xdr:row>39</xdr:row>
      <xdr:rowOff>6459</xdr:rowOff>
    </xdr:to>
    <xdr:cxnSp macro="">
      <xdr:nvCxnSpPr>
        <xdr:cNvPr id="752" name="直線コネクタ 751"/>
        <xdr:cNvCxnSpPr/>
      </xdr:nvCxnSpPr>
      <xdr:spPr>
        <a:xfrm>
          <a:off x="18656300" y="6650663"/>
          <a:ext cx="889000" cy="4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117747</xdr:rowOff>
    </xdr:from>
    <xdr:to>
      <xdr:col>102</xdr:col>
      <xdr:colOff>165100</xdr:colOff>
      <xdr:row>38</xdr:row>
      <xdr:rowOff>47897</xdr:rowOff>
    </xdr:to>
    <xdr:sp macro="" textlink="">
      <xdr:nvSpPr>
        <xdr:cNvPr id="753" name="フローチャート: 判断 752"/>
        <xdr:cNvSpPr/>
      </xdr:nvSpPr>
      <xdr:spPr>
        <a:xfrm>
          <a:off x="19494500" y="64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64424</xdr:rowOff>
    </xdr:from>
    <xdr:ext cx="469744" cy="259045"/>
    <xdr:sp macro="" textlink="">
      <xdr:nvSpPr>
        <xdr:cNvPr id="754" name="テキスト ボックス 753"/>
        <xdr:cNvSpPr txBox="1"/>
      </xdr:nvSpPr>
      <xdr:spPr>
        <a:xfrm>
          <a:off x="19310428" y="62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16401</xdr:rowOff>
    </xdr:from>
    <xdr:to>
      <xdr:col>98</xdr:col>
      <xdr:colOff>38100</xdr:colOff>
      <xdr:row>38</xdr:row>
      <xdr:rowOff>118001</xdr:rowOff>
    </xdr:to>
    <xdr:sp macro="" textlink="">
      <xdr:nvSpPr>
        <xdr:cNvPr id="755" name="フローチャート: 判断 754"/>
        <xdr:cNvSpPr/>
      </xdr:nvSpPr>
      <xdr:spPr>
        <a:xfrm>
          <a:off x="18605500" y="653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134528</xdr:rowOff>
    </xdr:from>
    <xdr:ext cx="469744" cy="259045"/>
    <xdr:sp macro="" textlink="">
      <xdr:nvSpPr>
        <xdr:cNvPr id="756" name="テキスト ボックス 755"/>
        <xdr:cNvSpPr txBox="1"/>
      </xdr:nvSpPr>
      <xdr:spPr>
        <a:xfrm>
          <a:off x="18421428" y="630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28484</xdr:rowOff>
    </xdr:from>
    <xdr:to>
      <xdr:col>116</xdr:col>
      <xdr:colOff>114300</xdr:colOff>
      <xdr:row>36</xdr:row>
      <xdr:rowOff>130084</xdr:rowOff>
    </xdr:to>
    <xdr:sp macro="" textlink="">
      <xdr:nvSpPr>
        <xdr:cNvPr id="762" name="楕円 761"/>
        <xdr:cNvSpPr/>
      </xdr:nvSpPr>
      <xdr:spPr>
        <a:xfrm>
          <a:off x="22110700" y="62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51361</xdr:rowOff>
    </xdr:from>
    <xdr:ext cx="469744" cy="259045"/>
    <xdr:sp macro="" textlink="">
      <xdr:nvSpPr>
        <xdr:cNvPr id="763" name="投資及び出資金該当値テキスト"/>
        <xdr:cNvSpPr txBox="1"/>
      </xdr:nvSpPr>
      <xdr:spPr>
        <a:xfrm>
          <a:off x="22212300" y="605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28920</xdr:rowOff>
    </xdr:from>
    <xdr:to>
      <xdr:col>112</xdr:col>
      <xdr:colOff>38100</xdr:colOff>
      <xdr:row>36</xdr:row>
      <xdr:rowOff>130520</xdr:rowOff>
    </xdr:to>
    <xdr:sp macro="" textlink="">
      <xdr:nvSpPr>
        <xdr:cNvPr id="764" name="楕円 763"/>
        <xdr:cNvSpPr/>
      </xdr:nvSpPr>
      <xdr:spPr>
        <a:xfrm>
          <a:off x="21272500" y="620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147047</xdr:rowOff>
    </xdr:from>
    <xdr:ext cx="469744" cy="259045"/>
    <xdr:sp macro="" textlink="">
      <xdr:nvSpPr>
        <xdr:cNvPr id="765" name="テキスト ボックス 764"/>
        <xdr:cNvSpPr txBox="1"/>
      </xdr:nvSpPr>
      <xdr:spPr>
        <a:xfrm>
          <a:off x="21088428" y="597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127000</xdr:rowOff>
    </xdr:from>
    <xdr:to>
      <xdr:col>107</xdr:col>
      <xdr:colOff>101600</xdr:colOff>
      <xdr:row>39</xdr:row>
      <xdr:rowOff>57150</xdr:rowOff>
    </xdr:to>
    <xdr:sp macro="" textlink="">
      <xdr:nvSpPr>
        <xdr:cNvPr id="766" name="楕円 765"/>
        <xdr:cNvSpPr/>
      </xdr:nvSpPr>
      <xdr:spPr>
        <a:xfrm>
          <a:off x="20383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48277</xdr:rowOff>
    </xdr:from>
    <xdr:ext cx="378565" cy="259045"/>
    <xdr:sp macro="" textlink="">
      <xdr:nvSpPr>
        <xdr:cNvPr id="767" name="テキスト ボックス 766"/>
        <xdr:cNvSpPr txBox="1"/>
      </xdr:nvSpPr>
      <xdr:spPr>
        <a:xfrm>
          <a:off x="20245017" y="6734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127109</xdr:rowOff>
    </xdr:from>
    <xdr:to>
      <xdr:col>102</xdr:col>
      <xdr:colOff>165100</xdr:colOff>
      <xdr:row>39</xdr:row>
      <xdr:rowOff>57259</xdr:rowOff>
    </xdr:to>
    <xdr:sp macro="" textlink="">
      <xdr:nvSpPr>
        <xdr:cNvPr id="768" name="楕円 767"/>
        <xdr:cNvSpPr/>
      </xdr:nvSpPr>
      <xdr:spPr>
        <a:xfrm>
          <a:off x="19494500" y="664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48386</xdr:rowOff>
    </xdr:from>
    <xdr:ext cx="378565" cy="259045"/>
    <xdr:sp macro="" textlink="">
      <xdr:nvSpPr>
        <xdr:cNvPr id="769" name="テキスト ボックス 768"/>
        <xdr:cNvSpPr txBox="1"/>
      </xdr:nvSpPr>
      <xdr:spPr>
        <a:xfrm>
          <a:off x="19356017" y="6734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84763</xdr:rowOff>
    </xdr:from>
    <xdr:to>
      <xdr:col>98</xdr:col>
      <xdr:colOff>38100</xdr:colOff>
      <xdr:row>39</xdr:row>
      <xdr:rowOff>14913</xdr:rowOff>
    </xdr:to>
    <xdr:sp macro="" textlink="">
      <xdr:nvSpPr>
        <xdr:cNvPr id="770" name="楕円 769"/>
        <xdr:cNvSpPr/>
      </xdr:nvSpPr>
      <xdr:spPr>
        <a:xfrm>
          <a:off x="18605500" y="659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6040</xdr:rowOff>
    </xdr:from>
    <xdr:ext cx="469744" cy="259045"/>
    <xdr:sp macro="" textlink="">
      <xdr:nvSpPr>
        <xdr:cNvPr id="771" name="テキスト ボックス 770"/>
        <xdr:cNvSpPr txBox="1"/>
      </xdr:nvSpPr>
      <xdr:spPr>
        <a:xfrm>
          <a:off x="18421428" y="669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2" name="直線コネクタ 781"/>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3" name="テキスト ボックス 782"/>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6" name="直線コネクタ 785"/>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7" name="テキスト ボックス 786"/>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35801</xdr:rowOff>
    </xdr:from>
    <xdr:to>
      <xdr:col>116</xdr:col>
      <xdr:colOff>62864</xdr:colOff>
      <xdr:row>58</xdr:row>
      <xdr:rowOff>25400</xdr:rowOff>
    </xdr:to>
    <xdr:cxnSp macro="">
      <xdr:nvCxnSpPr>
        <xdr:cNvPr id="791" name="直線コネクタ 790"/>
        <xdr:cNvCxnSpPr/>
      </xdr:nvCxnSpPr>
      <xdr:spPr>
        <a:xfrm flipV="1">
          <a:off x="22159595" y="8779751"/>
          <a:ext cx="1269" cy="11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2"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3" name="直線コネクタ 79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153928</xdr:rowOff>
    </xdr:from>
    <xdr:ext cx="534377" cy="259045"/>
    <xdr:sp macro="" textlink="">
      <xdr:nvSpPr>
        <xdr:cNvPr id="794" name="貸付金最大値テキスト"/>
        <xdr:cNvSpPr txBox="1"/>
      </xdr:nvSpPr>
      <xdr:spPr>
        <a:xfrm>
          <a:off x="22212300" y="85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35801</xdr:rowOff>
    </xdr:from>
    <xdr:to>
      <xdr:col>116</xdr:col>
      <xdr:colOff>152400</xdr:colOff>
      <xdr:row>51</xdr:row>
      <xdr:rowOff>35801</xdr:rowOff>
    </xdr:to>
    <xdr:cxnSp macro="">
      <xdr:nvCxnSpPr>
        <xdr:cNvPr id="795" name="直線コネクタ 794"/>
        <xdr:cNvCxnSpPr/>
      </xdr:nvCxnSpPr>
      <xdr:spPr>
        <a:xfrm>
          <a:off x="22072600" y="877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41059</xdr:rowOff>
    </xdr:from>
    <xdr:to>
      <xdr:col>116</xdr:col>
      <xdr:colOff>63500</xdr:colOff>
      <xdr:row>57</xdr:row>
      <xdr:rowOff>41859</xdr:rowOff>
    </xdr:to>
    <xdr:cxnSp macro="">
      <xdr:nvCxnSpPr>
        <xdr:cNvPr id="796" name="直線コネクタ 795"/>
        <xdr:cNvCxnSpPr/>
      </xdr:nvCxnSpPr>
      <xdr:spPr>
        <a:xfrm flipV="1">
          <a:off x="21323300" y="9813709"/>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54398</xdr:rowOff>
    </xdr:from>
    <xdr:ext cx="469744" cy="259045"/>
    <xdr:sp macro="" textlink="">
      <xdr:nvSpPr>
        <xdr:cNvPr id="797" name="貸付金平均値テキスト"/>
        <xdr:cNvSpPr txBox="1"/>
      </xdr:nvSpPr>
      <xdr:spPr>
        <a:xfrm>
          <a:off x="22212300" y="9484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31521</xdr:rowOff>
    </xdr:from>
    <xdr:to>
      <xdr:col>116</xdr:col>
      <xdr:colOff>114300</xdr:colOff>
      <xdr:row>56</xdr:row>
      <xdr:rowOff>133121</xdr:rowOff>
    </xdr:to>
    <xdr:sp macro="" textlink="">
      <xdr:nvSpPr>
        <xdr:cNvPr id="798" name="フローチャート: 判断 797"/>
        <xdr:cNvSpPr/>
      </xdr:nvSpPr>
      <xdr:spPr>
        <a:xfrm>
          <a:off x="221107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41802</xdr:rowOff>
    </xdr:from>
    <xdr:to>
      <xdr:col>111</xdr:col>
      <xdr:colOff>177800</xdr:colOff>
      <xdr:row>57</xdr:row>
      <xdr:rowOff>41859</xdr:rowOff>
    </xdr:to>
    <xdr:cxnSp macro="">
      <xdr:nvCxnSpPr>
        <xdr:cNvPr id="799" name="直線コネクタ 798"/>
        <xdr:cNvCxnSpPr/>
      </xdr:nvCxnSpPr>
      <xdr:spPr>
        <a:xfrm>
          <a:off x="20434300" y="9814452"/>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47752</xdr:rowOff>
    </xdr:from>
    <xdr:to>
      <xdr:col>112</xdr:col>
      <xdr:colOff>38100</xdr:colOff>
      <xdr:row>56</xdr:row>
      <xdr:rowOff>149352</xdr:rowOff>
    </xdr:to>
    <xdr:sp macro="" textlink="">
      <xdr:nvSpPr>
        <xdr:cNvPr id="800" name="フローチャート: 判断 799"/>
        <xdr:cNvSpPr/>
      </xdr:nvSpPr>
      <xdr:spPr>
        <a:xfrm>
          <a:off x="21272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165879</xdr:rowOff>
    </xdr:from>
    <xdr:ext cx="469744" cy="259045"/>
    <xdr:sp macro="" textlink="">
      <xdr:nvSpPr>
        <xdr:cNvPr id="801" name="テキスト ボックス 800"/>
        <xdr:cNvSpPr txBox="1"/>
      </xdr:nvSpPr>
      <xdr:spPr>
        <a:xfrm>
          <a:off x="21088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41802</xdr:rowOff>
    </xdr:from>
    <xdr:to>
      <xdr:col>107</xdr:col>
      <xdr:colOff>50800</xdr:colOff>
      <xdr:row>57</xdr:row>
      <xdr:rowOff>41916</xdr:rowOff>
    </xdr:to>
    <xdr:cxnSp macro="">
      <xdr:nvCxnSpPr>
        <xdr:cNvPr id="802" name="直線コネクタ 801"/>
        <xdr:cNvCxnSpPr/>
      </xdr:nvCxnSpPr>
      <xdr:spPr>
        <a:xfrm flipV="1">
          <a:off x="19545300" y="981445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89</xdr:rowOff>
    </xdr:from>
    <xdr:to>
      <xdr:col>107</xdr:col>
      <xdr:colOff>101600</xdr:colOff>
      <xdr:row>56</xdr:row>
      <xdr:rowOff>101689</xdr:rowOff>
    </xdr:to>
    <xdr:sp macro="" textlink="">
      <xdr:nvSpPr>
        <xdr:cNvPr id="803" name="フローチャート: 判断 802"/>
        <xdr:cNvSpPr/>
      </xdr:nvSpPr>
      <xdr:spPr>
        <a:xfrm>
          <a:off x="20383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118216</xdr:rowOff>
    </xdr:from>
    <xdr:ext cx="469744" cy="259045"/>
    <xdr:sp macro="" textlink="">
      <xdr:nvSpPr>
        <xdr:cNvPr id="804" name="テキスト ボックス 803"/>
        <xdr:cNvSpPr txBox="1"/>
      </xdr:nvSpPr>
      <xdr:spPr>
        <a:xfrm>
          <a:off x="20199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41916</xdr:rowOff>
    </xdr:from>
    <xdr:to>
      <xdr:col>102</xdr:col>
      <xdr:colOff>114300</xdr:colOff>
      <xdr:row>57</xdr:row>
      <xdr:rowOff>42316</xdr:rowOff>
    </xdr:to>
    <xdr:cxnSp macro="">
      <xdr:nvCxnSpPr>
        <xdr:cNvPr id="805" name="直線コネクタ 804"/>
        <xdr:cNvCxnSpPr/>
      </xdr:nvCxnSpPr>
      <xdr:spPr>
        <a:xfrm flipV="1">
          <a:off x="18656300" y="9814566"/>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39808</xdr:rowOff>
    </xdr:from>
    <xdr:to>
      <xdr:col>102</xdr:col>
      <xdr:colOff>165100</xdr:colOff>
      <xdr:row>55</xdr:row>
      <xdr:rowOff>141408</xdr:rowOff>
    </xdr:to>
    <xdr:sp macro="" textlink="">
      <xdr:nvSpPr>
        <xdr:cNvPr id="806" name="フローチャート: 判断 805"/>
        <xdr:cNvSpPr/>
      </xdr:nvSpPr>
      <xdr:spPr>
        <a:xfrm>
          <a:off x="19494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157935</xdr:rowOff>
    </xdr:from>
    <xdr:ext cx="469744" cy="259045"/>
    <xdr:sp macro="" textlink="">
      <xdr:nvSpPr>
        <xdr:cNvPr id="807" name="テキスト ボックス 806"/>
        <xdr:cNvSpPr txBox="1"/>
      </xdr:nvSpPr>
      <xdr:spPr>
        <a:xfrm>
          <a:off x="19310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158223</xdr:rowOff>
    </xdr:from>
    <xdr:to>
      <xdr:col>98</xdr:col>
      <xdr:colOff>38100</xdr:colOff>
      <xdr:row>56</xdr:row>
      <xdr:rowOff>88373</xdr:rowOff>
    </xdr:to>
    <xdr:sp macro="" textlink="">
      <xdr:nvSpPr>
        <xdr:cNvPr id="808" name="フローチャート: 判断 807"/>
        <xdr:cNvSpPr/>
      </xdr:nvSpPr>
      <xdr:spPr>
        <a:xfrm>
          <a:off x="18605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104900</xdr:rowOff>
    </xdr:from>
    <xdr:ext cx="469744" cy="259045"/>
    <xdr:sp macro="" textlink="">
      <xdr:nvSpPr>
        <xdr:cNvPr id="809" name="テキスト ボックス 808"/>
        <xdr:cNvSpPr txBox="1"/>
      </xdr:nvSpPr>
      <xdr:spPr>
        <a:xfrm>
          <a:off x="18421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161709</xdr:rowOff>
    </xdr:from>
    <xdr:to>
      <xdr:col>116</xdr:col>
      <xdr:colOff>114300</xdr:colOff>
      <xdr:row>57</xdr:row>
      <xdr:rowOff>91859</xdr:rowOff>
    </xdr:to>
    <xdr:sp macro="" textlink="">
      <xdr:nvSpPr>
        <xdr:cNvPr id="815" name="楕円 814"/>
        <xdr:cNvSpPr/>
      </xdr:nvSpPr>
      <xdr:spPr>
        <a:xfrm>
          <a:off x="22110700" y="976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140136</xdr:rowOff>
    </xdr:from>
    <xdr:ext cx="469744" cy="259045"/>
    <xdr:sp macro="" textlink="">
      <xdr:nvSpPr>
        <xdr:cNvPr id="816" name="貸付金該当値テキスト"/>
        <xdr:cNvSpPr txBox="1"/>
      </xdr:nvSpPr>
      <xdr:spPr>
        <a:xfrm>
          <a:off x="22212300" y="974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162509</xdr:rowOff>
    </xdr:from>
    <xdr:to>
      <xdr:col>112</xdr:col>
      <xdr:colOff>38100</xdr:colOff>
      <xdr:row>57</xdr:row>
      <xdr:rowOff>92659</xdr:rowOff>
    </xdr:to>
    <xdr:sp macro="" textlink="">
      <xdr:nvSpPr>
        <xdr:cNvPr id="817" name="楕円 816"/>
        <xdr:cNvSpPr/>
      </xdr:nvSpPr>
      <xdr:spPr>
        <a:xfrm>
          <a:off x="21272500" y="97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83786</xdr:rowOff>
    </xdr:from>
    <xdr:ext cx="469744" cy="259045"/>
    <xdr:sp macro="" textlink="">
      <xdr:nvSpPr>
        <xdr:cNvPr id="818" name="テキスト ボックス 817"/>
        <xdr:cNvSpPr txBox="1"/>
      </xdr:nvSpPr>
      <xdr:spPr>
        <a:xfrm>
          <a:off x="21088428" y="98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162452</xdr:rowOff>
    </xdr:from>
    <xdr:to>
      <xdr:col>107</xdr:col>
      <xdr:colOff>101600</xdr:colOff>
      <xdr:row>57</xdr:row>
      <xdr:rowOff>92602</xdr:rowOff>
    </xdr:to>
    <xdr:sp macro="" textlink="">
      <xdr:nvSpPr>
        <xdr:cNvPr id="819" name="楕円 818"/>
        <xdr:cNvSpPr/>
      </xdr:nvSpPr>
      <xdr:spPr>
        <a:xfrm>
          <a:off x="20383500" y="976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83729</xdr:rowOff>
    </xdr:from>
    <xdr:ext cx="469744" cy="259045"/>
    <xdr:sp macro="" textlink="">
      <xdr:nvSpPr>
        <xdr:cNvPr id="820" name="テキスト ボックス 819"/>
        <xdr:cNvSpPr txBox="1"/>
      </xdr:nvSpPr>
      <xdr:spPr>
        <a:xfrm>
          <a:off x="20199428" y="985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162566</xdr:rowOff>
    </xdr:from>
    <xdr:to>
      <xdr:col>102</xdr:col>
      <xdr:colOff>165100</xdr:colOff>
      <xdr:row>57</xdr:row>
      <xdr:rowOff>92716</xdr:rowOff>
    </xdr:to>
    <xdr:sp macro="" textlink="">
      <xdr:nvSpPr>
        <xdr:cNvPr id="821" name="楕円 820"/>
        <xdr:cNvSpPr/>
      </xdr:nvSpPr>
      <xdr:spPr>
        <a:xfrm>
          <a:off x="19494500" y="97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83843</xdr:rowOff>
    </xdr:from>
    <xdr:ext cx="469744" cy="259045"/>
    <xdr:sp macro="" textlink="">
      <xdr:nvSpPr>
        <xdr:cNvPr id="822" name="テキスト ボックス 821"/>
        <xdr:cNvSpPr txBox="1"/>
      </xdr:nvSpPr>
      <xdr:spPr>
        <a:xfrm>
          <a:off x="19310428" y="985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162966</xdr:rowOff>
    </xdr:from>
    <xdr:to>
      <xdr:col>98</xdr:col>
      <xdr:colOff>38100</xdr:colOff>
      <xdr:row>57</xdr:row>
      <xdr:rowOff>93116</xdr:rowOff>
    </xdr:to>
    <xdr:sp macro="" textlink="">
      <xdr:nvSpPr>
        <xdr:cNvPr id="823" name="楕円 822"/>
        <xdr:cNvSpPr/>
      </xdr:nvSpPr>
      <xdr:spPr>
        <a:xfrm>
          <a:off x="18605500" y="97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84243</xdr:rowOff>
    </xdr:from>
    <xdr:ext cx="469744" cy="259045"/>
    <xdr:sp macro="" textlink="">
      <xdr:nvSpPr>
        <xdr:cNvPr id="824" name="テキスト ボックス 823"/>
        <xdr:cNvSpPr txBox="1"/>
      </xdr:nvSpPr>
      <xdr:spPr>
        <a:xfrm>
          <a:off x="18421428" y="985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134709</xdr:rowOff>
    </xdr:from>
    <xdr:to>
      <xdr:col>116</xdr:col>
      <xdr:colOff>62864</xdr:colOff>
      <xdr:row>77</xdr:row>
      <xdr:rowOff>113221</xdr:rowOff>
    </xdr:to>
    <xdr:cxnSp macro="">
      <xdr:nvCxnSpPr>
        <xdr:cNvPr id="849" name="直線コネクタ 848"/>
        <xdr:cNvCxnSpPr/>
      </xdr:nvCxnSpPr>
      <xdr:spPr>
        <a:xfrm flipV="1">
          <a:off x="22159595" y="12136209"/>
          <a:ext cx="1269" cy="1178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117048</xdr:rowOff>
    </xdr:from>
    <xdr:ext cx="534377" cy="259045"/>
    <xdr:sp macro="" textlink="">
      <xdr:nvSpPr>
        <xdr:cNvPr id="850" name="繰出金最小値テキスト"/>
        <xdr:cNvSpPr txBox="1"/>
      </xdr:nvSpPr>
      <xdr:spPr>
        <a:xfrm>
          <a:off x="22212300" y="133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113221</xdr:rowOff>
    </xdr:from>
    <xdr:to>
      <xdr:col>116</xdr:col>
      <xdr:colOff>152400</xdr:colOff>
      <xdr:row>77</xdr:row>
      <xdr:rowOff>113221</xdr:rowOff>
    </xdr:to>
    <xdr:cxnSp macro="">
      <xdr:nvCxnSpPr>
        <xdr:cNvPr id="851" name="直線コネクタ 850"/>
        <xdr:cNvCxnSpPr/>
      </xdr:nvCxnSpPr>
      <xdr:spPr>
        <a:xfrm>
          <a:off x="22072600" y="133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81386</xdr:rowOff>
    </xdr:from>
    <xdr:ext cx="534377" cy="259045"/>
    <xdr:sp macro="" textlink="">
      <xdr:nvSpPr>
        <xdr:cNvPr id="852" name="繰出金最大値テキスト"/>
        <xdr:cNvSpPr txBox="1"/>
      </xdr:nvSpPr>
      <xdr:spPr>
        <a:xfrm>
          <a:off x="22212300" y="1191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134709</xdr:rowOff>
    </xdr:from>
    <xdr:to>
      <xdr:col>116</xdr:col>
      <xdr:colOff>152400</xdr:colOff>
      <xdr:row>70</xdr:row>
      <xdr:rowOff>134709</xdr:rowOff>
    </xdr:to>
    <xdr:cxnSp macro="">
      <xdr:nvCxnSpPr>
        <xdr:cNvPr id="853" name="直線コネクタ 852"/>
        <xdr:cNvCxnSpPr/>
      </xdr:nvCxnSpPr>
      <xdr:spPr>
        <a:xfrm>
          <a:off x="22072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54089</xdr:rowOff>
    </xdr:from>
    <xdr:to>
      <xdr:col>116</xdr:col>
      <xdr:colOff>63500</xdr:colOff>
      <xdr:row>75</xdr:row>
      <xdr:rowOff>87503</xdr:rowOff>
    </xdr:to>
    <xdr:cxnSp macro="">
      <xdr:nvCxnSpPr>
        <xdr:cNvPr id="854" name="直線コネクタ 853"/>
        <xdr:cNvCxnSpPr/>
      </xdr:nvCxnSpPr>
      <xdr:spPr>
        <a:xfrm>
          <a:off x="21323300" y="12912839"/>
          <a:ext cx="838200" cy="3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120845</xdr:rowOff>
    </xdr:from>
    <xdr:ext cx="534377" cy="259045"/>
    <xdr:sp macro="" textlink="">
      <xdr:nvSpPr>
        <xdr:cNvPr id="855" name="繰出金平均値テキスト"/>
        <xdr:cNvSpPr txBox="1"/>
      </xdr:nvSpPr>
      <xdr:spPr>
        <a:xfrm>
          <a:off x="22212300" y="12465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97968</xdr:rowOff>
    </xdr:from>
    <xdr:to>
      <xdr:col>116</xdr:col>
      <xdr:colOff>114300</xdr:colOff>
      <xdr:row>74</xdr:row>
      <xdr:rowOff>28118</xdr:rowOff>
    </xdr:to>
    <xdr:sp macro="" textlink="">
      <xdr:nvSpPr>
        <xdr:cNvPr id="856" name="フローチャート: 判断 855"/>
        <xdr:cNvSpPr/>
      </xdr:nvSpPr>
      <xdr:spPr>
        <a:xfrm>
          <a:off x="22110700" y="126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21399</xdr:rowOff>
    </xdr:from>
    <xdr:to>
      <xdr:col>111</xdr:col>
      <xdr:colOff>177800</xdr:colOff>
      <xdr:row>75</xdr:row>
      <xdr:rowOff>54089</xdr:rowOff>
    </xdr:to>
    <xdr:cxnSp macro="">
      <xdr:nvCxnSpPr>
        <xdr:cNvPr id="857" name="直線コネクタ 856"/>
        <xdr:cNvCxnSpPr/>
      </xdr:nvCxnSpPr>
      <xdr:spPr>
        <a:xfrm>
          <a:off x="20434300" y="12365799"/>
          <a:ext cx="889000" cy="54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70</xdr:row>
      <xdr:rowOff>135306</xdr:rowOff>
    </xdr:from>
    <xdr:to>
      <xdr:col>112</xdr:col>
      <xdr:colOff>38100</xdr:colOff>
      <xdr:row>71</xdr:row>
      <xdr:rowOff>65456</xdr:rowOff>
    </xdr:to>
    <xdr:sp macro="" textlink="">
      <xdr:nvSpPr>
        <xdr:cNvPr id="858" name="フローチャート: 判断 857"/>
        <xdr:cNvSpPr/>
      </xdr:nvSpPr>
      <xdr:spPr>
        <a:xfrm>
          <a:off x="21272500" y="121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81983</xdr:rowOff>
    </xdr:from>
    <xdr:ext cx="534377" cy="259045"/>
    <xdr:sp macro="" textlink="">
      <xdr:nvSpPr>
        <xdr:cNvPr id="859" name="テキスト ボックス 858"/>
        <xdr:cNvSpPr txBox="1"/>
      </xdr:nvSpPr>
      <xdr:spPr>
        <a:xfrm>
          <a:off x="21056111" y="119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21399</xdr:rowOff>
    </xdr:from>
    <xdr:to>
      <xdr:col>107</xdr:col>
      <xdr:colOff>50800</xdr:colOff>
      <xdr:row>73</xdr:row>
      <xdr:rowOff>160579</xdr:rowOff>
    </xdr:to>
    <xdr:cxnSp macro="">
      <xdr:nvCxnSpPr>
        <xdr:cNvPr id="860" name="直線コネクタ 859"/>
        <xdr:cNvCxnSpPr/>
      </xdr:nvCxnSpPr>
      <xdr:spPr>
        <a:xfrm flipV="1">
          <a:off x="19545300" y="12365799"/>
          <a:ext cx="889000" cy="3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108369</xdr:rowOff>
    </xdr:from>
    <xdr:to>
      <xdr:col>107</xdr:col>
      <xdr:colOff>101600</xdr:colOff>
      <xdr:row>73</xdr:row>
      <xdr:rowOff>38519</xdr:rowOff>
    </xdr:to>
    <xdr:sp macro="" textlink="">
      <xdr:nvSpPr>
        <xdr:cNvPr id="861" name="フローチャート: 判断 860"/>
        <xdr:cNvSpPr/>
      </xdr:nvSpPr>
      <xdr:spPr>
        <a:xfrm>
          <a:off x="20383500" y="1245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29646</xdr:rowOff>
    </xdr:from>
    <xdr:ext cx="534377" cy="259045"/>
    <xdr:sp macro="" textlink="">
      <xdr:nvSpPr>
        <xdr:cNvPr id="862" name="テキスト ボックス 861"/>
        <xdr:cNvSpPr txBox="1"/>
      </xdr:nvSpPr>
      <xdr:spPr>
        <a:xfrm>
          <a:off x="20167111" y="1254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14046</xdr:rowOff>
    </xdr:from>
    <xdr:to>
      <xdr:col>102</xdr:col>
      <xdr:colOff>114300</xdr:colOff>
      <xdr:row>73</xdr:row>
      <xdr:rowOff>160579</xdr:rowOff>
    </xdr:to>
    <xdr:cxnSp macro="">
      <xdr:nvCxnSpPr>
        <xdr:cNvPr id="863" name="直線コネクタ 862"/>
        <xdr:cNvCxnSpPr/>
      </xdr:nvCxnSpPr>
      <xdr:spPr>
        <a:xfrm>
          <a:off x="18656300" y="12529896"/>
          <a:ext cx="889000" cy="14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69888</xdr:rowOff>
    </xdr:from>
    <xdr:to>
      <xdr:col>102</xdr:col>
      <xdr:colOff>165100</xdr:colOff>
      <xdr:row>73</xdr:row>
      <xdr:rowOff>38</xdr:rowOff>
    </xdr:to>
    <xdr:sp macro="" textlink="">
      <xdr:nvSpPr>
        <xdr:cNvPr id="864" name="フローチャート: 判断 863"/>
        <xdr:cNvSpPr/>
      </xdr:nvSpPr>
      <xdr:spPr>
        <a:xfrm>
          <a:off x="19494500" y="12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16565</xdr:rowOff>
    </xdr:from>
    <xdr:ext cx="534377" cy="259045"/>
    <xdr:sp macro="" textlink="">
      <xdr:nvSpPr>
        <xdr:cNvPr id="865" name="テキスト ボックス 864"/>
        <xdr:cNvSpPr txBox="1"/>
      </xdr:nvSpPr>
      <xdr:spPr>
        <a:xfrm>
          <a:off x="19278111" y="1218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11367</xdr:rowOff>
    </xdr:from>
    <xdr:to>
      <xdr:col>98</xdr:col>
      <xdr:colOff>38100</xdr:colOff>
      <xdr:row>72</xdr:row>
      <xdr:rowOff>112967</xdr:rowOff>
    </xdr:to>
    <xdr:sp macro="" textlink="">
      <xdr:nvSpPr>
        <xdr:cNvPr id="866" name="フローチャート: 判断 865"/>
        <xdr:cNvSpPr/>
      </xdr:nvSpPr>
      <xdr:spPr>
        <a:xfrm>
          <a:off x="18605500" y="1235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129494</xdr:rowOff>
    </xdr:from>
    <xdr:ext cx="534377" cy="259045"/>
    <xdr:sp macro="" textlink="">
      <xdr:nvSpPr>
        <xdr:cNvPr id="867" name="テキスト ボックス 866"/>
        <xdr:cNvSpPr txBox="1"/>
      </xdr:nvSpPr>
      <xdr:spPr>
        <a:xfrm>
          <a:off x="18389111" y="1213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36703</xdr:rowOff>
    </xdr:from>
    <xdr:to>
      <xdr:col>116</xdr:col>
      <xdr:colOff>114300</xdr:colOff>
      <xdr:row>75</xdr:row>
      <xdr:rowOff>138303</xdr:rowOff>
    </xdr:to>
    <xdr:sp macro="" textlink="">
      <xdr:nvSpPr>
        <xdr:cNvPr id="873" name="楕円 872"/>
        <xdr:cNvSpPr/>
      </xdr:nvSpPr>
      <xdr:spPr>
        <a:xfrm>
          <a:off x="22110700" y="1289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15130</xdr:rowOff>
    </xdr:from>
    <xdr:ext cx="534377" cy="259045"/>
    <xdr:sp macro="" textlink="">
      <xdr:nvSpPr>
        <xdr:cNvPr id="874" name="繰出金該当値テキスト"/>
        <xdr:cNvSpPr txBox="1"/>
      </xdr:nvSpPr>
      <xdr:spPr>
        <a:xfrm>
          <a:off x="22212300" y="1287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3289</xdr:rowOff>
    </xdr:from>
    <xdr:to>
      <xdr:col>112</xdr:col>
      <xdr:colOff>38100</xdr:colOff>
      <xdr:row>75</xdr:row>
      <xdr:rowOff>104889</xdr:rowOff>
    </xdr:to>
    <xdr:sp macro="" textlink="">
      <xdr:nvSpPr>
        <xdr:cNvPr id="875" name="楕円 874"/>
        <xdr:cNvSpPr/>
      </xdr:nvSpPr>
      <xdr:spPr>
        <a:xfrm>
          <a:off x="21272500" y="1286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96016</xdr:rowOff>
    </xdr:from>
    <xdr:ext cx="534377" cy="259045"/>
    <xdr:sp macro="" textlink="">
      <xdr:nvSpPr>
        <xdr:cNvPr id="876" name="テキスト ボックス 875"/>
        <xdr:cNvSpPr txBox="1"/>
      </xdr:nvSpPr>
      <xdr:spPr>
        <a:xfrm>
          <a:off x="21056111" y="1295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142049</xdr:rowOff>
    </xdr:from>
    <xdr:to>
      <xdr:col>107</xdr:col>
      <xdr:colOff>101600</xdr:colOff>
      <xdr:row>72</xdr:row>
      <xdr:rowOff>72199</xdr:rowOff>
    </xdr:to>
    <xdr:sp macro="" textlink="">
      <xdr:nvSpPr>
        <xdr:cNvPr id="877" name="楕円 876"/>
        <xdr:cNvSpPr/>
      </xdr:nvSpPr>
      <xdr:spPr>
        <a:xfrm>
          <a:off x="20383500" y="1231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88726</xdr:rowOff>
    </xdr:from>
    <xdr:ext cx="534377" cy="259045"/>
    <xdr:sp macro="" textlink="">
      <xdr:nvSpPr>
        <xdr:cNvPr id="878" name="テキスト ボックス 877"/>
        <xdr:cNvSpPr txBox="1"/>
      </xdr:nvSpPr>
      <xdr:spPr>
        <a:xfrm>
          <a:off x="20167111" y="1209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109779</xdr:rowOff>
    </xdr:from>
    <xdr:to>
      <xdr:col>102</xdr:col>
      <xdr:colOff>165100</xdr:colOff>
      <xdr:row>74</xdr:row>
      <xdr:rowOff>39929</xdr:rowOff>
    </xdr:to>
    <xdr:sp macro="" textlink="">
      <xdr:nvSpPr>
        <xdr:cNvPr id="879" name="楕円 878"/>
        <xdr:cNvSpPr/>
      </xdr:nvSpPr>
      <xdr:spPr>
        <a:xfrm>
          <a:off x="19494500" y="1262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31056</xdr:rowOff>
    </xdr:from>
    <xdr:ext cx="534377" cy="259045"/>
    <xdr:sp macro="" textlink="">
      <xdr:nvSpPr>
        <xdr:cNvPr id="880" name="テキスト ボックス 879"/>
        <xdr:cNvSpPr txBox="1"/>
      </xdr:nvSpPr>
      <xdr:spPr>
        <a:xfrm>
          <a:off x="19278111" y="1271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134696</xdr:rowOff>
    </xdr:from>
    <xdr:to>
      <xdr:col>98</xdr:col>
      <xdr:colOff>38100</xdr:colOff>
      <xdr:row>73</xdr:row>
      <xdr:rowOff>64846</xdr:rowOff>
    </xdr:to>
    <xdr:sp macro="" textlink="">
      <xdr:nvSpPr>
        <xdr:cNvPr id="881" name="楕円 880"/>
        <xdr:cNvSpPr/>
      </xdr:nvSpPr>
      <xdr:spPr>
        <a:xfrm>
          <a:off x="18605500" y="1247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55973</xdr:rowOff>
    </xdr:from>
    <xdr:ext cx="534377" cy="259045"/>
    <xdr:sp macro="" textlink="">
      <xdr:nvSpPr>
        <xdr:cNvPr id="882" name="テキスト ボックス 881"/>
        <xdr:cNvSpPr txBox="1"/>
      </xdr:nvSpPr>
      <xdr:spPr>
        <a:xfrm>
          <a:off x="18389111" y="1257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503,017</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本市の特徴として、公債費が類似団体平均を大きく下回っていること、物件費が大きく上回っていることがあげられる。</a:t>
          </a:r>
        </a:p>
        <a:p>
          <a:r>
            <a:rPr kumimoji="1" lang="ja-JP" altLang="en-US" sz="1300">
              <a:latin typeface="ＭＳ Ｐゴシック" panose="020B0600070205080204" pitchFamily="50" charset="-128"/>
              <a:ea typeface="ＭＳ Ｐゴシック" panose="020B0600070205080204" pitchFamily="50" charset="-128"/>
            </a:rPr>
            <a:t>　公債費については、借入に大きく依存しない財政運営を行っていることが要因であり、今後も引き続き、基金を活用しながら計画的な市債の発行に努めていく。</a:t>
          </a:r>
        </a:p>
        <a:p>
          <a:r>
            <a:rPr kumimoji="1" lang="ja-JP" altLang="en-US" sz="1300">
              <a:latin typeface="ＭＳ Ｐゴシック" panose="020B0600070205080204" pitchFamily="50" charset="-128"/>
              <a:ea typeface="ＭＳ Ｐゴシック" panose="020B0600070205080204" pitchFamily="50" charset="-128"/>
            </a:rPr>
            <a:t>　物件費については、類似団体平均と比べて高止まりの傾向にあるため、今後は事務事業の見直し等により経費削減に努めていく。</a:t>
          </a:r>
        </a:p>
        <a:p>
          <a:r>
            <a:rPr kumimoji="1" lang="ja-JP" altLang="en-US" sz="1300">
              <a:latin typeface="ＭＳ Ｐゴシック" panose="020B0600070205080204" pitchFamily="50" charset="-128"/>
              <a:ea typeface="ＭＳ Ｐゴシック" panose="020B0600070205080204" pitchFamily="50" charset="-128"/>
            </a:rPr>
            <a:t>　なお、前年数値との比較では、人件費が増加している一方で物件費が減少しているが、これは主に会計年度任用職員制度の導入に伴うものである。また、補助費等が大きく増加しているが、これは特別定額給付金支給事業が皆増となっ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152,249
142,340
62.81
79,275,308
76,583,801
1,557,046
36,124,172
8,622,790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65133</xdr:rowOff>
    </xdr:from>
    <xdr:to>
      <xdr:col>24</xdr:col>
      <xdr:colOff>62865</xdr:colOff>
      <xdr:row>39</xdr:row>
      <xdr:rowOff>10704</xdr:rowOff>
    </xdr:to>
    <xdr:cxnSp macro="">
      <xdr:nvCxnSpPr>
        <xdr:cNvPr id="58" name="直線コネクタ 57"/>
        <xdr:cNvCxnSpPr/>
      </xdr:nvCxnSpPr>
      <xdr:spPr>
        <a:xfrm flipV="1">
          <a:off x="4633595" y="5380083"/>
          <a:ext cx="127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14531</xdr:rowOff>
    </xdr:from>
    <xdr:ext cx="469744" cy="259045"/>
    <xdr:sp macro="" textlink="">
      <xdr:nvSpPr>
        <xdr:cNvPr id="59" name="議会費最小値テキスト"/>
        <xdr:cNvSpPr txBox="1"/>
      </xdr:nvSpPr>
      <xdr:spPr>
        <a:xfrm>
          <a:off x="4686300" y="67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10704</xdr:rowOff>
    </xdr:from>
    <xdr:to>
      <xdr:col>24</xdr:col>
      <xdr:colOff>152400</xdr:colOff>
      <xdr:row>39</xdr:row>
      <xdr:rowOff>10704</xdr:rowOff>
    </xdr:to>
    <xdr:cxnSp macro="">
      <xdr:nvCxnSpPr>
        <xdr:cNvPr id="60" name="直線コネクタ 59"/>
        <xdr:cNvCxnSpPr/>
      </xdr:nvCxnSpPr>
      <xdr:spPr>
        <a:xfrm>
          <a:off x="4546600" y="669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11810</xdr:rowOff>
    </xdr:from>
    <xdr:ext cx="469744" cy="259045"/>
    <xdr:sp macro="" textlink="">
      <xdr:nvSpPr>
        <xdr:cNvPr id="61" name="議会費最大値テキスト"/>
        <xdr:cNvSpPr txBox="1"/>
      </xdr:nvSpPr>
      <xdr:spPr>
        <a:xfrm>
          <a:off x="4686300" y="51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65133</xdr:rowOff>
    </xdr:from>
    <xdr:to>
      <xdr:col>24</xdr:col>
      <xdr:colOff>152400</xdr:colOff>
      <xdr:row>31</xdr:row>
      <xdr:rowOff>65133</xdr:rowOff>
    </xdr:to>
    <xdr:cxnSp macro="">
      <xdr:nvCxnSpPr>
        <xdr:cNvPr id="62" name="直線コネクタ 61"/>
        <xdr:cNvCxnSpPr/>
      </xdr:nvCxnSpPr>
      <xdr:spPr>
        <a:xfrm>
          <a:off x="4546600" y="538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169636</xdr:rowOff>
    </xdr:from>
    <xdr:to>
      <xdr:col>24</xdr:col>
      <xdr:colOff>63500</xdr:colOff>
      <xdr:row>36</xdr:row>
      <xdr:rowOff>78740</xdr:rowOff>
    </xdr:to>
    <xdr:cxnSp macro="">
      <xdr:nvCxnSpPr>
        <xdr:cNvPr id="63" name="直線コネクタ 62"/>
        <xdr:cNvCxnSpPr/>
      </xdr:nvCxnSpPr>
      <xdr:spPr>
        <a:xfrm>
          <a:off x="3797300" y="6170386"/>
          <a:ext cx="838200" cy="8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104701</xdr:rowOff>
    </xdr:from>
    <xdr:ext cx="469744" cy="259045"/>
    <xdr:sp macro="" textlink="">
      <xdr:nvSpPr>
        <xdr:cNvPr id="64" name="議会費平均値テキスト"/>
        <xdr:cNvSpPr txBox="1"/>
      </xdr:nvSpPr>
      <xdr:spPr>
        <a:xfrm>
          <a:off x="4686300" y="5934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81824</xdr:rowOff>
    </xdr:from>
    <xdr:to>
      <xdr:col>24</xdr:col>
      <xdr:colOff>114300</xdr:colOff>
      <xdr:row>36</xdr:row>
      <xdr:rowOff>11974</xdr:rowOff>
    </xdr:to>
    <xdr:sp macro="" textlink="">
      <xdr:nvSpPr>
        <xdr:cNvPr id="65" name="フローチャート: 判断 64"/>
        <xdr:cNvSpPr/>
      </xdr:nvSpPr>
      <xdr:spPr>
        <a:xfrm>
          <a:off x="45847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169636</xdr:rowOff>
    </xdr:from>
    <xdr:to>
      <xdr:col>19</xdr:col>
      <xdr:colOff>177800</xdr:colOff>
      <xdr:row>36</xdr:row>
      <xdr:rowOff>4717</xdr:rowOff>
    </xdr:to>
    <xdr:cxnSp macro="">
      <xdr:nvCxnSpPr>
        <xdr:cNvPr id="66" name="直線コネクタ 65"/>
        <xdr:cNvCxnSpPr/>
      </xdr:nvCxnSpPr>
      <xdr:spPr>
        <a:xfrm flipV="1">
          <a:off x="2908300" y="617038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7" name="フローチャート: 判断 66"/>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8" name="テキスト ボックス 67"/>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2540</xdr:rowOff>
    </xdr:from>
    <xdr:to>
      <xdr:col>15</xdr:col>
      <xdr:colOff>50800</xdr:colOff>
      <xdr:row>36</xdr:row>
      <xdr:rowOff>4717</xdr:rowOff>
    </xdr:to>
    <xdr:cxnSp macro="">
      <xdr:nvCxnSpPr>
        <xdr:cNvPr id="69" name="直線コネクタ 68"/>
        <xdr:cNvCxnSpPr/>
      </xdr:nvCxnSpPr>
      <xdr:spPr>
        <a:xfrm>
          <a:off x="2019300" y="617474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37193</xdr:rowOff>
    </xdr:from>
    <xdr:to>
      <xdr:col>15</xdr:col>
      <xdr:colOff>101600</xdr:colOff>
      <xdr:row>35</xdr:row>
      <xdr:rowOff>138793</xdr:rowOff>
    </xdr:to>
    <xdr:sp macro="" textlink="">
      <xdr:nvSpPr>
        <xdr:cNvPr id="70" name="フローチャート: 判断 69"/>
        <xdr:cNvSpPr/>
      </xdr:nvSpPr>
      <xdr:spPr>
        <a:xfrm>
          <a:off x="2857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155320</xdr:rowOff>
    </xdr:from>
    <xdr:ext cx="469744" cy="259045"/>
    <xdr:sp macro="" textlink="">
      <xdr:nvSpPr>
        <xdr:cNvPr id="71" name="テキスト ボックス 70"/>
        <xdr:cNvSpPr txBox="1"/>
      </xdr:nvSpPr>
      <xdr:spPr>
        <a:xfrm>
          <a:off x="2673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136978</xdr:rowOff>
    </xdr:from>
    <xdr:to>
      <xdr:col>10</xdr:col>
      <xdr:colOff>114300</xdr:colOff>
      <xdr:row>36</xdr:row>
      <xdr:rowOff>2540</xdr:rowOff>
    </xdr:to>
    <xdr:cxnSp macro="">
      <xdr:nvCxnSpPr>
        <xdr:cNvPr id="72" name="直線コネクタ 71"/>
        <xdr:cNvCxnSpPr/>
      </xdr:nvCxnSpPr>
      <xdr:spPr>
        <a:xfrm>
          <a:off x="1130300" y="6137728"/>
          <a:ext cx="889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11067</xdr:rowOff>
    </xdr:from>
    <xdr:to>
      <xdr:col>10</xdr:col>
      <xdr:colOff>165100</xdr:colOff>
      <xdr:row>35</xdr:row>
      <xdr:rowOff>112667</xdr:rowOff>
    </xdr:to>
    <xdr:sp macro="" textlink="">
      <xdr:nvSpPr>
        <xdr:cNvPr id="73" name="フローチャート: 判断 72"/>
        <xdr:cNvSpPr/>
      </xdr:nvSpPr>
      <xdr:spPr>
        <a:xfrm>
          <a:off x="1968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129194</xdr:rowOff>
    </xdr:from>
    <xdr:ext cx="469744" cy="259045"/>
    <xdr:sp macro="" textlink="">
      <xdr:nvSpPr>
        <xdr:cNvPr id="74" name="テキスト ボックス 73"/>
        <xdr:cNvSpPr txBox="1"/>
      </xdr:nvSpPr>
      <xdr:spPr>
        <a:xfrm>
          <a:off x="1784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87828</xdr:rowOff>
    </xdr:from>
    <xdr:ext cx="469744" cy="259045"/>
    <xdr:sp macro="" textlink="">
      <xdr:nvSpPr>
        <xdr:cNvPr id="76" name="テキスト ボックス 75"/>
        <xdr:cNvSpPr txBox="1"/>
      </xdr:nvSpPr>
      <xdr:spPr>
        <a:xfrm>
          <a:off x="895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27940</xdr:rowOff>
    </xdr:from>
    <xdr:to>
      <xdr:col>24</xdr:col>
      <xdr:colOff>114300</xdr:colOff>
      <xdr:row>36</xdr:row>
      <xdr:rowOff>129540</xdr:rowOff>
    </xdr:to>
    <xdr:sp macro="" textlink="">
      <xdr:nvSpPr>
        <xdr:cNvPr id="82" name="楕円 81"/>
        <xdr:cNvSpPr/>
      </xdr:nvSpPr>
      <xdr:spPr>
        <a:xfrm>
          <a:off x="4584700" y="62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6367</xdr:rowOff>
    </xdr:from>
    <xdr:ext cx="469744" cy="259045"/>
    <xdr:sp macro="" textlink="">
      <xdr:nvSpPr>
        <xdr:cNvPr id="83" name="議会費該当値テキスト"/>
        <xdr:cNvSpPr txBox="1"/>
      </xdr:nvSpPr>
      <xdr:spPr>
        <a:xfrm>
          <a:off x="4686300"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118836</xdr:rowOff>
    </xdr:from>
    <xdr:to>
      <xdr:col>20</xdr:col>
      <xdr:colOff>38100</xdr:colOff>
      <xdr:row>36</xdr:row>
      <xdr:rowOff>48986</xdr:rowOff>
    </xdr:to>
    <xdr:sp macro="" textlink="">
      <xdr:nvSpPr>
        <xdr:cNvPr id="84" name="楕円 83"/>
        <xdr:cNvSpPr/>
      </xdr:nvSpPr>
      <xdr:spPr>
        <a:xfrm>
          <a:off x="3746500" y="611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40113</xdr:rowOff>
    </xdr:from>
    <xdr:ext cx="469744" cy="259045"/>
    <xdr:sp macro="" textlink="">
      <xdr:nvSpPr>
        <xdr:cNvPr id="85" name="テキスト ボックス 84"/>
        <xdr:cNvSpPr txBox="1"/>
      </xdr:nvSpPr>
      <xdr:spPr>
        <a:xfrm>
          <a:off x="3562428" y="621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125367</xdr:rowOff>
    </xdr:from>
    <xdr:to>
      <xdr:col>15</xdr:col>
      <xdr:colOff>101600</xdr:colOff>
      <xdr:row>36</xdr:row>
      <xdr:rowOff>55517</xdr:rowOff>
    </xdr:to>
    <xdr:sp macro="" textlink="">
      <xdr:nvSpPr>
        <xdr:cNvPr id="86" name="楕円 85"/>
        <xdr:cNvSpPr/>
      </xdr:nvSpPr>
      <xdr:spPr>
        <a:xfrm>
          <a:off x="2857500" y="612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46644</xdr:rowOff>
    </xdr:from>
    <xdr:ext cx="469744" cy="259045"/>
    <xdr:sp macro="" textlink="">
      <xdr:nvSpPr>
        <xdr:cNvPr id="87" name="テキスト ボックス 86"/>
        <xdr:cNvSpPr txBox="1"/>
      </xdr:nvSpPr>
      <xdr:spPr>
        <a:xfrm>
          <a:off x="2673428" y="62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123190</xdr:rowOff>
    </xdr:from>
    <xdr:to>
      <xdr:col>10</xdr:col>
      <xdr:colOff>165100</xdr:colOff>
      <xdr:row>36</xdr:row>
      <xdr:rowOff>53340</xdr:rowOff>
    </xdr:to>
    <xdr:sp macro="" textlink="">
      <xdr:nvSpPr>
        <xdr:cNvPr id="88" name="楕円 87"/>
        <xdr:cNvSpPr/>
      </xdr:nvSpPr>
      <xdr:spPr>
        <a:xfrm>
          <a:off x="1968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44467</xdr:rowOff>
    </xdr:from>
    <xdr:ext cx="469744" cy="259045"/>
    <xdr:sp macro="" textlink="">
      <xdr:nvSpPr>
        <xdr:cNvPr id="89" name="テキスト ボックス 88"/>
        <xdr:cNvSpPr txBox="1"/>
      </xdr:nvSpPr>
      <xdr:spPr>
        <a:xfrm>
          <a:off x="1784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86178</xdr:rowOff>
    </xdr:from>
    <xdr:to>
      <xdr:col>6</xdr:col>
      <xdr:colOff>38100</xdr:colOff>
      <xdr:row>36</xdr:row>
      <xdr:rowOff>16328</xdr:rowOff>
    </xdr:to>
    <xdr:sp macro="" textlink="">
      <xdr:nvSpPr>
        <xdr:cNvPr id="90" name="楕円 89"/>
        <xdr:cNvSpPr/>
      </xdr:nvSpPr>
      <xdr:spPr>
        <a:xfrm>
          <a:off x="1079500" y="608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7455</xdr:rowOff>
    </xdr:from>
    <xdr:ext cx="469744" cy="259045"/>
    <xdr:sp macro="" textlink="">
      <xdr:nvSpPr>
        <xdr:cNvPr id="91" name="テキスト ボックス 90"/>
        <xdr:cNvSpPr txBox="1"/>
      </xdr:nvSpPr>
      <xdr:spPr>
        <a:xfrm>
          <a:off x="895428"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5" name="テキスト ボックス 104"/>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29789</xdr:rowOff>
    </xdr:from>
    <xdr:to>
      <xdr:col>24</xdr:col>
      <xdr:colOff>62865</xdr:colOff>
      <xdr:row>54</xdr:row>
      <xdr:rowOff>96070</xdr:rowOff>
    </xdr:to>
    <xdr:cxnSp macro="">
      <xdr:nvCxnSpPr>
        <xdr:cNvPr id="117" name="直線コネクタ 116"/>
        <xdr:cNvCxnSpPr/>
      </xdr:nvCxnSpPr>
      <xdr:spPr>
        <a:xfrm flipV="1">
          <a:off x="4633595" y="8773739"/>
          <a:ext cx="1270" cy="580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99897</xdr:rowOff>
    </xdr:from>
    <xdr:ext cx="599010" cy="259045"/>
    <xdr:sp macro="" textlink="">
      <xdr:nvSpPr>
        <xdr:cNvPr id="118" name="総務費最小値テキスト"/>
        <xdr:cNvSpPr txBox="1"/>
      </xdr:nvSpPr>
      <xdr:spPr>
        <a:xfrm>
          <a:off x="4686300" y="935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96070</xdr:rowOff>
    </xdr:from>
    <xdr:to>
      <xdr:col>24</xdr:col>
      <xdr:colOff>152400</xdr:colOff>
      <xdr:row>54</xdr:row>
      <xdr:rowOff>96070</xdr:rowOff>
    </xdr:to>
    <xdr:cxnSp macro="">
      <xdr:nvCxnSpPr>
        <xdr:cNvPr id="119" name="直線コネクタ 118"/>
        <xdr:cNvCxnSpPr/>
      </xdr:nvCxnSpPr>
      <xdr:spPr>
        <a:xfrm>
          <a:off x="4546600" y="9354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147916</xdr:rowOff>
    </xdr:from>
    <xdr:ext cx="599010" cy="259045"/>
    <xdr:sp macro="" textlink="">
      <xdr:nvSpPr>
        <xdr:cNvPr id="120" name="総務費最大値テキスト"/>
        <xdr:cNvSpPr txBox="1"/>
      </xdr:nvSpPr>
      <xdr:spPr>
        <a:xfrm>
          <a:off x="4686300" y="854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29789</xdr:rowOff>
    </xdr:from>
    <xdr:to>
      <xdr:col>24</xdr:col>
      <xdr:colOff>152400</xdr:colOff>
      <xdr:row>51</xdr:row>
      <xdr:rowOff>29789</xdr:rowOff>
    </xdr:to>
    <xdr:cxnSp macro="">
      <xdr:nvCxnSpPr>
        <xdr:cNvPr id="121" name="直線コネクタ 120"/>
        <xdr:cNvCxnSpPr/>
      </xdr:nvCxnSpPr>
      <xdr:spPr>
        <a:xfrm>
          <a:off x="4546600" y="877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66084</xdr:rowOff>
    </xdr:from>
    <xdr:to>
      <xdr:col>24</xdr:col>
      <xdr:colOff>63500</xdr:colOff>
      <xdr:row>58</xdr:row>
      <xdr:rowOff>32610</xdr:rowOff>
    </xdr:to>
    <xdr:cxnSp macro="">
      <xdr:nvCxnSpPr>
        <xdr:cNvPr id="122" name="直線コネクタ 121"/>
        <xdr:cNvCxnSpPr/>
      </xdr:nvCxnSpPr>
      <xdr:spPr>
        <a:xfrm flipV="1">
          <a:off x="3797300" y="9324384"/>
          <a:ext cx="838200" cy="65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96748</xdr:rowOff>
    </xdr:from>
    <xdr:ext cx="599010" cy="259045"/>
    <xdr:sp macro="" textlink="">
      <xdr:nvSpPr>
        <xdr:cNvPr id="123" name="総務費平均値テキスト"/>
        <xdr:cNvSpPr txBox="1"/>
      </xdr:nvSpPr>
      <xdr:spPr>
        <a:xfrm>
          <a:off x="4686300" y="90121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73871</xdr:rowOff>
    </xdr:from>
    <xdr:to>
      <xdr:col>24</xdr:col>
      <xdr:colOff>114300</xdr:colOff>
      <xdr:row>54</xdr:row>
      <xdr:rowOff>4021</xdr:rowOff>
    </xdr:to>
    <xdr:sp macro="" textlink="">
      <xdr:nvSpPr>
        <xdr:cNvPr id="124" name="フローチャート: 判断 123"/>
        <xdr:cNvSpPr/>
      </xdr:nvSpPr>
      <xdr:spPr>
        <a:xfrm>
          <a:off x="4584700" y="916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32610</xdr:rowOff>
    </xdr:from>
    <xdr:to>
      <xdr:col>19</xdr:col>
      <xdr:colOff>177800</xdr:colOff>
      <xdr:row>58</xdr:row>
      <xdr:rowOff>47411</xdr:rowOff>
    </xdr:to>
    <xdr:cxnSp macro="">
      <xdr:nvCxnSpPr>
        <xdr:cNvPr id="125" name="直線コネクタ 124"/>
        <xdr:cNvCxnSpPr/>
      </xdr:nvCxnSpPr>
      <xdr:spPr>
        <a:xfrm flipV="1">
          <a:off x="2908300" y="9976710"/>
          <a:ext cx="889000" cy="1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4573</xdr:rowOff>
    </xdr:from>
    <xdr:to>
      <xdr:col>20</xdr:col>
      <xdr:colOff>38100</xdr:colOff>
      <xdr:row>57</xdr:row>
      <xdr:rowOff>106173</xdr:rowOff>
    </xdr:to>
    <xdr:sp macro="" textlink="">
      <xdr:nvSpPr>
        <xdr:cNvPr id="126" name="フローチャート: 判断 125"/>
        <xdr:cNvSpPr/>
      </xdr:nvSpPr>
      <xdr:spPr>
        <a:xfrm>
          <a:off x="3746500" y="977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122700</xdr:rowOff>
    </xdr:from>
    <xdr:ext cx="534377" cy="259045"/>
    <xdr:sp macro="" textlink="">
      <xdr:nvSpPr>
        <xdr:cNvPr id="127" name="テキスト ボックス 126"/>
        <xdr:cNvSpPr txBox="1"/>
      </xdr:nvSpPr>
      <xdr:spPr>
        <a:xfrm>
          <a:off x="3530111" y="955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47411</xdr:rowOff>
    </xdr:from>
    <xdr:to>
      <xdr:col>15</xdr:col>
      <xdr:colOff>50800</xdr:colOff>
      <xdr:row>58</xdr:row>
      <xdr:rowOff>48064</xdr:rowOff>
    </xdr:to>
    <xdr:cxnSp macro="">
      <xdr:nvCxnSpPr>
        <xdr:cNvPr id="128" name="直線コネクタ 127"/>
        <xdr:cNvCxnSpPr/>
      </xdr:nvCxnSpPr>
      <xdr:spPr>
        <a:xfrm flipV="1">
          <a:off x="2019300" y="9991511"/>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109193</xdr:rowOff>
    </xdr:from>
    <xdr:to>
      <xdr:col>15</xdr:col>
      <xdr:colOff>101600</xdr:colOff>
      <xdr:row>58</xdr:row>
      <xdr:rowOff>39343</xdr:rowOff>
    </xdr:to>
    <xdr:sp macro="" textlink="">
      <xdr:nvSpPr>
        <xdr:cNvPr id="129" name="フローチャート: 判断 128"/>
        <xdr:cNvSpPr/>
      </xdr:nvSpPr>
      <xdr:spPr>
        <a:xfrm>
          <a:off x="2857500" y="98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55870</xdr:rowOff>
    </xdr:from>
    <xdr:ext cx="534377" cy="259045"/>
    <xdr:sp macro="" textlink="">
      <xdr:nvSpPr>
        <xdr:cNvPr id="130" name="テキスト ボックス 129"/>
        <xdr:cNvSpPr txBox="1"/>
      </xdr:nvSpPr>
      <xdr:spPr>
        <a:xfrm>
          <a:off x="2641111" y="965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48064</xdr:rowOff>
    </xdr:from>
    <xdr:to>
      <xdr:col>10</xdr:col>
      <xdr:colOff>114300</xdr:colOff>
      <xdr:row>58</xdr:row>
      <xdr:rowOff>57338</xdr:rowOff>
    </xdr:to>
    <xdr:cxnSp macro="">
      <xdr:nvCxnSpPr>
        <xdr:cNvPr id="131" name="直線コネクタ 130"/>
        <xdr:cNvCxnSpPr/>
      </xdr:nvCxnSpPr>
      <xdr:spPr>
        <a:xfrm flipV="1">
          <a:off x="1130300" y="9992164"/>
          <a:ext cx="8890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88130</xdr:rowOff>
    </xdr:from>
    <xdr:to>
      <xdr:col>10</xdr:col>
      <xdr:colOff>165100</xdr:colOff>
      <xdr:row>58</xdr:row>
      <xdr:rowOff>18280</xdr:rowOff>
    </xdr:to>
    <xdr:sp macro="" textlink="">
      <xdr:nvSpPr>
        <xdr:cNvPr id="132" name="フローチャート: 判断 131"/>
        <xdr:cNvSpPr/>
      </xdr:nvSpPr>
      <xdr:spPr>
        <a:xfrm>
          <a:off x="1968500" y="9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34807</xdr:rowOff>
    </xdr:from>
    <xdr:ext cx="534377" cy="259045"/>
    <xdr:sp macro="" textlink="">
      <xdr:nvSpPr>
        <xdr:cNvPr id="133" name="テキスト ボックス 132"/>
        <xdr:cNvSpPr txBox="1"/>
      </xdr:nvSpPr>
      <xdr:spPr>
        <a:xfrm>
          <a:off x="1752111" y="9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45766</xdr:rowOff>
    </xdr:from>
    <xdr:to>
      <xdr:col>6</xdr:col>
      <xdr:colOff>38100</xdr:colOff>
      <xdr:row>57</xdr:row>
      <xdr:rowOff>147366</xdr:rowOff>
    </xdr:to>
    <xdr:sp macro="" textlink="">
      <xdr:nvSpPr>
        <xdr:cNvPr id="134" name="フローチャート: 判断 133"/>
        <xdr:cNvSpPr/>
      </xdr:nvSpPr>
      <xdr:spPr>
        <a:xfrm>
          <a:off x="1079500" y="981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163893</xdr:rowOff>
    </xdr:from>
    <xdr:ext cx="534377" cy="259045"/>
    <xdr:sp macro="" textlink="">
      <xdr:nvSpPr>
        <xdr:cNvPr id="135" name="テキスト ボックス 134"/>
        <xdr:cNvSpPr txBox="1"/>
      </xdr:nvSpPr>
      <xdr:spPr>
        <a:xfrm>
          <a:off x="863111" y="959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15284</xdr:rowOff>
    </xdr:from>
    <xdr:to>
      <xdr:col>24</xdr:col>
      <xdr:colOff>114300</xdr:colOff>
      <xdr:row>54</xdr:row>
      <xdr:rowOff>116884</xdr:rowOff>
    </xdr:to>
    <xdr:sp macro="" textlink="">
      <xdr:nvSpPr>
        <xdr:cNvPr id="141" name="楕円 140"/>
        <xdr:cNvSpPr/>
      </xdr:nvSpPr>
      <xdr:spPr>
        <a:xfrm>
          <a:off x="4584700" y="927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101661</xdr:rowOff>
    </xdr:from>
    <xdr:ext cx="599010" cy="259045"/>
    <xdr:sp macro="" textlink="">
      <xdr:nvSpPr>
        <xdr:cNvPr id="142" name="総務費該当値テキスト"/>
        <xdr:cNvSpPr txBox="1"/>
      </xdr:nvSpPr>
      <xdr:spPr>
        <a:xfrm>
          <a:off x="4686300" y="918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153260</xdr:rowOff>
    </xdr:from>
    <xdr:to>
      <xdr:col>20</xdr:col>
      <xdr:colOff>38100</xdr:colOff>
      <xdr:row>58</xdr:row>
      <xdr:rowOff>83410</xdr:rowOff>
    </xdr:to>
    <xdr:sp macro="" textlink="">
      <xdr:nvSpPr>
        <xdr:cNvPr id="143" name="楕円 142"/>
        <xdr:cNvSpPr/>
      </xdr:nvSpPr>
      <xdr:spPr>
        <a:xfrm>
          <a:off x="3746500" y="992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74537</xdr:rowOff>
    </xdr:from>
    <xdr:ext cx="534377" cy="259045"/>
    <xdr:sp macro="" textlink="">
      <xdr:nvSpPr>
        <xdr:cNvPr id="144" name="テキスト ボックス 143"/>
        <xdr:cNvSpPr txBox="1"/>
      </xdr:nvSpPr>
      <xdr:spPr>
        <a:xfrm>
          <a:off x="3530111" y="100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168061</xdr:rowOff>
    </xdr:from>
    <xdr:to>
      <xdr:col>15</xdr:col>
      <xdr:colOff>101600</xdr:colOff>
      <xdr:row>58</xdr:row>
      <xdr:rowOff>98211</xdr:rowOff>
    </xdr:to>
    <xdr:sp macro="" textlink="">
      <xdr:nvSpPr>
        <xdr:cNvPr id="145" name="楕円 144"/>
        <xdr:cNvSpPr/>
      </xdr:nvSpPr>
      <xdr:spPr>
        <a:xfrm>
          <a:off x="2857500" y="994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89338</xdr:rowOff>
    </xdr:from>
    <xdr:ext cx="534377" cy="259045"/>
    <xdr:sp macro="" textlink="">
      <xdr:nvSpPr>
        <xdr:cNvPr id="146" name="テキスト ボックス 145"/>
        <xdr:cNvSpPr txBox="1"/>
      </xdr:nvSpPr>
      <xdr:spPr>
        <a:xfrm>
          <a:off x="2641111" y="100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168714</xdr:rowOff>
    </xdr:from>
    <xdr:to>
      <xdr:col>10</xdr:col>
      <xdr:colOff>165100</xdr:colOff>
      <xdr:row>58</xdr:row>
      <xdr:rowOff>98864</xdr:rowOff>
    </xdr:to>
    <xdr:sp macro="" textlink="">
      <xdr:nvSpPr>
        <xdr:cNvPr id="147" name="楕円 146"/>
        <xdr:cNvSpPr/>
      </xdr:nvSpPr>
      <xdr:spPr>
        <a:xfrm>
          <a:off x="1968500" y="99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89991</xdr:rowOff>
    </xdr:from>
    <xdr:ext cx="534377" cy="259045"/>
    <xdr:sp macro="" textlink="">
      <xdr:nvSpPr>
        <xdr:cNvPr id="148" name="テキスト ボックス 147"/>
        <xdr:cNvSpPr txBox="1"/>
      </xdr:nvSpPr>
      <xdr:spPr>
        <a:xfrm>
          <a:off x="1752111" y="1003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6538</xdr:rowOff>
    </xdr:from>
    <xdr:to>
      <xdr:col>6</xdr:col>
      <xdr:colOff>38100</xdr:colOff>
      <xdr:row>58</xdr:row>
      <xdr:rowOff>108138</xdr:rowOff>
    </xdr:to>
    <xdr:sp macro="" textlink="">
      <xdr:nvSpPr>
        <xdr:cNvPr id="149" name="楕円 148"/>
        <xdr:cNvSpPr/>
      </xdr:nvSpPr>
      <xdr:spPr>
        <a:xfrm>
          <a:off x="1079500" y="995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99265</xdr:rowOff>
    </xdr:from>
    <xdr:ext cx="534377" cy="259045"/>
    <xdr:sp macro="" textlink="">
      <xdr:nvSpPr>
        <xdr:cNvPr id="150" name="テキスト ボックス 149"/>
        <xdr:cNvSpPr txBox="1"/>
      </xdr:nvSpPr>
      <xdr:spPr>
        <a:xfrm>
          <a:off x="863111" y="1004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57998</xdr:rowOff>
    </xdr:from>
    <xdr:to>
      <xdr:col>24</xdr:col>
      <xdr:colOff>62865</xdr:colOff>
      <xdr:row>78</xdr:row>
      <xdr:rowOff>104632</xdr:rowOff>
    </xdr:to>
    <xdr:cxnSp macro="">
      <xdr:nvCxnSpPr>
        <xdr:cNvPr id="173" name="直線コネクタ 172"/>
        <xdr:cNvCxnSpPr/>
      </xdr:nvCxnSpPr>
      <xdr:spPr>
        <a:xfrm flipV="1">
          <a:off x="4633595" y="12230948"/>
          <a:ext cx="127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108459</xdr:rowOff>
    </xdr:from>
    <xdr:ext cx="599010" cy="259045"/>
    <xdr:sp macro="" textlink="">
      <xdr:nvSpPr>
        <xdr:cNvPr id="174" name="民生費最小値テキスト"/>
        <xdr:cNvSpPr txBox="1"/>
      </xdr:nvSpPr>
      <xdr:spPr>
        <a:xfrm>
          <a:off x="4686300" y="1348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104632</xdr:rowOff>
    </xdr:from>
    <xdr:to>
      <xdr:col>24</xdr:col>
      <xdr:colOff>152400</xdr:colOff>
      <xdr:row>78</xdr:row>
      <xdr:rowOff>104632</xdr:rowOff>
    </xdr:to>
    <xdr:cxnSp macro="">
      <xdr:nvCxnSpPr>
        <xdr:cNvPr id="175" name="直線コネクタ 174"/>
        <xdr:cNvCxnSpPr/>
      </xdr:nvCxnSpPr>
      <xdr:spPr>
        <a:xfrm>
          <a:off x="4546600" y="1347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4675</xdr:rowOff>
    </xdr:from>
    <xdr:ext cx="599010" cy="259045"/>
    <xdr:sp macro="" textlink="">
      <xdr:nvSpPr>
        <xdr:cNvPr id="176" name="民生費最大値テキスト"/>
        <xdr:cNvSpPr txBox="1"/>
      </xdr:nvSpPr>
      <xdr:spPr>
        <a:xfrm>
          <a:off x="4686300" y="1200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57998</xdr:rowOff>
    </xdr:from>
    <xdr:to>
      <xdr:col>24</xdr:col>
      <xdr:colOff>152400</xdr:colOff>
      <xdr:row>71</xdr:row>
      <xdr:rowOff>57998</xdr:rowOff>
    </xdr:to>
    <xdr:cxnSp macro="">
      <xdr:nvCxnSpPr>
        <xdr:cNvPr id="177" name="直線コネクタ 176"/>
        <xdr:cNvCxnSpPr/>
      </xdr:nvCxnSpPr>
      <xdr:spPr>
        <a:xfrm>
          <a:off x="4546600" y="1223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10541</xdr:rowOff>
    </xdr:from>
    <xdr:to>
      <xdr:col>24</xdr:col>
      <xdr:colOff>63500</xdr:colOff>
      <xdr:row>77</xdr:row>
      <xdr:rowOff>33401</xdr:rowOff>
    </xdr:to>
    <xdr:cxnSp macro="">
      <xdr:nvCxnSpPr>
        <xdr:cNvPr id="178" name="直線コネクタ 177"/>
        <xdr:cNvCxnSpPr/>
      </xdr:nvCxnSpPr>
      <xdr:spPr>
        <a:xfrm flipV="1">
          <a:off x="3797300" y="12869291"/>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167317</xdr:rowOff>
    </xdr:from>
    <xdr:ext cx="599010" cy="259045"/>
    <xdr:sp macro="" textlink="">
      <xdr:nvSpPr>
        <xdr:cNvPr id="179" name="民生費平均値テキスト"/>
        <xdr:cNvSpPr txBox="1"/>
      </xdr:nvSpPr>
      <xdr:spPr>
        <a:xfrm>
          <a:off x="4686300" y="12854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17440</xdr:rowOff>
    </xdr:from>
    <xdr:to>
      <xdr:col>24</xdr:col>
      <xdr:colOff>114300</xdr:colOff>
      <xdr:row>75</xdr:row>
      <xdr:rowOff>119040</xdr:rowOff>
    </xdr:to>
    <xdr:sp macro="" textlink="">
      <xdr:nvSpPr>
        <xdr:cNvPr id="180" name="フローチャート: 判断 179"/>
        <xdr:cNvSpPr/>
      </xdr:nvSpPr>
      <xdr:spPr>
        <a:xfrm>
          <a:off x="4584700" y="128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82116</xdr:rowOff>
    </xdr:from>
    <xdr:to>
      <xdr:col>19</xdr:col>
      <xdr:colOff>177800</xdr:colOff>
      <xdr:row>77</xdr:row>
      <xdr:rowOff>33401</xdr:rowOff>
    </xdr:to>
    <xdr:cxnSp macro="">
      <xdr:nvCxnSpPr>
        <xdr:cNvPr id="181" name="直線コネクタ 180"/>
        <xdr:cNvCxnSpPr/>
      </xdr:nvCxnSpPr>
      <xdr:spPr>
        <a:xfrm>
          <a:off x="2908300" y="13112316"/>
          <a:ext cx="889000" cy="12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132562</xdr:rowOff>
    </xdr:from>
    <xdr:to>
      <xdr:col>20</xdr:col>
      <xdr:colOff>38100</xdr:colOff>
      <xdr:row>76</xdr:row>
      <xdr:rowOff>62712</xdr:rowOff>
    </xdr:to>
    <xdr:sp macro="" textlink="">
      <xdr:nvSpPr>
        <xdr:cNvPr id="182" name="フローチャート: 判断 181"/>
        <xdr:cNvSpPr/>
      </xdr:nvSpPr>
      <xdr:spPr>
        <a:xfrm>
          <a:off x="3746500" y="1299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79239</xdr:rowOff>
    </xdr:from>
    <xdr:ext cx="599010" cy="259045"/>
    <xdr:sp macro="" textlink="">
      <xdr:nvSpPr>
        <xdr:cNvPr id="183" name="テキスト ボックス 182"/>
        <xdr:cNvSpPr txBox="1"/>
      </xdr:nvSpPr>
      <xdr:spPr>
        <a:xfrm>
          <a:off x="3497795" y="1276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82116</xdr:rowOff>
    </xdr:from>
    <xdr:to>
      <xdr:col>15</xdr:col>
      <xdr:colOff>50800</xdr:colOff>
      <xdr:row>78</xdr:row>
      <xdr:rowOff>42704</xdr:rowOff>
    </xdr:to>
    <xdr:cxnSp macro="">
      <xdr:nvCxnSpPr>
        <xdr:cNvPr id="184" name="直線コネクタ 183"/>
        <xdr:cNvCxnSpPr/>
      </xdr:nvCxnSpPr>
      <xdr:spPr>
        <a:xfrm flipV="1">
          <a:off x="2019300" y="13112316"/>
          <a:ext cx="889000" cy="30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145112</xdr:rowOff>
    </xdr:from>
    <xdr:to>
      <xdr:col>15</xdr:col>
      <xdr:colOff>101600</xdr:colOff>
      <xdr:row>77</xdr:row>
      <xdr:rowOff>75262</xdr:rowOff>
    </xdr:to>
    <xdr:sp macro="" textlink="">
      <xdr:nvSpPr>
        <xdr:cNvPr id="185" name="フローチャート: 判断 184"/>
        <xdr:cNvSpPr/>
      </xdr:nvSpPr>
      <xdr:spPr>
        <a:xfrm>
          <a:off x="2857500" y="1317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66389</xdr:rowOff>
    </xdr:from>
    <xdr:ext cx="599010" cy="259045"/>
    <xdr:sp macro="" textlink="">
      <xdr:nvSpPr>
        <xdr:cNvPr id="186" name="テキスト ボックス 185"/>
        <xdr:cNvSpPr txBox="1"/>
      </xdr:nvSpPr>
      <xdr:spPr>
        <a:xfrm>
          <a:off x="2608795" y="1326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42704</xdr:rowOff>
    </xdr:from>
    <xdr:to>
      <xdr:col>10</xdr:col>
      <xdr:colOff>114300</xdr:colOff>
      <xdr:row>78</xdr:row>
      <xdr:rowOff>134922</xdr:rowOff>
    </xdr:to>
    <xdr:cxnSp macro="">
      <xdr:nvCxnSpPr>
        <xdr:cNvPr id="187" name="直線コネクタ 186"/>
        <xdr:cNvCxnSpPr/>
      </xdr:nvCxnSpPr>
      <xdr:spPr>
        <a:xfrm flipV="1">
          <a:off x="1130300" y="13415804"/>
          <a:ext cx="889000" cy="9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140564</xdr:rowOff>
    </xdr:from>
    <xdr:to>
      <xdr:col>10</xdr:col>
      <xdr:colOff>165100</xdr:colOff>
      <xdr:row>77</xdr:row>
      <xdr:rowOff>70714</xdr:rowOff>
    </xdr:to>
    <xdr:sp macro="" textlink="">
      <xdr:nvSpPr>
        <xdr:cNvPr id="188" name="フローチャート: 判断 187"/>
        <xdr:cNvSpPr/>
      </xdr:nvSpPr>
      <xdr:spPr>
        <a:xfrm>
          <a:off x="1968500" y="131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87241</xdr:rowOff>
    </xdr:from>
    <xdr:ext cx="599010" cy="259045"/>
    <xdr:sp macro="" textlink="">
      <xdr:nvSpPr>
        <xdr:cNvPr id="189" name="テキスト ボックス 188"/>
        <xdr:cNvSpPr txBox="1"/>
      </xdr:nvSpPr>
      <xdr:spPr>
        <a:xfrm>
          <a:off x="1719795" y="1294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112971</xdr:rowOff>
    </xdr:from>
    <xdr:to>
      <xdr:col>6</xdr:col>
      <xdr:colOff>38100</xdr:colOff>
      <xdr:row>77</xdr:row>
      <xdr:rowOff>43121</xdr:rowOff>
    </xdr:to>
    <xdr:sp macro="" textlink="">
      <xdr:nvSpPr>
        <xdr:cNvPr id="190" name="フローチャート: 判断 189"/>
        <xdr:cNvSpPr/>
      </xdr:nvSpPr>
      <xdr:spPr>
        <a:xfrm>
          <a:off x="1079500" y="13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59648</xdr:rowOff>
    </xdr:from>
    <xdr:ext cx="599010" cy="259045"/>
    <xdr:sp macro="" textlink="">
      <xdr:nvSpPr>
        <xdr:cNvPr id="191" name="テキスト ボックス 190"/>
        <xdr:cNvSpPr txBox="1"/>
      </xdr:nvSpPr>
      <xdr:spPr>
        <a:xfrm>
          <a:off x="830795" y="1291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131191</xdr:rowOff>
    </xdr:from>
    <xdr:to>
      <xdr:col>24</xdr:col>
      <xdr:colOff>114300</xdr:colOff>
      <xdr:row>75</xdr:row>
      <xdr:rowOff>61341</xdr:rowOff>
    </xdr:to>
    <xdr:sp macro="" textlink="">
      <xdr:nvSpPr>
        <xdr:cNvPr id="197" name="楕円 196"/>
        <xdr:cNvSpPr/>
      </xdr:nvSpPr>
      <xdr:spPr>
        <a:xfrm>
          <a:off x="4584700" y="1281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154068</xdr:rowOff>
    </xdr:from>
    <xdr:ext cx="599010" cy="259045"/>
    <xdr:sp macro="" textlink="">
      <xdr:nvSpPr>
        <xdr:cNvPr id="198" name="民生費該当値テキスト"/>
        <xdr:cNvSpPr txBox="1"/>
      </xdr:nvSpPr>
      <xdr:spPr>
        <a:xfrm>
          <a:off x="4686300" y="12669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154051</xdr:rowOff>
    </xdr:from>
    <xdr:to>
      <xdr:col>20</xdr:col>
      <xdr:colOff>38100</xdr:colOff>
      <xdr:row>77</xdr:row>
      <xdr:rowOff>84201</xdr:rowOff>
    </xdr:to>
    <xdr:sp macro="" textlink="">
      <xdr:nvSpPr>
        <xdr:cNvPr id="199" name="楕円 198"/>
        <xdr:cNvSpPr/>
      </xdr:nvSpPr>
      <xdr:spPr>
        <a:xfrm>
          <a:off x="3746500" y="131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75328</xdr:rowOff>
    </xdr:from>
    <xdr:ext cx="599010" cy="259045"/>
    <xdr:sp macro="" textlink="">
      <xdr:nvSpPr>
        <xdr:cNvPr id="200" name="テキスト ボックス 199"/>
        <xdr:cNvSpPr txBox="1"/>
      </xdr:nvSpPr>
      <xdr:spPr>
        <a:xfrm>
          <a:off x="3497795" y="1327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31316</xdr:rowOff>
    </xdr:from>
    <xdr:to>
      <xdr:col>15</xdr:col>
      <xdr:colOff>101600</xdr:colOff>
      <xdr:row>76</xdr:row>
      <xdr:rowOff>132916</xdr:rowOff>
    </xdr:to>
    <xdr:sp macro="" textlink="">
      <xdr:nvSpPr>
        <xdr:cNvPr id="201" name="楕円 200"/>
        <xdr:cNvSpPr/>
      </xdr:nvSpPr>
      <xdr:spPr>
        <a:xfrm>
          <a:off x="2857500" y="1306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149443</xdr:rowOff>
    </xdr:from>
    <xdr:ext cx="599010" cy="259045"/>
    <xdr:sp macro="" textlink="">
      <xdr:nvSpPr>
        <xdr:cNvPr id="202" name="テキスト ボックス 201"/>
        <xdr:cNvSpPr txBox="1"/>
      </xdr:nvSpPr>
      <xdr:spPr>
        <a:xfrm>
          <a:off x="2608795" y="1283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163354</xdr:rowOff>
    </xdr:from>
    <xdr:to>
      <xdr:col>10</xdr:col>
      <xdr:colOff>165100</xdr:colOff>
      <xdr:row>78</xdr:row>
      <xdr:rowOff>93504</xdr:rowOff>
    </xdr:to>
    <xdr:sp macro="" textlink="">
      <xdr:nvSpPr>
        <xdr:cNvPr id="203" name="楕円 202"/>
        <xdr:cNvSpPr/>
      </xdr:nvSpPr>
      <xdr:spPr>
        <a:xfrm>
          <a:off x="1968500" y="1336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84631</xdr:rowOff>
    </xdr:from>
    <xdr:ext cx="599010" cy="259045"/>
    <xdr:sp macro="" textlink="">
      <xdr:nvSpPr>
        <xdr:cNvPr id="204" name="テキスト ボックス 203"/>
        <xdr:cNvSpPr txBox="1"/>
      </xdr:nvSpPr>
      <xdr:spPr>
        <a:xfrm>
          <a:off x="1719795" y="1345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84122</xdr:rowOff>
    </xdr:from>
    <xdr:to>
      <xdr:col>6</xdr:col>
      <xdr:colOff>38100</xdr:colOff>
      <xdr:row>79</xdr:row>
      <xdr:rowOff>14272</xdr:rowOff>
    </xdr:to>
    <xdr:sp macro="" textlink="">
      <xdr:nvSpPr>
        <xdr:cNvPr id="205" name="楕円 204"/>
        <xdr:cNvSpPr/>
      </xdr:nvSpPr>
      <xdr:spPr>
        <a:xfrm>
          <a:off x="1079500" y="1345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5399</xdr:rowOff>
    </xdr:from>
    <xdr:ext cx="599010" cy="259045"/>
    <xdr:sp macro="" textlink="">
      <xdr:nvSpPr>
        <xdr:cNvPr id="206" name="テキスト ボックス 205"/>
        <xdr:cNvSpPr txBox="1"/>
      </xdr:nvSpPr>
      <xdr:spPr>
        <a:xfrm>
          <a:off x="830795" y="135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8778</xdr:rowOff>
    </xdr:from>
    <xdr:to>
      <xdr:col>24</xdr:col>
      <xdr:colOff>62865</xdr:colOff>
      <xdr:row>98</xdr:row>
      <xdr:rowOff>169450</xdr:rowOff>
    </xdr:to>
    <xdr:cxnSp macro="">
      <xdr:nvCxnSpPr>
        <xdr:cNvPr id="233" name="直線コネクタ 232"/>
        <xdr:cNvCxnSpPr/>
      </xdr:nvCxnSpPr>
      <xdr:spPr>
        <a:xfrm flipV="1">
          <a:off x="4633595" y="15610728"/>
          <a:ext cx="1270" cy="136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1827</xdr:rowOff>
    </xdr:from>
    <xdr:ext cx="534377" cy="259045"/>
    <xdr:sp macro="" textlink="">
      <xdr:nvSpPr>
        <xdr:cNvPr id="234" name="衛生費最小値テキスト"/>
        <xdr:cNvSpPr txBox="1"/>
      </xdr:nvSpPr>
      <xdr:spPr>
        <a:xfrm>
          <a:off x="4686300" y="169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169450</xdr:rowOff>
    </xdr:from>
    <xdr:to>
      <xdr:col>24</xdr:col>
      <xdr:colOff>152400</xdr:colOff>
      <xdr:row>98</xdr:row>
      <xdr:rowOff>169450</xdr:rowOff>
    </xdr:to>
    <xdr:cxnSp macro="">
      <xdr:nvCxnSpPr>
        <xdr:cNvPr id="235" name="直線コネクタ 234"/>
        <xdr:cNvCxnSpPr/>
      </xdr:nvCxnSpPr>
      <xdr:spPr>
        <a:xfrm>
          <a:off x="4546600" y="169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126905</xdr:rowOff>
    </xdr:from>
    <xdr:ext cx="534377" cy="259045"/>
    <xdr:sp macro="" textlink="">
      <xdr:nvSpPr>
        <xdr:cNvPr id="236" name="衛生費最大値テキスト"/>
        <xdr:cNvSpPr txBox="1"/>
      </xdr:nvSpPr>
      <xdr:spPr>
        <a:xfrm>
          <a:off x="4686300" y="1538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8778</xdr:rowOff>
    </xdr:from>
    <xdr:to>
      <xdr:col>24</xdr:col>
      <xdr:colOff>152400</xdr:colOff>
      <xdr:row>91</xdr:row>
      <xdr:rowOff>8778</xdr:rowOff>
    </xdr:to>
    <xdr:cxnSp macro="">
      <xdr:nvCxnSpPr>
        <xdr:cNvPr id="237" name="直線コネクタ 236"/>
        <xdr:cNvCxnSpPr/>
      </xdr:nvCxnSpPr>
      <xdr:spPr>
        <a:xfrm>
          <a:off x="4546600" y="1561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127682</xdr:rowOff>
    </xdr:from>
    <xdr:to>
      <xdr:col>24</xdr:col>
      <xdr:colOff>63500</xdr:colOff>
      <xdr:row>96</xdr:row>
      <xdr:rowOff>25073</xdr:rowOff>
    </xdr:to>
    <xdr:cxnSp macro="">
      <xdr:nvCxnSpPr>
        <xdr:cNvPr id="238" name="直線コネクタ 237"/>
        <xdr:cNvCxnSpPr/>
      </xdr:nvCxnSpPr>
      <xdr:spPr>
        <a:xfrm flipV="1">
          <a:off x="3797300" y="16415432"/>
          <a:ext cx="838200" cy="6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641</xdr:rowOff>
    </xdr:from>
    <xdr:ext cx="534377" cy="259045"/>
    <xdr:sp macro="" textlink="">
      <xdr:nvSpPr>
        <xdr:cNvPr id="239" name="衛生費平均値テキスト"/>
        <xdr:cNvSpPr txBox="1"/>
      </xdr:nvSpPr>
      <xdr:spPr>
        <a:xfrm>
          <a:off x="4686300" y="16459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22214</xdr:rowOff>
    </xdr:from>
    <xdr:to>
      <xdr:col>24</xdr:col>
      <xdr:colOff>114300</xdr:colOff>
      <xdr:row>96</xdr:row>
      <xdr:rowOff>123814</xdr:rowOff>
    </xdr:to>
    <xdr:sp macro="" textlink="">
      <xdr:nvSpPr>
        <xdr:cNvPr id="240" name="フローチャート: 判断 239"/>
        <xdr:cNvSpPr/>
      </xdr:nvSpPr>
      <xdr:spPr>
        <a:xfrm>
          <a:off x="4584700" y="164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20958</xdr:rowOff>
    </xdr:from>
    <xdr:to>
      <xdr:col>19</xdr:col>
      <xdr:colOff>177800</xdr:colOff>
      <xdr:row>96</xdr:row>
      <xdr:rowOff>25073</xdr:rowOff>
    </xdr:to>
    <xdr:cxnSp macro="">
      <xdr:nvCxnSpPr>
        <xdr:cNvPr id="241" name="直線コネクタ 240"/>
        <xdr:cNvCxnSpPr/>
      </xdr:nvCxnSpPr>
      <xdr:spPr>
        <a:xfrm>
          <a:off x="2908300" y="15965808"/>
          <a:ext cx="889000" cy="51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70579</xdr:rowOff>
    </xdr:from>
    <xdr:to>
      <xdr:col>20</xdr:col>
      <xdr:colOff>38100</xdr:colOff>
      <xdr:row>97</xdr:row>
      <xdr:rowOff>729</xdr:rowOff>
    </xdr:to>
    <xdr:sp macro="" textlink="">
      <xdr:nvSpPr>
        <xdr:cNvPr id="242" name="フローチャート: 判断 241"/>
        <xdr:cNvSpPr/>
      </xdr:nvSpPr>
      <xdr:spPr>
        <a:xfrm>
          <a:off x="3746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163306</xdr:rowOff>
    </xdr:from>
    <xdr:ext cx="534377" cy="259045"/>
    <xdr:sp macro="" textlink="">
      <xdr:nvSpPr>
        <xdr:cNvPr id="243" name="テキスト ボックス 242"/>
        <xdr:cNvSpPr txBox="1"/>
      </xdr:nvSpPr>
      <xdr:spPr>
        <a:xfrm>
          <a:off x="3530111" y="1662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20958</xdr:rowOff>
    </xdr:from>
    <xdr:to>
      <xdr:col>15</xdr:col>
      <xdr:colOff>50800</xdr:colOff>
      <xdr:row>97</xdr:row>
      <xdr:rowOff>164846</xdr:rowOff>
    </xdr:to>
    <xdr:cxnSp macro="">
      <xdr:nvCxnSpPr>
        <xdr:cNvPr id="244" name="直線コネクタ 243"/>
        <xdr:cNvCxnSpPr/>
      </xdr:nvCxnSpPr>
      <xdr:spPr>
        <a:xfrm flipV="1">
          <a:off x="2019300" y="15965808"/>
          <a:ext cx="889000" cy="82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56438</xdr:rowOff>
    </xdr:from>
    <xdr:to>
      <xdr:col>15</xdr:col>
      <xdr:colOff>101600</xdr:colOff>
      <xdr:row>96</xdr:row>
      <xdr:rowOff>158038</xdr:rowOff>
    </xdr:to>
    <xdr:sp macro="" textlink="">
      <xdr:nvSpPr>
        <xdr:cNvPr id="245" name="フローチャート: 判断 244"/>
        <xdr:cNvSpPr/>
      </xdr:nvSpPr>
      <xdr:spPr>
        <a:xfrm>
          <a:off x="2857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149165</xdr:rowOff>
    </xdr:from>
    <xdr:ext cx="534377" cy="259045"/>
    <xdr:sp macro="" textlink="">
      <xdr:nvSpPr>
        <xdr:cNvPr id="246" name="テキスト ボックス 245"/>
        <xdr:cNvSpPr txBox="1"/>
      </xdr:nvSpPr>
      <xdr:spPr>
        <a:xfrm>
          <a:off x="2641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143227</xdr:rowOff>
    </xdr:from>
    <xdr:to>
      <xdr:col>10</xdr:col>
      <xdr:colOff>114300</xdr:colOff>
      <xdr:row>97</xdr:row>
      <xdr:rowOff>164846</xdr:rowOff>
    </xdr:to>
    <xdr:cxnSp macro="">
      <xdr:nvCxnSpPr>
        <xdr:cNvPr id="247" name="直線コネクタ 246"/>
        <xdr:cNvCxnSpPr/>
      </xdr:nvCxnSpPr>
      <xdr:spPr>
        <a:xfrm>
          <a:off x="1130300" y="16773877"/>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65159</xdr:rowOff>
    </xdr:from>
    <xdr:to>
      <xdr:col>10</xdr:col>
      <xdr:colOff>165100</xdr:colOff>
      <xdr:row>95</xdr:row>
      <xdr:rowOff>166759</xdr:rowOff>
    </xdr:to>
    <xdr:sp macro="" textlink="">
      <xdr:nvSpPr>
        <xdr:cNvPr id="248" name="フローチャート: 判断 247"/>
        <xdr:cNvSpPr/>
      </xdr:nvSpPr>
      <xdr:spPr>
        <a:xfrm>
          <a:off x="1968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11836</xdr:rowOff>
    </xdr:from>
    <xdr:ext cx="534377" cy="259045"/>
    <xdr:sp macro="" textlink="">
      <xdr:nvSpPr>
        <xdr:cNvPr id="249" name="テキスト ボックス 248"/>
        <xdr:cNvSpPr txBox="1"/>
      </xdr:nvSpPr>
      <xdr:spPr>
        <a:xfrm>
          <a:off x="1752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81062</xdr:rowOff>
    </xdr:from>
    <xdr:to>
      <xdr:col>6</xdr:col>
      <xdr:colOff>38100</xdr:colOff>
      <xdr:row>97</xdr:row>
      <xdr:rowOff>11212</xdr:rowOff>
    </xdr:to>
    <xdr:sp macro="" textlink="">
      <xdr:nvSpPr>
        <xdr:cNvPr id="250" name="フローチャート: 判断 249"/>
        <xdr:cNvSpPr/>
      </xdr:nvSpPr>
      <xdr:spPr>
        <a:xfrm>
          <a:off x="1079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27739</xdr:rowOff>
    </xdr:from>
    <xdr:ext cx="534377" cy="259045"/>
    <xdr:sp macro="" textlink="">
      <xdr:nvSpPr>
        <xdr:cNvPr id="251" name="テキスト ボックス 250"/>
        <xdr:cNvSpPr txBox="1"/>
      </xdr:nvSpPr>
      <xdr:spPr>
        <a:xfrm>
          <a:off x="863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76882</xdr:rowOff>
    </xdr:from>
    <xdr:to>
      <xdr:col>24</xdr:col>
      <xdr:colOff>114300</xdr:colOff>
      <xdr:row>96</xdr:row>
      <xdr:rowOff>7032</xdr:rowOff>
    </xdr:to>
    <xdr:sp macro="" textlink="">
      <xdr:nvSpPr>
        <xdr:cNvPr id="257" name="楕円 256"/>
        <xdr:cNvSpPr/>
      </xdr:nvSpPr>
      <xdr:spPr>
        <a:xfrm>
          <a:off x="4584700" y="1636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99759</xdr:rowOff>
    </xdr:from>
    <xdr:ext cx="534377" cy="259045"/>
    <xdr:sp macro="" textlink="">
      <xdr:nvSpPr>
        <xdr:cNvPr id="258" name="衛生費該当値テキスト"/>
        <xdr:cNvSpPr txBox="1"/>
      </xdr:nvSpPr>
      <xdr:spPr>
        <a:xfrm>
          <a:off x="4686300" y="1621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145723</xdr:rowOff>
    </xdr:from>
    <xdr:to>
      <xdr:col>20</xdr:col>
      <xdr:colOff>38100</xdr:colOff>
      <xdr:row>96</xdr:row>
      <xdr:rowOff>75873</xdr:rowOff>
    </xdr:to>
    <xdr:sp macro="" textlink="">
      <xdr:nvSpPr>
        <xdr:cNvPr id="259" name="楕円 258"/>
        <xdr:cNvSpPr/>
      </xdr:nvSpPr>
      <xdr:spPr>
        <a:xfrm>
          <a:off x="3746500" y="164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92400</xdr:rowOff>
    </xdr:from>
    <xdr:ext cx="534377" cy="259045"/>
    <xdr:sp macro="" textlink="">
      <xdr:nvSpPr>
        <xdr:cNvPr id="260" name="テキスト ボックス 259"/>
        <xdr:cNvSpPr txBox="1"/>
      </xdr:nvSpPr>
      <xdr:spPr>
        <a:xfrm>
          <a:off x="3530111" y="1620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141608</xdr:rowOff>
    </xdr:from>
    <xdr:to>
      <xdr:col>15</xdr:col>
      <xdr:colOff>101600</xdr:colOff>
      <xdr:row>93</xdr:row>
      <xdr:rowOff>71758</xdr:rowOff>
    </xdr:to>
    <xdr:sp macro="" textlink="">
      <xdr:nvSpPr>
        <xdr:cNvPr id="261" name="楕円 260"/>
        <xdr:cNvSpPr/>
      </xdr:nvSpPr>
      <xdr:spPr>
        <a:xfrm>
          <a:off x="2857500" y="1591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88285</xdr:rowOff>
    </xdr:from>
    <xdr:ext cx="534377" cy="259045"/>
    <xdr:sp macro="" textlink="">
      <xdr:nvSpPr>
        <xdr:cNvPr id="262" name="テキスト ボックス 261"/>
        <xdr:cNvSpPr txBox="1"/>
      </xdr:nvSpPr>
      <xdr:spPr>
        <a:xfrm>
          <a:off x="2641111" y="1569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114046</xdr:rowOff>
    </xdr:from>
    <xdr:to>
      <xdr:col>10</xdr:col>
      <xdr:colOff>165100</xdr:colOff>
      <xdr:row>98</xdr:row>
      <xdr:rowOff>44196</xdr:rowOff>
    </xdr:to>
    <xdr:sp macro="" textlink="">
      <xdr:nvSpPr>
        <xdr:cNvPr id="263" name="楕円 262"/>
        <xdr:cNvSpPr/>
      </xdr:nvSpPr>
      <xdr:spPr>
        <a:xfrm>
          <a:off x="1968500" y="1674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35323</xdr:rowOff>
    </xdr:from>
    <xdr:ext cx="534377" cy="259045"/>
    <xdr:sp macro="" textlink="">
      <xdr:nvSpPr>
        <xdr:cNvPr id="264" name="テキスト ボックス 263"/>
        <xdr:cNvSpPr txBox="1"/>
      </xdr:nvSpPr>
      <xdr:spPr>
        <a:xfrm>
          <a:off x="1752111" y="1683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92427</xdr:rowOff>
    </xdr:from>
    <xdr:to>
      <xdr:col>6</xdr:col>
      <xdr:colOff>38100</xdr:colOff>
      <xdr:row>98</xdr:row>
      <xdr:rowOff>22577</xdr:rowOff>
    </xdr:to>
    <xdr:sp macro="" textlink="">
      <xdr:nvSpPr>
        <xdr:cNvPr id="265" name="楕円 264"/>
        <xdr:cNvSpPr/>
      </xdr:nvSpPr>
      <xdr:spPr>
        <a:xfrm>
          <a:off x="1079500" y="1672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13704</xdr:rowOff>
    </xdr:from>
    <xdr:ext cx="534377" cy="259045"/>
    <xdr:sp macro="" textlink="">
      <xdr:nvSpPr>
        <xdr:cNvPr id="266" name="テキスト ボックス 265"/>
        <xdr:cNvSpPr txBox="1"/>
      </xdr:nvSpPr>
      <xdr:spPr>
        <a:xfrm>
          <a:off x="863111" y="168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2" name="テキスト ボックス 28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4" name="テキスト ボックス 28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5832</xdr:rowOff>
    </xdr:from>
    <xdr:to>
      <xdr:col>54</xdr:col>
      <xdr:colOff>189865</xdr:colOff>
      <xdr:row>38</xdr:row>
      <xdr:rowOff>133390</xdr:rowOff>
    </xdr:to>
    <xdr:cxnSp macro="">
      <xdr:nvCxnSpPr>
        <xdr:cNvPr id="288" name="直線コネクタ 287"/>
        <xdr:cNvCxnSpPr/>
      </xdr:nvCxnSpPr>
      <xdr:spPr>
        <a:xfrm flipV="1">
          <a:off x="10475595" y="5149332"/>
          <a:ext cx="1270" cy="1499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137217</xdr:rowOff>
    </xdr:from>
    <xdr:ext cx="313932" cy="259045"/>
    <xdr:sp macro="" textlink="">
      <xdr:nvSpPr>
        <xdr:cNvPr id="289" name="労働費最小値テキスト"/>
        <xdr:cNvSpPr txBox="1"/>
      </xdr:nvSpPr>
      <xdr:spPr>
        <a:xfrm>
          <a:off x="10528300" y="6652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133390</xdr:rowOff>
    </xdr:from>
    <xdr:to>
      <xdr:col>55</xdr:col>
      <xdr:colOff>88900</xdr:colOff>
      <xdr:row>38</xdr:row>
      <xdr:rowOff>133390</xdr:rowOff>
    </xdr:to>
    <xdr:cxnSp macro="">
      <xdr:nvCxnSpPr>
        <xdr:cNvPr id="290" name="直線コネクタ 289"/>
        <xdr:cNvCxnSpPr/>
      </xdr:nvCxnSpPr>
      <xdr:spPr>
        <a:xfrm>
          <a:off x="10388600" y="66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123959</xdr:rowOff>
    </xdr:from>
    <xdr:ext cx="534377" cy="259045"/>
    <xdr:sp macro="" textlink="">
      <xdr:nvSpPr>
        <xdr:cNvPr id="291" name="労働費最大値テキスト"/>
        <xdr:cNvSpPr txBox="1"/>
      </xdr:nvSpPr>
      <xdr:spPr>
        <a:xfrm>
          <a:off x="10528300" y="4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5832</xdr:rowOff>
    </xdr:from>
    <xdr:to>
      <xdr:col>55</xdr:col>
      <xdr:colOff>88900</xdr:colOff>
      <xdr:row>30</xdr:row>
      <xdr:rowOff>5832</xdr:rowOff>
    </xdr:to>
    <xdr:cxnSp macro="">
      <xdr:nvCxnSpPr>
        <xdr:cNvPr id="292" name="直線コネクタ 291"/>
        <xdr:cNvCxnSpPr/>
      </xdr:nvCxnSpPr>
      <xdr:spPr>
        <a:xfrm>
          <a:off x="10388600" y="514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1900</xdr:rowOff>
    </xdr:from>
    <xdr:to>
      <xdr:col>55</xdr:col>
      <xdr:colOff>0</xdr:colOff>
      <xdr:row>38</xdr:row>
      <xdr:rowOff>47346</xdr:rowOff>
    </xdr:to>
    <xdr:cxnSp macro="">
      <xdr:nvCxnSpPr>
        <xdr:cNvPr id="293" name="直線コネクタ 292"/>
        <xdr:cNvCxnSpPr/>
      </xdr:nvCxnSpPr>
      <xdr:spPr>
        <a:xfrm flipV="1">
          <a:off x="9639300" y="6517000"/>
          <a:ext cx="838200" cy="4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84528</xdr:rowOff>
    </xdr:from>
    <xdr:ext cx="469744" cy="259045"/>
    <xdr:sp macro="" textlink="">
      <xdr:nvSpPr>
        <xdr:cNvPr id="294" name="労働費平均値テキスト"/>
        <xdr:cNvSpPr txBox="1"/>
      </xdr:nvSpPr>
      <xdr:spPr>
        <a:xfrm>
          <a:off x="10528300" y="6256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61651</xdr:rowOff>
    </xdr:from>
    <xdr:to>
      <xdr:col>55</xdr:col>
      <xdr:colOff>50800</xdr:colOff>
      <xdr:row>37</xdr:row>
      <xdr:rowOff>163251</xdr:rowOff>
    </xdr:to>
    <xdr:sp macro="" textlink="">
      <xdr:nvSpPr>
        <xdr:cNvPr id="295" name="フローチャート: 判断 294"/>
        <xdr:cNvSpPr/>
      </xdr:nvSpPr>
      <xdr:spPr>
        <a:xfrm>
          <a:off x="104267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41402</xdr:rowOff>
    </xdr:from>
    <xdr:to>
      <xdr:col>50</xdr:col>
      <xdr:colOff>114300</xdr:colOff>
      <xdr:row>38</xdr:row>
      <xdr:rowOff>47346</xdr:rowOff>
    </xdr:to>
    <xdr:cxnSp macro="">
      <xdr:nvCxnSpPr>
        <xdr:cNvPr id="296" name="直線コネクタ 295"/>
        <xdr:cNvCxnSpPr/>
      </xdr:nvCxnSpPr>
      <xdr:spPr>
        <a:xfrm>
          <a:off x="8750300" y="6556502"/>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43271</xdr:rowOff>
    </xdr:from>
    <xdr:to>
      <xdr:col>50</xdr:col>
      <xdr:colOff>165100</xdr:colOff>
      <xdr:row>37</xdr:row>
      <xdr:rowOff>144871</xdr:rowOff>
    </xdr:to>
    <xdr:sp macro="" textlink="">
      <xdr:nvSpPr>
        <xdr:cNvPr id="297" name="フローチャート: 判断 296"/>
        <xdr:cNvSpPr/>
      </xdr:nvSpPr>
      <xdr:spPr>
        <a:xfrm>
          <a:off x="9588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161398</xdr:rowOff>
    </xdr:from>
    <xdr:ext cx="469744" cy="259045"/>
    <xdr:sp macro="" textlink="">
      <xdr:nvSpPr>
        <xdr:cNvPr id="298" name="テキスト ボックス 297"/>
        <xdr:cNvSpPr txBox="1"/>
      </xdr:nvSpPr>
      <xdr:spPr>
        <a:xfrm>
          <a:off x="9404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140431</xdr:rowOff>
    </xdr:from>
    <xdr:to>
      <xdr:col>45</xdr:col>
      <xdr:colOff>177800</xdr:colOff>
      <xdr:row>38</xdr:row>
      <xdr:rowOff>41402</xdr:rowOff>
    </xdr:to>
    <xdr:cxnSp macro="">
      <xdr:nvCxnSpPr>
        <xdr:cNvPr id="299" name="直線コネクタ 298"/>
        <xdr:cNvCxnSpPr/>
      </xdr:nvCxnSpPr>
      <xdr:spPr>
        <a:xfrm>
          <a:off x="7861300" y="6484081"/>
          <a:ext cx="889000" cy="7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43729</xdr:rowOff>
    </xdr:from>
    <xdr:to>
      <xdr:col>46</xdr:col>
      <xdr:colOff>38100</xdr:colOff>
      <xdr:row>37</xdr:row>
      <xdr:rowOff>145329</xdr:rowOff>
    </xdr:to>
    <xdr:sp macro="" textlink="">
      <xdr:nvSpPr>
        <xdr:cNvPr id="300" name="フローチャート: 判断 299"/>
        <xdr:cNvSpPr/>
      </xdr:nvSpPr>
      <xdr:spPr>
        <a:xfrm>
          <a:off x="8699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161856</xdr:rowOff>
    </xdr:from>
    <xdr:ext cx="469744" cy="259045"/>
    <xdr:sp macro="" textlink="">
      <xdr:nvSpPr>
        <xdr:cNvPr id="301" name="テキスト ボックス 300"/>
        <xdr:cNvSpPr txBox="1"/>
      </xdr:nvSpPr>
      <xdr:spPr>
        <a:xfrm>
          <a:off x="8515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140431</xdr:rowOff>
    </xdr:from>
    <xdr:to>
      <xdr:col>41</xdr:col>
      <xdr:colOff>50800</xdr:colOff>
      <xdr:row>38</xdr:row>
      <xdr:rowOff>16439</xdr:rowOff>
    </xdr:to>
    <xdr:cxnSp macro="">
      <xdr:nvCxnSpPr>
        <xdr:cNvPr id="302" name="直線コネクタ 301"/>
        <xdr:cNvCxnSpPr/>
      </xdr:nvCxnSpPr>
      <xdr:spPr>
        <a:xfrm flipV="1">
          <a:off x="6972300" y="6484081"/>
          <a:ext cx="889000" cy="4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53056</xdr:rowOff>
    </xdr:from>
    <xdr:to>
      <xdr:col>41</xdr:col>
      <xdr:colOff>101600</xdr:colOff>
      <xdr:row>37</xdr:row>
      <xdr:rowOff>154656</xdr:rowOff>
    </xdr:to>
    <xdr:sp macro="" textlink="">
      <xdr:nvSpPr>
        <xdr:cNvPr id="303" name="フローチャート: 判断 302"/>
        <xdr:cNvSpPr/>
      </xdr:nvSpPr>
      <xdr:spPr>
        <a:xfrm>
          <a:off x="7810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171183</xdr:rowOff>
    </xdr:from>
    <xdr:ext cx="469744" cy="259045"/>
    <xdr:sp macro="" textlink="">
      <xdr:nvSpPr>
        <xdr:cNvPr id="304" name="テキスト ボックス 303"/>
        <xdr:cNvSpPr txBox="1"/>
      </xdr:nvSpPr>
      <xdr:spPr>
        <a:xfrm>
          <a:off x="7626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63023</xdr:rowOff>
    </xdr:from>
    <xdr:to>
      <xdr:col>36</xdr:col>
      <xdr:colOff>165100</xdr:colOff>
      <xdr:row>37</xdr:row>
      <xdr:rowOff>164623</xdr:rowOff>
    </xdr:to>
    <xdr:sp macro="" textlink="">
      <xdr:nvSpPr>
        <xdr:cNvPr id="305" name="フローチャート: 判断 304"/>
        <xdr:cNvSpPr/>
      </xdr:nvSpPr>
      <xdr:spPr>
        <a:xfrm>
          <a:off x="6921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9700</xdr:rowOff>
    </xdr:from>
    <xdr:ext cx="469744" cy="259045"/>
    <xdr:sp macro="" textlink="">
      <xdr:nvSpPr>
        <xdr:cNvPr id="306" name="テキスト ボックス 305"/>
        <xdr:cNvSpPr txBox="1"/>
      </xdr:nvSpPr>
      <xdr:spPr>
        <a:xfrm>
          <a:off x="6737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122550</xdr:rowOff>
    </xdr:from>
    <xdr:to>
      <xdr:col>55</xdr:col>
      <xdr:colOff>50800</xdr:colOff>
      <xdr:row>38</xdr:row>
      <xdr:rowOff>52700</xdr:rowOff>
    </xdr:to>
    <xdr:sp macro="" textlink="">
      <xdr:nvSpPr>
        <xdr:cNvPr id="312" name="楕円 311"/>
        <xdr:cNvSpPr/>
      </xdr:nvSpPr>
      <xdr:spPr>
        <a:xfrm>
          <a:off x="10426700" y="646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100977</xdr:rowOff>
    </xdr:from>
    <xdr:ext cx="469744" cy="259045"/>
    <xdr:sp macro="" textlink="">
      <xdr:nvSpPr>
        <xdr:cNvPr id="313" name="労働費該当値テキスト"/>
        <xdr:cNvSpPr txBox="1"/>
      </xdr:nvSpPr>
      <xdr:spPr>
        <a:xfrm>
          <a:off x="10528300" y="644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167996</xdr:rowOff>
    </xdr:from>
    <xdr:to>
      <xdr:col>50</xdr:col>
      <xdr:colOff>165100</xdr:colOff>
      <xdr:row>38</xdr:row>
      <xdr:rowOff>98146</xdr:rowOff>
    </xdr:to>
    <xdr:sp macro="" textlink="">
      <xdr:nvSpPr>
        <xdr:cNvPr id="314" name="楕円 313"/>
        <xdr:cNvSpPr/>
      </xdr:nvSpPr>
      <xdr:spPr>
        <a:xfrm>
          <a:off x="9588500" y="651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89273</xdr:rowOff>
    </xdr:from>
    <xdr:ext cx="469744" cy="259045"/>
    <xdr:sp macro="" textlink="">
      <xdr:nvSpPr>
        <xdr:cNvPr id="315" name="テキスト ボックス 314"/>
        <xdr:cNvSpPr txBox="1"/>
      </xdr:nvSpPr>
      <xdr:spPr>
        <a:xfrm>
          <a:off x="9404428" y="660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162052</xdr:rowOff>
    </xdr:from>
    <xdr:to>
      <xdr:col>46</xdr:col>
      <xdr:colOff>38100</xdr:colOff>
      <xdr:row>38</xdr:row>
      <xdr:rowOff>92202</xdr:rowOff>
    </xdr:to>
    <xdr:sp macro="" textlink="">
      <xdr:nvSpPr>
        <xdr:cNvPr id="316" name="楕円 315"/>
        <xdr:cNvSpPr/>
      </xdr:nvSpPr>
      <xdr:spPr>
        <a:xfrm>
          <a:off x="8699500" y="65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83329</xdr:rowOff>
    </xdr:from>
    <xdr:ext cx="469744" cy="259045"/>
    <xdr:sp macro="" textlink="">
      <xdr:nvSpPr>
        <xdr:cNvPr id="317" name="テキスト ボックス 316"/>
        <xdr:cNvSpPr txBox="1"/>
      </xdr:nvSpPr>
      <xdr:spPr>
        <a:xfrm>
          <a:off x="8515428" y="659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89631</xdr:rowOff>
    </xdr:from>
    <xdr:to>
      <xdr:col>41</xdr:col>
      <xdr:colOff>101600</xdr:colOff>
      <xdr:row>38</xdr:row>
      <xdr:rowOff>19782</xdr:rowOff>
    </xdr:to>
    <xdr:sp macro="" textlink="">
      <xdr:nvSpPr>
        <xdr:cNvPr id="318" name="楕円 317"/>
        <xdr:cNvSpPr/>
      </xdr:nvSpPr>
      <xdr:spPr>
        <a:xfrm>
          <a:off x="7810500" y="64332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10909</xdr:rowOff>
    </xdr:from>
    <xdr:ext cx="469744" cy="259045"/>
    <xdr:sp macro="" textlink="">
      <xdr:nvSpPr>
        <xdr:cNvPr id="319" name="テキスト ボックス 318"/>
        <xdr:cNvSpPr txBox="1"/>
      </xdr:nvSpPr>
      <xdr:spPr>
        <a:xfrm>
          <a:off x="7626428" y="65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137089</xdr:rowOff>
    </xdr:from>
    <xdr:to>
      <xdr:col>36</xdr:col>
      <xdr:colOff>165100</xdr:colOff>
      <xdr:row>38</xdr:row>
      <xdr:rowOff>67239</xdr:rowOff>
    </xdr:to>
    <xdr:sp macro="" textlink="">
      <xdr:nvSpPr>
        <xdr:cNvPr id="320" name="楕円 319"/>
        <xdr:cNvSpPr/>
      </xdr:nvSpPr>
      <xdr:spPr>
        <a:xfrm>
          <a:off x="6921500" y="648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58366</xdr:rowOff>
    </xdr:from>
    <xdr:ext cx="469744" cy="259045"/>
    <xdr:sp macro="" textlink="">
      <xdr:nvSpPr>
        <xdr:cNvPr id="321" name="テキスト ボックス 320"/>
        <xdr:cNvSpPr txBox="1"/>
      </xdr:nvSpPr>
      <xdr:spPr>
        <a:xfrm>
          <a:off x="6737428" y="657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101158</xdr:rowOff>
    </xdr:from>
    <xdr:to>
      <xdr:col>54</xdr:col>
      <xdr:colOff>189865</xdr:colOff>
      <xdr:row>58</xdr:row>
      <xdr:rowOff>130396</xdr:rowOff>
    </xdr:to>
    <xdr:cxnSp macro="">
      <xdr:nvCxnSpPr>
        <xdr:cNvPr id="343" name="直線コネクタ 342"/>
        <xdr:cNvCxnSpPr/>
      </xdr:nvCxnSpPr>
      <xdr:spPr>
        <a:xfrm flipV="1">
          <a:off x="10475595" y="8673658"/>
          <a:ext cx="1270" cy="140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134223</xdr:rowOff>
    </xdr:from>
    <xdr:ext cx="378565" cy="259045"/>
    <xdr:sp macro="" textlink="">
      <xdr:nvSpPr>
        <xdr:cNvPr id="344" name="農林水産業費最小値テキスト"/>
        <xdr:cNvSpPr txBox="1"/>
      </xdr:nvSpPr>
      <xdr:spPr>
        <a:xfrm>
          <a:off x="10528300" y="1007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130396</xdr:rowOff>
    </xdr:from>
    <xdr:to>
      <xdr:col>55</xdr:col>
      <xdr:colOff>88900</xdr:colOff>
      <xdr:row>58</xdr:row>
      <xdr:rowOff>130396</xdr:rowOff>
    </xdr:to>
    <xdr:cxnSp macro="">
      <xdr:nvCxnSpPr>
        <xdr:cNvPr id="345" name="直線コネクタ 344"/>
        <xdr:cNvCxnSpPr/>
      </xdr:nvCxnSpPr>
      <xdr:spPr>
        <a:xfrm>
          <a:off x="10388600" y="1007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47835</xdr:rowOff>
    </xdr:from>
    <xdr:ext cx="534377" cy="259045"/>
    <xdr:sp macro="" textlink="">
      <xdr:nvSpPr>
        <xdr:cNvPr id="346" name="農林水産業費最大値テキスト"/>
        <xdr:cNvSpPr txBox="1"/>
      </xdr:nvSpPr>
      <xdr:spPr>
        <a:xfrm>
          <a:off x="10528300" y="8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101158</xdr:rowOff>
    </xdr:from>
    <xdr:to>
      <xdr:col>55</xdr:col>
      <xdr:colOff>88900</xdr:colOff>
      <xdr:row>50</xdr:row>
      <xdr:rowOff>101158</xdr:rowOff>
    </xdr:to>
    <xdr:cxnSp macro="">
      <xdr:nvCxnSpPr>
        <xdr:cNvPr id="347" name="直線コネクタ 346"/>
        <xdr:cNvCxnSpPr/>
      </xdr:nvCxnSpPr>
      <xdr:spPr>
        <a:xfrm>
          <a:off x="10388600" y="867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84882</xdr:rowOff>
    </xdr:from>
    <xdr:to>
      <xdr:col>55</xdr:col>
      <xdr:colOff>0</xdr:colOff>
      <xdr:row>58</xdr:row>
      <xdr:rowOff>85316</xdr:rowOff>
    </xdr:to>
    <xdr:cxnSp macro="">
      <xdr:nvCxnSpPr>
        <xdr:cNvPr id="348" name="直線コネクタ 347"/>
        <xdr:cNvCxnSpPr/>
      </xdr:nvCxnSpPr>
      <xdr:spPr>
        <a:xfrm flipV="1">
          <a:off x="9639300" y="10028982"/>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104027</xdr:rowOff>
    </xdr:from>
    <xdr:ext cx="469744" cy="259045"/>
    <xdr:sp macro="" textlink="">
      <xdr:nvSpPr>
        <xdr:cNvPr id="349" name="農林水産業費平均値テキスト"/>
        <xdr:cNvSpPr txBox="1"/>
      </xdr:nvSpPr>
      <xdr:spPr>
        <a:xfrm>
          <a:off x="10528300" y="970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81150</xdr:rowOff>
    </xdr:from>
    <xdr:to>
      <xdr:col>55</xdr:col>
      <xdr:colOff>50800</xdr:colOff>
      <xdr:row>58</xdr:row>
      <xdr:rowOff>11300</xdr:rowOff>
    </xdr:to>
    <xdr:sp macro="" textlink="">
      <xdr:nvSpPr>
        <xdr:cNvPr id="350" name="フローチャート: 判断 349"/>
        <xdr:cNvSpPr/>
      </xdr:nvSpPr>
      <xdr:spPr>
        <a:xfrm>
          <a:off x="104267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85316</xdr:rowOff>
    </xdr:from>
    <xdr:to>
      <xdr:col>50</xdr:col>
      <xdr:colOff>114300</xdr:colOff>
      <xdr:row>58</xdr:row>
      <xdr:rowOff>85819</xdr:rowOff>
    </xdr:to>
    <xdr:cxnSp macro="">
      <xdr:nvCxnSpPr>
        <xdr:cNvPr id="351" name="直線コネクタ 350"/>
        <xdr:cNvCxnSpPr/>
      </xdr:nvCxnSpPr>
      <xdr:spPr>
        <a:xfrm flipV="1">
          <a:off x="8750300" y="10029416"/>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27087</xdr:rowOff>
    </xdr:from>
    <xdr:to>
      <xdr:col>50</xdr:col>
      <xdr:colOff>165100</xdr:colOff>
      <xdr:row>57</xdr:row>
      <xdr:rowOff>128687</xdr:rowOff>
    </xdr:to>
    <xdr:sp macro="" textlink="">
      <xdr:nvSpPr>
        <xdr:cNvPr id="352" name="フローチャート: 判断 351"/>
        <xdr:cNvSpPr/>
      </xdr:nvSpPr>
      <xdr:spPr>
        <a:xfrm>
          <a:off x="9588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145214</xdr:rowOff>
    </xdr:from>
    <xdr:ext cx="534377" cy="259045"/>
    <xdr:sp macro="" textlink="">
      <xdr:nvSpPr>
        <xdr:cNvPr id="353" name="テキスト ボックス 352"/>
        <xdr:cNvSpPr txBox="1"/>
      </xdr:nvSpPr>
      <xdr:spPr>
        <a:xfrm>
          <a:off x="9372111" y="95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85819</xdr:rowOff>
    </xdr:from>
    <xdr:to>
      <xdr:col>45</xdr:col>
      <xdr:colOff>177800</xdr:colOff>
      <xdr:row>58</xdr:row>
      <xdr:rowOff>92266</xdr:rowOff>
    </xdr:to>
    <xdr:cxnSp macro="">
      <xdr:nvCxnSpPr>
        <xdr:cNvPr id="354" name="直線コネクタ 353"/>
        <xdr:cNvCxnSpPr/>
      </xdr:nvCxnSpPr>
      <xdr:spPr>
        <a:xfrm flipV="1">
          <a:off x="7861300" y="10029919"/>
          <a:ext cx="8890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89449</xdr:rowOff>
    </xdr:from>
    <xdr:to>
      <xdr:col>46</xdr:col>
      <xdr:colOff>38100</xdr:colOff>
      <xdr:row>58</xdr:row>
      <xdr:rowOff>19599</xdr:rowOff>
    </xdr:to>
    <xdr:sp macro="" textlink="">
      <xdr:nvSpPr>
        <xdr:cNvPr id="355" name="フローチャート: 判断 354"/>
        <xdr:cNvSpPr/>
      </xdr:nvSpPr>
      <xdr:spPr>
        <a:xfrm>
          <a:off x="8699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36126</xdr:rowOff>
    </xdr:from>
    <xdr:ext cx="469744" cy="259045"/>
    <xdr:sp macro="" textlink="">
      <xdr:nvSpPr>
        <xdr:cNvPr id="356" name="テキスト ボックス 355"/>
        <xdr:cNvSpPr txBox="1"/>
      </xdr:nvSpPr>
      <xdr:spPr>
        <a:xfrm>
          <a:off x="8515428" y="963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85910</xdr:rowOff>
    </xdr:from>
    <xdr:to>
      <xdr:col>41</xdr:col>
      <xdr:colOff>50800</xdr:colOff>
      <xdr:row>58</xdr:row>
      <xdr:rowOff>92266</xdr:rowOff>
    </xdr:to>
    <xdr:cxnSp macro="">
      <xdr:nvCxnSpPr>
        <xdr:cNvPr id="357" name="直線コネクタ 356"/>
        <xdr:cNvCxnSpPr/>
      </xdr:nvCxnSpPr>
      <xdr:spPr>
        <a:xfrm>
          <a:off x="6972300" y="10030010"/>
          <a:ext cx="889000" cy="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82202</xdr:rowOff>
    </xdr:from>
    <xdr:to>
      <xdr:col>41</xdr:col>
      <xdr:colOff>101600</xdr:colOff>
      <xdr:row>58</xdr:row>
      <xdr:rowOff>12352</xdr:rowOff>
    </xdr:to>
    <xdr:sp macro="" textlink="">
      <xdr:nvSpPr>
        <xdr:cNvPr id="358" name="フローチャート: 判断 357"/>
        <xdr:cNvSpPr/>
      </xdr:nvSpPr>
      <xdr:spPr>
        <a:xfrm>
          <a:off x="7810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28879</xdr:rowOff>
    </xdr:from>
    <xdr:ext cx="469744" cy="259045"/>
    <xdr:sp macro="" textlink="">
      <xdr:nvSpPr>
        <xdr:cNvPr id="359" name="テキスト ボックス 358"/>
        <xdr:cNvSpPr txBox="1"/>
      </xdr:nvSpPr>
      <xdr:spPr>
        <a:xfrm>
          <a:off x="7626428" y="963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70200</xdr:rowOff>
    </xdr:from>
    <xdr:to>
      <xdr:col>36</xdr:col>
      <xdr:colOff>165100</xdr:colOff>
      <xdr:row>58</xdr:row>
      <xdr:rowOff>350</xdr:rowOff>
    </xdr:to>
    <xdr:sp macro="" textlink="">
      <xdr:nvSpPr>
        <xdr:cNvPr id="360" name="フローチャート: 判断 359"/>
        <xdr:cNvSpPr/>
      </xdr:nvSpPr>
      <xdr:spPr>
        <a:xfrm>
          <a:off x="6921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16877</xdr:rowOff>
    </xdr:from>
    <xdr:ext cx="469744" cy="259045"/>
    <xdr:sp macro="" textlink="">
      <xdr:nvSpPr>
        <xdr:cNvPr id="361" name="テキスト ボックス 360"/>
        <xdr:cNvSpPr txBox="1"/>
      </xdr:nvSpPr>
      <xdr:spPr>
        <a:xfrm>
          <a:off x="6737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34082</xdr:rowOff>
    </xdr:from>
    <xdr:to>
      <xdr:col>55</xdr:col>
      <xdr:colOff>50800</xdr:colOff>
      <xdr:row>58</xdr:row>
      <xdr:rowOff>135682</xdr:rowOff>
    </xdr:to>
    <xdr:sp macro="" textlink="">
      <xdr:nvSpPr>
        <xdr:cNvPr id="367" name="楕円 366"/>
        <xdr:cNvSpPr/>
      </xdr:nvSpPr>
      <xdr:spPr>
        <a:xfrm>
          <a:off x="10426700" y="997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120459</xdr:rowOff>
    </xdr:from>
    <xdr:ext cx="469744" cy="259045"/>
    <xdr:sp macro="" textlink="">
      <xdr:nvSpPr>
        <xdr:cNvPr id="368" name="農林水産業費該当値テキスト"/>
        <xdr:cNvSpPr txBox="1"/>
      </xdr:nvSpPr>
      <xdr:spPr>
        <a:xfrm>
          <a:off x="10528300" y="989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34516</xdr:rowOff>
    </xdr:from>
    <xdr:to>
      <xdr:col>50</xdr:col>
      <xdr:colOff>165100</xdr:colOff>
      <xdr:row>58</xdr:row>
      <xdr:rowOff>136116</xdr:rowOff>
    </xdr:to>
    <xdr:sp macro="" textlink="">
      <xdr:nvSpPr>
        <xdr:cNvPr id="369" name="楕円 368"/>
        <xdr:cNvSpPr/>
      </xdr:nvSpPr>
      <xdr:spPr>
        <a:xfrm>
          <a:off x="9588500" y="99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127243</xdr:rowOff>
    </xdr:from>
    <xdr:ext cx="469744" cy="259045"/>
    <xdr:sp macro="" textlink="">
      <xdr:nvSpPr>
        <xdr:cNvPr id="370" name="テキスト ボックス 369"/>
        <xdr:cNvSpPr txBox="1"/>
      </xdr:nvSpPr>
      <xdr:spPr>
        <a:xfrm>
          <a:off x="9404428" y="1007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35019</xdr:rowOff>
    </xdr:from>
    <xdr:to>
      <xdr:col>46</xdr:col>
      <xdr:colOff>38100</xdr:colOff>
      <xdr:row>58</xdr:row>
      <xdr:rowOff>136619</xdr:rowOff>
    </xdr:to>
    <xdr:sp macro="" textlink="">
      <xdr:nvSpPr>
        <xdr:cNvPr id="371" name="楕円 370"/>
        <xdr:cNvSpPr/>
      </xdr:nvSpPr>
      <xdr:spPr>
        <a:xfrm>
          <a:off x="8699500" y="997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127746</xdr:rowOff>
    </xdr:from>
    <xdr:ext cx="469744" cy="259045"/>
    <xdr:sp macro="" textlink="">
      <xdr:nvSpPr>
        <xdr:cNvPr id="372" name="テキスト ボックス 371"/>
        <xdr:cNvSpPr txBox="1"/>
      </xdr:nvSpPr>
      <xdr:spPr>
        <a:xfrm>
          <a:off x="8515428" y="1007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41466</xdr:rowOff>
    </xdr:from>
    <xdr:to>
      <xdr:col>41</xdr:col>
      <xdr:colOff>101600</xdr:colOff>
      <xdr:row>58</xdr:row>
      <xdr:rowOff>143066</xdr:rowOff>
    </xdr:to>
    <xdr:sp macro="" textlink="">
      <xdr:nvSpPr>
        <xdr:cNvPr id="373" name="楕円 372"/>
        <xdr:cNvSpPr/>
      </xdr:nvSpPr>
      <xdr:spPr>
        <a:xfrm>
          <a:off x="7810500" y="99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134193</xdr:rowOff>
    </xdr:from>
    <xdr:ext cx="469744" cy="259045"/>
    <xdr:sp macro="" textlink="">
      <xdr:nvSpPr>
        <xdr:cNvPr id="374" name="テキスト ボックス 373"/>
        <xdr:cNvSpPr txBox="1"/>
      </xdr:nvSpPr>
      <xdr:spPr>
        <a:xfrm>
          <a:off x="7626428" y="10078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35110</xdr:rowOff>
    </xdr:from>
    <xdr:to>
      <xdr:col>36</xdr:col>
      <xdr:colOff>165100</xdr:colOff>
      <xdr:row>58</xdr:row>
      <xdr:rowOff>136710</xdr:rowOff>
    </xdr:to>
    <xdr:sp macro="" textlink="">
      <xdr:nvSpPr>
        <xdr:cNvPr id="375" name="楕円 374"/>
        <xdr:cNvSpPr/>
      </xdr:nvSpPr>
      <xdr:spPr>
        <a:xfrm>
          <a:off x="6921500" y="99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127837</xdr:rowOff>
    </xdr:from>
    <xdr:ext cx="469744" cy="259045"/>
    <xdr:sp macro="" textlink="">
      <xdr:nvSpPr>
        <xdr:cNvPr id="376" name="テキスト ボックス 375"/>
        <xdr:cNvSpPr txBox="1"/>
      </xdr:nvSpPr>
      <xdr:spPr>
        <a:xfrm>
          <a:off x="6737428" y="100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127722</xdr:rowOff>
    </xdr:from>
    <xdr:to>
      <xdr:col>54</xdr:col>
      <xdr:colOff>189865</xdr:colOff>
      <xdr:row>77</xdr:row>
      <xdr:rowOff>120177</xdr:rowOff>
    </xdr:to>
    <xdr:cxnSp macro="">
      <xdr:nvCxnSpPr>
        <xdr:cNvPr id="398" name="直線コネクタ 397"/>
        <xdr:cNvCxnSpPr/>
      </xdr:nvCxnSpPr>
      <xdr:spPr>
        <a:xfrm flipV="1">
          <a:off x="10475595" y="12129222"/>
          <a:ext cx="1270" cy="119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124004</xdr:rowOff>
    </xdr:from>
    <xdr:ext cx="469744" cy="259045"/>
    <xdr:sp macro="" textlink="">
      <xdr:nvSpPr>
        <xdr:cNvPr id="399" name="商工費最小値テキスト"/>
        <xdr:cNvSpPr txBox="1"/>
      </xdr:nvSpPr>
      <xdr:spPr>
        <a:xfrm>
          <a:off x="10528300" y="133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120177</xdr:rowOff>
    </xdr:from>
    <xdr:to>
      <xdr:col>55</xdr:col>
      <xdr:colOff>88900</xdr:colOff>
      <xdr:row>77</xdr:row>
      <xdr:rowOff>120177</xdr:rowOff>
    </xdr:to>
    <xdr:cxnSp macro="">
      <xdr:nvCxnSpPr>
        <xdr:cNvPr id="400" name="直線コネクタ 399"/>
        <xdr:cNvCxnSpPr/>
      </xdr:nvCxnSpPr>
      <xdr:spPr>
        <a:xfrm>
          <a:off x="10388600" y="133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74399</xdr:rowOff>
    </xdr:from>
    <xdr:ext cx="534377" cy="259045"/>
    <xdr:sp macro="" textlink="">
      <xdr:nvSpPr>
        <xdr:cNvPr id="401" name="商工費最大値テキスト"/>
        <xdr:cNvSpPr txBox="1"/>
      </xdr:nvSpPr>
      <xdr:spPr>
        <a:xfrm>
          <a:off x="10528300" y="11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127722</xdr:rowOff>
    </xdr:from>
    <xdr:to>
      <xdr:col>55</xdr:col>
      <xdr:colOff>88900</xdr:colOff>
      <xdr:row>70</xdr:row>
      <xdr:rowOff>127722</xdr:rowOff>
    </xdr:to>
    <xdr:cxnSp macro="">
      <xdr:nvCxnSpPr>
        <xdr:cNvPr id="402" name="直線コネクタ 401"/>
        <xdr:cNvCxnSpPr/>
      </xdr:nvCxnSpPr>
      <xdr:spPr>
        <a:xfrm>
          <a:off x="10388600" y="1212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131836</xdr:rowOff>
    </xdr:from>
    <xdr:to>
      <xdr:col>55</xdr:col>
      <xdr:colOff>0</xdr:colOff>
      <xdr:row>75</xdr:row>
      <xdr:rowOff>55027</xdr:rowOff>
    </xdr:to>
    <xdr:cxnSp macro="">
      <xdr:nvCxnSpPr>
        <xdr:cNvPr id="403" name="直線コネクタ 402"/>
        <xdr:cNvCxnSpPr/>
      </xdr:nvCxnSpPr>
      <xdr:spPr>
        <a:xfrm flipV="1">
          <a:off x="9639300" y="12647686"/>
          <a:ext cx="838200" cy="26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91239</xdr:rowOff>
    </xdr:from>
    <xdr:ext cx="534377" cy="259045"/>
    <xdr:sp macro="" textlink="">
      <xdr:nvSpPr>
        <xdr:cNvPr id="404" name="商工費平均値テキスト"/>
        <xdr:cNvSpPr txBox="1"/>
      </xdr:nvSpPr>
      <xdr:spPr>
        <a:xfrm>
          <a:off x="10528300" y="1277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112812</xdr:rowOff>
    </xdr:from>
    <xdr:to>
      <xdr:col>55</xdr:col>
      <xdr:colOff>50800</xdr:colOff>
      <xdr:row>75</xdr:row>
      <xdr:rowOff>42962</xdr:rowOff>
    </xdr:to>
    <xdr:sp macro="" textlink="">
      <xdr:nvSpPr>
        <xdr:cNvPr id="405" name="フローチャート: 判断 404"/>
        <xdr:cNvSpPr/>
      </xdr:nvSpPr>
      <xdr:spPr>
        <a:xfrm>
          <a:off x="10426700" y="1280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55027</xdr:rowOff>
    </xdr:from>
    <xdr:to>
      <xdr:col>50</xdr:col>
      <xdr:colOff>114300</xdr:colOff>
      <xdr:row>76</xdr:row>
      <xdr:rowOff>54569</xdr:rowOff>
    </xdr:to>
    <xdr:cxnSp macro="">
      <xdr:nvCxnSpPr>
        <xdr:cNvPr id="406" name="直線コネクタ 405"/>
        <xdr:cNvCxnSpPr/>
      </xdr:nvCxnSpPr>
      <xdr:spPr>
        <a:xfrm flipV="1">
          <a:off x="8750300" y="12913777"/>
          <a:ext cx="889000" cy="17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110937</xdr:rowOff>
    </xdr:from>
    <xdr:to>
      <xdr:col>50</xdr:col>
      <xdr:colOff>165100</xdr:colOff>
      <xdr:row>76</xdr:row>
      <xdr:rowOff>41087</xdr:rowOff>
    </xdr:to>
    <xdr:sp macro="" textlink="">
      <xdr:nvSpPr>
        <xdr:cNvPr id="407" name="フローチャート: 判断 406"/>
        <xdr:cNvSpPr/>
      </xdr:nvSpPr>
      <xdr:spPr>
        <a:xfrm>
          <a:off x="95885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32214</xdr:rowOff>
    </xdr:from>
    <xdr:ext cx="534377" cy="259045"/>
    <xdr:sp macro="" textlink="">
      <xdr:nvSpPr>
        <xdr:cNvPr id="408" name="テキスト ボックス 407"/>
        <xdr:cNvSpPr txBox="1"/>
      </xdr:nvSpPr>
      <xdr:spPr>
        <a:xfrm>
          <a:off x="9372111" y="1306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54569</xdr:rowOff>
    </xdr:from>
    <xdr:to>
      <xdr:col>45</xdr:col>
      <xdr:colOff>177800</xdr:colOff>
      <xdr:row>76</xdr:row>
      <xdr:rowOff>69337</xdr:rowOff>
    </xdr:to>
    <xdr:cxnSp macro="">
      <xdr:nvCxnSpPr>
        <xdr:cNvPr id="409" name="直線コネクタ 408"/>
        <xdr:cNvCxnSpPr/>
      </xdr:nvCxnSpPr>
      <xdr:spPr>
        <a:xfrm flipV="1">
          <a:off x="7861300" y="13084769"/>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136175</xdr:rowOff>
    </xdr:from>
    <xdr:to>
      <xdr:col>46</xdr:col>
      <xdr:colOff>38100</xdr:colOff>
      <xdr:row>76</xdr:row>
      <xdr:rowOff>66325</xdr:rowOff>
    </xdr:to>
    <xdr:sp macro="" textlink="">
      <xdr:nvSpPr>
        <xdr:cNvPr id="410" name="フローチャート: 判断 409"/>
        <xdr:cNvSpPr/>
      </xdr:nvSpPr>
      <xdr:spPr>
        <a:xfrm>
          <a:off x="8699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82852</xdr:rowOff>
    </xdr:from>
    <xdr:ext cx="534377" cy="259045"/>
    <xdr:sp macro="" textlink="">
      <xdr:nvSpPr>
        <xdr:cNvPr id="411" name="テキスト ボックス 410"/>
        <xdr:cNvSpPr txBox="1"/>
      </xdr:nvSpPr>
      <xdr:spPr>
        <a:xfrm>
          <a:off x="8483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29697</xdr:rowOff>
    </xdr:from>
    <xdr:to>
      <xdr:col>41</xdr:col>
      <xdr:colOff>50800</xdr:colOff>
      <xdr:row>76</xdr:row>
      <xdr:rowOff>69337</xdr:rowOff>
    </xdr:to>
    <xdr:cxnSp macro="">
      <xdr:nvCxnSpPr>
        <xdr:cNvPr id="412" name="直線コネクタ 411"/>
        <xdr:cNvCxnSpPr/>
      </xdr:nvCxnSpPr>
      <xdr:spPr>
        <a:xfrm>
          <a:off x="6972300" y="13059897"/>
          <a:ext cx="889000" cy="3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120081</xdr:rowOff>
    </xdr:from>
    <xdr:to>
      <xdr:col>41</xdr:col>
      <xdr:colOff>101600</xdr:colOff>
      <xdr:row>76</xdr:row>
      <xdr:rowOff>50231</xdr:rowOff>
    </xdr:to>
    <xdr:sp macro="" textlink="">
      <xdr:nvSpPr>
        <xdr:cNvPr id="413" name="フローチャート: 判断 412"/>
        <xdr:cNvSpPr/>
      </xdr:nvSpPr>
      <xdr:spPr>
        <a:xfrm>
          <a:off x="7810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66758</xdr:rowOff>
    </xdr:from>
    <xdr:ext cx="534377" cy="259045"/>
    <xdr:sp macro="" textlink="">
      <xdr:nvSpPr>
        <xdr:cNvPr id="414" name="テキスト ボックス 413"/>
        <xdr:cNvSpPr txBox="1"/>
      </xdr:nvSpPr>
      <xdr:spPr>
        <a:xfrm>
          <a:off x="7594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164292</xdr:rowOff>
    </xdr:from>
    <xdr:to>
      <xdr:col>36</xdr:col>
      <xdr:colOff>165100</xdr:colOff>
      <xdr:row>76</xdr:row>
      <xdr:rowOff>94442</xdr:rowOff>
    </xdr:to>
    <xdr:sp macro="" textlink="">
      <xdr:nvSpPr>
        <xdr:cNvPr id="415" name="フローチャート: 判断 414"/>
        <xdr:cNvSpPr/>
      </xdr:nvSpPr>
      <xdr:spPr>
        <a:xfrm>
          <a:off x="6921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85569</xdr:rowOff>
    </xdr:from>
    <xdr:ext cx="469744" cy="259045"/>
    <xdr:sp macro="" textlink="">
      <xdr:nvSpPr>
        <xdr:cNvPr id="416" name="テキスト ボックス 415"/>
        <xdr:cNvSpPr txBox="1"/>
      </xdr:nvSpPr>
      <xdr:spPr>
        <a:xfrm>
          <a:off x="6737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81036</xdr:rowOff>
    </xdr:from>
    <xdr:to>
      <xdr:col>55</xdr:col>
      <xdr:colOff>50800</xdr:colOff>
      <xdr:row>74</xdr:row>
      <xdr:rowOff>11186</xdr:rowOff>
    </xdr:to>
    <xdr:sp macro="" textlink="">
      <xdr:nvSpPr>
        <xdr:cNvPr id="422" name="楕円 421"/>
        <xdr:cNvSpPr/>
      </xdr:nvSpPr>
      <xdr:spPr>
        <a:xfrm>
          <a:off x="10426700" y="125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103913</xdr:rowOff>
    </xdr:from>
    <xdr:ext cx="534377" cy="259045"/>
    <xdr:sp macro="" textlink="">
      <xdr:nvSpPr>
        <xdr:cNvPr id="423" name="商工費該当値テキスト"/>
        <xdr:cNvSpPr txBox="1"/>
      </xdr:nvSpPr>
      <xdr:spPr>
        <a:xfrm>
          <a:off x="10528300" y="1244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4227</xdr:rowOff>
    </xdr:from>
    <xdr:to>
      <xdr:col>50</xdr:col>
      <xdr:colOff>165100</xdr:colOff>
      <xdr:row>75</xdr:row>
      <xdr:rowOff>105827</xdr:rowOff>
    </xdr:to>
    <xdr:sp macro="" textlink="">
      <xdr:nvSpPr>
        <xdr:cNvPr id="424" name="楕円 423"/>
        <xdr:cNvSpPr/>
      </xdr:nvSpPr>
      <xdr:spPr>
        <a:xfrm>
          <a:off x="9588500" y="1286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122354</xdr:rowOff>
    </xdr:from>
    <xdr:ext cx="534377" cy="259045"/>
    <xdr:sp macro="" textlink="">
      <xdr:nvSpPr>
        <xdr:cNvPr id="425" name="テキスト ボックス 424"/>
        <xdr:cNvSpPr txBox="1"/>
      </xdr:nvSpPr>
      <xdr:spPr>
        <a:xfrm>
          <a:off x="9372111" y="1263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3769</xdr:rowOff>
    </xdr:from>
    <xdr:to>
      <xdr:col>46</xdr:col>
      <xdr:colOff>38100</xdr:colOff>
      <xdr:row>76</xdr:row>
      <xdr:rowOff>105369</xdr:rowOff>
    </xdr:to>
    <xdr:sp macro="" textlink="">
      <xdr:nvSpPr>
        <xdr:cNvPr id="426" name="楕円 425"/>
        <xdr:cNvSpPr/>
      </xdr:nvSpPr>
      <xdr:spPr>
        <a:xfrm>
          <a:off x="8699500" y="130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96496</xdr:rowOff>
    </xdr:from>
    <xdr:ext cx="469744" cy="259045"/>
    <xdr:sp macro="" textlink="">
      <xdr:nvSpPr>
        <xdr:cNvPr id="427" name="テキスト ボックス 426"/>
        <xdr:cNvSpPr txBox="1"/>
      </xdr:nvSpPr>
      <xdr:spPr>
        <a:xfrm>
          <a:off x="8515428" y="1312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18537</xdr:rowOff>
    </xdr:from>
    <xdr:to>
      <xdr:col>41</xdr:col>
      <xdr:colOff>101600</xdr:colOff>
      <xdr:row>76</xdr:row>
      <xdr:rowOff>120137</xdr:rowOff>
    </xdr:to>
    <xdr:sp macro="" textlink="">
      <xdr:nvSpPr>
        <xdr:cNvPr id="428" name="楕円 427"/>
        <xdr:cNvSpPr/>
      </xdr:nvSpPr>
      <xdr:spPr>
        <a:xfrm>
          <a:off x="7810500" y="1304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111264</xdr:rowOff>
    </xdr:from>
    <xdr:ext cx="469744" cy="259045"/>
    <xdr:sp macro="" textlink="">
      <xdr:nvSpPr>
        <xdr:cNvPr id="429" name="テキスト ボックス 428"/>
        <xdr:cNvSpPr txBox="1"/>
      </xdr:nvSpPr>
      <xdr:spPr>
        <a:xfrm>
          <a:off x="7626428" y="1314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150347</xdr:rowOff>
    </xdr:from>
    <xdr:to>
      <xdr:col>36</xdr:col>
      <xdr:colOff>165100</xdr:colOff>
      <xdr:row>76</xdr:row>
      <xdr:rowOff>80497</xdr:rowOff>
    </xdr:to>
    <xdr:sp macro="" textlink="">
      <xdr:nvSpPr>
        <xdr:cNvPr id="430" name="楕円 429"/>
        <xdr:cNvSpPr/>
      </xdr:nvSpPr>
      <xdr:spPr>
        <a:xfrm>
          <a:off x="6921500" y="1300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97024</xdr:rowOff>
    </xdr:from>
    <xdr:ext cx="469744" cy="259045"/>
    <xdr:sp macro="" textlink="">
      <xdr:nvSpPr>
        <xdr:cNvPr id="431" name="テキスト ボックス 430"/>
        <xdr:cNvSpPr txBox="1"/>
      </xdr:nvSpPr>
      <xdr:spPr>
        <a:xfrm>
          <a:off x="6737428" y="1278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5" name="テキスト ボックス 44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7" name="テキスト ボックス 44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9" name="テキスト ボックス 44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21188</xdr:rowOff>
    </xdr:from>
    <xdr:to>
      <xdr:col>54</xdr:col>
      <xdr:colOff>189865</xdr:colOff>
      <xdr:row>99</xdr:row>
      <xdr:rowOff>23113</xdr:rowOff>
    </xdr:to>
    <xdr:cxnSp macro="">
      <xdr:nvCxnSpPr>
        <xdr:cNvPr id="457" name="直線コネクタ 456"/>
        <xdr:cNvCxnSpPr/>
      </xdr:nvCxnSpPr>
      <xdr:spPr>
        <a:xfrm flipV="1">
          <a:off x="10475595" y="15623138"/>
          <a:ext cx="1270" cy="137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26940</xdr:rowOff>
    </xdr:from>
    <xdr:ext cx="534377" cy="259045"/>
    <xdr:sp macro="" textlink="">
      <xdr:nvSpPr>
        <xdr:cNvPr id="458" name="土木費最小値テキスト"/>
        <xdr:cNvSpPr txBox="1"/>
      </xdr:nvSpPr>
      <xdr:spPr>
        <a:xfrm>
          <a:off x="10528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23113</xdr:rowOff>
    </xdr:from>
    <xdr:to>
      <xdr:col>55</xdr:col>
      <xdr:colOff>88900</xdr:colOff>
      <xdr:row>99</xdr:row>
      <xdr:rowOff>23113</xdr:rowOff>
    </xdr:to>
    <xdr:cxnSp macro="">
      <xdr:nvCxnSpPr>
        <xdr:cNvPr id="459" name="直線コネクタ 458"/>
        <xdr:cNvCxnSpPr/>
      </xdr:nvCxnSpPr>
      <xdr:spPr>
        <a:xfrm>
          <a:off x="10388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139315</xdr:rowOff>
    </xdr:from>
    <xdr:ext cx="599010" cy="259045"/>
    <xdr:sp macro="" textlink="">
      <xdr:nvSpPr>
        <xdr:cNvPr id="460" name="土木費最大値テキスト"/>
        <xdr:cNvSpPr txBox="1"/>
      </xdr:nvSpPr>
      <xdr:spPr>
        <a:xfrm>
          <a:off x="10528300" y="1539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21188</xdr:rowOff>
    </xdr:from>
    <xdr:to>
      <xdr:col>55</xdr:col>
      <xdr:colOff>88900</xdr:colOff>
      <xdr:row>91</xdr:row>
      <xdr:rowOff>21188</xdr:rowOff>
    </xdr:to>
    <xdr:cxnSp macro="">
      <xdr:nvCxnSpPr>
        <xdr:cNvPr id="461" name="直線コネクタ 460"/>
        <xdr:cNvCxnSpPr/>
      </xdr:nvCxnSpPr>
      <xdr:spPr>
        <a:xfrm>
          <a:off x="10388600" y="1562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88477</xdr:rowOff>
    </xdr:from>
    <xdr:to>
      <xdr:col>55</xdr:col>
      <xdr:colOff>0</xdr:colOff>
      <xdr:row>98</xdr:row>
      <xdr:rowOff>119802</xdr:rowOff>
    </xdr:to>
    <xdr:cxnSp macro="">
      <xdr:nvCxnSpPr>
        <xdr:cNvPr id="462" name="直線コネクタ 461"/>
        <xdr:cNvCxnSpPr/>
      </xdr:nvCxnSpPr>
      <xdr:spPr>
        <a:xfrm>
          <a:off x="9639300" y="16890577"/>
          <a:ext cx="838200" cy="3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57706</xdr:rowOff>
    </xdr:from>
    <xdr:ext cx="534377" cy="259045"/>
    <xdr:sp macro="" textlink="">
      <xdr:nvSpPr>
        <xdr:cNvPr id="463" name="土木費平均値テキスト"/>
        <xdr:cNvSpPr txBox="1"/>
      </xdr:nvSpPr>
      <xdr:spPr>
        <a:xfrm>
          <a:off x="10528300" y="16859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79279</xdr:rowOff>
    </xdr:from>
    <xdr:to>
      <xdr:col>55</xdr:col>
      <xdr:colOff>50800</xdr:colOff>
      <xdr:row>99</xdr:row>
      <xdr:rowOff>9429</xdr:rowOff>
    </xdr:to>
    <xdr:sp macro="" textlink="">
      <xdr:nvSpPr>
        <xdr:cNvPr id="464" name="フローチャート: 判断 463"/>
        <xdr:cNvSpPr/>
      </xdr:nvSpPr>
      <xdr:spPr>
        <a:xfrm>
          <a:off x="104267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88477</xdr:rowOff>
    </xdr:from>
    <xdr:to>
      <xdr:col>50</xdr:col>
      <xdr:colOff>114300</xdr:colOff>
      <xdr:row>98</xdr:row>
      <xdr:rowOff>110308</xdr:rowOff>
    </xdr:to>
    <xdr:cxnSp macro="">
      <xdr:nvCxnSpPr>
        <xdr:cNvPr id="465" name="直線コネクタ 464"/>
        <xdr:cNvCxnSpPr/>
      </xdr:nvCxnSpPr>
      <xdr:spPr>
        <a:xfrm flipV="1">
          <a:off x="8750300" y="16890577"/>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24507</xdr:rowOff>
    </xdr:from>
    <xdr:to>
      <xdr:col>50</xdr:col>
      <xdr:colOff>165100</xdr:colOff>
      <xdr:row>98</xdr:row>
      <xdr:rowOff>126107</xdr:rowOff>
    </xdr:to>
    <xdr:sp macro="" textlink="">
      <xdr:nvSpPr>
        <xdr:cNvPr id="466" name="フローチャート: 判断 465"/>
        <xdr:cNvSpPr/>
      </xdr:nvSpPr>
      <xdr:spPr>
        <a:xfrm>
          <a:off x="9588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142634</xdr:rowOff>
    </xdr:from>
    <xdr:ext cx="534377" cy="259045"/>
    <xdr:sp macro="" textlink="">
      <xdr:nvSpPr>
        <xdr:cNvPr id="467" name="テキスト ボックス 466"/>
        <xdr:cNvSpPr txBox="1"/>
      </xdr:nvSpPr>
      <xdr:spPr>
        <a:xfrm>
          <a:off x="9372111" y="166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110308</xdr:rowOff>
    </xdr:from>
    <xdr:to>
      <xdr:col>45</xdr:col>
      <xdr:colOff>177800</xdr:colOff>
      <xdr:row>98</xdr:row>
      <xdr:rowOff>119156</xdr:rowOff>
    </xdr:to>
    <xdr:cxnSp macro="">
      <xdr:nvCxnSpPr>
        <xdr:cNvPr id="468" name="直線コネクタ 467"/>
        <xdr:cNvCxnSpPr/>
      </xdr:nvCxnSpPr>
      <xdr:spPr>
        <a:xfrm flipV="1">
          <a:off x="7861300" y="16912408"/>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76699</xdr:rowOff>
    </xdr:from>
    <xdr:to>
      <xdr:col>46</xdr:col>
      <xdr:colOff>38100</xdr:colOff>
      <xdr:row>99</xdr:row>
      <xdr:rowOff>6849</xdr:rowOff>
    </xdr:to>
    <xdr:sp macro="" textlink="">
      <xdr:nvSpPr>
        <xdr:cNvPr id="469" name="フローチャート: 判断 468"/>
        <xdr:cNvSpPr/>
      </xdr:nvSpPr>
      <xdr:spPr>
        <a:xfrm>
          <a:off x="8699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169426</xdr:rowOff>
    </xdr:from>
    <xdr:ext cx="534377" cy="259045"/>
    <xdr:sp macro="" textlink="">
      <xdr:nvSpPr>
        <xdr:cNvPr id="470" name="テキスト ボックス 469"/>
        <xdr:cNvSpPr txBox="1"/>
      </xdr:nvSpPr>
      <xdr:spPr>
        <a:xfrm>
          <a:off x="8483111" y="169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100123</xdr:rowOff>
    </xdr:from>
    <xdr:to>
      <xdr:col>41</xdr:col>
      <xdr:colOff>50800</xdr:colOff>
      <xdr:row>98</xdr:row>
      <xdr:rowOff>119156</xdr:rowOff>
    </xdr:to>
    <xdr:cxnSp macro="">
      <xdr:nvCxnSpPr>
        <xdr:cNvPr id="471" name="直線コネクタ 470"/>
        <xdr:cNvCxnSpPr/>
      </xdr:nvCxnSpPr>
      <xdr:spPr>
        <a:xfrm>
          <a:off x="6972300" y="16902223"/>
          <a:ext cx="889000" cy="1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77322</xdr:rowOff>
    </xdr:from>
    <xdr:to>
      <xdr:col>41</xdr:col>
      <xdr:colOff>101600</xdr:colOff>
      <xdr:row>99</xdr:row>
      <xdr:rowOff>7472</xdr:rowOff>
    </xdr:to>
    <xdr:sp macro="" textlink="">
      <xdr:nvSpPr>
        <xdr:cNvPr id="472" name="フローチャート: 判断 471"/>
        <xdr:cNvSpPr/>
      </xdr:nvSpPr>
      <xdr:spPr>
        <a:xfrm>
          <a:off x="7810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170049</xdr:rowOff>
    </xdr:from>
    <xdr:ext cx="534377" cy="259045"/>
    <xdr:sp macro="" textlink="">
      <xdr:nvSpPr>
        <xdr:cNvPr id="473" name="テキスト ボックス 472"/>
        <xdr:cNvSpPr txBox="1"/>
      </xdr:nvSpPr>
      <xdr:spPr>
        <a:xfrm>
          <a:off x="7594111" y="169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19895</xdr:rowOff>
    </xdr:from>
    <xdr:to>
      <xdr:col>36</xdr:col>
      <xdr:colOff>165100</xdr:colOff>
      <xdr:row>98</xdr:row>
      <xdr:rowOff>121495</xdr:rowOff>
    </xdr:to>
    <xdr:sp macro="" textlink="">
      <xdr:nvSpPr>
        <xdr:cNvPr id="474" name="フローチャート: 判断 473"/>
        <xdr:cNvSpPr/>
      </xdr:nvSpPr>
      <xdr:spPr>
        <a:xfrm>
          <a:off x="6921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138022</xdr:rowOff>
    </xdr:from>
    <xdr:ext cx="534377" cy="259045"/>
    <xdr:sp macro="" textlink="">
      <xdr:nvSpPr>
        <xdr:cNvPr id="475" name="テキスト ボックス 474"/>
        <xdr:cNvSpPr txBox="1"/>
      </xdr:nvSpPr>
      <xdr:spPr>
        <a:xfrm>
          <a:off x="6705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69002</xdr:rowOff>
    </xdr:from>
    <xdr:to>
      <xdr:col>55</xdr:col>
      <xdr:colOff>50800</xdr:colOff>
      <xdr:row>98</xdr:row>
      <xdr:rowOff>170602</xdr:rowOff>
    </xdr:to>
    <xdr:sp macro="" textlink="">
      <xdr:nvSpPr>
        <xdr:cNvPr id="481" name="楕円 480"/>
        <xdr:cNvSpPr/>
      </xdr:nvSpPr>
      <xdr:spPr>
        <a:xfrm>
          <a:off x="10426700" y="1687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28379</xdr:rowOff>
    </xdr:from>
    <xdr:ext cx="534377" cy="259045"/>
    <xdr:sp macro="" textlink="">
      <xdr:nvSpPr>
        <xdr:cNvPr id="482" name="土木費該当値テキスト"/>
        <xdr:cNvSpPr txBox="1"/>
      </xdr:nvSpPr>
      <xdr:spPr>
        <a:xfrm>
          <a:off x="10528300" y="1665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37677</xdr:rowOff>
    </xdr:from>
    <xdr:to>
      <xdr:col>50</xdr:col>
      <xdr:colOff>165100</xdr:colOff>
      <xdr:row>98</xdr:row>
      <xdr:rowOff>139277</xdr:rowOff>
    </xdr:to>
    <xdr:sp macro="" textlink="">
      <xdr:nvSpPr>
        <xdr:cNvPr id="483" name="楕円 482"/>
        <xdr:cNvSpPr/>
      </xdr:nvSpPr>
      <xdr:spPr>
        <a:xfrm>
          <a:off x="9588500" y="1683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130404</xdr:rowOff>
    </xdr:from>
    <xdr:ext cx="534377" cy="259045"/>
    <xdr:sp macro="" textlink="">
      <xdr:nvSpPr>
        <xdr:cNvPr id="484" name="テキスト ボックス 483"/>
        <xdr:cNvSpPr txBox="1"/>
      </xdr:nvSpPr>
      <xdr:spPr>
        <a:xfrm>
          <a:off x="9372111" y="1693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59508</xdr:rowOff>
    </xdr:from>
    <xdr:to>
      <xdr:col>46</xdr:col>
      <xdr:colOff>38100</xdr:colOff>
      <xdr:row>98</xdr:row>
      <xdr:rowOff>161108</xdr:rowOff>
    </xdr:to>
    <xdr:sp macro="" textlink="">
      <xdr:nvSpPr>
        <xdr:cNvPr id="485" name="楕円 484"/>
        <xdr:cNvSpPr/>
      </xdr:nvSpPr>
      <xdr:spPr>
        <a:xfrm>
          <a:off x="8699500" y="168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6185</xdr:rowOff>
    </xdr:from>
    <xdr:ext cx="534377" cy="259045"/>
    <xdr:sp macro="" textlink="">
      <xdr:nvSpPr>
        <xdr:cNvPr id="486" name="テキスト ボックス 485"/>
        <xdr:cNvSpPr txBox="1"/>
      </xdr:nvSpPr>
      <xdr:spPr>
        <a:xfrm>
          <a:off x="8483111" y="1663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68356</xdr:rowOff>
    </xdr:from>
    <xdr:to>
      <xdr:col>41</xdr:col>
      <xdr:colOff>101600</xdr:colOff>
      <xdr:row>98</xdr:row>
      <xdr:rowOff>169956</xdr:rowOff>
    </xdr:to>
    <xdr:sp macro="" textlink="">
      <xdr:nvSpPr>
        <xdr:cNvPr id="487" name="楕円 486"/>
        <xdr:cNvSpPr/>
      </xdr:nvSpPr>
      <xdr:spPr>
        <a:xfrm>
          <a:off x="7810500" y="1687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15033</xdr:rowOff>
    </xdr:from>
    <xdr:ext cx="534377" cy="259045"/>
    <xdr:sp macro="" textlink="">
      <xdr:nvSpPr>
        <xdr:cNvPr id="488" name="テキスト ボックス 487"/>
        <xdr:cNvSpPr txBox="1"/>
      </xdr:nvSpPr>
      <xdr:spPr>
        <a:xfrm>
          <a:off x="7594111" y="1664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49323</xdr:rowOff>
    </xdr:from>
    <xdr:to>
      <xdr:col>36</xdr:col>
      <xdr:colOff>165100</xdr:colOff>
      <xdr:row>98</xdr:row>
      <xdr:rowOff>150923</xdr:rowOff>
    </xdr:to>
    <xdr:sp macro="" textlink="">
      <xdr:nvSpPr>
        <xdr:cNvPr id="489" name="楕円 488"/>
        <xdr:cNvSpPr/>
      </xdr:nvSpPr>
      <xdr:spPr>
        <a:xfrm>
          <a:off x="6921500" y="1685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142050</xdr:rowOff>
    </xdr:from>
    <xdr:ext cx="534377" cy="259045"/>
    <xdr:sp macro="" textlink="">
      <xdr:nvSpPr>
        <xdr:cNvPr id="490" name="テキスト ボックス 489"/>
        <xdr:cNvSpPr txBox="1"/>
      </xdr:nvSpPr>
      <xdr:spPr>
        <a:xfrm>
          <a:off x="6705111" y="1694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152044</xdr:rowOff>
    </xdr:from>
    <xdr:to>
      <xdr:col>85</xdr:col>
      <xdr:colOff>126364</xdr:colOff>
      <xdr:row>39</xdr:row>
      <xdr:rowOff>26619</xdr:rowOff>
    </xdr:to>
    <xdr:cxnSp macro="">
      <xdr:nvCxnSpPr>
        <xdr:cNvPr id="515" name="直線コネクタ 514"/>
        <xdr:cNvCxnSpPr/>
      </xdr:nvCxnSpPr>
      <xdr:spPr>
        <a:xfrm flipV="1">
          <a:off x="16317595" y="5466994"/>
          <a:ext cx="1269" cy="1246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30446</xdr:rowOff>
    </xdr:from>
    <xdr:ext cx="534377" cy="259045"/>
    <xdr:sp macro="" textlink="">
      <xdr:nvSpPr>
        <xdr:cNvPr id="516" name="消防費最小値テキスト"/>
        <xdr:cNvSpPr txBox="1"/>
      </xdr:nvSpPr>
      <xdr:spPr>
        <a:xfrm>
          <a:off x="16370300" y="67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26619</xdr:rowOff>
    </xdr:from>
    <xdr:to>
      <xdr:col>86</xdr:col>
      <xdr:colOff>25400</xdr:colOff>
      <xdr:row>39</xdr:row>
      <xdr:rowOff>26619</xdr:rowOff>
    </xdr:to>
    <xdr:cxnSp macro="">
      <xdr:nvCxnSpPr>
        <xdr:cNvPr id="517" name="直線コネクタ 516"/>
        <xdr:cNvCxnSpPr/>
      </xdr:nvCxnSpPr>
      <xdr:spPr>
        <a:xfrm>
          <a:off x="16230600" y="671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98721</xdr:rowOff>
    </xdr:from>
    <xdr:ext cx="534377" cy="259045"/>
    <xdr:sp macro="" textlink="">
      <xdr:nvSpPr>
        <xdr:cNvPr id="518" name="消防費最大値テキスト"/>
        <xdr:cNvSpPr txBox="1"/>
      </xdr:nvSpPr>
      <xdr:spPr>
        <a:xfrm>
          <a:off x="16370300" y="52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152044</xdr:rowOff>
    </xdr:from>
    <xdr:to>
      <xdr:col>86</xdr:col>
      <xdr:colOff>25400</xdr:colOff>
      <xdr:row>31</xdr:row>
      <xdr:rowOff>152044</xdr:rowOff>
    </xdr:to>
    <xdr:cxnSp macro="">
      <xdr:nvCxnSpPr>
        <xdr:cNvPr id="519" name="直線コネクタ 518"/>
        <xdr:cNvCxnSpPr/>
      </xdr:nvCxnSpPr>
      <xdr:spPr>
        <a:xfrm>
          <a:off x="16230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169113</xdr:rowOff>
    </xdr:from>
    <xdr:to>
      <xdr:col>85</xdr:col>
      <xdr:colOff>127000</xdr:colOff>
      <xdr:row>39</xdr:row>
      <xdr:rowOff>26619</xdr:rowOff>
    </xdr:to>
    <xdr:cxnSp macro="">
      <xdr:nvCxnSpPr>
        <xdr:cNvPr id="520" name="直線コネクタ 519"/>
        <xdr:cNvCxnSpPr/>
      </xdr:nvCxnSpPr>
      <xdr:spPr>
        <a:xfrm>
          <a:off x="15481300" y="6684213"/>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92727</xdr:rowOff>
    </xdr:from>
    <xdr:ext cx="534377" cy="259045"/>
    <xdr:sp macro="" textlink="">
      <xdr:nvSpPr>
        <xdr:cNvPr id="521" name="消防費平均値テキスト"/>
        <xdr:cNvSpPr txBox="1"/>
      </xdr:nvSpPr>
      <xdr:spPr>
        <a:xfrm>
          <a:off x="16370300" y="6093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69850</xdr:rowOff>
    </xdr:from>
    <xdr:to>
      <xdr:col>85</xdr:col>
      <xdr:colOff>177800</xdr:colOff>
      <xdr:row>37</xdr:row>
      <xdr:rowOff>0</xdr:rowOff>
    </xdr:to>
    <xdr:sp macro="" textlink="">
      <xdr:nvSpPr>
        <xdr:cNvPr id="522" name="フローチャート: 判断 521"/>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140538</xdr:rowOff>
    </xdr:from>
    <xdr:to>
      <xdr:col>81</xdr:col>
      <xdr:colOff>50800</xdr:colOff>
      <xdr:row>38</xdr:row>
      <xdr:rowOff>169113</xdr:rowOff>
    </xdr:to>
    <xdr:cxnSp macro="">
      <xdr:nvCxnSpPr>
        <xdr:cNvPr id="523" name="直線コネクタ 522"/>
        <xdr:cNvCxnSpPr/>
      </xdr:nvCxnSpPr>
      <xdr:spPr>
        <a:xfrm>
          <a:off x="14592300" y="665563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98349</xdr:rowOff>
    </xdr:from>
    <xdr:to>
      <xdr:col>81</xdr:col>
      <xdr:colOff>101600</xdr:colOff>
      <xdr:row>37</xdr:row>
      <xdr:rowOff>28499</xdr:rowOff>
    </xdr:to>
    <xdr:sp macro="" textlink="">
      <xdr:nvSpPr>
        <xdr:cNvPr id="524" name="フローチャート: 判断 523"/>
        <xdr:cNvSpPr/>
      </xdr:nvSpPr>
      <xdr:spPr>
        <a:xfrm>
          <a:off x="15430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45026</xdr:rowOff>
    </xdr:from>
    <xdr:ext cx="534377" cy="259045"/>
    <xdr:sp macro="" textlink="">
      <xdr:nvSpPr>
        <xdr:cNvPr id="525" name="テキスト ボックス 524"/>
        <xdr:cNvSpPr txBox="1"/>
      </xdr:nvSpPr>
      <xdr:spPr>
        <a:xfrm>
          <a:off x="15214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140538</xdr:rowOff>
    </xdr:from>
    <xdr:to>
      <xdr:col>76</xdr:col>
      <xdr:colOff>114300</xdr:colOff>
      <xdr:row>39</xdr:row>
      <xdr:rowOff>30429</xdr:rowOff>
    </xdr:to>
    <xdr:cxnSp macro="">
      <xdr:nvCxnSpPr>
        <xdr:cNvPr id="526" name="直線コネクタ 525"/>
        <xdr:cNvCxnSpPr/>
      </xdr:nvCxnSpPr>
      <xdr:spPr>
        <a:xfrm flipV="1">
          <a:off x="13703300" y="6655638"/>
          <a:ext cx="8890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167767</xdr:rowOff>
    </xdr:from>
    <xdr:to>
      <xdr:col>76</xdr:col>
      <xdr:colOff>165100</xdr:colOff>
      <xdr:row>37</xdr:row>
      <xdr:rowOff>97917</xdr:rowOff>
    </xdr:to>
    <xdr:sp macro="" textlink="">
      <xdr:nvSpPr>
        <xdr:cNvPr id="527" name="フローチャート: 判断 526"/>
        <xdr:cNvSpPr/>
      </xdr:nvSpPr>
      <xdr:spPr>
        <a:xfrm>
          <a:off x="14541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114444</xdr:rowOff>
    </xdr:from>
    <xdr:ext cx="534377" cy="259045"/>
    <xdr:sp macro="" textlink="">
      <xdr:nvSpPr>
        <xdr:cNvPr id="528" name="テキスト ボックス 527"/>
        <xdr:cNvSpPr txBox="1"/>
      </xdr:nvSpPr>
      <xdr:spPr>
        <a:xfrm>
          <a:off x="14325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30429</xdr:rowOff>
    </xdr:from>
    <xdr:to>
      <xdr:col>71</xdr:col>
      <xdr:colOff>177800</xdr:colOff>
      <xdr:row>39</xdr:row>
      <xdr:rowOff>87350</xdr:rowOff>
    </xdr:to>
    <xdr:cxnSp macro="">
      <xdr:nvCxnSpPr>
        <xdr:cNvPr id="529" name="直線コネクタ 528"/>
        <xdr:cNvCxnSpPr/>
      </xdr:nvCxnSpPr>
      <xdr:spPr>
        <a:xfrm flipV="1">
          <a:off x="12814300" y="6716979"/>
          <a:ext cx="8890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39294</xdr:rowOff>
    </xdr:from>
    <xdr:to>
      <xdr:col>72</xdr:col>
      <xdr:colOff>38100</xdr:colOff>
      <xdr:row>37</xdr:row>
      <xdr:rowOff>140894</xdr:rowOff>
    </xdr:to>
    <xdr:sp macro="" textlink="">
      <xdr:nvSpPr>
        <xdr:cNvPr id="530" name="フローチャート: 判断 529"/>
        <xdr:cNvSpPr/>
      </xdr:nvSpPr>
      <xdr:spPr>
        <a:xfrm>
          <a:off x="13652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157421</xdr:rowOff>
    </xdr:from>
    <xdr:ext cx="534377" cy="259045"/>
    <xdr:sp macro="" textlink="">
      <xdr:nvSpPr>
        <xdr:cNvPr id="531" name="テキスト ボックス 530"/>
        <xdr:cNvSpPr txBox="1"/>
      </xdr:nvSpPr>
      <xdr:spPr>
        <a:xfrm>
          <a:off x="13436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153137</xdr:rowOff>
    </xdr:from>
    <xdr:to>
      <xdr:col>67</xdr:col>
      <xdr:colOff>101600</xdr:colOff>
      <xdr:row>37</xdr:row>
      <xdr:rowOff>83287</xdr:rowOff>
    </xdr:to>
    <xdr:sp macro="" textlink="">
      <xdr:nvSpPr>
        <xdr:cNvPr id="532" name="フローチャート: 判断 531"/>
        <xdr:cNvSpPr/>
      </xdr:nvSpPr>
      <xdr:spPr>
        <a:xfrm>
          <a:off x="12763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99814</xdr:rowOff>
    </xdr:from>
    <xdr:ext cx="534377" cy="259045"/>
    <xdr:sp macro="" textlink="">
      <xdr:nvSpPr>
        <xdr:cNvPr id="533" name="テキスト ボックス 532"/>
        <xdr:cNvSpPr txBox="1"/>
      </xdr:nvSpPr>
      <xdr:spPr>
        <a:xfrm>
          <a:off x="12547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147269</xdr:rowOff>
    </xdr:from>
    <xdr:to>
      <xdr:col>85</xdr:col>
      <xdr:colOff>177800</xdr:colOff>
      <xdr:row>39</xdr:row>
      <xdr:rowOff>77419</xdr:rowOff>
    </xdr:to>
    <xdr:sp macro="" textlink="">
      <xdr:nvSpPr>
        <xdr:cNvPr id="539" name="楕円 538"/>
        <xdr:cNvSpPr/>
      </xdr:nvSpPr>
      <xdr:spPr>
        <a:xfrm>
          <a:off x="16268700" y="666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62196</xdr:rowOff>
    </xdr:from>
    <xdr:ext cx="534377" cy="259045"/>
    <xdr:sp macro="" textlink="">
      <xdr:nvSpPr>
        <xdr:cNvPr id="540" name="消防費該当値テキスト"/>
        <xdr:cNvSpPr txBox="1"/>
      </xdr:nvSpPr>
      <xdr:spPr>
        <a:xfrm>
          <a:off x="16370300" y="65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118313</xdr:rowOff>
    </xdr:from>
    <xdr:to>
      <xdr:col>81</xdr:col>
      <xdr:colOff>101600</xdr:colOff>
      <xdr:row>39</xdr:row>
      <xdr:rowOff>48463</xdr:rowOff>
    </xdr:to>
    <xdr:sp macro="" textlink="">
      <xdr:nvSpPr>
        <xdr:cNvPr id="541" name="楕円 540"/>
        <xdr:cNvSpPr/>
      </xdr:nvSpPr>
      <xdr:spPr>
        <a:xfrm>
          <a:off x="15430500" y="663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39590</xdr:rowOff>
    </xdr:from>
    <xdr:ext cx="534377" cy="259045"/>
    <xdr:sp macro="" textlink="">
      <xdr:nvSpPr>
        <xdr:cNvPr id="542" name="テキスト ボックス 541"/>
        <xdr:cNvSpPr txBox="1"/>
      </xdr:nvSpPr>
      <xdr:spPr>
        <a:xfrm>
          <a:off x="15214111" y="672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89738</xdr:rowOff>
    </xdr:from>
    <xdr:to>
      <xdr:col>76</xdr:col>
      <xdr:colOff>165100</xdr:colOff>
      <xdr:row>39</xdr:row>
      <xdr:rowOff>19888</xdr:rowOff>
    </xdr:to>
    <xdr:sp macro="" textlink="">
      <xdr:nvSpPr>
        <xdr:cNvPr id="543" name="楕円 542"/>
        <xdr:cNvSpPr/>
      </xdr:nvSpPr>
      <xdr:spPr>
        <a:xfrm>
          <a:off x="14541500" y="660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11015</xdr:rowOff>
    </xdr:from>
    <xdr:ext cx="534377" cy="259045"/>
    <xdr:sp macro="" textlink="">
      <xdr:nvSpPr>
        <xdr:cNvPr id="544" name="テキスト ボックス 543"/>
        <xdr:cNvSpPr txBox="1"/>
      </xdr:nvSpPr>
      <xdr:spPr>
        <a:xfrm>
          <a:off x="14325111" y="669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151079</xdr:rowOff>
    </xdr:from>
    <xdr:to>
      <xdr:col>72</xdr:col>
      <xdr:colOff>38100</xdr:colOff>
      <xdr:row>39</xdr:row>
      <xdr:rowOff>81229</xdr:rowOff>
    </xdr:to>
    <xdr:sp macro="" textlink="">
      <xdr:nvSpPr>
        <xdr:cNvPr id="545" name="楕円 544"/>
        <xdr:cNvSpPr/>
      </xdr:nvSpPr>
      <xdr:spPr>
        <a:xfrm>
          <a:off x="13652500" y="666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72356</xdr:rowOff>
    </xdr:from>
    <xdr:ext cx="534377" cy="259045"/>
    <xdr:sp macro="" textlink="">
      <xdr:nvSpPr>
        <xdr:cNvPr id="546" name="テキスト ボックス 545"/>
        <xdr:cNvSpPr txBox="1"/>
      </xdr:nvSpPr>
      <xdr:spPr>
        <a:xfrm>
          <a:off x="13436111" y="675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36550</xdr:rowOff>
    </xdr:from>
    <xdr:to>
      <xdr:col>67</xdr:col>
      <xdr:colOff>101600</xdr:colOff>
      <xdr:row>39</xdr:row>
      <xdr:rowOff>138150</xdr:rowOff>
    </xdr:to>
    <xdr:sp macro="" textlink="">
      <xdr:nvSpPr>
        <xdr:cNvPr id="547" name="楕円 546"/>
        <xdr:cNvSpPr/>
      </xdr:nvSpPr>
      <xdr:spPr>
        <a:xfrm>
          <a:off x="12763500" y="67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129277</xdr:rowOff>
    </xdr:from>
    <xdr:ext cx="469744" cy="259045"/>
    <xdr:sp macro="" textlink="">
      <xdr:nvSpPr>
        <xdr:cNvPr id="548" name="テキスト ボックス 547"/>
        <xdr:cNvSpPr txBox="1"/>
      </xdr:nvSpPr>
      <xdr:spPr>
        <a:xfrm>
          <a:off x="12579428" y="68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77292</xdr:rowOff>
    </xdr:from>
    <xdr:to>
      <xdr:col>85</xdr:col>
      <xdr:colOff>126364</xdr:colOff>
      <xdr:row>59</xdr:row>
      <xdr:rowOff>70640</xdr:rowOff>
    </xdr:to>
    <xdr:cxnSp macro="">
      <xdr:nvCxnSpPr>
        <xdr:cNvPr id="571" name="直線コネクタ 570"/>
        <xdr:cNvCxnSpPr/>
      </xdr:nvCxnSpPr>
      <xdr:spPr>
        <a:xfrm flipV="1">
          <a:off x="16317595" y="8649792"/>
          <a:ext cx="1269" cy="153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74467</xdr:rowOff>
    </xdr:from>
    <xdr:ext cx="534377" cy="259045"/>
    <xdr:sp macro="" textlink="">
      <xdr:nvSpPr>
        <xdr:cNvPr id="572" name="教育費最小値テキスト"/>
        <xdr:cNvSpPr txBox="1"/>
      </xdr:nvSpPr>
      <xdr:spPr>
        <a:xfrm>
          <a:off x="16370300" y="1019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70640</xdr:rowOff>
    </xdr:from>
    <xdr:to>
      <xdr:col>86</xdr:col>
      <xdr:colOff>25400</xdr:colOff>
      <xdr:row>59</xdr:row>
      <xdr:rowOff>70640</xdr:rowOff>
    </xdr:to>
    <xdr:cxnSp macro="">
      <xdr:nvCxnSpPr>
        <xdr:cNvPr id="573" name="直線コネクタ 572"/>
        <xdr:cNvCxnSpPr/>
      </xdr:nvCxnSpPr>
      <xdr:spPr>
        <a:xfrm>
          <a:off x="16230600" y="1018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23969</xdr:rowOff>
    </xdr:from>
    <xdr:ext cx="599010" cy="259045"/>
    <xdr:sp macro="" textlink="">
      <xdr:nvSpPr>
        <xdr:cNvPr id="574" name="教育費最大値テキスト"/>
        <xdr:cNvSpPr txBox="1"/>
      </xdr:nvSpPr>
      <xdr:spPr>
        <a:xfrm>
          <a:off x="16370300" y="842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77292</xdr:rowOff>
    </xdr:from>
    <xdr:to>
      <xdr:col>86</xdr:col>
      <xdr:colOff>25400</xdr:colOff>
      <xdr:row>50</xdr:row>
      <xdr:rowOff>77292</xdr:rowOff>
    </xdr:to>
    <xdr:cxnSp macro="">
      <xdr:nvCxnSpPr>
        <xdr:cNvPr id="575" name="直線コネクタ 574"/>
        <xdr:cNvCxnSpPr/>
      </xdr:nvCxnSpPr>
      <xdr:spPr>
        <a:xfrm>
          <a:off x="16230600" y="864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124406</xdr:rowOff>
    </xdr:from>
    <xdr:to>
      <xdr:col>85</xdr:col>
      <xdr:colOff>127000</xdr:colOff>
      <xdr:row>56</xdr:row>
      <xdr:rowOff>126441</xdr:rowOff>
    </xdr:to>
    <xdr:cxnSp macro="">
      <xdr:nvCxnSpPr>
        <xdr:cNvPr id="576" name="直線コネクタ 575"/>
        <xdr:cNvCxnSpPr/>
      </xdr:nvCxnSpPr>
      <xdr:spPr>
        <a:xfrm flipV="1">
          <a:off x="15481300" y="9039806"/>
          <a:ext cx="838200" cy="68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41198</xdr:rowOff>
    </xdr:from>
    <xdr:ext cx="534377" cy="259045"/>
    <xdr:sp macro="" textlink="">
      <xdr:nvSpPr>
        <xdr:cNvPr id="577" name="教育費平均値テキスト"/>
        <xdr:cNvSpPr txBox="1"/>
      </xdr:nvSpPr>
      <xdr:spPr>
        <a:xfrm>
          <a:off x="16370300" y="964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62771</xdr:rowOff>
    </xdr:from>
    <xdr:to>
      <xdr:col>85</xdr:col>
      <xdr:colOff>177800</xdr:colOff>
      <xdr:row>56</xdr:row>
      <xdr:rowOff>164371</xdr:rowOff>
    </xdr:to>
    <xdr:sp macro="" textlink="">
      <xdr:nvSpPr>
        <xdr:cNvPr id="578" name="フローチャート: 判断 577"/>
        <xdr:cNvSpPr/>
      </xdr:nvSpPr>
      <xdr:spPr>
        <a:xfrm>
          <a:off x="16268700" y="966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126441</xdr:rowOff>
    </xdr:from>
    <xdr:to>
      <xdr:col>81</xdr:col>
      <xdr:colOff>50800</xdr:colOff>
      <xdr:row>57</xdr:row>
      <xdr:rowOff>73520</xdr:rowOff>
    </xdr:to>
    <xdr:cxnSp macro="">
      <xdr:nvCxnSpPr>
        <xdr:cNvPr id="579" name="直線コネクタ 578"/>
        <xdr:cNvCxnSpPr/>
      </xdr:nvCxnSpPr>
      <xdr:spPr>
        <a:xfrm flipV="1">
          <a:off x="14592300" y="9727641"/>
          <a:ext cx="889000" cy="11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141250</xdr:rowOff>
    </xdr:from>
    <xdr:to>
      <xdr:col>81</xdr:col>
      <xdr:colOff>101600</xdr:colOff>
      <xdr:row>57</xdr:row>
      <xdr:rowOff>71400</xdr:rowOff>
    </xdr:to>
    <xdr:sp macro="" textlink="">
      <xdr:nvSpPr>
        <xdr:cNvPr id="580" name="フローチャート: 判断 579"/>
        <xdr:cNvSpPr/>
      </xdr:nvSpPr>
      <xdr:spPr>
        <a:xfrm>
          <a:off x="15430500" y="974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62527</xdr:rowOff>
    </xdr:from>
    <xdr:ext cx="534377" cy="259045"/>
    <xdr:sp macro="" textlink="">
      <xdr:nvSpPr>
        <xdr:cNvPr id="581" name="テキスト ボックス 580"/>
        <xdr:cNvSpPr txBox="1"/>
      </xdr:nvSpPr>
      <xdr:spPr>
        <a:xfrm>
          <a:off x="15214111" y="983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69657</xdr:rowOff>
    </xdr:from>
    <xdr:to>
      <xdr:col>76</xdr:col>
      <xdr:colOff>114300</xdr:colOff>
      <xdr:row>57</xdr:row>
      <xdr:rowOff>73520</xdr:rowOff>
    </xdr:to>
    <xdr:cxnSp macro="">
      <xdr:nvCxnSpPr>
        <xdr:cNvPr id="582" name="直線コネクタ 581"/>
        <xdr:cNvCxnSpPr/>
      </xdr:nvCxnSpPr>
      <xdr:spPr>
        <a:xfrm>
          <a:off x="13703300" y="9842307"/>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146484</xdr:rowOff>
    </xdr:from>
    <xdr:to>
      <xdr:col>76</xdr:col>
      <xdr:colOff>165100</xdr:colOff>
      <xdr:row>58</xdr:row>
      <xdr:rowOff>76634</xdr:rowOff>
    </xdr:to>
    <xdr:sp macro="" textlink="">
      <xdr:nvSpPr>
        <xdr:cNvPr id="583" name="フローチャート: 判断 582"/>
        <xdr:cNvSpPr/>
      </xdr:nvSpPr>
      <xdr:spPr>
        <a:xfrm>
          <a:off x="14541500" y="99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67761</xdr:rowOff>
    </xdr:from>
    <xdr:ext cx="534377" cy="259045"/>
    <xdr:sp macro="" textlink="">
      <xdr:nvSpPr>
        <xdr:cNvPr id="584" name="テキスト ボックス 583"/>
        <xdr:cNvSpPr txBox="1"/>
      </xdr:nvSpPr>
      <xdr:spPr>
        <a:xfrm>
          <a:off x="14325111" y="1001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69657</xdr:rowOff>
    </xdr:from>
    <xdr:to>
      <xdr:col>71</xdr:col>
      <xdr:colOff>177800</xdr:colOff>
      <xdr:row>58</xdr:row>
      <xdr:rowOff>7044</xdr:rowOff>
    </xdr:to>
    <xdr:cxnSp macro="">
      <xdr:nvCxnSpPr>
        <xdr:cNvPr id="585" name="直線コネクタ 584"/>
        <xdr:cNvCxnSpPr/>
      </xdr:nvCxnSpPr>
      <xdr:spPr>
        <a:xfrm flipV="1">
          <a:off x="12814300" y="9842307"/>
          <a:ext cx="889000" cy="10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144564</xdr:rowOff>
    </xdr:from>
    <xdr:to>
      <xdr:col>72</xdr:col>
      <xdr:colOff>38100</xdr:colOff>
      <xdr:row>58</xdr:row>
      <xdr:rowOff>74714</xdr:rowOff>
    </xdr:to>
    <xdr:sp macro="" textlink="">
      <xdr:nvSpPr>
        <xdr:cNvPr id="586" name="フローチャート: 判断 585"/>
        <xdr:cNvSpPr/>
      </xdr:nvSpPr>
      <xdr:spPr>
        <a:xfrm>
          <a:off x="13652500" y="991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65841</xdr:rowOff>
    </xdr:from>
    <xdr:ext cx="534377" cy="259045"/>
    <xdr:sp macro="" textlink="">
      <xdr:nvSpPr>
        <xdr:cNvPr id="587" name="テキスト ボックス 586"/>
        <xdr:cNvSpPr txBox="1"/>
      </xdr:nvSpPr>
      <xdr:spPr>
        <a:xfrm>
          <a:off x="13436111" y="1000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25075</xdr:rowOff>
    </xdr:from>
    <xdr:to>
      <xdr:col>67</xdr:col>
      <xdr:colOff>101600</xdr:colOff>
      <xdr:row>58</xdr:row>
      <xdr:rowOff>126675</xdr:rowOff>
    </xdr:to>
    <xdr:sp macro="" textlink="">
      <xdr:nvSpPr>
        <xdr:cNvPr id="588" name="フローチャート: 判断 587"/>
        <xdr:cNvSpPr/>
      </xdr:nvSpPr>
      <xdr:spPr>
        <a:xfrm>
          <a:off x="12763500" y="996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117802</xdr:rowOff>
    </xdr:from>
    <xdr:ext cx="534377" cy="259045"/>
    <xdr:sp macro="" textlink="">
      <xdr:nvSpPr>
        <xdr:cNvPr id="589" name="テキスト ボックス 588"/>
        <xdr:cNvSpPr txBox="1"/>
      </xdr:nvSpPr>
      <xdr:spPr>
        <a:xfrm>
          <a:off x="12547111" y="1006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73606</xdr:rowOff>
    </xdr:from>
    <xdr:to>
      <xdr:col>85</xdr:col>
      <xdr:colOff>177800</xdr:colOff>
      <xdr:row>53</xdr:row>
      <xdr:rowOff>3756</xdr:rowOff>
    </xdr:to>
    <xdr:sp macro="" textlink="">
      <xdr:nvSpPr>
        <xdr:cNvPr id="595" name="楕円 594"/>
        <xdr:cNvSpPr/>
      </xdr:nvSpPr>
      <xdr:spPr>
        <a:xfrm>
          <a:off x="16268700" y="898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96483</xdr:rowOff>
    </xdr:from>
    <xdr:ext cx="534377" cy="259045"/>
    <xdr:sp macro="" textlink="">
      <xdr:nvSpPr>
        <xdr:cNvPr id="596" name="教育費該当値テキスト"/>
        <xdr:cNvSpPr txBox="1"/>
      </xdr:nvSpPr>
      <xdr:spPr>
        <a:xfrm>
          <a:off x="16370300" y="884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75641</xdr:rowOff>
    </xdr:from>
    <xdr:to>
      <xdr:col>81</xdr:col>
      <xdr:colOff>101600</xdr:colOff>
      <xdr:row>57</xdr:row>
      <xdr:rowOff>5791</xdr:rowOff>
    </xdr:to>
    <xdr:sp macro="" textlink="">
      <xdr:nvSpPr>
        <xdr:cNvPr id="597" name="楕円 596"/>
        <xdr:cNvSpPr/>
      </xdr:nvSpPr>
      <xdr:spPr>
        <a:xfrm>
          <a:off x="15430500" y="967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22318</xdr:rowOff>
    </xdr:from>
    <xdr:ext cx="534377" cy="259045"/>
    <xdr:sp macro="" textlink="">
      <xdr:nvSpPr>
        <xdr:cNvPr id="598" name="テキスト ボックス 597"/>
        <xdr:cNvSpPr txBox="1"/>
      </xdr:nvSpPr>
      <xdr:spPr>
        <a:xfrm>
          <a:off x="15214111" y="945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22720</xdr:rowOff>
    </xdr:from>
    <xdr:to>
      <xdr:col>76</xdr:col>
      <xdr:colOff>165100</xdr:colOff>
      <xdr:row>57</xdr:row>
      <xdr:rowOff>124320</xdr:rowOff>
    </xdr:to>
    <xdr:sp macro="" textlink="">
      <xdr:nvSpPr>
        <xdr:cNvPr id="599" name="楕円 598"/>
        <xdr:cNvSpPr/>
      </xdr:nvSpPr>
      <xdr:spPr>
        <a:xfrm>
          <a:off x="14541500" y="979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140847</xdr:rowOff>
    </xdr:from>
    <xdr:ext cx="534377" cy="259045"/>
    <xdr:sp macro="" textlink="">
      <xdr:nvSpPr>
        <xdr:cNvPr id="600" name="テキスト ボックス 599"/>
        <xdr:cNvSpPr txBox="1"/>
      </xdr:nvSpPr>
      <xdr:spPr>
        <a:xfrm>
          <a:off x="14325111" y="957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18857</xdr:rowOff>
    </xdr:from>
    <xdr:to>
      <xdr:col>72</xdr:col>
      <xdr:colOff>38100</xdr:colOff>
      <xdr:row>57</xdr:row>
      <xdr:rowOff>120457</xdr:rowOff>
    </xdr:to>
    <xdr:sp macro="" textlink="">
      <xdr:nvSpPr>
        <xdr:cNvPr id="601" name="楕円 600"/>
        <xdr:cNvSpPr/>
      </xdr:nvSpPr>
      <xdr:spPr>
        <a:xfrm>
          <a:off x="13652500" y="979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136984</xdr:rowOff>
    </xdr:from>
    <xdr:ext cx="534377" cy="259045"/>
    <xdr:sp macro="" textlink="">
      <xdr:nvSpPr>
        <xdr:cNvPr id="602" name="テキスト ボックス 601"/>
        <xdr:cNvSpPr txBox="1"/>
      </xdr:nvSpPr>
      <xdr:spPr>
        <a:xfrm>
          <a:off x="13436111" y="956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127694</xdr:rowOff>
    </xdr:from>
    <xdr:to>
      <xdr:col>67</xdr:col>
      <xdr:colOff>101600</xdr:colOff>
      <xdr:row>58</xdr:row>
      <xdr:rowOff>57844</xdr:rowOff>
    </xdr:to>
    <xdr:sp macro="" textlink="">
      <xdr:nvSpPr>
        <xdr:cNvPr id="603" name="楕円 602"/>
        <xdr:cNvSpPr/>
      </xdr:nvSpPr>
      <xdr:spPr>
        <a:xfrm>
          <a:off x="12763500" y="99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74371</xdr:rowOff>
    </xdr:from>
    <xdr:ext cx="534377" cy="259045"/>
    <xdr:sp macro="" textlink="">
      <xdr:nvSpPr>
        <xdr:cNvPr id="604" name="テキスト ボックス 603"/>
        <xdr:cNvSpPr txBox="1"/>
      </xdr:nvSpPr>
      <xdr:spPr>
        <a:xfrm>
          <a:off x="12547111" y="967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141986</xdr:rowOff>
    </xdr:from>
    <xdr:to>
      <xdr:col>85</xdr:col>
      <xdr:colOff>126364</xdr:colOff>
      <xdr:row>79</xdr:row>
      <xdr:rowOff>44450</xdr:rowOff>
    </xdr:to>
    <xdr:cxnSp macro="">
      <xdr:nvCxnSpPr>
        <xdr:cNvPr id="628" name="直線コネクタ 627"/>
        <xdr:cNvCxnSpPr/>
      </xdr:nvCxnSpPr>
      <xdr:spPr>
        <a:xfrm flipV="1">
          <a:off x="16317595" y="12143486"/>
          <a:ext cx="1269" cy="1445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76661</xdr:rowOff>
    </xdr:from>
    <xdr:ext cx="249299" cy="259045"/>
    <xdr:sp macro="" textlink="">
      <xdr:nvSpPr>
        <xdr:cNvPr id="629" name="災害復旧費最小値テキスト"/>
        <xdr:cNvSpPr txBox="1"/>
      </xdr:nvSpPr>
      <xdr:spPr>
        <a:xfrm>
          <a:off x="16370300" y="13621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88663</xdr:rowOff>
    </xdr:from>
    <xdr:ext cx="599010" cy="259045"/>
    <xdr:sp macro="" textlink="">
      <xdr:nvSpPr>
        <xdr:cNvPr id="631" name="災害復旧費最大値テキスト"/>
        <xdr:cNvSpPr txBox="1"/>
      </xdr:nvSpPr>
      <xdr:spPr>
        <a:xfrm>
          <a:off x="16370300" y="11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141986</xdr:rowOff>
    </xdr:from>
    <xdr:to>
      <xdr:col>86</xdr:col>
      <xdr:colOff>25400</xdr:colOff>
      <xdr:row>70</xdr:row>
      <xdr:rowOff>141986</xdr:rowOff>
    </xdr:to>
    <xdr:cxnSp macro="">
      <xdr:nvCxnSpPr>
        <xdr:cNvPr id="632" name="直線コネクタ 631"/>
        <xdr:cNvCxnSpPr/>
      </xdr:nvCxnSpPr>
      <xdr:spPr>
        <a:xfrm>
          <a:off x="16230600" y="1214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44335</xdr:rowOff>
    </xdr:from>
    <xdr:to>
      <xdr:col>85</xdr:col>
      <xdr:colOff>127000</xdr:colOff>
      <xdr:row>79</xdr:row>
      <xdr:rowOff>44362</xdr:rowOff>
    </xdr:to>
    <xdr:cxnSp macro="">
      <xdr:nvCxnSpPr>
        <xdr:cNvPr id="633" name="直線コネクタ 632"/>
        <xdr:cNvCxnSpPr/>
      </xdr:nvCxnSpPr>
      <xdr:spPr>
        <a:xfrm>
          <a:off x="15481300" y="13588885"/>
          <a:ext cx="8382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165561</xdr:rowOff>
    </xdr:from>
    <xdr:ext cx="469744" cy="259045"/>
    <xdr:sp macro="" textlink="">
      <xdr:nvSpPr>
        <xdr:cNvPr id="634" name="災害復旧費平均値テキスト"/>
        <xdr:cNvSpPr txBox="1"/>
      </xdr:nvSpPr>
      <xdr:spPr>
        <a:xfrm>
          <a:off x="16370300" y="13367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142684</xdr:rowOff>
    </xdr:from>
    <xdr:to>
      <xdr:col>85</xdr:col>
      <xdr:colOff>177800</xdr:colOff>
      <xdr:row>79</xdr:row>
      <xdr:rowOff>72834</xdr:rowOff>
    </xdr:to>
    <xdr:sp macro="" textlink="">
      <xdr:nvSpPr>
        <xdr:cNvPr id="635" name="フローチャート: 判断 634"/>
        <xdr:cNvSpPr/>
      </xdr:nvSpPr>
      <xdr:spPr>
        <a:xfrm>
          <a:off x="16268700" y="135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43828</xdr:rowOff>
    </xdr:from>
    <xdr:to>
      <xdr:col>81</xdr:col>
      <xdr:colOff>50800</xdr:colOff>
      <xdr:row>79</xdr:row>
      <xdr:rowOff>44335</xdr:rowOff>
    </xdr:to>
    <xdr:cxnSp macro="">
      <xdr:nvCxnSpPr>
        <xdr:cNvPr id="636" name="直線コネクタ 635"/>
        <xdr:cNvCxnSpPr/>
      </xdr:nvCxnSpPr>
      <xdr:spPr>
        <a:xfrm>
          <a:off x="14592300" y="13588378"/>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80759</xdr:rowOff>
    </xdr:from>
    <xdr:to>
      <xdr:col>81</xdr:col>
      <xdr:colOff>101600</xdr:colOff>
      <xdr:row>79</xdr:row>
      <xdr:rowOff>10909</xdr:rowOff>
    </xdr:to>
    <xdr:sp macro="" textlink="">
      <xdr:nvSpPr>
        <xdr:cNvPr id="637" name="フローチャート: 判断 636"/>
        <xdr:cNvSpPr/>
      </xdr:nvSpPr>
      <xdr:spPr>
        <a:xfrm>
          <a:off x="15430500" y="13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27436</xdr:rowOff>
    </xdr:from>
    <xdr:ext cx="469744" cy="259045"/>
    <xdr:sp macro="" textlink="">
      <xdr:nvSpPr>
        <xdr:cNvPr id="638" name="テキスト ボックス 637"/>
        <xdr:cNvSpPr txBox="1"/>
      </xdr:nvSpPr>
      <xdr:spPr>
        <a:xfrm>
          <a:off x="15246428" y="1322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42494</xdr:rowOff>
    </xdr:from>
    <xdr:to>
      <xdr:col>76</xdr:col>
      <xdr:colOff>114300</xdr:colOff>
      <xdr:row>79</xdr:row>
      <xdr:rowOff>43828</xdr:rowOff>
    </xdr:to>
    <xdr:cxnSp macro="">
      <xdr:nvCxnSpPr>
        <xdr:cNvPr id="639" name="直線コネクタ 638"/>
        <xdr:cNvCxnSpPr/>
      </xdr:nvCxnSpPr>
      <xdr:spPr>
        <a:xfrm>
          <a:off x="13703300" y="13587044"/>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148641</xdr:rowOff>
    </xdr:from>
    <xdr:to>
      <xdr:col>76</xdr:col>
      <xdr:colOff>165100</xdr:colOff>
      <xdr:row>79</xdr:row>
      <xdr:rowOff>78791</xdr:rowOff>
    </xdr:to>
    <xdr:sp macro="" textlink="">
      <xdr:nvSpPr>
        <xdr:cNvPr id="640" name="フローチャート: 判断 639"/>
        <xdr:cNvSpPr/>
      </xdr:nvSpPr>
      <xdr:spPr>
        <a:xfrm>
          <a:off x="14541500" y="1352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95318</xdr:rowOff>
    </xdr:from>
    <xdr:ext cx="469744" cy="259045"/>
    <xdr:sp macro="" textlink="">
      <xdr:nvSpPr>
        <xdr:cNvPr id="641" name="テキスト ボックス 640"/>
        <xdr:cNvSpPr txBox="1"/>
      </xdr:nvSpPr>
      <xdr:spPr>
        <a:xfrm>
          <a:off x="14357428" y="132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42494</xdr:rowOff>
    </xdr:from>
    <xdr:to>
      <xdr:col>71</xdr:col>
      <xdr:colOff>177800</xdr:colOff>
      <xdr:row>79</xdr:row>
      <xdr:rowOff>44145</xdr:rowOff>
    </xdr:to>
    <xdr:cxnSp macro="">
      <xdr:nvCxnSpPr>
        <xdr:cNvPr id="642" name="直線コネクタ 641"/>
        <xdr:cNvCxnSpPr/>
      </xdr:nvCxnSpPr>
      <xdr:spPr>
        <a:xfrm flipV="1">
          <a:off x="12814300" y="13587044"/>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43" name="フローチャート: 判断 642"/>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105427</xdr:rowOff>
    </xdr:from>
    <xdr:ext cx="378565" cy="259045"/>
    <xdr:sp macro="" textlink="">
      <xdr:nvSpPr>
        <xdr:cNvPr id="644" name="テキスト ボックス 643"/>
        <xdr:cNvSpPr txBox="1"/>
      </xdr:nvSpPr>
      <xdr:spPr>
        <a:xfrm>
          <a:off x="13514017" y="13307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107150</xdr:rowOff>
    </xdr:from>
    <xdr:to>
      <xdr:col>67</xdr:col>
      <xdr:colOff>101600</xdr:colOff>
      <xdr:row>79</xdr:row>
      <xdr:rowOff>37300</xdr:rowOff>
    </xdr:to>
    <xdr:sp macro="" textlink="">
      <xdr:nvSpPr>
        <xdr:cNvPr id="645" name="フローチャート: 判断 644"/>
        <xdr:cNvSpPr/>
      </xdr:nvSpPr>
      <xdr:spPr>
        <a:xfrm>
          <a:off x="127635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53827</xdr:rowOff>
    </xdr:from>
    <xdr:ext cx="469744" cy="259045"/>
    <xdr:sp macro="" textlink="">
      <xdr:nvSpPr>
        <xdr:cNvPr id="646" name="テキスト ボックス 645"/>
        <xdr:cNvSpPr txBox="1"/>
      </xdr:nvSpPr>
      <xdr:spPr>
        <a:xfrm>
          <a:off x="12579428" y="132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165012</xdr:rowOff>
    </xdr:from>
    <xdr:to>
      <xdr:col>85</xdr:col>
      <xdr:colOff>177800</xdr:colOff>
      <xdr:row>79</xdr:row>
      <xdr:rowOff>95162</xdr:rowOff>
    </xdr:to>
    <xdr:sp macro="" textlink="">
      <xdr:nvSpPr>
        <xdr:cNvPr id="652" name="楕円 651"/>
        <xdr:cNvSpPr/>
      </xdr:nvSpPr>
      <xdr:spPr>
        <a:xfrm>
          <a:off x="16268700" y="135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121112</xdr:rowOff>
    </xdr:from>
    <xdr:ext cx="249299" cy="259045"/>
    <xdr:sp macro="" textlink="">
      <xdr:nvSpPr>
        <xdr:cNvPr id="653" name="災害復旧費該当値テキスト"/>
        <xdr:cNvSpPr txBox="1"/>
      </xdr:nvSpPr>
      <xdr:spPr>
        <a:xfrm>
          <a:off x="16370300" y="13494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164985</xdr:rowOff>
    </xdr:from>
    <xdr:to>
      <xdr:col>81</xdr:col>
      <xdr:colOff>101600</xdr:colOff>
      <xdr:row>79</xdr:row>
      <xdr:rowOff>95135</xdr:rowOff>
    </xdr:to>
    <xdr:sp macro="" textlink="">
      <xdr:nvSpPr>
        <xdr:cNvPr id="654" name="楕円 653"/>
        <xdr:cNvSpPr/>
      </xdr:nvSpPr>
      <xdr:spPr>
        <a:xfrm>
          <a:off x="15430500" y="1353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86262</xdr:rowOff>
    </xdr:from>
    <xdr:ext cx="249299" cy="259045"/>
    <xdr:sp macro="" textlink="">
      <xdr:nvSpPr>
        <xdr:cNvPr id="655" name="テキスト ボックス 654"/>
        <xdr:cNvSpPr txBox="1"/>
      </xdr:nvSpPr>
      <xdr:spPr>
        <a:xfrm>
          <a:off x="15356650" y="13630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164478</xdr:rowOff>
    </xdr:from>
    <xdr:to>
      <xdr:col>76</xdr:col>
      <xdr:colOff>165100</xdr:colOff>
      <xdr:row>79</xdr:row>
      <xdr:rowOff>94628</xdr:rowOff>
    </xdr:to>
    <xdr:sp macro="" textlink="">
      <xdr:nvSpPr>
        <xdr:cNvPr id="656" name="楕円 655"/>
        <xdr:cNvSpPr/>
      </xdr:nvSpPr>
      <xdr:spPr>
        <a:xfrm>
          <a:off x="14541500" y="135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85755</xdr:rowOff>
    </xdr:from>
    <xdr:ext cx="313932" cy="259045"/>
    <xdr:sp macro="" textlink="">
      <xdr:nvSpPr>
        <xdr:cNvPr id="657" name="テキスト ボックス 656"/>
        <xdr:cNvSpPr txBox="1"/>
      </xdr:nvSpPr>
      <xdr:spPr>
        <a:xfrm>
          <a:off x="14435333" y="136303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163144</xdr:rowOff>
    </xdr:from>
    <xdr:to>
      <xdr:col>72</xdr:col>
      <xdr:colOff>38100</xdr:colOff>
      <xdr:row>79</xdr:row>
      <xdr:rowOff>93294</xdr:rowOff>
    </xdr:to>
    <xdr:sp macro="" textlink="">
      <xdr:nvSpPr>
        <xdr:cNvPr id="658" name="楕円 657"/>
        <xdr:cNvSpPr/>
      </xdr:nvSpPr>
      <xdr:spPr>
        <a:xfrm>
          <a:off x="13652500" y="1353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84421</xdr:rowOff>
    </xdr:from>
    <xdr:ext cx="378565" cy="259045"/>
    <xdr:sp macro="" textlink="">
      <xdr:nvSpPr>
        <xdr:cNvPr id="659" name="テキスト ボックス 658"/>
        <xdr:cNvSpPr txBox="1"/>
      </xdr:nvSpPr>
      <xdr:spPr>
        <a:xfrm>
          <a:off x="13514017" y="13628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164795</xdr:rowOff>
    </xdr:from>
    <xdr:to>
      <xdr:col>67</xdr:col>
      <xdr:colOff>101600</xdr:colOff>
      <xdr:row>79</xdr:row>
      <xdr:rowOff>94945</xdr:rowOff>
    </xdr:to>
    <xdr:sp macro="" textlink="">
      <xdr:nvSpPr>
        <xdr:cNvPr id="660" name="楕円 659"/>
        <xdr:cNvSpPr/>
      </xdr:nvSpPr>
      <xdr:spPr>
        <a:xfrm>
          <a:off x="12763500" y="135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86072</xdr:rowOff>
    </xdr:from>
    <xdr:ext cx="313932" cy="259045"/>
    <xdr:sp macro="" textlink="">
      <xdr:nvSpPr>
        <xdr:cNvPr id="661" name="テキスト ボックス 660"/>
        <xdr:cNvSpPr txBox="1"/>
      </xdr:nvSpPr>
      <xdr:spPr>
        <a:xfrm>
          <a:off x="12657333" y="13630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7" name="テキスト ボックス 67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9" name="テキスト ボックス 67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20143</xdr:rowOff>
    </xdr:from>
    <xdr:to>
      <xdr:col>85</xdr:col>
      <xdr:colOff>126364</xdr:colOff>
      <xdr:row>97</xdr:row>
      <xdr:rowOff>51529</xdr:rowOff>
    </xdr:to>
    <xdr:cxnSp macro="">
      <xdr:nvCxnSpPr>
        <xdr:cNvPr id="683" name="直線コネクタ 682"/>
        <xdr:cNvCxnSpPr/>
      </xdr:nvCxnSpPr>
      <xdr:spPr>
        <a:xfrm flipV="1">
          <a:off x="16317595" y="15450643"/>
          <a:ext cx="1269"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55356</xdr:rowOff>
    </xdr:from>
    <xdr:ext cx="534377" cy="259045"/>
    <xdr:sp macro="" textlink="">
      <xdr:nvSpPr>
        <xdr:cNvPr id="684" name="公債費最小値テキスト"/>
        <xdr:cNvSpPr txBox="1"/>
      </xdr:nvSpPr>
      <xdr:spPr>
        <a:xfrm>
          <a:off x="16370300" y="166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51529</xdr:rowOff>
    </xdr:from>
    <xdr:to>
      <xdr:col>86</xdr:col>
      <xdr:colOff>25400</xdr:colOff>
      <xdr:row>97</xdr:row>
      <xdr:rowOff>51529</xdr:rowOff>
    </xdr:to>
    <xdr:cxnSp macro="">
      <xdr:nvCxnSpPr>
        <xdr:cNvPr id="685" name="直線コネクタ 684"/>
        <xdr:cNvCxnSpPr/>
      </xdr:nvCxnSpPr>
      <xdr:spPr>
        <a:xfrm>
          <a:off x="16230600" y="1668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138270</xdr:rowOff>
    </xdr:from>
    <xdr:ext cx="534377" cy="259045"/>
    <xdr:sp macro="" textlink="">
      <xdr:nvSpPr>
        <xdr:cNvPr id="686" name="公債費最大値テキスト"/>
        <xdr:cNvSpPr txBox="1"/>
      </xdr:nvSpPr>
      <xdr:spPr>
        <a:xfrm>
          <a:off x="16370300" y="152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20143</xdr:rowOff>
    </xdr:from>
    <xdr:to>
      <xdr:col>86</xdr:col>
      <xdr:colOff>25400</xdr:colOff>
      <xdr:row>90</xdr:row>
      <xdr:rowOff>20143</xdr:rowOff>
    </xdr:to>
    <xdr:cxnSp macro="">
      <xdr:nvCxnSpPr>
        <xdr:cNvPr id="687" name="直線コネクタ 686"/>
        <xdr:cNvCxnSpPr/>
      </xdr:nvCxnSpPr>
      <xdr:spPr>
        <a:xfrm>
          <a:off x="16230600" y="154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158674</xdr:rowOff>
    </xdr:from>
    <xdr:to>
      <xdr:col>85</xdr:col>
      <xdr:colOff>127000</xdr:colOff>
      <xdr:row>97</xdr:row>
      <xdr:rowOff>51529</xdr:rowOff>
    </xdr:to>
    <xdr:cxnSp macro="">
      <xdr:nvCxnSpPr>
        <xdr:cNvPr id="688" name="直線コネクタ 687"/>
        <xdr:cNvCxnSpPr/>
      </xdr:nvCxnSpPr>
      <xdr:spPr>
        <a:xfrm>
          <a:off x="15481300" y="16617874"/>
          <a:ext cx="838200" cy="6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136740</xdr:rowOff>
    </xdr:from>
    <xdr:ext cx="534377" cy="259045"/>
    <xdr:sp macro="" textlink="">
      <xdr:nvSpPr>
        <xdr:cNvPr id="689" name="公債費平均値テキスト"/>
        <xdr:cNvSpPr txBox="1"/>
      </xdr:nvSpPr>
      <xdr:spPr>
        <a:xfrm>
          <a:off x="16370300" y="1591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113863</xdr:rowOff>
    </xdr:from>
    <xdr:to>
      <xdr:col>85</xdr:col>
      <xdr:colOff>177800</xdr:colOff>
      <xdr:row>94</xdr:row>
      <xdr:rowOff>44013</xdr:rowOff>
    </xdr:to>
    <xdr:sp macro="" textlink="">
      <xdr:nvSpPr>
        <xdr:cNvPr id="690" name="フローチャート: 判断 689"/>
        <xdr:cNvSpPr/>
      </xdr:nvSpPr>
      <xdr:spPr>
        <a:xfrm>
          <a:off x="16268700" y="160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135173</xdr:rowOff>
    </xdr:from>
    <xdr:to>
      <xdr:col>81</xdr:col>
      <xdr:colOff>50800</xdr:colOff>
      <xdr:row>96</xdr:row>
      <xdr:rowOff>158674</xdr:rowOff>
    </xdr:to>
    <xdr:cxnSp macro="">
      <xdr:nvCxnSpPr>
        <xdr:cNvPr id="691" name="直線コネクタ 690"/>
        <xdr:cNvCxnSpPr/>
      </xdr:nvCxnSpPr>
      <xdr:spPr>
        <a:xfrm>
          <a:off x="14592300" y="16594373"/>
          <a:ext cx="889000" cy="2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127144</xdr:rowOff>
    </xdr:from>
    <xdr:to>
      <xdr:col>81</xdr:col>
      <xdr:colOff>101600</xdr:colOff>
      <xdr:row>94</xdr:row>
      <xdr:rowOff>57294</xdr:rowOff>
    </xdr:to>
    <xdr:sp macro="" textlink="">
      <xdr:nvSpPr>
        <xdr:cNvPr id="692" name="フローチャート: 判断 691"/>
        <xdr:cNvSpPr/>
      </xdr:nvSpPr>
      <xdr:spPr>
        <a:xfrm>
          <a:off x="154305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73821</xdr:rowOff>
    </xdr:from>
    <xdr:ext cx="534377" cy="259045"/>
    <xdr:sp macro="" textlink="">
      <xdr:nvSpPr>
        <xdr:cNvPr id="693" name="テキスト ボックス 692"/>
        <xdr:cNvSpPr txBox="1"/>
      </xdr:nvSpPr>
      <xdr:spPr>
        <a:xfrm>
          <a:off x="15214111" y="158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116794</xdr:rowOff>
    </xdr:from>
    <xdr:to>
      <xdr:col>76</xdr:col>
      <xdr:colOff>114300</xdr:colOff>
      <xdr:row>96</xdr:row>
      <xdr:rowOff>135173</xdr:rowOff>
    </xdr:to>
    <xdr:cxnSp macro="">
      <xdr:nvCxnSpPr>
        <xdr:cNvPr id="694" name="直線コネクタ 693"/>
        <xdr:cNvCxnSpPr/>
      </xdr:nvCxnSpPr>
      <xdr:spPr>
        <a:xfrm>
          <a:off x="13703300" y="16575994"/>
          <a:ext cx="8890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151011</xdr:rowOff>
    </xdr:from>
    <xdr:to>
      <xdr:col>76</xdr:col>
      <xdr:colOff>165100</xdr:colOff>
      <xdr:row>94</xdr:row>
      <xdr:rowOff>81161</xdr:rowOff>
    </xdr:to>
    <xdr:sp macro="" textlink="">
      <xdr:nvSpPr>
        <xdr:cNvPr id="695" name="フローチャート: 判断 694"/>
        <xdr:cNvSpPr/>
      </xdr:nvSpPr>
      <xdr:spPr>
        <a:xfrm>
          <a:off x="14541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97688</xdr:rowOff>
    </xdr:from>
    <xdr:ext cx="534377" cy="259045"/>
    <xdr:sp macro="" textlink="">
      <xdr:nvSpPr>
        <xdr:cNvPr id="696" name="テキスト ボックス 695"/>
        <xdr:cNvSpPr txBox="1"/>
      </xdr:nvSpPr>
      <xdr:spPr>
        <a:xfrm>
          <a:off x="14325111" y="1587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111514</xdr:rowOff>
    </xdr:from>
    <xdr:to>
      <xdr:col>71</xdr:col>
      <xdr:colOff>177800</xdr:colOff>
      <xdr:row>96</xdr:row>
      <xdr:rowOff>116794</xdr:rowOff>
    </xdr:to>
    <xdr:cxnSp macro="">
      <xdr:nvCxnSpPr>
        <xdr:cNvPr id="697" name="直線コネクタ 696"/>
        <xdr:cNvCxnSpPr/>
      </xdr:nvCxnSpPr>
      <xdr:spPr>
        <a:xfrm>
          <a:off x="12814300" y="16570714"/>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135398</xdr:rowOff>
    </xdr:from>
    <xdr:to>
      <xdr:col>72</xdr:col>
      <xdr:colOff>38100</xdr:colOff>
      <xdr:row>94</xdr:row>
      <xdr:rowOff>65548</xdr:rowOff>
    </xdr:to>
    <xdr:sp macro="" textlink="">
      <xdr:nvSpPr>
        <xdr:cNvPr id="698" name="フローチャート: 判断 697"/>
        <xdr:cNvSpPr/>
      </xdr:nvSpPr>
      <xdr:spPr>
        <a:xfrm>
          <a:off x="13652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82075</xdr:rowOff>
    </xdr:from>
    <xdr:ext cx="534377" cy="259045"/>
    <xdr:sp macro="" textlink="">
      <xdr:nvSpPr>
        <xdr:cNvPr id="699" name="テキスト ボックス 698"/>
        <xdr:cNvSpPr txBox="1"/>
      </xdr:nvSpPr>
      <xdr:spPr>
        <a:xfrm>
          <a:off x="13436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112423</xdr:rowOff>
    </xdr:from>
    <xdr:to>
      <xdr:col>67</xdr:col>
      <xdr:colOff>101600</xdr:colOff>
      <xdr:row>94</xdr:row>
      <xdr:rowOff>42573</xdr:rowOff>
    </xdr:to>
    <xdr:sp macro="" textlink="">
      <xdr:nvSpPr>
        <xdr:cNvPr id="700" name="フローチャート: 判断 699"/>
        <xdr:cNvSpPr/>
      </xdr:nvSpPr>
      <xdr:spPr>
        <a:xfrm>
          <a:off x="12763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59100</xdr:rowOff>
    </xdr:from>
    <xdr:ext cx="534377" cy="259045"/>
    <xdr:sp macro="" textlink="">
      <xdr:nvSpPr>
        <xdr:cNvPr id="701" name="テキスト ボックス 700"/>
        <xdr:cNvSpPr txBox="1"/>
      </xdr:nvSpPr>
      <xdr:spPr>
        <a:xfrm>
          <a:off x="12547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729</xdr:rowOff>
    </xdr:from>
    <xdr:to>
      <xdr:col>85</xdr:col>
      <xdr:colOff>177800</xdr:colOff>
      <xdr:row>97</xdr:row>
      <xdr:rowOff>102329</xdr:rowOff>
    </xdr:to>
    <xdr:sp macro="" textlink="">
      <xdr:nvSpPr>
        <xdr:cNvPr id="707" name="楕円 706"/>
        <xdr:cNvSpPr/>
      </xdr:nvSpPr>
      <xdr:spPr>
        <a:xfrm>
          <a:off x="16268700" y="1663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87106</xdr:rowOff>
    </xdr:from>
    <xdr:ext cx="534377" cy="259045"/>
    <xdr:sp macro="" textlink="">
      <xdr:nvSpPr>
        <xdr:cNvPr id="708" name="公債費該当値テキスト"/>
        <xdr:cNvSpPr txBox="1"/>
      </xdr:nvSpPr>
      <xdr:spPr>
        <a:xfrm>
          <a:off x="16370300" y="1654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107874</xdr:rowOff>
    </xdr:from>
    <xdr:to>
      <xdr:col>81</xdr:col>
      <xdr:colOff>101600</xdr:colOff>
      <xdr:row>97</xdr:row>
      <xdr:rowOff>38024</xdr:rowOff>
    </xdr:to>
    <xdr:sp macro="" textlink="">
      <xdr:nvSpPr>
        <xdr:cNvPr id="709" name="楕円 708"/>
        <xdr:cNvSpPr/>
      </xdr:nvSpPr>
      <xdr:spPr>
        <a:xfrm>
          <a:off x="15430500" y="1656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29151</xdr:rowOff>
    </xdr:from>
    <xdr:ext cx="534377" cy="259045"/>
    <xdr:sp macro="" textlink="">
      <xdr:nvSpPr>
        <xdr:cNvPr id="710" name="テキスト ボックス 709"/>
        <xdr:cNvSpPr txBox="1"/>
      </xdr:nvSpPr>
      <xdr:spPr>
        <a:xfrm>
          <a:off x="15214111" y="166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84373</xdr:rowOff>
    </xdr:from>
    <xdr:to>
      <xdr:col>76</xdr:col>
      <xdr:colOff>165100</xdr:colOff>
      <xdr:row>97</xdr:row>
      <xdr:rowOff>14523</xdr:rowOff>
    </xdr:to>
    <xdr:sp macro="" textlink="">
      <xdr:nvSpPr>
        <xdr:cNvPr id="711" name="楕円 710"/>
        <xdr:cNvSpPr/>
      </xdr:nvSpPr>
      <xdr:spPr>
        <a:xfrm>
          <a:off x="14541500" y="165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5650</xdr:rowOff>
    </xdr:from>
    <xdr:ext cx="534377" cy="259045"/>
    <xdr:sp macro="" textlink="">
      <xdr:nvSpPr>
        <xdr:cNvPr id="712" name="テキスト ボックス 711"/>
        <xdr:cNvSpPr txBox="1"/>
      </xdr:nvSpPr>
      <xdr:spPr>
        <a:xfrm>
          <a:off x="14325111" y="1663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65994</xdr:rowOff>
    </xdr:from>
    <xdr:to>
      <xdr:col>72</xdr:col>
      <xdr:colOff>38100</xdr:colOff>
      <xdr:row>96</xdr:row>
      <xdr:rowOff>167594</xdr:rowOff>
    </xdr:to>
    <xdr:sp macro="" textlink="">
      <xdr:nvSpPr>
        <xdr:cNvPr id="713" name="楕円 712"/>
        <xdr:cNvSpPr/>
      </xdr:nvSpPr>
      <xdr:spPr>
        <a:xfrm>
          <a:off x="13652500" y="1652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158721</xdr:rowOff>
    </xdr:from>
    <xdr:ext cx="534377" cy="259045"/>
    <xdr:sp macro="" textlink="">
      <xdr:nvSpPr>
        <xdr:cNvPr id="714" name="テキスト ボックス 713"/>
        <xdr:cNvSpPr txBox="1"/>
      </xdr:nvSpPr>
      <xdr:spPr>
        <a:xfrm>
          <a:off x="13436111" y="1661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60714</xdr:rowOff>
    </xdr:from>
    <xdr:to>
      <xdr:col>67</xdr:col>
      <xdr:colOff>101600</xdr:colOff>
      <xdr:row>96</xdr:row>
      <xdr:rowOff>162314</xdr:rowOff>
    </xdr:to>
    <xdr:sp macro="" textlink="">
      <xdr:nvSpPr>
        <xdr:cNvPr id="715" name="楕円 714"/>
        <xdr:cNvSpPr/>
      </xdr:nvSpPr>
      <xdr:spPr>
        <a:xfrm>
          <a:off x="12763500" y="165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153441</xdr:rowOff>
    </xdr:from>
    <xdr:ext cx="534377" cy="259045"/>
    <xdr:sp macro="" textlink="">
      <xdr:nvSpPr>
        <xdr:cNvPr id="716" name="テキスト ボックス 715"/>
        <xdr:cNvSpPr txBox="1"/>
      </xdr:nvSpPr>
      <xdr:spPr>
        <a:xfrm>
          <a:off x="12547111" y="1661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0" name="テキスト ボックス 729"/>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2" name="テキスト ボックス 731"/>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4" name="テキスト ボックス 733"/>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6" name="テキスト ボックス 735"/>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170724</xdr:rowOff>
    </xdr:from>
    <xdr:to>
      <xdr:col>116</xdr:col>
      <xdr:colOff>62864</xdr:colOff>
      <xdr:row>39</xdr:row>
      <xdr:rowOff>98878</xdr:rowOff>
    </xdr:to>
    <xdr:cxnSp macro="">
      <xdr:nvCxnSpPr>
        <xdr:cNvPr id="742" name="直線コネクタ 741"/>
        <xdr:cNvCxnSpPr/>
      </xdr:nvCxnSpPr>
      <xdr:spPr>
        <a:xfrm flipV="1">
          <a:off x="22159595" y="5314224"/>
          <a:ext cx="1269"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117401</xdr:rowOff>
    </xdr:from>
    <xdr:ext cx="378565" cy="259045"/>
    <xdr:sp macro="" textlink="">
      <xdr:nvSpPr>
        <xdr:cNvPr id="745" name="諸支出金最大値テキスト"/>
        <xdr:cNvSpPr txBox="1"/>
      </xdr:nvSpPr>
      <xdr:spPr>
        <a:xfrm>
          <a:off x="22212300" y="508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170724</xdr:rowOff>
    </xdr:from>
    <xdr:to>
      <xdr:col>116</xdr:col>
      <xdr:colOff>152400</xdr:colOff>
      <xdr:row>30</xdr:row>
      <xdr:rowOff>170724</xdr:rowOff>
    </xdr:to>
    <xdr:cxnSp macro="">
      <xdr:nvCxnSpPr>
        <xdr:cNvPr id="746" name="直線コネクタ 745"/>
        <xdr:cNvCxnSpPr/>
      </xdr:nvCxnSpPr>
      <xdr:spPr>
        <a:xfrm>
          <a:off x="22072600" y="531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13932" cy="259045"/>
    <xdr:sp macro="" textlink="">
      <xdr:nvSpPr>
        <xdr:cNvPr id="748" name="諸支出金平均値テキスト"/>
        <xdr:cNvSpPr txBox="1"/>
      </xdr:nvSpPr>
      <xdr:spPr>
        <a:xfrm>
          <a:off x="22212300" y="648318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49" name="フローチャート: 判断 748"/>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162378</xdr:rowOff>
    </xdr:from>
    <xdr:to>
      <xdr:col>112</xdr:col>
      <xdr:colOff>38100</xdr:colOff>
      <xdr:row>37</xdr:row>
      <xdr:rowOff>92528</xdr:rowOff>
    </xdr:to>
    <xdr:sp macro="" textlink="">
      <xdr:nvSpPr>
        <xdr:cNvPr id="751" name="フローチャート: 判断 750"/>
        <xdr:cNvSpPr/>
      </xdr:nvSpPr>
      <xdr:spPr>
        <a:xfrm>
          <a:off x="21272500" y="633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109055</xdr:rowOff>
    </xdr:from>
    <xdr:ext cx="378565" cy="259045"/>
    <xdr:sp macro="" textlink="">
      <xdr:nvSpPr>
        <xdr:cNvPr id="752" name="テキスト ボックス 751"/>
        <xdr:cNvSpPr txBox="1"/>
      </xdr:nvSpPr>
      <xdr:spPr>
        <a:xfrm>
          <a:off x="21134017" y="6109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64407</xdr:rowOff>
    </xdr:from>
    <xdr:to>
      <xdr:col>107</xdr:col>
      <xdr:colOff>101600</xdr:colOff>
      <xdr:row>38</xdr:row>
      <xdr:rowOff>166007</xdr:rowOff>
    </xdr:to>
    <xdr:sp macro="" textlink="">
      <xdr:nvSpPr>
        <xdr:cNvPr id="754" name="フローチャート: 判断 753"/>
        <xdr:cNvSpPr/>
      </xdr:nvSpPr>
      <xdr:spPr>
        <a:xfrm>
          <a:off x="20383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11084</xdr:rowOff>
    </xdr:from>
    <xdr:ext cx="313932" cy="259045"/>
    <xdr:sp macro="" textlink="">
      <xdr:nvSpPr>
        <xdr:cNvPr id="755" name="テキスト ボックス 754"/>
        <xdr:cNvSpPr txBox="1"/>
      </xdr:nvSpPr>
      <xdr:spPr>
        <a:xfrm>
          <a:off x="20277333" y="6354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7" name="フローチャート: 判断 756"/>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35577</xdr:rowOff>
    </xdr:from>
    <xdr:ext cx="313932" cy="259045"/>
    <xdr:sp macro="" textlink="">
      <xdr:nvSpPr>
        <xdr:cNvPr id="758" name="テキスト ボックス 757"/>
        <xdr:cNvSpPr txBox="1"/>
      </xdr:nvSpPr>
      <xdr:spPr>
        <a:xfrm>
          <a:off x="19388333" y="637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59" name="フローチャート: 判断 758"/>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127017</xdr:rowOff>
    </xdr:from>
    <xdr:ext cx="378565" cy="259045"/>
    <xdr:sp macro="" textlink="">
      <xdr:nvSpPr>
        <xdr:cNvPr id="760" name="テキスト ボックス 759"/>
        <xdr:cNvSpPr txBox="1"/>
      </xdr:nvSpPr>
      <xdr:spPr>
        <a:xfrm>
          <a:off x="18467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7"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本市の特徴として、公債費が類似団体平均を大きく下回っていることがあげられる。</a:t>
          </a:r>
        </a:p>
        <a:p>
          <a:r>
            <a:rPr kumimoji="1" lang="ja-JP" altLang="en-US" sz="1300">
              <a:latin typeface="ＭＳ Ｐゴシック" panose="020B0600070205080204" pitchFamily="50" charset="-128"/>
              <a:ea typeface="ＭＳ Ｐゴシック" panose="020B0600070205080204" pitchFamily="50" charset="-128"/>
            </a:rPr>
            <a:t>　公債費については、借入に大きく依存しない財政運営を行っており、市債残高は平成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年度以降増加傾向にあったが令和元年度決算で減少し、令和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決算で増加した。今後も老人福祉センターの建設や小牧南小学校の改築などに伴う基金残高の減少や市債の発行増により、実質公債費比率は上昇していくことが考えられる。そのため、引き続き計画的な市債発行等により、健全な財政状況の維持に努める。</a:t>
          </a:r>
        </a:p>
        <a:p>
          <a:r>
            <a:rPr kumimoji="1" lang="ja-JP" altLang="en-US" sz="1300">
              <a:latin typeface="ＭＳ Ｐゴシック" panose="020B0600070205080204" pitchFamily="50" charset="-128"/>
              <a:ea typeface="ＭＳ Ｐゴシック" panose="020B0600070205080204" pitchFamily="50" charset="-128"/>
            </a:rPr>
            <a:t>　なお、前年数値との比較において、総務費が大きく増加しているが、これは主に特別定額給付金支給事業によるものである。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愛知県小牧市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決算において新型コロナウイルス感染症対策の経費に充てるため取崩しを行い、財政調整基金の標準財政規模に対する比率は減少している。また、実質単年度収支は赤字に転じ、実質収支比率も前年度から</a:t>
          </a:r>
          <a:r>
            <a:rPr kumimoji="1" lang="en-US" altLang="ja-JP" sz="1400">
              <a:latin typeface="ＭＳ ゴシック" pitchFamily="49" charset="-128"/>
              <a:ea typeface="ＭＳ ゴシック" pitchFamily="49" charset="-128"/>
            </a:rPr>
            <a:t>2.34</a:t>
          </a:r>
          <a:r>
            <a:rPr kumimoji="1" lang="ja-JP" altLang="en-US" sz="1400">
              <a:latin typeface="ＭＳ ゴシック" pitchFamily="49" charset="-128"/>
              <a:ea typeface="ＭＳ ゴシック" pitchFamily="49" charset="-128"/>
            </a:rPr>
            <a:t>ポイント減少している。</a:t>
          </a:r>
        </a:p>
        <a:p>
          <a:r>
            <a:rPr kumimoji="1" lang="ja-JP" altLang="en-US" sz="1400">
              <a:latin typeface="ＭＳ ゴシック" pitchFamily="49" charset="-128"/>
              <a:ea typeface="ＭＳ ゴシック" pitchFamily="49" charset="-128"/>
            </a:rPr>
            <a:t>  これは、歳出総額が増加したことに加え、法人市民税収が減収したことが、実質収支が減少した主な要因である。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愛知県小牧市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年度は令和元年度に比して、標準財政規模に対する黒字の割合、黒字額ともに減少している。その主な要因は、実質収支額（黒字額）が一般会計で</a:t>
          </a:r>
          <a:r>
            <a:rPr kumimoji="1" lang="en-US" altLang="ja-JP" sz="1400">
              <a:latin typeface="ＭＳ ゴシック" pitchFamily="49" charset="-128"/>
              <a:ea typeface="ＭＳ ゴシック" pitchFamily="49" charset="-128"/>
            </a:rPr>
            <a:t>762,294</a:t>
          </a:r>
          <a:r>
            <a:rPr kumimoji="1" lang="ja-JP" altLang="en-US" sz="1400">
              <a:latin typeface="ＭＳ ゴシック" pitchFamily="49" charset="-128"/>
              <a:ea typeface="ＭＳ ゴシック" pitchFamily="49" charset="-128"/>
            </a:rPr>
            <a:t>千円減少、病院事業会計で</a:t>
          </a:r>
          <a:r>
            <a:rPr kumimoji="1" lang="en-US" altLang="ja-JP" sz="1400">
              <a:latin typeface="ＭＳ ゴシック" pitchFamily="49" charset="-128"/>
              <a:ea typeface="ＭＳ ゴシック" pitchFamily="49" charset="-128"/>
            </a:rPr>
            <a:t>1,333,380</a:t>
          </a:r>
          <a:r>
            <a:rPr kumimoji="1" lang="ja-JP" altLang="en-US" sz="1400">
              <a:latin typeface="ＭＳ ゴシック" pitchFamily="49" charset="-128"/>
              <a:ea typeface="ＭＳ ゴシック" pitchFamily="49" charset="-128"/>
            </a:rPr>
            <a:t>千円減少したことによる。</a:t>
          </a:r>
        </a:p>
        <a:p>
          <a:r>
            <a:rPr kumimoji="1" lang="ja-JP" altLang="en-US" sz="1400">
              <a:latin typeface="ＭＳ ゴシック" pitchFamily="49" charset="-128"/>
              <a:ea typeface="ＭＳ ゴシック" pitchFamily="49" charset="-128"/>
            </a:rPr>
            <a:t>　一般会計において実質収支額が減少した主な要因は、法人市民税収が減少したことによるものである。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病院事業会計において実質収支額が減少した主な要因は、収入面では、新病院の開院に伴う企業債の減少、支出面では、令和元年度に購入した電子カルテシステム購入費の企業債の償還が令和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年度から始まったことなどによるものである。</a:t>
          </a:r>
        </a:p>
        <a:p>
          <a:r>
            <a:rPr kumimoji="1" lang="ja-JP" altLang="en-US" sz="1400">
              <a:latin typeface="ＭＳ ゴシック" pitchFamily="49" charset="-128"/>
              <a:ea typeface="ＭＳ ゴシック" pitchFamily="49" charset="-128"/>
            </a:rPr>
            <a:t>　今後も各会計の状況を注視しながら、引き続き健全な財政状況の維持に努める。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792" t="s">
        <v>80</v>
      </c>
      <c r="C1" s="792"/>
      <c r="D1" s="792"/>
      <c r="E1" s="792"/>
      <c r="F1" s="792"/>
      <c r="G1" s="792"/>
      <c r="H1" s="792"/>
      <c r="I1" s="792"/>
      <c r="J1" s="792"/>
      <c r="K1" s="792"/>
      <c r="L1" s="792"/>
      <c r="M1" s="792"/>
      <c r="N1" s="792"/>
      <c r="O1" s="792"/>
      <c r="P1" s="792"/>
      <c r="Q1" s="792"/>
      <c r="R1" s="792"/>
      <c r="S1" s="792"/>
      <c r="T1" s="792"/>
      <c r="U1" s="792"/>
      <c r="V1" s="792"/>
      <c r="W1" s="792"/>
      <c r="X1" s="792"/>
      <c r="Y1" s="792"/>
      <c r="Z1" s="792"/>
      <c r="AA1" s="792"/>
      <c r="AB1" s="792"/>
      <c r="AC1" s="792"/>
      <c r="AD1" s="792"/>
      <c r="AE1" s="792"/>
      <c r="AF1" s="792"/>
      <c r="AG1" s="792"/>
      <c r="AH1" s="792"/>
      <c r="AI1" s="792"/>
      <c r="AJ1" s="792"/>
      <c r="AK1" s="792"/>
      <c r="AL1" s="792"/>
      <c r="AM1" s="792"/>
      <c r="AN1" s="792"/>
      <c r="AO1" s="792"/>
      <c r="AP1" s="792"/>
      <c r="AQ1" s="792"/>
      <c r="AR1" s="792"/>
      <c r="AS1" s="792"/>
      <c r="AT1" s="792"/>
      <c r="AU1" s="792"/>
      <c r="AV1" s="792"/>
      <c r="AW1" s="792"/>
      <c r="AX1" s="792"/>
      <c r="AY1" s="792"/>
      <c r="AZ1" s="792"/>
      <c r="BA1" s="792"/>
      <c r="BB1" s="792"/>
      <c r="BC1" s="792"/>
      <c r="BD1" s="792"/>
      <c r="BE1" s="792"/>
      <c r="BF1" s="792"/>
      <c r="BG1" s="792"/>
      <c r="BH1" s="792"/>
      <c r="BI1" s="792"/>
      <c r="BJ1" s="792"/>
      <c r="BK1" s="792"/>
      <c r="BL1" s="792"/>
      <c r="BM1" s="792"/>
      <c r="BN1" s="792"/>
      <c r="BO1" s="792"/>
      <c r="BP1" s="792"/>
      <c r="BQ1" s="792"/>
      <c r="BR1" s="792"/>
      <c r="BS1" s="792"/>
      <c r="BT1" s="792"/>
      <c r="BU1" s="792"/>
      <c r="BV1" s="792"/>
      <c r="BW1" s="792"/>
      <c r="BX1" s="792"/>
      <c r="BY1" s="792"/>
      <c r="BZ1" s="792"/>
      <c r="CA1" s="792"/>
      <c r="CB1" s="792"/>
      <c r="CC1" s="792"/>
      <c r="CD1" s="792"/>
      <c r="CE1" s="792"/>
      <c r="CF1" s="792"/>
      <c r="CG1" s="792"/>
      <c r="CH1" s="792"/>
      <c r="CI1" s="792"/>
      <c r="CJ1" s="792"/>
      <c r="CK1" s="792"/>
      <c r="CL1" s="792"/>
      <c r="CM1" s="792"/>
      <c r="CN1" s="792"/>
      <c r="CO1" s="792"/>
      <c r="CP1" s="792"/>
      <c r="CQ1" s="792"/>
      <c r="CR1" s="792"/>
      <c r="CS1" s="792"/>
      <c r="CT1" s="792"/>
      <c r="CU1" s="792"/>
      <c r="CV1" s="792"/>
      <c r="CW1" s="792"/>
      <c r="CX1" s="792"/>
      <c r="CY1" s="792"/>
      <c r="CZ1" s="792"/>
      <c r="DA1" s="792"/>
      <c r="DB1" s="792"/>
      <c r="DC1" s="792"/>
      <c r="DD1" s="792"/>
      <c r="DE1" s="792"/>
      <c r="DF1" s="792"/>
      <c r="DG1" s="792"/>
      <c r="DH1" s="792"/>
      <c r="DI1" s="79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793" t="s">
        <v>82</v>
      </c>
      <c r="C3" s="794"/>
      <c r="D3" s="794"/>
      <c r="E3" s="795"/>
      <c r="F3" s="795"/>
      <c r="G3" s="795"/>
      <c r="H3" s="795"/>
      <c r="I3" s="795"/>
      <c r="J3" s="795"/>
      <c r="K3" s="795"/>
      <c r="L3" s="795" t="s">
        <v>83</v>
      </c>
      <c r="M3" s="795"/>
      <c r="N3" s="795"/>
      <c r="O3" s="795"/>
      <c r="P3" s="795"/>
      <c r="Q3" s="795"/>
      <c r="R3" s="798"/>
      <c r="S3" s="798"/>
      <c r="T3" s="798"/>
      <c r="U3" s="798"/>
      <c r="V3" s="799"/>
      <c r="W3" s="689" t="s">
        <v>84</v>
      </c>
      <c r="X3" s="690"/>
      <c r="Y3" s="690"/>
      <c r="Z3" s="690"/>
      <c r="AA3" s="690"/>
      <c r="AB3" s="794"/>
      <c r="AC3" s="798" t="s">
        <v>85</v>
      </c>
      <c r="AD3" s="690"/>
      <c r="AE3" s="690"/>
      <c r="AF3" s="690"/>
      <c r="AG3" s="690"/>
      <c r="AH3" s="690"/>
      <c r="AI3" s="690"/>
      <c r="AJ3" s="690"/>
      <c r="AK3" s="690"/>
      <c r="AL3" s="760"/>
      <c r="AM3" s="689" t="s">
        <v>86</v>
      </c>
      <c r="AN3" s="690"/>
      <c r="AO3" s="690"/>
      <c r="AP3" s="690"/>
      <c r="AQ3" s="690"/>
      <c r="AR3" s="690"/>
      <c r="AS3" s="690"/>
      <c r="AT3" s="690"/>
      <c r="AU3" s="690"/>
      <c r="AV3" s="690"/>
      <c r="AW3" s="690"/>
      <c r="AX3" s="760"/>
      <c r="AY3" s="752" t="s">
        <v>1</v>
      </c>
      <c r="AZ3" s="753"/>
      <c r="BA3" s="753"/>
      <c r="BB3" s="753"/>
      <c r="BC3" s="753"/>
      <c r="BD3" s="753"/>
      <c r="BE3" s="753"/>
      <c r="BF3" s="753"/>
      <c r="BG3" s="753"/>
      <c r="BH3" s="753"/>
      <c r="BI3" s="753"/>
      <c r="BJ3" s="753"/>
      <c r="BK3" s="753"/>
      <c r="BL3" s="753"/>
      <c r="BM3" s="802"/>
      <c r="BN3" s="689" t="s">
        <v>87</v>
      </c>
      <c r="BO3" s="690"/>
      <c r="BP3" s="690"/>
      <c r="BQ3" s="690"/>
      <c r="BR3" s="690"/>
      <c r="BS3" s="690"/>
      <c r="BT3" s="690"/>
      <c r="BU3" s="760"/>
      <c r="BV3" s="689" t="s">
        <v>88</v>
      </c>
      <c r="BW3" s="690"/>
      <c r="BX3" s="690"/>
      <c r="BY3" s="690"/>
      <c r="BZ3" s="690"/>
      <c r="CA3" s="690"/>
      <c r="CB3" s="690"/>
      <c r="CC3" s="760"/>
      <c r="CD3" s="752" t="s">
        <v>1</v>
      </c>
      <c r="CE3" s="753"/>
      <c r="CF3" s="753"/>
      <c r="CG3" s="753"/>
      <c r="CH3" s="753"/>
      <c r="CI3" s="753"/>
      <c r="CJ3" s="753"/>
      <c r="CK3" s="753"/>
      <c r="CL3" s="753"/>
      <c r="CM3" s="753"/>
      <c r="CN3" s="753"/>
      <c r="CO3" s="753"/>
      <c r="CP3" s="753"/>
      <c r="CQ3" s="753"/>
      <c r="CR3" s="753"/>
      <c r="CS3" s="802"/>
      <c r="CT3" s="689" t="s">
        <v>89</v>
      </c>
      <c r="CU3" s="690"/>
      <c r="CV3" s="690"/>
      <c r="CW3" s="690"/>
      <c r="CX3" s="690"/>
      <c r="CY3" s="690"/>
      <c r="CZ3" s="690"/>
      <c r="DA3" s="760"/>
      <c r="DB3" s="689" t="s">
        <v>90</v>
      </c>
      <c r="DC3" s="690"/>
      <c r="DD3" s="690"/>
      <c r="DE3" s="690"/>
      <c r="DF3" s="690"/>
      <c r="DG3" s="690"/>
      <c r="DH3" s="690"/>
      <c r="DI3" s="760"/>
      <c r="DJ3" s="186"/>
      <c r="DK3" s="186"/>
      <c r="DL3" s="186"/>
      <c r="DM3" s="186"/>
      <c r="DN3" s="186"/>
      <c r="DO3" s="186"/>
    </row>
    <row r="4" spans="1:119" ht="18.75" customHeight="1" x14ac:dyDescent="0.15">
      <c r="A4" s="187"/>
      <c r="B4" s="768"/>
      <c r="C4" s="769"/>
      <c r="D4" s="769"/>
      <c r="E4" s="770"/>
      <c r="F4" s="770"/>
      <c r="G4" s="770"/>
      <c r="H4" s="770"/>
      <c r="I4" s="770"/>
      <c r="J4" s="770"/>
      <c r="K4" s="770"/>
      <c r="L4" s="770"/>
      <c r="M4" s="770"/>
      <c r="N4" s="770"/>
      <c r="O4" s="770"/>
      <c r="P4" s="770"/>
      <c r="Q4" s="770"/>
      <c r="R4" s="774"/>
      <c r="S4" s="774"/>
      <c r="T4" s="774"/>
      <c r="U4" s="774"/>
      <c r="V4" s="775"/>
      <c r="W4" s="761"/>
      <c r="X4" s="572"/>
      <c r="Y4" s="572"/>
      <c r="Z4" s="572"/>
      <c r="AA4" s="572"/>
      <c r="AB4" s="769"/>
      <c r="AC4" s="774"/>
      <c r="AD4" s="572"/>
      <c r="AE4" s="572"/>
      <c r="AF4" s="572"/>
      <c r="AG4" s="572"/>
      <c r="AH4" s="572"/>
      <c r="AI4" s="572"/>
      <c r="AJ4" s="572"/>
      <c r="AK4" s="572"/>
      <c r="AL4" s="762"/>
      <c r="AM4" s="716"/>
      <c r="AN4" s="626"/>
      <c r="AO4" s="626"/>
      <c r="AP4" s="626"/>
      <c r="AQ4" s="626"/>
      <c r="AR4" s="626"/>
      <c r="AS4" s="626"/>
      <c r="AT4" s="626"/>
      <c r="AU4" s="626"/>
      <c r="AV4" s="626"/>
      <c r="AW4" s="626"/>
      <c r="AX4" s="801"/>
      <c r="AY4" s="602" t="s">
        <v>91</v>
      </c>
      <c r="AZ4" s="603"/>
      <c r="BA4" s="603"/>
      <c r="BB4" s="603"/>
      <c r="BC4" s="603"/>
      <c r="BD4" s="603"/>
      <c r="BE4" s="603"/>
      <c r="BF4" s="603"/>
      <c r="BG4" s="603"/>
      <c r="BH4" s="603"/>
      <c r="BI4" s="603"/>
      <c r="BJ4" s="603"/>
      <c r="BK4" s="603"/>
      <c r="BL4" s="603"/>
      <c r="BM4" s="604"/>
      <c r="BN4" s="605">
        <v>79275308</v>
      </c>
      <c r="BO4" s="606"/>
      <c r="BP4" s="606"/>
      <c r="BQ4" s="606"/>
      <c r="BR4" s="606"/>
      <c r="BS4" s="606"/>
      <c r="BT4" s="606"/>
      <c r="BU4" s="607"/>
      <c r="BV4" s="605">
        <v>58701504</v>
      </c>
      <c r="BW4" s="606"/>
      <c r="BX4" s="606"/>
      <c r="BY4" s="606"/>
      <c r="BZ4" s="606"/>
      <c r="CA4" s="606"/>
      <c r="CB4" s="606"/>
      <c r="CC4" s="607"/>
      <c r="CD4" s="786" t="s">
        <v>92</v>
      </c>
      <c r="CE4" s="787"/>
      <c r="CF4" s="787"/>
      <c r="CG4" s="787"/>
      <c r="CH4" s="787"/>
      <c r="CI4" s="787"/>
      <c r="CJ4" s="787"/>
      <c r="CK4" s="787"/>
      <c r="CL4" s="787"/>
      <c r="CM4" s="787"/>
      <c r="CN4" s="787"/>
      <c r="CO4" s="787"/>
      <c r="CP4" s="787"/>
      <c r="CQ4" s="787"/>
      <c r="CR4" s="787"/>
      <c r="CS4" s="788"/>
      <c r="CT4" s="789">
        <v>4.3</v>
      </c>
      <c r="CU4" s="790"/>
      <c r="CV4" s="790"/>
      <c r="CW4" s="790"/>
      <c r="CX4" s="790"/>
      <c r="CY4" s="790"/>
      <c r="CZ4" s="790"/>
      <c r="DA4" s="791"/>
      <c r="DB4" s="789">
        <v>6.6</v>
      </c>
      <c r="DC4" s="790"/>
      <c r="DD4" s="790"/>
      <c r="DE4" s="790"/>
      <c r="DF4" s="790"/>
      <c r="DG4" s="790"/>
      <c r="DH4" s="790"/>
      <c r="DI4" s="791"/>
      <c r="DJ4" s="186"/>
      <c r="DK4" s="186"/>
      <c r="DL4" s="186"/>
      <c r="DM4" s="186"/>
      <c r="DN4" s="186"/>
      <c r="DO4" s="186"/>
    </row>
    <row r="5" spans="1:119" ht="18.75" customHeight="1" x14ac:dyDescent="0.15">
      <c r="A5" s="187"/>
      <c r="B5" s="796"/>
      <c r="C5" s="627"/>
      <c r="D5" s="627"/>
      <c r="E5" s="797"/>
      <c r="F5" s="797"/>
      <c r="G5" s="797"/>
      <c r="H5" s="797"/>
      <c r="I5" s="797"/>
      <c r="J5" s="797"/>
      <c r="K5" s="797"/>
      <c r="L5" s="797"/>
      <c r="M5" s="797"/>
      <c r="N5" s="797"/>
      <c r="O5" s="797"/>
      <c r="P5" s="797"/>
      <c r="Q5" s="797"/>
      <c r="R5" s="625"/>
      <c r="S5" s="625"/>
      <c r="T5" s="625"/>
      <c r="U5" s="625"/>
      <c r="V5" s="800"/>
      <c r="W5" s="716"/>
      <c r="X5" s="626"/>
      <c r="Y5" s="626"/>
      <c r="Z5" s="626"/>
      <c r="AA5" s="626"/>
      <c r="AB5" s="627"/>
      <c r="AC5" s="625"/>
      <c r="AD5" s="626"/>
      <c r="AE5" s="626"/>
      <c r="AF5" s="626"/>
      <c r="AG5" s="626"/>
      <c r="AH5" s="626"/>
      <c r="AI5" s="626"/>
      <c r="AJ5" s="626"/>
      <c r="AK5" s="626"/>
      <c r="AL5" s="801"/>
      <c r="AM5" s="679" t="s">
        <v>93</v>
      </c>
      <c r="AN5" s="584"/>
      <c r="AO5" s="584"/>
      <c r="AP5" s="584"/>
      <c r="AQ5" s="584"/>
      <c r="AR5" s="584"/>
      <c r="AS5" s="584"/>
      <c r="AT5" s="585"/>
      <c r="AU5" s="667" t="s">
        <v>94</v>
      </c>
      <c r="AV5" s="668"/>
      <c r="AW5" s="668"/>
      <c r="AX5" s="668"/>
      <c r="AY5" s="590" t="s">
        <v>95</v>
      </c>
      <c r="AZ5" s="591"/>
      <c r="BA5" s="591"/>
      <c r="BB5" s="591"/>
      <c r="BC5" s="591"/>
      <c r="BD5" s="591"/>
      <c r="BE5" s="591"/>
      <c r="BF5" s="591"/>
      <c r="BG5" s="591"/>
      <c r="BH5" s="591"/>
      <c r="BI5" s="591"/>
      <c r="BJ5" s="591"/>
      <c r="BK5" s="591"/>
      <c r="BL5" s="591"/>
      <c r="BM5" s="592"/>
      <c r="BN5" s="610">
        <v>76583801</v>
      </c>
      <c r="BO5" s="611"/>
      <c r="BP5" s="611"/>
      <c r="BQ5" s="611"/>
      <c r="BR5" s="611"/>
      <c r="BS5" s="611"/>
      <c r="BT5" s="611"/>
      <c r="BU5" s="612"/>
      <c r="BV5" s="610">
        <v>55314343</v>
      </c>
      <c r="BW5" s="611"/>
      <c r="BX5" s="611"/>
      <c r="BY5" s="611"/>
      <c r="BZ5" s="611"/>
      <c r="CA5" s="611"/>
      <c r="CB5" s="611"/>
      <c r="CC5" s="612"/>
      <c r="CD5" s="619" t="s">
        <v>96</v>
      </c>
      <c r="CE5" s="620"/>
      <c r="CF5" s="620"/>
      <c r="CG5" s="620"/>
      <c r="CH5" s="620"/>
      <c r="CI5" s="620"/>
      <c r="CJ5" s="620"/>
      <c r="CK5" s="620"/>
      <c r="CL5" s="620"/>
      <c r="CM5" s="620"/>
      <c r="CN5" s="620"/>
      <c r="CO5" s="620"/>
      <c r="CP5" s="620"/>
      <c r="CQ5" s="620"/>
      <c r="CR5" s="620"/>
      <c r="CS5" s="621"/>
      <c r="CT5" s="580">
        <v>88.7</v>
      </c>
      <c r="CU5" s="581"/>
      <c r="CV5" s="581"/>
      <c r="CW5" s="581"/>
      <c r="CX5" s="581"/>
      <c r="CY5" s="581"/>
      <c r="CZ5" s="581"/>
      <c r="DA5" s="582"/>
      <c r="DB5" s="580">
        <v>83.4</v>
      </c>
      <c r="DC5" s="581"/>
      <c r="DD5" s="581"/>
      <c r="DE5" s="581"/>
      <c r="DF5" s="581"/>
      <c r="DG5" s="581"/>
      <c r="DH5" s="581"/>
      <c r="DI5" s="582"/>
      <c r="DJ5" s="186"/>
      <c r="DK5" s="186"/>
      <c r="DL5" s="186"/>
      <c r="DM5" s="186"/>
      <c r="DN5" s="186"/>
      <c r="DO5" s="186"/>
    </row>
    <row r="6" spans="1:119" ht="18.75" customHeight="1" x14ac:dyDescent="0.15">
      <c r="A6" s="187"/>
      <c r="B6" s="766" t="s">
        <v>97</v>
      </c>
      <c r="C6" s="624"/>
      <c r="D6" s="624"/>
      <c r="E6" s="767"/>
      <c r="F6" s="767"/>
      <c r="G6" s="767"/>
      <c r="H6" s="767"/>
      <c r="I6" s="767"/>
      <c r="J6" s="767"/>
      <c r="K6" s="767"/>
      <c r="L6" s="767" t="s">
        <v>98</v>
      </c>
      <c r="M6" s="767"/>
      <c r="N6" s="767"/>
      <c r="O6" s="767"/>
      <c r="P6" s="767"/>
      <c r="Q6" s="767"/>
      <c r="R6" s="648"/>
      <c r="S6" s="648"/>
      <c r="T6" s="648"/>
      <c r="U6" s="648"/>
      <c r="V6" s="773"/>
      <c r="W6" s="701" t="s">
        <v>99</v>
      </c>
      <c r="X6" s="623"/>
      <c r="Y6" s="623"/>
      <c r="Z6" s="623"/>
      <c r="AA6" s="623"/>
      <c r="AB6" s="624"/>
      <c r="AC6" s="778" t="s">
        <v>100</v>
      </c>
      <c r="AD6" s="779"/>
      <c r="AE6" s="779"/>
      <c r="AF6" s="779"/>
      <c r="AG6" s="779"/>
      <c r="AH6" s="779"/>
      <c r="AI6" s="779"/>
      <c r="AJ6" s="779"/>
      <c r="AK6" s="779"/>
      <c r="AL6" s="780"/>
      <c r="AM6" s="679" t="s">
        <v>101</v>
      </c>
      <c r="AN6" s="584"/>
      <c r="AO6" s="584"/>
      <c r="AP6" s="584"/>
      <c r="AQ6" s="584"/>
      <c r="AR6" s="584"/>
      <c r="AS6" s="584"/>
      <c r="AT6" s="585"/>
      <c r="AU6" s="667" t="s">
        <v>102</v>
      </c>
      <c r="AV6" s="668"/>
      <c r="AW6" s="668"/>
      <c r="AX6" s="668"/>
      <c r="AY6" s="590" t="s">
        <v>103</v>
      </c>
      <c r="AZ6" s="591"/>
      <c r="BA6" s="591"/>
      <c r="BB6" s="591"/>
      <c r="BC6" s="591"/>
      <c r="BD6" s="591"/>
      <c r="BE6" s="591"/>
      <c r="BF6" s="591"/>
      <c r="BG6" s="591"/>
      <c r="BH6" s="591"/>
      <c r="BI6" s="591"/>
      <c r="BJ6" s="591"/>
      <c r="BK6" s="591"/>
      <c r="BL6" s="591"/>
      <c r="BM6" s="592"/>
      <c r="BN6" s="610">
        <v>2691507</v>
      </c>
      <c r="BO6" s="611"/>
      <c r="BP6" s="611"/>
      <c r="BQ6" s="611"/>
      <c r="BR6" s="611"/>
      <c r="BS6" s="611"/>
      <c r="BT6" s="611"/>
      <c r="BU6" s="612"/>
      <c r="BV6" s="610">
        <v>3387161</v>
      </c>
      <c r="BW6" s="611"/>
      <c r="BX6" s="611"/>
      <c r="BY6" s="611"/>
      <c r="BZ6" s="611"/>
      <c r="CA6" s="611"/>
      <c r="CB6" s="611"/>
      <c r="CC6" s="612"/>
      <c r="CD6" s="619" t="s">
        <v>104</v>
      </c>
      <c r="CE6" s="620"/>
      <c r="CF6" s="620"/>
      <c r="CG6" s="620"/>
      <c r="CH6" s="620"/>
      <c r="CI6" s="620"/>
      <c r="CJ6" s="620"/>
      <c r="CK6" s="620"/>
      <c r="CL6" s="620"/>
      <c r="CM6" s="620"/>
      <c r="CN6" s="620"/>
      <c r="CO6" s="620"/>
      <c r="CP6" s="620"/>
      <c r="CQ6" s="620"/>
      <c r="CR6" s="620"/>
      <c r="CS6" s="621"/>
      <c r="CT6" s="763">
        <v>88.7</v>
      </c>
      <c r="CU6" s="764"/>
      <c r="CV6" s="764"/>
      <c r="CW6" s="764"/>
      <c r="CX6" s="764"/>
      <c r="CY6" s="764"/>
      <c r="CZ6" s="764"/>
      <c r="DA6" s="765"/>
      <c r="DB6" s="763">
        <v>83.4</v>
      </c>
      <c r="DC6" s="764"/>
      <c r="DD6" s="764"/>
      <c r="DE6" s="764"/>
      <c r="DF6" s="764"/>
      <c r="DG6" s="764"/>
      <c r="DH6" s="764"/>
      <c r="DI6" s="765"/>
      <c r="DJ6" s="186"/>
      <c r="DK6" s="186"/>
      <c r="DL6" s="186"/>
      <c r="DM6" s="186"/>
      <c r="DN6" s="186"/>
      <c r="DO6" s="186"/>
    </row>
    <row r="7" spans="1:119" ht="18.75" customHeight="1" x14ac:dyDescent="0.15">
      <c r="A7" s="187"/>
      <c r="B7" s="768"/>
      <c r="C7" s="769"/>
      <c r="D7" s="769"/>
      <c r="E7" s="770"/>
      <c r="F7" s="770"/>
      <c r="G7" s="770"/>
      <c r="H7" s="770"/>
      <c r="I7" s="770"/>
      <c r="J7" s="770"/>
      <c r="K7" s="770"/>
      <c r="L7" s="770"/>
      <c r="M7" s="770"/>
      <c r="N7" s="770"/>
      <c r="O7" s="770"/>
      <c r="P7" s="770"/>
      <c r="Q7" s="770"/>
      <c r="R7" s="774"/>
      <c r="S7" s="774"/>
      <c r="T7" s="774"/>
      <c r="U7" s="774"/>
      <c r="V7" s="775"/>
      <c r="W7" s="761"/>
      <c r="X7" s="572"/>
      <c r="Y7" s="572"/>
      <c r="Z7" s="572"/>
      <c r="AA7" s="572"/>
      <c r="AB7" s="769"/>
      <c r="AC7" s="781"/>
      <c r="AD7" s="573"/>
      <c r="AE7" s="573"/>
      <c r="AF7" s="573"/>
      <c r="AG7" s="573"/>
      <c r="AH7" s="573"/>
      <c r="AI7" s="573"/>
      <c r="AJ7" s="573"/>
      <c r="AK7" s="573"/>
      <c r="AL7" s="782"/>
      <c r="AM7" s="679" t="s">
        <v>105</v>
      </c>
      <c r="AN7" s="584"/>
      <c r="AO7" s="584"/>
      <c r="AP7" s="584"/>
      <c r="AQ7" s="584"/>
      <c r="AR7" s="584"/>
      <c r="AS7" s="584"/>
      <c r="AT7" s="585"/>
      <c r="AU7" s="667" t="s">
        <v>106</v>
      </c>
      <c r="AV7" s="668"/>
      <c r="AW7" s="668"/>
      <c r="AX7" s="668"/>
      <c r="AY7" s="590" t="s">
        <v>107</v>
      </c>
      <c r="AZ7" s="591"/>
      <c r="BA7" s="591"/>
      <c r="BB7" s="591"/>
      <c r="BC7" s="591"/>
      <c r="BD7" s="591"/>
      <c r="BE7" s="591"/>
      <c r="BF7" s="591"/>
      <c r="BG7" s="591"/>
      <c r="BH7" s="591"/>
      <c r="BI7" s="591"/>
      <c r="BJ7" s="591"/>
      <c r="BK7" s="591"/>
      <c r="BL7" s="591"/>
      <c r="BM7" s="592"/>
      <c r="BN7" s="610">
        <v>1134461</v>
      </c>
      <c r="BO7" s="611"/>
      <c r="BP7" s="611"/>
      <c r="BQ7" s="611"/>
      <c r="BR7" s="611"/>
      <c r="BS7" s="611"/>
      <c r="BT7" s="611"/>
      <c r="BU7" s="612"/>
      <c r="BV7" s="610">
        <v>1067844</v>
      </c>
      <c r="BW7" s="611"/>
      <c r="BX7" s="611"/>
      <c r="BY7" s="611"/>
      <c r="BZ7" s="611"/>
      <c r="CA7" s="611"/>
      <c r="CB7" s="611"/>
      <c r="CC7" s="612"/>
      <c r="CD7" s="619" t="s">
        <v>108</v>
      </c>
      <c r="CE7" s="620"/>
      <c r="CF7" s="620"/>
      <c r="CG7" s="620"/>
      <c r="CH7" s="620"/>
      <c r="CI7" s="620"/>
      <c r="CJ7" s="620"/>
      <c r="CK7" s="620"/>
      <c r="CL7" s="620"/>
      <c r="CM7" s="620"/>
      <c r="CN7" s="620"/>
      <c r="CO7" s="620"/>
      <c r="CP7" s="620"/>
      <c r="CQ7" s="620"/>
      <c r="CR7" s="620"/>
      <c r="CS7" s="621"/>
      <c r="CT7" s="610">
        <v>36124172</v>
      </c>
      <c r="CU7" s="611"/>
      <c r="CV7" s="611"/>
      <c r="CW7" s="611"/>
      <c r="CX7" s="611"/>
      <c r="CY7" s="611"/>
      <c r="CZ7" s="611"/>
      <c r="DA7" s="612"/>
      <c r="DB7" s="610">
        <v>34893260</v>
      </c>
      <c r="DC7" s="611"/>
      <c r="DD7" s="611"/>
      <c r="DE7" s="611"/>
      <c r="DF7" s="611"/>
      <c r="DG7" s="611"/>
      <c r="DH7" s="611"/>
      <c r="DI7" s="612"/>
      <c r="DJ7" s="186"/>
      <c r="DK7" s="186"/>
      <c r="DL7" s="186"/>
      <c r="DM7" s="186"/>
      <c r="DN7" s="186"/>
      <c r="DO7" s="186"/>
    </row>
    <row r="8" spans="1:119" ht="18.75" customHeight="1" thickBot="1" x14ac:dyDescent="0.2">
      <c r="A8" s="187"/>
      <c r="B8" s="771"/>
      <c r="C8" s="702"/>
      <c r="D8" s="702"/>
      <c r="E8" s="772"/>
      <c r="F8" s="772"/>
      <c r="G8" s="772"/>
      <c r="H8" s="772"/>
      <c r="I8" s="772"/>
      <c r="J8" s="772"/>
      <c r="K8" s="772"/>
      <c r="L8" s="772"/>
      <c r="M8" s="772"/>
      <c r="N8" s="772"/>
      <c r="O8" s="772"/>
      <c r="P8" s="772"/>
      <c r="Q8" s="772"/>
      <c r="R8" s="776"/>
      <c r="S8" s="776"/>
      <c r="T8" s="776"/>
      <c r="U8" s="776"/>
      <c r="V8" s="777"/>
      <c r="W8" s="691"/>
      <c r="X8" s="692"/>
      <c r="Y8" s="692"/>
      <c r="Z8" s="692"/>
      <c r="AA8" s="692"/>
      <c r="AB8" s="702"/>
      <c r="AC8" s="783"/>
      <c r="AD8" s="784"/>
      <c r="AE8" s="784"/>
      <c r="AF8" s="784"/>
      <c r="AG8" s="784"/>
      <c r="AH8" s="784"/>
      <c r="AI8" s="784"/>
      <c r="AJ8" s="784"/>
      <c r="AK8" s="784"/>
      <c r="AL8" s="785"/>
      <c r="AM8" s="679" t="s">
        <v>109</v>
      </c>
      <c r="AN8" s="584"/>
      <c r="AO8" s="584"/>
      <c r="AP8" s="584"/>
      <c r="AQ8" s="584"/>
      <c r="AR8" s="584"/>
      <c r="AS8" s="584"/>
      <c r="AT8" s="585"/>
      <c r="AU8" s="667" t="s">
        <v>94</v>
      </c>
      <c r="AV8" s="668"/>
      <c r="AW8" s="668"/>
      <c r="AX8" s="668"/>
      <c r="AY8" s="590" t="s">
        <v>110</v>
      </c>
      <c r="AZ8" s="591"/>
      <c r="BA8" s="591"/>
      <c r="BB8" s="591"/>
      <c r="BC8" s="591"/>
      <c r="BD8" s="591"/>
      <c r="BE8" s="591"/>
      <c r="BF8" s="591"/>
      <c r="BG8" s="591"/>
      <c r="BH8" s="591"/>
      <c r="BI8" s="591"/>
      <c r="BJ8" s="591"/>
      <c r="BK8" s="591"/>
      <c r="BL8" s="591"/>
      <c r="BM8" s="592"/>
      <c r="BN8" s="610">
        <v>1557046</v>
      </c>
      <c r="BO8" s="611"/>
      <c r="BP8" s="611"/>
      <c r="BQ8" s="611"/>
      <c r="BR8" s="611"/>
      <c r="BS8" s="611"/>
      <c r="BT8" s="611"/>
      <c r="BU8" s="612"/>
      <c r="BV8" s="610">
        <v>2319317</v>
      </c>
      <c r="BW8" s="611"/>
      <c r="BX8" s="611"/>
      <c r="BY8" s="611"/>
      <c r="BZ8" s="611"/>
      <c r="CA8" s="611"/>
      <c r="CB8" s="611"/>
      <c r="CC8" s="612"/>
      <c r="CD8" s="619" t="s">
        <v>111</v>
      </c>
      <c r="CE8" s="620"/>
      <c r="CF8" s="620"/>
      <c r="CG8" s="620"/>
      <c r="CH8" s="620"/>
      <c r="CI8" s="620"/>
      <c r="CJ8" s="620"/>
      <c r="CK8" s="620"/>
      <c r="CL8" s="620"/>
      <c r="CM8" s="620"/>
      <c r="CN8" s="620"/>
      <c r="CO8" s="620"/>
      <c r="CP8" s="620"/>
      <c r="CQ8" s="620"/>
      <c r="CR8" s="620"/>
      <c r="CS8" s="621"/>
      <c r="CT8" s="723">
        <v>1.25</v>
      </c>
      <c r="CU8" s="724"/>
      <c r="CV8" s="724"/>
      <c r="CW8" s="724"/>
      <c r="CX8" s="724"/>
      <c r="CY8" s="724"/>
      <c r="CZ8" s="724"/>
      <c r="DA8" s="725"/>
      <c r="DB8" s="723">
        <v>1.23</v>
      </c>
      <c r="DC8" s="724"/>
      <c r="DD8" s="724"/>
      <c r="DE8" s="724"/>
      <c r="DF8" s="724"/>
      <c r="DG8" s="724"/>
      <c r="DH8" s="724"/>
      <c r="DI8" s="725"/>
      <c r="DJ8" s="186"/>
      <c r="DK8" s="186"/>
      <c r="DL8" s="186"/>
      <c r="DM8" s="186"/>
      <c r="DN8" s="186"/>
      <c r="DO8" s="186"/>
    </row>
    <row r="9" spans="1:119" ht="18.75" customHeight="1" thickBot="1" x14ac:dyDescent="0.2">
      <c r="A9" s="187"/>
      <c r="B9" s="752" t="s">
        <v>112</v>
      </c>
      <c r="C9" s="753"/>
      <c r="D9" s="753"/>
      <c r="E9" s="753"/>
      <c r="F9" s="753"/>
      <c r="G9" s="753"/>
      <c r="H9" s="753"/>
      <c r="I9" s="753"/>
      <c r="J9" s="753"/>
      <c r="K9" s="673"/>
      <c r="L9" s="754" t="s">
        <v>113</v>
      </c>
      <c r="M9" s="755"/>
      <c r="N9" s="755"/>
      <c r="O9" s="755"/>
      <c r="P9" s="755"/>
      <c r="Q9" s="756"/>
      <c r="R9" s="757">
        <v>148831</v>
      </c>
      <c r="S9" s="758"/>
      <c r="T9" s="758"/>
      <c r="U9" s="758"/>
      <c r="V9" s="759"/>
      <c r="W9" s="689" t="s">
        <v>114</v>
      </c>
      <c r="X9" s="690"/>
      <c r="Y9" s="690"/>
      <c r="Z9" s="690"/>
      <c r="AA9" s="690"/>
      <c r="AB9" s="690"/>
      <c r="AC9" s="690"/>
      <c r="AD9" s="690"/>
      <c r="AE9" s="690"/>
      <c r="AF9" s="690"/>
      <c r="AG9" s="690"/>
      <c r="AH9" s="690"/>
      <c r="AI9" s="690"/>
      <c r="AJ9" s="690"/>
      <c r="AK9" s="690"/>
      <c r="AL9" s="760"/>
      <c r="AM9" s="679" t="s">
        <v>115</v>
      </c>
      <c r="AN9" s="584"/>
      <c r="AO9" s="584"/>
      <c r="AP9" s="584"/>
      <c r="AQ9" s="584"/>
      <c r="AR9" s="584"/>
      <c r="AS9" s="584"/>
      <c r="AT9" s="585"/>
      <c r="AU9" s="667" t="s">
        <v>116</v>
      </c>
      <c r="AV9" s="668"/>
      <c r="AW9" s="668"/>
      <c r="AX9" s="668"/>
      <c r="AY9" s="590" t="s">
        <v>117</v>
      </c>
      <c r="AZ9" s="591"/>
      <c r="BA9" s="591"/>
      <c r="BB9" s="591"/>
      <c r="BC9" s="591"/>
      <c r="BD9" s="591"/>
      <c r="BE9" s="591"/>
      <c r="BF9" s="591"/>
      <c r="BG9" s="591"/>
      <c r="BH9" s="591"/>
      <c r="BI9" s="591"/>
      <c r="BJ9" s="591"/>
      <c r="BK9" s="591"/>
      <c r="BL9" s="591"/>
      <c r="BM9" s="592"/>
      <c r="BN9" s="610">
        <v>-762271</v>
      </c>
      <c r="BO9" s="611"/>
      <c r="BP9" s="611"/>
      <c r="BQ9" s="611"/>
      <c r="BR9" s="611"/>
      <c r="BS9" s="611"/>
      <c r="BT9" s="611"/>
      <c r="BU9" s="612"/>
      <c r="BV9" s="610">
        <v>561187</v>
      </c>
      <c r="BW9" s="611"/>
      <c r="BX9" s="611"/>
      <c r="BY9" s="611"/>
      <c r="BZ9" s="611"/>
      <c r="CA9" s="611"/>
      <c r="CB9" s="611"/>
      <c r="CC9" s="612"/>
      <c r="CD9" s="619" t="s">
        <v>118</v>
      </c>
      <c r="CE9" s="620"/>
      <c r="CF9" s="620"/>
      <c r="CG9" s="620"/>
      <c r="CH9" s="620"/>
      <c r="CI9" s="620"/>
      <c r="CJ9" s="620"/>
      <c r="CK9" s="620"/>
      <c r="CL9" s="620"/>
      <c r="CM9" s="620"/>
      <c r="CN9" s="620"/>
      <c r="CO9" s="620"/>
      <c r="CP9" s="620"/>
      <c r="CQ9" s="620"/>
      <c r="CR9" s="620"/>
      <c r="CS9" s="621"/>
      <c r="CT9" s="580">
        <v>4</v>
      </c>
      <c r="CU9" s="581"/>
      <c r="CV9" s="581"/>
      <c r="CW9" s="581"/>
      <c r="CX9" s="581"/>
      <c r="CY9" s="581"/>
      <c r="CZ9" s="581"/>
      <c r="DA9" s="582"/>
      <c r="DB9" s="580">
        <v>5.3</v>
      </c>
      <c r="DC9" s="581"/>
      <c r="DD9" s="581"/>
      <c r="DE9" s="581"/>
      <c r="DF9" s="581"/>
      <c r="DG9" s="581"/>
      <c r="DH9" s="581"/>
      <c r="DI9" s="582"/>
      <c r="DJ9" s="186"/>
      <c r="DK9" s="186"/>
      <c r="DL9" s="186"/>
      <c r="DM9" s="186"/>
      <c r="DN9" s="186"/>
      <c r="DO9" s="186"/>
    </row>
    <row r="10" spans="1:119" ht="18.75" customHeight="1" thickBot="1" x14ac:dyDescent="0.2">
      <c r="A10" s="187"/>
      <c r="B10" s="752"/>
      <c r="C10" s="753"/>
      <c r="D10" s="753"/>
      <c r="E10" s="753"/>
      <c r="F10" s="753"/>
      <c r="G10" s="753"/>
      <c r="H10" s="753"/>
      <c r="I10" s="753"/>
      <c r="J10" s="753"/>
      <c r="K10" s="673"/>
      <c r="L10" s="583" t="s">
        <v>119</v>
      </c>
      <c r="M10" s="584"/>
      <c r="N10" s="584"/>
      <c r="O10" s="584"/>
      <c r="P10" s="584"/>
      <c r="Q10" s="585"/>
      <c r="R10" s="586">
        <v>149462</v>
      </c>
      <c r="S10" s="587"/>
      <c r="T10" s="587"/>
      <c r="U10" s="587"/>
      <c r="V10" s="589"/>
      <c r="W10" s="761"/>
      <c r="X10" s="572"/>
      <c r="Y10" s="572"/>
      <c r="Z10" s="572"/>
      <c r="AA10" s="572"/>
      <c r="AB10" s="572"/>
      <c r="AC10" s="572"/>
      <c r="AD10" s="572"/>
      <c r="AE10" s="572"/>
      <c r="AF10" s="572"/>
      <c r="AG10" s="572"/>
      <c r="AH10" s="572"/>
      <c r="AI10" s="572"/>
      <c r="AJ10" s="572"/>
      <c r="AK10" s="572"/>
      <c r="AL10" s="762"/>
      <c r="AM10" s="679" t="s">
        <v>120</v>
      </c>
      <c r="AN10" s="584"/>
      <c r="AO10" s="584"/>
      <c r="AP10" s="584"/>
      <c r="AQ10" s="584"/>
      <c r="AR10" s="584"/>
      <c r="AS10" s="584"/>
      <c r="AT10" s="585"/>
      <c r="AU10" s="667" t="s">
        <v>121</v>
      </c>
      <c r="AV10" s="668"/>
      <c r="AW10" s="668"/>
      <c r="AX10" s="668"/>
      <c r="AY10" s="590" t="s">
        <v>122</v>
      </c>
      <c r="AZ10" s="591"/>
      <c r="BA10" s="591"/>
      <c r="BB10" s="591"/>
      <c r="BC10" s="591"/>
      <c r="BD10" s="591"/>
      <c r="BE10" s="591"/>
      <c r="BF10" s="591"/>
      <c r="BG10" s="591"/>
      <c r="BH10" s="591"/>
      <c r="BI10" s="591"/>
      <c r="BJ10" s="591"/>
      <c r="BK10" s="591"/>
      <c r="BL10" s="591"/>
      <c r="BM10" s="592"/>
      <c r="BN10" s="610">
        <v>8130</v>
      </c>
      <c r="BO10" s="611"/>
      <c r="BP10" s="611"/>
      <c r="BQ10" s="611"/>
      <c r="BR10" s="611"/>
      <c r="BS10" s="611"/>
      <c r="BT10" s="611"/>
      <c r="BU10" s="612"/>
      <c r="BV10" s="610">
        <v>5119</v>
      </c>
      <c r="BW10" s="611"/>
      <c r="BX10" s="611"/>
      <c r="BY10" s="611"/>
      <c r="BZ10" s="611"/>
      <c r="CA10" s="611"/>
      <c r="CB10" s="611"/>
      <c r="CC10" s="61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752"/>
      <c r="C11" s="753"/>
      <c r="D11" s="753"/>
      <c r="E11" s="753"/>
      <c r="F11" s="753"/>
      <c r="G11" s="753"/>
      <c r="H11" s="753"/>
      <c r="I11" s="753"/>
      <c r="J11" s="753"/>
      <c r="K11" s="673"/>
      <c r="L11" s="656" t="s">
        <v>124</v>
      </c>
      <c r="M11" s="657"/>
      <c r="N11" s="657"/>
      <c r="O11" s="657"/>
      <c r="P11" s="657"/>
      <c r="Q11" s="658"/>
      <c r="R11" s="749" t="s">
        <v>125</v>
      </c>
      <c r="S11" s="750"/>
      <c r="T11" s="750"/>
      <c r="U11" s="750"/>
      <c r="V11" s="751"/>
      <c r="W11" s="761"/>
      <c r="X11" s="572"/>
      <c r="Y11" s="572"/>
      <c r="Z11" s="572"/>
      <c r="AA11" s="572"/>
      <c r="AB11" s="572"/>
      <c r="AC11" s="572"/>
      <c r="AD11" s="572"/>
      <c r="AE11" s="572"/>
      <c r="AF11" s="572"/>
      <c r="AG11" s="572"/>
      <c r="AH11" s="572"/>
      <c r="AI11" s="572"/>
      <c r="AJ11" s="572"/>
      <c r="AK11" s="572"/>
      <c r="AL11" s="762"/>
      <c r="AM11" s="679" t="s">
        <v>126</v>
      </c>
      <c r="AN11" s="584"/>
      <c r="AO11" s="584"/>
      <c r="AP11" s="584"/>
      <c r="AQ11" s="584"/>
      <c r="AR11" s="584"/>
      <c r="AS11" s="584"/>
      <c r="AT11" s="585"/>
      <c r="AU11" s="667" t="s">
        <v>127</v>
      </c>
      <c r="AV11" s="668"/>
      <c r="AW11" s="668"/>
      <c r="AX11" s="668"/>
      <c r="AY11" s="590" t="s">
        <v>128</v>
      </c>
      <c r="AZ11" s="591"/>
      <c r="BA11" s="591"/>
      <c r="BB11" s="591"/>
      <c r="BC11" s="591"/>
      <c r="BD11" s="591"/>
      <c r="BE11" s="591"/>
      <c r="BF11" s="591"/>
      <c r="BG11" s="591"/>
      <c r="BH11" s="591"/>
      <c r="BI11" s="591"/>
      <c r="BJ11" s="591"/>
      <c r="BK11" s="591"/>
      <c r="BL11" s="591"/>
      <c r="BM11" s="592"/>
      <c r="BN11" s="610">
        <v>0</v>
      </c>
      <c r="BO11" s="611"/>
      <c r="BP11" s="611"/>
      <c r="BQ11" s="611"/>
      <c r="BR11" s="611"/>
      <c r="BS11" s="611"/>
      <c r="BT11" s="611"/>
      <c r="BU11" s="612"/>
      <c r="BV11" s="610">
        <v>0</v>
      </c>
      <c r="BW11" s="611"/>
      <c r="BX11" s="611"/>
      <c r="BY11" s="611"/>
      <c r="BZ11" s="611"/>
      <c r="CA11" s="611"/>
      <c r="CB11" s="611"/>
      <c r="CC11" s="612"/>
      <c r="CD11" s="619" t="s">
        <v>129</v>
      </c>
      <c r="CE11" s="620"/>
      <c r="CF11" s="620"/>
      <c r="CG11" s="620"/>
      <c r="CH11" s="620"/>
      <c r="CI11" s="620"/>
      <c r="CJ11" s="620"/>
      <c r="CK11" s="620"/>
      <c r="CL11" s="620"/>
      <c r="CM11" s="620"/>
      <c r="CN11" s="620"/>
      <c r="CO11" s="620"/>
      <c r="CP11" s="620"/>
      <c r="CQ11" s="620"/>
      <c r="CR11" s="620"/>
      <c r="CS11" s="621"/>
      <c r="CT11" s="723" t="s">
        <v>130</v>
      </c>
      <c r="CU11" s="724"/>
      <c r="CV11" s="724"/>
      <c r="CW11" s="724"/>
      <c r="CX11" s="724"/>
      <c r="CY11" s="724"/>
      <c r="CZ11" s="724"/>
      <c r="DA11" s="725"/>
      <c r="DB11" s="723" t="s">
        <v>131</v>
      </c>
      <c r="DC11" s="724"/>
      <c r="DD11" s="724"/>
      <c r="DE11" s="724"/>
      <c r="DF11" s="724"/>
      <c r="DG11" s="724"/>
      <c r="DH11" s="724"/>
      <c r="DI11" s="725"/>
      <c r="DJ11" s="186"/>
      <c r="DK11" s="186"/>
      <c r="DL11" s="186"/>
      <c r="DM11" s="186"/>
      <c r="DN11" s="186"/>
      <c r="DO11" s="186"/>
    </row>
    <row r="12" spans="1:119" ht="18.75" customHeight="1" x14ac:dyDescent="0.15">
      <c r="A12" s="187"/>
      <c r="B12" s="726" t="s">
        <v>132</v>
      </c>
      <c r="C12" s="727"/>
      <c r="D12" s="727"/>
      <c r="E12" s="727"/>
      <c r="F12" s="727"/>
      <c r="G12" s="727"/>
      <c r="H12" s="727"/>
      <c r="I12" s="727"/>
      <c r="J12" s="727"/>
      <c r="K12" s="728"/>
      <c r="L12" s="735" t="s">
        <v>133</v>
      </c>
      <c r="M12" s="736"/>
      <c r="N12" s="736"/>
      <c r="O12" s="736"/>
      <c r="P12" s="736"/>
      <c r="Q12" s="737"/>
      <c r="R12" s="738">
        <v>152249</v>
      </c>
      <c r="S12" s="739"/>
      <c r="T12" s="739"/>
      <c r="U12" s="739"/>
      <c r="V12" s="740"/>
      <c r="W12" s="741" t="s">
        <v>1</v>
      </c>
      <c r="X12" s="668"/>
      <c r="Y12" s="668"/>
      <c r="Z12" s="668"/>
      <c r="AA12" s="668"/>
      <c r="AB12" s="742"/>
      <c r="AC12" s="743" t="s">
        <v>134</v>
      </c>
      <c r="AD12" s="744"/>
      <c r="AE12" s="744"/>
      <c r="AF12" s="744"/>
      <c r="AG12" s="745"/>
      <c r="AH12" s="743" t="s">
        <v>135</v>
      </c>
      <c r="AI12" s="744"/>
      <c r="AJ12" s="744"/>
      <c r="AK12" s="744"/>
      <c r="AL12" s="746"/>
      <c r="AM12" s="679" t="s">
        <v>136</v>
      </c>
      <c r="AN12" s="584"/>
      <c r="AO12" s="584"/>
      <c r="AP12" s="584"/>
      <c r="AQ12" s="584"/>
      <c r="AR12" s="584"/>
      <c r="AS12" s="584"/>
      <c r="AT12" s="585"/>
      <c r="AU12" s="667" t="s">
        <v>94</v>
      </c>
      <c r="AV12" s="668"/>
      <c r="AW12" s="668"/>
      <c r="AX12" s="668"/>
      <c r="AY12" s="590" t="s">
        <v>137</v>
      </c>
      <c r="AZ12" s="591"/>
      <c r="BA12" s="591"/>
      <c r="BB12" s="591"/>
      <c r="BC12" s="591"/>
      <c r="BD12" s="591"/>
      <c r="BE12" s="591"/>
      <c r="BF12" s="591"/>
      <c r="BG12" s="591"/>
      <c r="BH12" s="591"/>
      <c r="BI12" s="591"/>
      <c r="BJ12" s="591"/>
      <c r="BK12" s="591"/>
      <c r="BL12" s="591"/>
      <c r="BM12" s="592"/>
      <c r="BN12" s="610">
        <v>400000</v>
      </c>
      <c r="BO12" s="611"/>
      <c r="BP12" s="611"/>
      <c r="BQ12" s="611"/>
      <c r="BR12" s="611"/>
      <c r="BS12" s="611"/>
      <c r="BT12" s="611"/>
      <c r="BU12" s="612"/>
      <c r="BV12" s="610">
        <v>0</v>
      </c>
      <c r="BW12" s="611"/>
      <c r="BX12" s="611"/>
      <c r="BY12" s="611"/>
      <c r="BZ12" s="611"/>
      <c r="CA12" s="611"/>
      <c r="CB12" s="611"/>
      <c r="CC12" s="612"/>
      <c r="CD12" s="619" t="s">
        <v>138</v>
      </c>
      <c r="CE12" s="620"/>
      <c r="CF12" s="620"/>
      <c r="CG12" s="620"/>
      <c r="CH12" s="620"/>
      <c r="CI12" s="620"/>
      <c r="CJ12" s="620"/>
      <c r="CK12" s="620"/>
      <c r="CL12" s="620"/>
      <c r="CM12" s="620"/>
      <c r="CN12" s="620"/>
      <c r="CO12" s="620"/>
      <c r="CP12" s="620"/>
      <c r="CQ12" s="620"/>
      <c r="CR12" s="620"/>
      <c r="CS12" s="621"/>
      <c r="CT12" s="723" t="s">
        <v>139</v>
      </c>
      <c r="CU12" s="724"/>
      <c r="CV12" s="724"/>
      <c r="CW12" s="724"/>
      <c r="CX12" s="724"/>
      <c r="CY12" s="724"/>
      <c r="CZ12" s="724"/>
      <c r="DA12" s="725"/>
      <c r="DB12" s="723" t="s">
        <v>140</v>
      </c>
      <c r="DC12" s="724"/>
      <c r="DD12" s="724"/>
      <c r="DE12" s="724"/>
      <c r="DF12" s="724"/>
      <c r="DG12" s="724"/>
      <c r="DH12" s="724"/>
      <c r="DI12" s="725"/>
      <c r="DJ12" s="186"/>
      <c r="DK12" s="186"/>
      <c r="DL12" s="186"/>
      <c r="DM12" s="186"/>
      <c r="DN12" s="186"/>
      <c r="DO12" s="186"/>
    </row>
    <row r="13" spans="1:119" ht="18.75" customHeight="1" x14ac:dyDescent="0.15">
      <c r="A13" s="187"/>
      <c r="B13" s="729"/>
      <c r="C13" s="730"/>
      <c r="D13" s="730"/>
      <c r="E13" s="730"/>
      <c r="F13" s="730"/>
      <c r="G13" s="730"/>
      <c r="H13" s="730"/>
      <c r="I13" s="730"/>
      <c r="J13" s="730"/>
      <c r="K13" s="731"/>
      <c r="L13" s="197"/>
      <c r="M13" s="710" t="s">
        <v>141</v>
      </c>
      <c r="N13" s="711"/>
      <c r="O13" s="711"/>
      <c r="P13" s="711"/>
      <c r="Q13" s="712"/>
      <c r="R13" s="713">
        <v>142340</v>
      </c>
      <c r="S13" s="714"/>
      <c r="T13" s="714"/>
      <c r="U13" s="714"/>
      <c r="V13" s="715"/>
      <c r="W13" s="701" t="s">
        <v>142</v>
      </c>
      <c r="X13" s="623"/>
      <c r="Y13" s="623"/>
      <c r="Z13" s="623"/>
      <c r="AA13" s="623"/>
      <c r="AB13" s="624"/>
      <c r="AC13" s="586">
        <v>784</v>
      </c>
      <c r="AD13" s="587"/>
      <c r="AE13" s="587"/>
      <c r="AF13" s="587"/>
      <c r="AG13" s="588"/>
      <c r="AH13" s="586">
        <v>779</v>
      </c>
      <c r="AI13" s="587"/>
      <c r="AJ13" s="587"/>
      <c r="AK13" s="587"/>
      <c r="AL13" s="589"/>
      <c r="AM13" s="679" t="s">
        <v>143</v>
      </c>
      <c r="AN13" s="584"/>
      <c r="AO13" s="584"/>
      <c r="AP13" s="584"/>
      <c r="AQ13" s="584"/>
      <c r="AR13" s="584"/>
      <c r="AS13" s="584"/>
      <c r="AT13" s="585"/>
      <c r="AU13" s="667" t="s">
        <v>102</v>
      </c>
      <c r="AV13" s="668"/>
      <c r="AW13" s="668"/>
      <c r="AX13" s="668"/>
      <c r="AY13" s="590" t="s">
        <v>144</v>
      </c>
      <c r="AZ13" s="591"/>
      <c r="BA13" s="591"/>
      <c r="BB13" s="591"/>
      <c r="BC13" s="591"/>
      <c r="BD13" s="591"/>
      <c r="BE13" s="591"/>
      <c r="BF13" s="591"/>
      <c r="BG13" s="591"/>
      <c r="BH13" s="591"/>
      <c r="BI13" s="591"/>
      <c r="BJ13" s="591"/>
      <c r="BK13" s="591"/>
      <c r="BL13" s="591"/>
      <c r="BM13" s="592"/>
      <c r="BN13" s="610">
        <v>-1154141</v>
      </c>
      <c r="BO13" s="611"/>
      <c r="BP13" s="611"/>
      <c r="BQ13" s="611"/>
      <c r="BR13" s="611"/>
      <c r="BS13" s="611"/>
      <c r="BT13" s="611"/>
      <c r="BU13" s="612"/>
      <c r="BV13" s="610">
        <v>566306</v>
      </c>
      <c r="BW13" s="611"/>
      <c r="BX13" s="611"/>
      <c r="BY13" s="611"/>
      <c r="BZ13" s="611"/>
      <c r="CA13" s="611"/>
      <c r="CB13" s="611"/>
      <c r="CC13" s="612"/>
      <c r="CD13" s="619" t="s">
        <v>145</v>
      </c>
      <c r="CE13" s="620"/>
      <c r="CF13" s="620"/>
      <c r="CG13" s="620"/>
      <c r="CH13" s="620"/>
      <c r="CI13" s="620"/>
      <c r="CJ13" s="620"/>
      <c r="CK13" s="620"/>
      <c r="CL13" s="620"/>
      <c r="CM13" s="620"/>
      <c r="CN13" s="620"/>
      <c r="CO13" s="620"/>
      <c r="CP13" s="620"/>
      <c r="CQ13" s="620"/>
      <c r="CR13" s="620"/>
      <c r="CS13" s="621"/>
      <c r="CT13" s="580">
        <v>0</v>
      </c>
      <c r="CU13" s="581"/>
      <c r="CV13" s="581"/>
      <c r="CW13" s="581"/>
      <c r="CX13" s="581"/>
      <c r="CY13" s="581"/>
      <c r="CZ13" s="581"/>
      <c r="DA13" s="582"/>
      <c r="DB13" s="580">
        <v>-0.3</v>
      </c>
      <c r="DC13" s="581"/>
      <c r="DD13" s="581"/>
      <c r="DE13" s="581"/>
      <c r="DF13" s="581"/>
      <c r="DG13" s="581"/>
      <c r="DH13" s="581"/>
      <c r="DI13" s="582"/>
      <c r="DJ13" s="186"/>
      <c r="DK13" s="186"/>
      <c r="DL13" s="186"/>
      <c r="DM13" s="186"/>
      <c r="DN13" s="186"/>
      <c r="DO13" s="186"/>
    </row>
    <row r="14" spans="1:119" ht="18.75" customHeight="1" thickBot="1" x14ac:dyDescent="0.2">
      <c r="A14" s="187"/>
      <c r="B14" s="729"/>
      <c r="C14" s="730"/>
      <c r="D14" s="730"/>
      <c r="E14" s="730"/>
      <c r="F14" s="730"/>
      <c r="G14" s="730"/>
      <c r="H14" s="730"/>
      <c r="I14" s="730"/>
      <c r="J14" s="730"/>
      <c r="K14" s="731"/>
      <c r="L14" s="703" t="s">
        <v>146</v>
      </c>
      <c r="M14" s="747"/>
      <c r="N14" s="747"/>
      <c r="O14" s="747"/>
      <c r="P14" s="747"/>
      <c r="Q14" s="748"/>
      <c r="R14" s="713">
        <v>153026</v>
      </c>
      <c r="S14" s="714"/>
      <c r="T14" s="714"/>
      <c r="U14" s="714"/>
      <c r="V14" s="715"/>
      <c r="W14" s="716"/>
      <c r="X14" s="626"/>
      <c r="Y14" s="626"/>
      <c r="Z14" s="626"/>
      <c r="AA14" s="626"/>
      <c r="AB14" s="627"/>
      <c r="AC14" s="706">
        <v>1.2</v>
      </c>
      <c r="AD14" s="707"/>
      <c r="AE14" s="707"/>
      <c r="AF14" s="707"/>
      <c r="AG14" s="708"/>
      <c r="AH14" s="706">
        <v>1.2</v>
      </c>
      <c r="AI14" s="707"/>
      <c r="AJ14" s="707"/>
      <c r="AK14" s="707"/>
      <c r="AL14" s="709"/>
      <c r="AM14" s="679"/>
      <c r="AN14" s="584"/>
      <c r="AO14" s="584"/>
      <c r="AP14" s="584"/>
      <c r="AQ14" s="584"/>
      <c r="AR14" s="584"/>
      <c r="AS14" s="584"/>
      <c r="AT14" s="585"/>
      <c r="AU14" s="667"/>
      <c r="AV14" s="668"/>
      <c r="AW14" s="668"/>
      <c r="AX14" s="668"/>
      <c r="AY14" s="590"/>
      <c r="AZ14" s="591"/>
      <c r="BA14" s="591"/>
      <c r="BB14" s="591"/>
      <c r="BC14" s="591"/>
      <c r="BD14" s="591"/>
      <c r="BE14" s="591"/>
      <c r="BF14" s="591"/>
      <c r="BG14" s="591"/>
      <c r="BH14" s="591"/>
      <c r="BI14" s="591"/>
      <c r="BJ14" s="591"/>
      <c r="BK14" s="591"/>
      <c r="BL14" s="591"/>
      <c r="BM14" s="592"/>
      <c r="BN14" s="610"/>
      <c r="BO14" s="611"/>
      <c r="BP14" s="611"/>
      <c r="BQ14" s="611"/>
      <c r="BR14" s="611"/>
      <c r="BS14" s="611"/>
      <c r="BT14" s="611"/>
      <c r="BU14" s="612"/>
      <c r="BV14" s="610"/>
      <c r="BW14" s="611"/>
      <c r="BX14" s="611"/>
      <c r="BY14" s="611"/>
      <c r="BZ14" s="611"/>
      <c r="CA14" s="611"/>
      <c r="CB14" s="611"/>
      <c r="CC14" s="612"/>
      <c r="CD14" s="616" t="s">
        <v>147</v>
      </c>
      <c r="CE14" s="617"/>
      <c r="CF14" s="617"/>
      <c r="CG14" s="617"/>
      <c r="CH14" s="617"/>
      <c r="CI14" s="617"/>
      <c r="CJ14" s="617"/>
      <c r="CK14" s="617"/>
      <c r="CL14" s="617"/>
      <c r="CM14" s="617"/>
      <c r="CN14" s="617"/>
      <c r="CO14" s="617"/>
      <c r="CP14" s="617"/>
      <c r="CQ14" s="617"/>
      <c r="CR14" s="617"/>
      <c r="CS14" s="618"/>
      <c r="CT14" s="717" t="s">
        <v>131</v>
      </c>
      <c r="CU14" s="718"/>
      <c r="CV14" s="718"/>
      <c r="CW14" s="718"/>
      <c r="CX14" s="718"/>
      <c r="CY14" s="718"/>
      <c r="CZ14" s="718"/>
      <c r="DA14" s="719"/>
      <c r="DB14" s="717" t="s">
        <v>130</v>
      </c>
      <c r="DC14" s="718"/>
      <c r="DD14" s="718"/>
      <c r="DE14" s="718"/>
      <c r="DF14" s="718"/>
      <c r="DG14" s="718"/>
      <c r="DH14" s="718"/>
      <c r="DI14" s="719"/>
      <c r="DJ14" s="186"/>
      <c r="DK14" s="186"/>
      <c r="DL14" s="186"/>
      <c r="DM14" s="186"/>
      <c r="DN14" s="186"/>
      <c r="DO14" s="186"/>
    </row>
    <row r="15" spans="1:119" ht="18.75" customHeight="1" x14ac:dyDescent="0.15">
      <c r="A15" s="187"/>
      <c r="B15" s="729"/>
      <c r="C15" s="730"/>
      <c r="D15" s="730"/>
      <c r="E15" s="730"/>
      <c r="F15" s="730"/>
      <c r="G15" s="730"/>
      <c r="H15" s="730"/>
      <c r="I15" s="730"/>
      <c r="J15" s="730"/>
      <c r="K15" s="731"/>
      <c r="L15" s="197"/>
      <c r="M15" s="710" t="s">
        <v>148</v>
      </c>
      <c r="N15" s="711"/>
      <c r="O15" s="711"/>
      <c r="P15" s="711"/>
      <c r="Q15" s="712"/>
      <c r="R15" s="713">
        <v>143114</v>
      </c>
      <c r="S15" s="714"/>
      <c r="T15" s="714"/>
      <c r="U15" s="714"/>
      <c r="V15" s="715"/>
      <c r="W15" s="701" t="s">
        <v>149</v>
      </c>
      <c r="X15" s="623"/>
      <c r="Y15" s="623"/>
      <c r="Z15" s="623"/>
      <c r="AA15" s="623"/>
      <c r="AB15" s="624"/>
      <c r="AC15" s="586">
        <v>24092</v>
      </c>
      <c r="AD15" s="587"/>
      <c r="AE15" s="587"/>
      <c r="AF15" s="587"/>
      <c r="AG15" s="588"/>
      <c r="AH15" s="586">
        <v>24904</v>
      </c>
      <c r="AI15" s="587"/>
      <c r="AJ15" s="587"/>
      <c r="AK15" s="587"/>
      <c r="AL15" s="589"/>
      <c r="AM15" s="679"/>
      <c r="AN15" s="584"/>
      <c r="AO15" s="584"/>
      <c r="AP15" s="584"/>
      <c r="AQ15" s="584"/>
      <c r="AR15" s="584"/>
      <c r="AS15" s="584"/>
      <c r="AT15" s="585"/>
      <c r="AU15" s="667"/>
      <c r="AV15" s="668"/>
      <c r="AW15" s="668"/>
      <c r="AX15" s="668"/>
      <c r="AY15" s="602" t="s">
        <v>150</v>
      </c>
      <c r="AZ15" s="603"/>
      <c r="BA15" s="603"/>
      <c r="BB15" s="603"/>
      <c r="BC15" s="603"/>
      <c r="BD15" s="603"/>
      <c r="BE15" s="603"/>
      <c r="BF15" s="603"/>
      <c r="BG15" s="603"/>
      <c r="BH15" s="603"/>
      <c r="BI15" s="603"/>
      <c r="BJ15" s="603"/>
      <c r="BK15" s="603"/>
      <c r="BL15" s="603"/>
      <c r="BM15" s="604"/>
      <c r="BN15" s="605">
        <v>28051070</v>
      </c>
      <c r="BO15" s="606"/>
      <c r="BP15" s="606"/>
      <c r="BQ15" s="606"/>
      <c r="BR15" s="606"/>
      <c r="BS15" s="606"/>
      <c r="BT15" s="606"/>
      <c r="BU15" s="607"/>
      <c r="BV15" s="605">
        <v>26974910</v>
      </c>
      <c r="BW15" s="606"/>
      <c r="BX15" s="606"/>
      <c r="BY15" s="606"/>
      <c r="BZ15" s="606"/>
      <c r="CA15" s="606"/>
      <c r="CB15" s="606"/>
      <c r="CC15" s="607"/>
      <c r="CD15" s="720" t="s">
        <v>151</v>
      </c>
      <c r="CE15" s="721"/>
      <c r="CF15" s="721"/>
      <c r="CG15" s="721"/>
      <c r="CH15" s="721"/>
      <c r="CI15" s="721"/>
      <c r="CJ15" s="721"/>
      <c r="CK15" s="721"/>
      <c r="CL15" s="721"/>
      <c r="CM15" s="721"/>
      <c r="CN15" s="721"/>
      <c r="CO15" s="721"/>
      <c r="CP15" s="721"/>
      <c r="CQ15" s="721"/>
      <c r="CR15" s="721"/>
      <c r="CS15" s="72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729"/>
      <c r="C16" s="730"/>
      <c r="D16" s="730"/>
      <c r="E16" s="730"/>
      <c r="F16" s="730"/>
      <c r="G16" s="730"/>
      <c r="H16" s="730"/>
      <c r="I16" s="730"/>
      <c r="J16" s="730"/>
      <c r="K16" s="731"/>
      <c r="L16" s="703" t="s">
        <v>152</v>
      </c>
      <c r="M16" s="704"/>
      <c r="N16" s="704"/>
      <c r="O16" s="704"/>
      <c r="P16" s="704"/>
      <c r="Q16" s="705"/>
      <c r="R16" s="698" t="s">
        <v>153</v>
      </c>
      <c r="S16" s="699"/>
      <c r="T16" s="699"/>
      <c r="U16" s="699"/>
      <c r="V16" s="700"/>
      <c r="W16" s="716"/>
      <c r="X16" s="626"/>
      <c r="Y16" s="626"/>
      <c r="Z16" s="626"/>
      <c r="AA16" s="626"/>
      <c r="AB16" s="627"/>
      <c r="AC16" s="706">
        <v>36.4</v>
      </c>
      <c r="AD16" s="707"/>
      <c r="AE16" s="707"/>
      <c r="AF16" s="707"/>
      <c r="AG16" s="708"/>
      <c r="AH16" s="706">
        <v>36.799999999999997</v>
      </c>
      <c r="AI16" s="707"/>
      <c r="AJ16" s="707"/>
      <c r="AK16" s="707"/>
      <c r="AL16" s="709"/>
      <c r="AM16" s="679"/>
      <c r="AN16" s="584"/>
      <c r="AO16" s="584"/>
      <c r="AP16" s="584"/>
      <c r="AQ16" s="584"/>
      <c r="AR16" s="584"/>
      <c r="AS16" s="584"/>
      <c r="AT16" s="585"/>
      <c r="AU16" s="667"/>
      <c r="AV16" s="668"/>
      <c r="AW16" s="668"/>
      <c r="AX16" s="668"/>
      <c r="AY16" s="590" t="s">
        <v>154</v>
      </c>
      <c r="AZ16" s="591"/>
      <c r="BA16" s="591"/>
      <c r="BB16" s="591"/>
      <c r="BC16" s="591"/>
      <c r="BD16" s="591"/>
      <c r="BE16" s="591"/>
      <c r="BF16" s="591"/>
      <c r="BG16" s="591"/>
      <c r="BH16" s="591"/>
      <c r="BI16" s="591"/>
      <c r="BJ16" s="591"/>
      <c r="BK16" s="591"/>
      <c r="BL16" s="591"/>
      <c r="BM16" s="592"/>
      <c r="BN16" s="610">
        <v>22160268</v>
      </c>
      <c r="BO16" s="611"/>
      <c r="BP16" s="611"/>
      <c r="BQ16" s="611"/>
      <c r="BR16" s="611"/>
      <c r="BS16" s="611"/>
      <c r="BT16" s="611"/>
      <c r="BU16" s="612"/>
      <c r="BV16" s="610">
        <v>21457696</v>
      </c>
      <c r="BW16" s="611"/>
      <c r="BX16" s="611"/>
      <c r="BY16" s="611"/>
      <c r="BZ16" s="611"/>
      <c r="CA16" s="611"/>
      <c r="CB16" s="611"/>
      <c r="CC16" s="612"/>
      <c r="CD16" s="201"/>
      <c r="CE16" s="608"/>
      <c r="CF16" s="608"/>
      <c r="CG16" s="608"/>
      <c r="CH16" s="608"/>
      <c r="CI16" s="608"/>
      <c r="CJ16" s="608"/>
      <c r="CK16" s="608"/>
      <c r="CL16" s="608"/>
      <c r="CM16" s="608"/>
      <c r="CN16" s="608"/>
      <c r="CO16" s="608"/>
      <c r="CP16" s="608"/>
      <c r="CQ16" s="608"/>
      <c r="CR16" s="608"/>
      <c r="CS16" s="609"/>
      <c r="CT16" s="580"/>
      <c r="CU16" s="581"/>
      <c r="CV16" s="581"/>
      <c r="CW16" s="581"/>
      <c r="CX16" s="581"/>
      <c r="CY16" s="581"/>
      <c r="CZ16" s="581"/>
      <c r="DA16" s="582"/>
      <c r="DB16" s="580"/>
      <c r="DC16" s="581"/>
      <c r="DD16" s="581"/>
      <c r="DE16" s="581"/>
      <c r="DF16" s="581"/>
      <c r="DG16" s="581"/>
      <c r="DH16" s="581"/>
      <c r="DI16" s="582"/>
      <c r="DJ16" s="186"/>
      <c r="DK16" s="186"/>
      <c r="DL16" s="186"/>
      <c r="DM16" s="186"/>
      <c r="DN16" s="186"/>
      <c r="DO16" s="186"/>
    </row>
    <row r="17" spans="1:119" ht="18.75" customHeight="1" thickBot="1" x14ac:dyDescent="0.2">
      <c r="A17" s="187"/>
      <c r="B17" s="732"/>
      <c r="C17" s="733"/>
      <c r="D17" s="733"/>
      <c r="E17" s="733"/>
      <c r="F17" s="733"/>
      <c r="G17" s="733"/>
      <c r="H17" s="733"/>
      <c r="I17" s="733"/>
      <c r="J17" s="733"/>
      <c r="K17" s="734"/>
      <c r="L17" s="202"/>
      <c r="M17" s="695" t="s">
        <v>155</v>
      </c>
      <c r="N17" s="696"/>
      <c r="O17" s="696"/>
      <c r="P17" s="696"/>
      <c r="Q17" s="697"/>
      <c r="R17" s="698" t="s">
        <v>156</v>
      </c>
      <c r="S17" s="699"/>
      <c r="T17" s="699"/>
      <c r="U17" s="699"/>
      <c r="V17" s="700"/>
      <c r="W17" s="701" t="s">
        <v>157</v>
      </c>
      <c r="X17" s="623"/>
      <c r="Y17" s="623"/>
      <c r="Z17" s="623"/>
      <c r="AA17" s="623"/>
      <c r="AB17" s="624"/>
      <c r="AC17" s="586">
        <v>41237</v>
      </c>
      <c r="AD17" s="587"/>
      <c r="AE17" s="587"/>
      <c r="AF17" s="587"/>
      <c r="AG17" s="588"/>
      <c r="AH17" s="586">
        <v>41953</v>
      </c>
      <c r="AI17" s="587"/>
      <c r="AJ17" s="587"/>
      <c r="AK17" s="587"/>
      <c r="AL17" s="589"/>
      <c r="AM17" s="679"/>
      <c r="AN17" s="584"/>
      <c r="AO17" s="584"/>
      <c r="AP17" s="584"/>
      <c r="AQ17" s="584"/>
      <c r="AR17" s="584"/>
      <c r="AS17" s="584"/>
      <c r="AT17" s="585"/>
      <c r="AU17" s="667"/>
      <c r="AV17" s="668"/>
      <c r="AW17" s="668"/>
      <c r="AX17" s="668"/>
      <c r="AY17" s="590" t="s">
        <v>158</v>
      </c>
      <c r="AZ17" s="591"/>
      <c r="BA17" s="591"/>
      <c r="BB17" s="591"/>
      <c r="BC17" s="591"/>
      <c r="BD17" s="591"/>
      <c r="BE17" s="591"/>
      <c r="BF17" s="591"/>
      <c r="BG17" s="591"/>
      <c r="BH17" s="591"/>
      <c r="BI17" s="591"/>
      <c r="BJ17" s="591"/>
      <c r="BK17" s="591"/>
      <c r="BL17" s="591"/>
      <c r="BM17" s="592"/>
      <c r="BN17" s="610">
        <v>36124172</v>
      </c>
      <c r="BO17" s="611"/>
      <c r="BP17" s="611"/>
      <c r="BQ17" s="611"/>
      <c r="BR17" s="611"/>
      <c r="BS17" s="611"/>
      <c r="BT17" s="611"/>
      <c r="BU17" s="612"/>
      <c r="BV17" s="610">
        <v>34893260</v>
      </c>
      <c r="BW17" s="611"/>
      <c r="BX17" s="611"/>
      <c r="BY17" s="611"/>
      <c r="BZ17" s="611"/>
      <c r="CA17" s="611"/>
      <c r="CB17" s="611"/>
      <c r="CC17" s="612"/>
      <c r="CD17" s="201"/>
      <c r="CE17" s="608"/>
      <c r="CF17" s="608"/>
      <c r="CG17" s="608"/>
      <c r="CH17" s="608"/>
      <c r="CI17" s="608"/>
      <c r="CJ17" s="608"/>
      <c r="CK17" s="608"/>
      <c r="CL17" s="608"/>
      <c r="CM17" s="608"/>
      <c r="CN17" s="608"/>
      <c r="CO17" s="608"/>
      <c r="CP17" s="608"/>
      <c r="CQ17" s="608"/>
      <c r="CR17" s="608"/>
      <c r="CS17" s="609"/>
      <c r="CT17" s="580"/>
      <c r="CU17" s="581"/>
      <c r="CV17" s="581"/>
      <c r="CW17" s="581"/>
      <c r="CX17" s="581"/>
      <c r="CY17" s="581"/>
      <c r="CZ17" s="581"/>
      <c r="DA17" s="582"/>
      <c r="DB17" s="580"/>
      <c r="DC17" s="581"/>
      <c r="DD17" s="581"/>
      <c r="DE17" s="581"/>
      <c r="DF17" s="581"/>
      <c r="DG17" s="581"/>
      <c r="DH17" s="581"/>
      <c r="DI17" s="582"/>
      <c r="DJ17" s="186"/>
      <c r="DK17" s="186"/>
      <c r="DL17" s="186"/>
      <c r="DM17" s="186"/>
      <c r="DN17" s="186"/>
      <c r="DO17" s="186"/>
    </row>
    <row r="18" spans="1:119" ht="18.75" customHeight="1" thickBot="1" x14ac:dyDescent="0.2">
      <c r="A18" s="187"/>
      <c r="B18" s="672" t="s">
        <v>159</v>
      </c>
      <c r="C18" s="673"/>
      <c r="D18" s="673"/>
      <c r="E18" s="674"/>
      <c r="F18" s="674"/>
      <c r="G18" s="674"/>
      <c r="H18" s="674"/>
      <c r="I18" s="674"/>
      <c r="J18" s="674"/>
      <c r="K18" s="674"/>
      <c r="L18" s="675">
        <v>62.81</v>
      </c>
      <c r="M18" s="675"/>
      <c r="N18" s="675"/>
      <c r="O18" s="675"/>
      <c r="P18" s="675"/>
      <c r="Q18" s="675"/>
      <c r="R18" s="676"/>
      <c r="S18" s="676"/>
      <c r="T18" s="676"/>
      <c r="U18" s="676"/>
      <c r="V18" s="677"/>
      <c r="W18" s="691"/>
      <c r="X18" s="692"/>
      <c r="Y18" s="692"/>
      <c r="Z18" s="692"/>
      <c r="AA18" s="692"/>
      <c r="AB18" s="702"/>
      <c r="AC18" s="574">
        <v>62.4</v>
      </c>
      <c r="AD18" s="575"/>
      <c r="AE18" s="575"/>
      <c r="AF18" s="575"/>
      <c r="AG18" s="678"/>
      <c r="AH18" s="574">
        <v>62</v>
      </c>
      <c r="AI18" s="575"/>
      <c r="AJ18" s="575"/>
      <c r="AK18" s="575"/>
      <c r="AL18" s="576"/>
      <c r="AM18" s="679"/>
      <c r="AN18" s="584"/>
      <c r="AO18" s="584"/>
      <c r="AP18" s="584"/>
      <c r="AQ18" s="584"/>
      <c r="AR18" s="584"/>
      <c r="AS18" s="584"/>
      <c r="AT18" s="585"/>
      <c r="AU18" s="667"/>
      <c r="AV18" s="668"/>
      <c r="AW18" s="668"/>
      <c r="AX18" s="668"/>
      <c r="AY18" s="590" t="s">
        <v>160</v>
      </c>
      <c r="AZ18" s="591"/>
      <c r="BA18" s="591"/>
      <c r="BB18" s="591"/>
      <c r="BC18" s="591"/>
      <c r="BD18" s="591"/>
      <c r="BE18" s="591"/>
      <c r="BF18" s="591"/>
      <c r="BG18" s="591"/>
      <c r="BH18" s="591"/>
      <c r="BI18" s="591"/>
      <c r="BJ18" s="591"/>
      <c r="BK18" s="591"/>
      <c r="BL18" s="591"/>
      <c r="BM18" s="592"/>
      <c r="BN18" s="610">
        <v>30944973</v>
      </c>
      <c r="BO18" s="611"/>
      <c r="BP18" s="611"/>
      <c r="BQ18" s="611"/>
      <c r="BR18" s="611"/>
      <c r="BS18" s="611"/>
      <c r="BT18" s="611"/>
      <c r="BU18" s="612"/>
      <c r="BV18" s="610">
        <v>29799327</v>
      </c>
      <c r="BW18" s="611"/>
      <c r="BX18" s="611"/>
      <c r="BY18" s="611"/>
      <c r="BZ18" s="611"/>
      <c r="CA18" s="611"/>
      <c r="CB18" s="611"/>
      <c r="CC18" s="612"/>
      <c r="CD18" s="201"/>
      <c r="CE18" s="608"/>
      <c r="CF18" s="608"/>
      <c r="CG18" s="608"/>
      <c r="CH18" s="608"/>
      <c r="CI18" s="608"/>
      <c r="CJ18" s="608"/>
      <c r="CK18" s="608"/>
      <c r="CL18" s="608"/>
      <c r="CM18" s="608"/>
      <c r="CN18" s="608"/>
      <c r="CO18" s="608"/>
      <c r="CP18" s="608"/>
      <c r="CQ18" s="608"/>
      <c r="CR18" s="608"/>
      <c r="CS18" s="609"/>
      <c r="CT18" s="580"/>
      <c r="CU18" s="581"/>
      <c r="CV18" s="581"/>
      <c r="CW18" s="581"/>
      <c r="CX18" s="581"/>
      <c r="CY18" s="581"/>
      <c r="CZ18" s="581"/>
      <c r="DA18" s="582"/>
      <c r="DB18" s="580"/>
      <c r="DC18" s="581"/>
      <c r="DD18" s="581"/>
      <c r="DE18" s="581"/>
      <c r="DF18" s="581"/>
      <c r="DG18" s="581"/>
      <c r="DH18" s="581"/>
      <c r="DI18" s="582"/>
      <c r="DJ18" s="186"/>
      <c r="DK18" s="186"/>
      <c r="DL18" s="186"/>
      <c r="DM18" s="186"/>
      <c r="DN18" s="186"/>
      <c r="DO18" s="186"/>
    </row>
    <row r="19" spans="1:119" ht="18.75" customHeight="1" thickBot="1" x14ac:dyDescent="0.2">
      <c r="A19" s="187"/>
      <c r="B19" s="672" t="s">
        <v>161</v>
      </c>
      <c r="C19" s="673"/>
      <c r="D19" s="673"/>
      <c r="E19" s="674"/>
      <c r="F19" s="674"/>
      <c r="G19" s="674"/>
      <c r="H19" s="674"/>
      <c r="I19" s="674"/>
      <c r="J19" s="674"/>
      <c r="K19" s="674"/>
      <c r="L19" s="680">
        <v>2370</v>
      </c>
      <c r="M19" s="680"/>
      <c r="N19" s="680"/>
      <c r="O19" s="680"/>
      <c r="P19" s="680"/>
      <c r="Q19" s="680"/>
      <c r="R19" s="681"/>
      <c r="S19" s="681"/>
      <c r="T19" s="681"/>
      <c r="U19" s="681"/>
      <c r="V19" s="682"/>
      <c r="W19" s="689"/>
      <c r="X19" s="690"/>
      <c r="Y19" s="690"/>
      <c r="Z19" s="690"/>
      <c r="AA19" s="690"/>
      <c r="AB19" s="690"/>
      <c r="AC19" s="693"/>
      <c r="AD19" s="693"/>
      <c r="AE19" s="693"/>
      <c r="AF19" s="693"/>
      <c r="AG19" s="693"/>
      <c r="AH19" s="693"/>
      <c r="AI19" s="693"/>
      <c r="AJ19" s="693"/>
      <c r="AK19" s="693"/>
      <c r="AL19" s="694"/>
      <c r="AM19" s="679"/>
      <c r="AN19" s="584"/>
      <c r="AO19" s="584"/>
      <c r="AP19" s="584"/>
      <c r="AQ19" s="584"/>
      <c r="AR19" s="584"/>
      <c r="AS19" s="584"/>
      <c r="AT19" s="585"/>
      <c r="AU19" s="667"/>
      <c r="AV19" s="668"/>
      <c r="AW19" s="668"/>
      <c r="AX19" s="668"/>
      <c r="AY19" s="590" t="s">
        <v>162</v>
      </c>
      <c r="AZ19" s="591"/>
      <c r="BA19" s="591"/>
      <c r="BB19" s="591"/>
      <c r="BC19" s="591"/>
      <c r="BD19" s="591"/>
      <c r="BE19" s="591"/>
      <c r="BF19" s="591"/>
      <c r="BG19" s="591"/>
      <c r="BH19" s="591"/>
      <c r="BI19" s="591"/>
      <c r="BJ19" s="591"/>
      <c r="BK19" s="591"/>
      <c r="BL19" s="591"/>
      <c r="BM19" s="592"/>
      <c r="BN19" s="610">
        <v>42436882</v>
      </c>
      <c r="BO19" s="611"/>
      <c r="BP19" s="611"/>
      <c r="BQ19" s="611"/>
      <c r="BR19" s="611"/>
      <c r="BS19" s="611"/>
      <c r="BT19" s="611"/>
      <c r="BU19" s="612"/>
      <c r="BV19" s="610">
        <v>40942586</v>
      </c>
      <c r="BW19" s="611"/>
      <c r="BX19" s="611"/>
      <c r="BY19" s="611"/>
      <c r="BZ19" s="611"/>
      <c r="CA19" s="611"/>
      <c r="CB19" s="611"/>
      <c r="CC19" s="612"/>
      <c r="CD19" s="201"/>
      <c r="CE19" s="608"/>
      <c r="CF19" s="608"/>
      <c r="CG19" s="608"/>
      <c r="CH19" s="608"/>
      <c r="CI19" s="608"/>
      <c r="CJ19" s="608"/>
      <c r="CK19" s="608"/>
      <c r="CL19" s="608"/>
      <c r="CM19" s="608"/>
      <c r="CN19" s="608"/>
      <c r="CO19" s="608"/>
      <c r="CP19" s="608"/>
      <c r="CQ19" s="608"/>
      <c r="CR19" s="608"/>
      <c r="CS19" s="609"/>
      <c r="CT19" s="580"/>
      <c r="CU19" s="581"/>
      <c r="CV19" s="581"/>
      <c r="CW19" s="581"/>
      <c r="CX19" s="581"/>
      <c r="CY19" s="581"/>
      <c r="CZ19" s="581"/>
      <c r="DA19" s="582"/>
      <c r="DB19" s="580"/>
      <c r="DC19" s="581"/>
      <c r="DD19" s="581"/>
      <c r="DE19" s="581"/>
      <c r="DF19" s="581"/>
      <c r="DG19" s="581"/>
      <c r="DH19" s="581"/>
      <c r="DI19" s="582"/>
      <c r="DJ19" s="186"/>
      <c r="DK19" s="186"/>
      <c r="DL19" s="186"/>
      <c r="DM19" s="186"/>
      <c r="DN19" s="186"/>
      <c r="DO19" s="186"/>
    </row>
    <row r="20" spans="1:119" ht="18.75" customHeight="1" thickBot="1" x14ac:dyDescent="0.2">
      <c r="A20" s="187"/>
      <c r="B20" s="672" t="s">
        <v>163</v>
      </c>
      <c r="C20" s="673"/>
      <c r="D20" s="673"/>
      <c r="E20" s="674"/>
      <c r="F20" s="674"/>
      <c r="G20" s="674"/>
      <c r="H20" s="674"/>
      <c r="I20" s="674"/>
      <c r="J20" s="674"/>
      <c r="K20" s="674"/>
      <c r="L20" s="680">
        <v>62633</v>
      </c>
      <c r="M20" s="680"/>
      <c r="N20" s="680"/>
      <c r="O20" s="680"/>
      <c r="P20" s="680"/>
      <c r="Q20" s="680"/>
      <c r="R20" s="681"/>
      <c r="S20" s="681"/>
      <c r="T20" s="681"/>
      <c r="U20" s="681"/>
      <c r="V20" s="682"/>
      <c r="W20" s="691"/>
      <c r="X20" s="692"/>
      <c r="Y20" s="692"/>
      <c r="Z20" s="692"/>
      <c r="AA20" s="692"/>
      <c r="AB20" s="692"/>
      <c r="AC20" s="683"/>
      <c r="AD20" s="683"/>
      <c r="AE20" s="683"/>
      <c r="AF20" s="683"/>
      <c r="AG20" s="683"/>
      <c r="AH20" s="683"/>
      <c r="AI20" s="683"/>
      <c r="AJ20" s="683"/>
      <c r="AK20" s="683"/>
      <c r="AL20" s="684"/>
      <c r="AM20" s="685"/>
      <c r="AN20" s="657"/>
      <c r="AO20" s="657"/>
      <c r="AP20" s="657"/>
      <c r="AQ20" s="657"/>
      <c r="AR20" s="657"/>
      <c r="AS20" s="657"/>
      <c r="AT20" s="658"/>
      <c r="AU20" s="686"/>
      <c r="AV20" s="687"/>
      <c r="AW20" s="687"/>
      <c r="AX20" s="688"/>
      <c r="AY20" s="590"/>
      <c r="AZ20" s="591"/>
      <c r="BA20" s="591"/>
      <c r="BB20" s="591"/>
      <c r="BC20" s="591"/>
      <c r="BD20" s="591"/>
      <c r="BE20" s="591"/>
      <c r="BF20" s="591"/>
      <c r="BG20" s="591"/>
      <c r="BH20" s="591"/>
      <c r="BI20" s="591"/>
      <c r="BJ20" s="591"/>
      <c r="BK20" s="591"/>
      <c r="BL20" s="591"/>
      <c r="BM20" s="592"/>
      <c r="BN20" s="610"/>
      <c r="BO20" s="611"/>
      <c r="BP20" s="611"/>
      <c r="BQ20" s="611"/>
      <c r="BR20" s="611"/>
      <c r="BS20" s="611"/>
      <c r="BT20" s="611"/>
      <c r="BU20" s="612"/>
      <c r="BV20" s="610"/>
      <c r="BW20" s="611"/>
      <c r="BX20" s="611"/>
      <c r="BY20" s="611"/>
      <c r="BZ20" s="611"/>
      <c r="CA20" s="611"/>
      <c r="CB20" s="611"/>
      <c r="CC20" s="612"/>
      <c r="CD20" s="201"/>
      <c r="CE20" s="608"/>
      <c r="CF20" s="608"/>
      <c r="CG20" s="608"/>
      <c r="CH20" s="608"/>
      <c r="CI20" s="608"/>
      <c r="CJ20" s="608"/>
      <c r="CK20" s="608"/>
      <c r="CL20" s="608"/>
      <c r="CM20" s="608"/>
      <c r="CN20" s="608"/>
      <c r="CO20" s="608"/>
      <c r="CP20" s="608"/>
      <c r="CQ20" s="608"/>
      <c r="CR20" s="608"/>
      <c r="CS20" s="609"/>
      <c r="CT20" s="580"/>
      <c r="CU20" s="581"/>
      <c r="CV20" s="581"/>
      <c r="CW20" s="581"/>
      <c r="CX20" s="581"/>
      <c r="CY20" s="581"/>
      <c r="CZ20" s="581"/>
      <c r="DA20" s="582"/>
      <c r="DB20" s="580"/>
      <c r="DC20" s="581"/>
      <c r="DD20" s="581"/>
      <c r="DE20" s="581"/>
      <c r="DF20" s="581"/>
      <c r="DG20" s="581"/>
      <c r="DH20" s="581"/>
      <c r="DI20" s="582"/>
      <c r="DJ20" s="186"/>
      <c r="DK20" s="186"/>
      <c r="DL20" s="186"/>
      <c r="DM20" s="186"/>
      <c r="DN20" s="186"/>
      <c r="DO20" s="186"/>
    </row>
    <row r="21" spans="1:119" ht="18.75" customHeight="1" x14ac:dyDescent="0.15">
      <c r="A21" s="187"/>
      <c r="B21" s="669" t="s">
        <v>164</v>
      </c>
      <c r="C21" s="670"/>
      <c r="D21" s="670"/>
      <c r="E21" s="670"/>
      <c r="F21" s="670"/>
      <c r="G21" s="670"/>
      <c r="H21" s="670"/>
      <c r="I21" s="670"/>
      <c r="J21" s="670"/>
      <c r="K21" s="670"/>
      <c r="L21" s="670"/>
      <c r="M21" s="670"/>
      <c r="N21" s="670"/>
      <c r="O21" s="670"/>
      <c r="P21" s="670"/>
      <c r="Q21" s="670"/>
      <c r="R21" s="670"/>
      <c r="S21" s="670"/>
      <c r="T21" s="670"/>
      <c r="U21" s="670"/>
      <c r="V21" s="670"/>
      <c r="W21" s="670"/>
      <c r="X21" s="670"/>
      <c r="Y21" s="670"/>
      <c r="Z21" s="670"/>
      <c r="AA21" s="670"/>
      <c r="AB21" s="670"/>
      <c r="AC21" s="670"/>
      <c r="AD21" s="670"/>
      <c r="AE21" s="670"/>
      <c r="AF21" s="670"/>
      <c r="AG21" s="670"/>
      <c r="AH21" s="670"/>
      <c r="AI21" s="670"/>
      <c r="AJ21" s="670"/>
      <c r="AK21" s="670"/>
      <c r="AL21" s="670"/>
      <c r="AM21" s="670"/>
      <c r="AN21" s="670"/>
      <c r="AO21" s="670"/>
      <c r="AP21" s="670"/>
      <c r="AQ21" s="670"/>
      <c r="AR21" s="670"/>
      <c r="AS21" s="670"/>
      <c r="AT21" s="670"/>
      <c r="AU21" s="670"/>
      <c r="AV21" s="670"/>
      <c r="AW21" s="670"/>
      <c r="AX21" s="671"/>
      <c r="AY21" s="590"/>
      <c r="AZ21" s="591"/>
      <c r="BA21" s="591"/>
      <c r="BB21" s="591"/>
      <c r="BC21" s="591"/>
      <c r="BD21" s="591"/>
      <c r="BE21" s="591"/>
      <c r="BF21" s="591"/>
      <c r="BG21" s="591"/>
      <c r="BH21" s="591"/>
      <c r="BI21" s="591"/>
      <c r="BJ21" s="591"/>
      <c r="BK21" s="591"/>
      <c r="BL21" s="591"/>
      <c r="BM21" s="592"/>
      <c r="BN21" s="610"/>
      <c r="BO21" s="611"/>
      <c r="BP21" s="611"/>
      <c r="BQ21" s="611"/>
      <c r="BR21" s="611"/>
      <c r="BS21" s="611"/>
      <c r="BT21" s="611"/>
      <c r="BU21" s="612"/>
      <c r="BV21" s="610"/>
      <c r="BW21" s="611"/>
      <c r="BX21" s="611"/>
      <c r="BY21" s="611"/>
      <c r="BZ21" s="611"/>
      <c r="CA21" s="611"/>
      <c r="CB21" s="611"/>
      <c r="CC21" s="612"/>
      <c r="CD21" s="201"/>
      <c r="CE21" s="608"/>
      <c r="CF21" s="608"/>
      <c r="CG21" s="608"/>
      <c r="CH21" s="608"/>
      <c r="CI21" s="608"/>
      <c r="CJ21" s="608"/>
      <c r="CK21" s="608"/>
      <c r="CL21" s="608"/>
      <c r="CM21" s="608"/>
      <c r="CN21" s="608"/>
      <c r="CO21" s="608"/>
      <c r="CP21" s="608"/>
      <c r="CQ21" s="608"/>
      <c r="CR21" s="608"/>
      <c r="CS21" s="609"/>
      <c r="CT21" s="580"/>
      <c r="CU21" s="581"/>
      <c r="CV21" s="581"/>
      <c r="CW21" s="581"/>
      <c r="CX21" s="581"/>
      <c r="CY21" s="581"/>
      <c r="CZ21" s="581"/>
      <c r="DA21" s="582"/>
      <c r="DB21" s="580"/>
      <c r="DC21" s="581"/>
      <c r="DD21" s="581"/>
      <c r="DE21" s="581"/>
      <c r="DF21" s="581"/>
      <c r="DG21" s="581"/>
      <c r="DH21" s="581"/>
      <c r="DI21" s="582"/>
      <c r="DJ21" s="186"/>
      <c r="DK21" s="186"/>
      <c r="DL21" s="186"/>
      <c r="DM21" s="186"/>
      <c r="DN21" s="186"/>
      <c r="DO21" s="186"/>
    </row>
    <row r="22" spans="1:119" ht="18.75" customHeight="1" thickBot="1" x14ac:dyDescent="0.2">
      <c r="A22" s="187"/>
      <c r="B22" s="639" t="s">
        <v>165</v>
      </c>
      <c r="C22" s="640"/>
      <c r="D22" s="641"/>
      <c r="E22" s="648" t="s">
        <v>1</v>
      </c>
      <c r="F22" s="623"/>
      <c r="G22" s="623"/>
      <c r="H22" s="623"/>
      <c r="I22" s="623"/>
      <c r="J22" s="623"/>
      <c r="K22" s="624"/>
      <c r="L22" s="648" t="s">
        <v>166</v>
      </c>
      <c r="M22" s="623"/>
      <c r="N22" s="623"/>
      <c r="O22" s="623"/>
      <c r="P22" s="624"/>
      <c r="Q22" s="633" t="s">
        <v>167</v>
      </c>
      <c r="R22" s="634"/>
      <c r="S22" s="634"/>
      <c r="T22" s="634"/>
      <c r="U22" s="634"/>
      <c r="V22" s="649"/>
      <c r="W22" s="651" t="s">
        <v>168</v>
      </c>
      <c r="X22" s="640"/>
      <c r="Y22" s="641"/>
      <c r="Z22" s="648" t="s">
        <v>1</v>
      </c>
      <c r="AA22" s="623"/>
      <c r="AB22" s="623"/>
      <c r="AC22" s="623"/>
      <c r="AD22" s="623"/>
      <c r="AE22" s="623"/>
      <c r="AF22" s="623"/>
      <c r="AG22" s="624"/>
      <c r="AH22" s="622" t="s">
        <v>169</v>
      </c>
      <c r="AI22" s="623"/>
      <c r="AJ22" s="623"/>
      <c r="AK22" s="623"/>
      <c r="AL22" s="624"/>
      <c r="AM22" s="622" t="s">
        <v>170</v>
      </c>
      <c r="AN22" s="628"/>
      <c r="AO22" s="628"/>
      <c r="AP22" s="628"/>
      <c r="AQ22" s="628"/>
      <c r="AR22" s="629"/>
      <c r="AS22" s="633" t="s">
        <v>167</v>
      </c>
      <c r="AT22" s="634"/>
      <c r="AU22" s="634"/>
      <c r="AV22" s="634"/>
      <c r="AW22" s="634"/>
      <c r="AX22" s="635"/>
      <c r="AY22" s="577"/>
      <c r="AZ22" s="578"/>
      <c r="BA22" s="578"/>
      <c r="BB22" s="578"/>
      <c r="BC22" s="578"/>
      <c r="BD22" s="578"/>
      <c r="BE22" s="578"/>
      <c r="BF22" s="578"/>
      <c r="BG22" s="578"/>
      <c r="BH22" s="578"/>
      <c r="BI22" s="578"/>
      <c r="BJ22" s="578"/>
      <c r="BK22" s="578"/>
      <c r="BL22" s="578"/>
      <c r="BM22" s="579"/>
      <c r="BN22" s="613"/>
      <c r="BO22" s="614"/>
      <c r="BP22" s="614"/>
      <c r="BQ22" s="614"/>
      <c r="BR22" s="614"/>
      <c r="BS22" s="614"/>
      <c r="BT22" s="614"/>
      <c r="BU22" s="615"/>
      <c r="BV22" s="613"/>
      <c r="BW22" s="614"/>
      <c r="BX22" s="614"/>
      <c r="BY22" s="614"/>
      <c r="BZ22" s="614"/>
      <c r="CA22" s="614"/>
      <c r="CB22" s="614"/>
      <c r="CC22" s="615"/>
      <c r="CD22" s="201"/>
      <c r="CE22" s="608"/>
      <c r="CF22" s="608"/>
      <c r="CG22" s="608"/>
      <c r="CH22" s="608"/>
      <c r="CI22" s="608"/>
      <c r="CJ22" s="608"/>
      <c r="CK22" s="608"/>
      <c r="CL22" s="608"/>
      <c r="CM22" s="608"/>
      <c r="CN22" s="608"/>
      <c r="CO22" s="608"/>
      <c r="CP22" s="608"/>
      <c r="CQ22" s="608"/>
      <c r="CR22" s="608"/>
      <c r="CS22" s="609"/>
      <c r="CT22" s="580"/>
      <c r="CU22" s="581"/>
      <c r="CV22" s="581"/>
      <c r="CW22" s="581"/>
      <c r="CX22" s="581"/>
      <c r="CY22" s="581"/>
      <c r="CZ22" s="581"/>
      <c r="DA22" s="582"/>
      <c r="DB22" s="580"/>
      <c r="DC22" s="581"/>
      <c r="DD22" s="581"/>
      <c r="DE22" s="581"/>
      <c r="DF22" s="581"/>
      <c r="DG22" s="581"/>
      <c r="DH22" s="581"/>
      <c r="DI22" s="582"/>
      <c r="DJ22" s="186"/>
      <c r="DK22" s="186"/>
      <c r="DL22" s="186"/>
      <c r="DM22" s="186"/>
      <c r="DN22" s="186"/>
      <c r="DO22" s="186"/>
    </row>
    <row r="23" spans="1:119" ht="18.75" customHeight="1" x14ac:dyDescent="0.15">
      <c r="A23" s="187"/>
      <c r="B23" s="642"/>
      <c r="C23" s="643"/>
      <c r="D23" s="644"/>
      <c r="E23" s="625"/>
      <c r="F23" s="626"/>
      <c r="G23" s="626"/>
      <c r="H23" s="626"/>
      <c r="I23" s="626"/>
      <c r="J23" s="626"/>
      <c r="K23" s="627"/>
      <c r="L23" s="625"/>
      <c r="M23" s="626"/>
      <c r="N23" s="626"/>
      <c r="O23" s="626"/>
      <c r="P23" s="627"/>
      <c r="Q23" s="636"/>
      <c r="R23" s="637"/>
      <c r="S23" s="637"/>
      <c r="T23" s="637"/>
      <c r="U23" s="637"/>
      <c r="V23" s="650"/>
      <c r="W23" s="652"/>
      <c r="X23" s="643"/>
      <c r="Y23" s="644"/>
      <c r="Z23" s="625"/>
      <c r="AA23" s="626"/>
      <c r="AB23" s="626"/>
      <c r="AC23" s="626"/>
      <c r="AD23" s="626"/>
      <c r="AE23" s="626"/>
      <c r="AF23" s="626"/>
      <c r="AG23" s="627"/>
      <c r="AH23" s="625"/>
      <c r="AI23" s="626"/>
      <c r="AJ23" s="626"/>
      <c r="AK23" s="626"/>
      <c r="AL23" s="627"/>
      <c r="AM23" s="630"/>
      <c r="AN23" s="631"/>
      <c r="AO23" s="631"/>
      <c r="AP23" s="631"/>
      <c r="AQ23" s="631"/>
      <c r="AR23" s="632"/>
      <c r="AS23" s="636"/>
      <c r="AT23" s="637"/>
      <c r="AU23" s="637"/>
      <c r="AV23" s="637"/>
      <c r="AW23" s="637"/>
      <c r="AX23" s="638"/>
      <c r="AY23" s="602" t="s">
        <v>171</v>
      </c>
      <c r="AZ23" s="603"/>
      <c r="BA23" s="603"/>
      <c r="BB23" s="603"/>
      <c r="BC23" s="603"/>
      <c r="BD23" s="603"/>
      <c r="BE23" s="603"/>
      <c r="BF23" s="603"/>
      <c r="BG23" s="603"/>
      <c r="BH23" s="603"/>
      <c r="BI23" s="603"/>
      <c r="BJ23" s="603"/>
      <c r="BK23" s="603"/>
      <c r="BL23" s="603"/>
      <c r="BM23" s="604"/>
      <c r="BN23" s="610">
        <v>8622790</v>
      </c>
      <c r="BO23" s="611"/>
      <c r="BP23" s="611"/>
      <c r="BQ23" s="611"/>
      <c r="BR23" s="611"/>
      <c r="BS23" s="611"/>
      <c r="BT23" s="611"/>
      <c r="BU23" s="612"/>
      <c r="BV23" s="610">
        <v>8382308</v>
      </c>
      <c r="BW23" s="611"/>
      <c r="BX23" s="611"/>
      <c r="BY23" s="611"/>
      <c r="BZ23" s="611"/>
      <c r="CA23" s="611"/>
      <c r="CB23" s="611"/>
      <c r="CC23" s="612"/>
      <c r="CD23" s="201"/>
      <c r="CE23" s="608"/>
      <c r="CF23" s="608"/>
      <c r="CG23" s="608"/>
      <c r="CH23" s="608"/>
      <c r="CI23" s="608"/>
      <c r="CJ23" s="608"/>
      <c r="CK23" s="608"/>
      <c r="CL23" s="608"/>
      <c r="CM23" s="608"/>
      <c r="CN23" s="608"/>
      <c r="CO23" s="608"/>
      <c r="CP23" s="608"/>
      <c r="CQ23" s="608"/>
      <c r="CR23" s="608"/>
      <c r="CS23" s="609"/>
      <c r="CT23" s="580"/>
      <c r="CU23" s="581"/>
      <c r="CV23" s="581"/>
      <c r="CW23" s="581"/>
      <c r="CX23" s="581"/>
      <c r="CY23" s="581"/>
      <c r="CZ23" s="581"/>
      <c r="DA23" s="582"/>
      <c r="DB23" s="580"/>
      <c r="DC23" s="581"/>
      <c r="DD23" s="581"/>
      <c r="DE23" s="581"/>
      <c r="DF23" s="581"/>
      <c r="DG23" s="581"/>
      <c r="DH23" s="581"/>
      <c r="DI23" s="582"/>
      <c r="DJ23" s="186"/>
      <c r="DK23" s="186"/>
      <c r="DL23" s="186"/>
      <c r="DM23" s="186"/>
      <c r="DN23" s="186"/>
      <c r="DO23" s="186"/>
    </row>
    <row r="24" spans="1:119" ht="18.75" customHeight="1" thickBot="1" x14ac:dyDescent="0.2">
      <c r="A24" s="187"/>
      <c r="B24" s="642"/>
      <c r="C24" s="643"/>
      <c r="D24" s="644"/>
      <c r="E24" s="583" t="s">
        <v>172</v>
      </c>
      <c r="F24" s="584"/>
      <c r="G24" s="584"/>
      <c r="H24" s="584"/>
      <c r="I24" s="584"/>
      <c r="J24" s="584"/>
      <c r="K24" s="585"/>
      <c r="L24" s="586">
        <v>1</v>
      </c>
      <c r="M24" s="587"/>
      <c r="N24" s="587"/>
      <c r="O24" s="587"/>
      <c r="P24" s="588"/>
      <c r="Q24" s="586">
        <v>10750</v>
      </c>
      <c r="R24" s="587"/>
      <c r="S24" s="587"/>
      <c r="T24" s="587"/>
      <c r="U24" s="587"/>
      <c r="V24" s="588"/>
      <c r="W24" s="652"/>
      <c r="X24" s="643"/>
      <c r="Y24" s="644"/>
      <c r="Z24" s="583" t="s">
        <v>173</v>
      </c>
      <c r="AA24" s="584"/>
      <c r="AB24" s="584"/>
      <c r="AC24" s="584"/>
      <c r="AD24" s="584"/>
      <c r="AE24" s="584"/>
      <c r="AF24" s="584"/>
      <c r="AG24" s="585"/>
      <c r="AH24" s="586">
        <v>939</v>
      </c>
      <c r="AI24" s="587"/>
      <c r="AJ24" s="587"/>
      <c r="AK24" s="587"/>
      <c r="AL24" s="588"/>
      <c r="AM24" s="586">
        <v>2882730</v>
      </c>
      <c r="AN24" s="587"/>
      <c r="AO24" s="587"/>
      <c r="AP24" s="587"/>
      <c r="AQ24" s="587"/>
      <c r="AR24" s="588"/>
      <c r="AS24" s="586">
        <v>3070</v>
      </c>
      <c r="AT24" s="587"/>
      <c r="AU24" s="587"/>
      <c r="AV24" s="587"/>
      <c r="AW24" s="587"/>
      <c r="AX24" s="589"/>
      <c r="AY24" s="577" t="s">
        <v>174</v>
      </c>
      <c r="AZ24" s="578"/>
      <c r="BA24" s="578"/>
      <c r="BB24" s="578"/>
      <c r="BC24" s="578"/>
      <c r="BD24" s="578"/>
      <c r="BE24" s="578"/>
      <c r="BF24" s="578"/>
      <c r="BG24" s="578"/>
      <c r="BH24" s="578"/>
      <c r="BI24" s="578"/>
      <c r="BJ24" s="578"/>
      <c r="BK24" s="578"/>
      <c r="BL24" s="578"/>
      <c r="BM24" s="579"/>
      <c r="BN24" s="610">
        <v>2923104</v>
      </c>
      <c r="BO24" s="611"/>
      <c r="BP24" s="611"/>
      <c r="BQ24" s="611"/>
      <c r="BR24" s="611"/>
      <c r="BS24" s="611"/>
      <c r="BT24" s="611"/>
      <c r="BU24" s="612"/>
      <c r="BV24" s="610">
        <v>2421372</v>
      </c>
      <c r="BW24" s="611"/>
      <c r="BX24" s="611"/>
      <c r="BY24" s="611"/>
      <c r="BZ24" s="611"/>
      <c r="CA24" s="611"/>
      <c r="CB24" s="611"/>
      <c r="CC24" s="612"/>
      <c r="CD24" s="201"/>
      <c r="CE24" s="608"/>
      <c r="CF24" s="608"/>
      <c r="CG24" s="608"/>
      <c r="CH24" s="608"/>
      <c r="CI24" s="608"/>
      <c r="CJ24" s="608"/>
      <c r="CK24" s="608"/>
      <c r="CL24" s="608"/>
      <c r="CM24" s="608"/>
      <c r="CN24" s="608"/>
      <c r="CO24" s="608"/>
      <c r="CP24" s="608"/>
      <c r="CQ24" s="608"/>
      <c r="CR24" s="608"/>
      <c r="CS24" s="609"/>
      <c r="CT24" s="580"/>
      <c r="CU24" s="581"/>
      <c r="CV24" s="581"/>
      <c r="CW24" s="581"/>
      <c r="CX24" s="581"/>
      <c r="CY24" s="581"/>
      <c r="CZ24" s="581"/>
      <c r="DA24" s="582"/>
      <c r="DB24" s="580"/>
      <c r="DC24" s="581"/>
      <c r="DD24" s="581"/>
      <c r="DE24" s="581"/>
      <c r="DF24" s="581"/>
      <c r="DG24" s="581"/>
      <c r="DH24" s="581"/>
      <c r="DI24" s="582"/>
      <c r="DJ24" s="186"/>
      <c r="DK24" s="186"/>
      <c r="DL24" s="186"/>
      <c r="DM24" s="186"/>
      <c r="DN24" s="186"/>
      <c r="DO24" s="186"/>
    </row>
    <row r="25" spans="1:119" s="186" customFormat="1" ht="18.75" customHeight="1" x14ac:dyDescent="0.15">
      <c r="A25" s="187"/>
      <c r="B25" s="642"/>
      <c r="C25" s="643"/>
      <c r="D25" s="644"/>
      <c r="E25" s="583" t="s">
        <v>175</v>
      </c>
      <c r="F25" s="584"/>
      <c r="G25" s="584"/>
      <c r="H25" s="584"/>
      <c r="I25" s="584"/>
      <c r="J25" s="584"/>
      <c r="K25" s="585"/>
      <c r="L25" s="586">
        <v>2</v>
      </c>
      <c r="M25" s="587"/>
      <c r="N25" s="587"/>
      <c r="O25" s="587"/>
      <c r="P25" s="588"/>
      <c r="Q25" s="586">
        <v>8830</v>
      </c>
      <c r="R25" s="587"/>
      <c r="S25" s="587"/>
      <c r="T25" s="587"/>
      <c r="U25" s="587"/>
      <c r="V25" s="588"/>
      <c r="W25" s="652"/>
      <c r="X25" s="643"/>
      <c r="Y25" s="644"/>
      <c r="Z25" s="583" t="s">
        <v>176</v>
      </c>
      <c r="AA25" s="584"/>
      <c r="AB25" s="584"/>
      <c r="AC25" s="584"/>
      <c r="AD25" s="584"/>
      <c r="AE25" s="584"/>
      <c r="AF25" s="584"/>
      <c r="AG25" s="585"/>
      <c r="AH25" s="586">
        <v>151</v>
      </c>
      <c r="AI25" s="587"/>
      <c r="AJ25" s="587"/>
      <c r="AK25" s="587"/>
      <c r="AL25" s="588"/>
      <c r="AM25" s="586">
        <v>480935</v>
      </c>
      <c r="AN25" s="587"/>
      <c r="AO25" s="587"/>
      <c r="AP25" s="587"/>
      <c r="AQ25" s="587"/>
      <c r="AR25" s="588"/>
      <c r="AS25" s="586">
        <v>3185</v>
      </c>
      <c r="AT25" s="587"/>
      <c r="AU25" s="587"/>
      <c r="AV25" s="587"/>
      <c r="AW25" s="587"/>
      <c r="AX25" s="589"/>
      <c r="AY25" s="602" t="s">
        <v>177</v>
      </c>
      <c r="AZ25" s="603"/>
      <c r="BA25" s="603"/>
      <c r="BB25" s="603"/>
      <c r="BC25" s="603"/>
      <c r="BD25" s="603"/>
      <c r="BE25" s="603"/>
      <c r="BF25" s="603"/>
      <c r="BG25" s="603"/>
      <c r="BH25" s="603"/>
      <c r="BI25" s="603"/>
      <c r="BJ25" s="603"/>
      <c r="BK25" s="603"/>
      <c r="BL25" s="603"/>
      <c r="BM25" s="604"/>
      <c r="BN25" s="605">
        <v>3612407</v>
      </c>
      <c r="BO25" s="606"/>
      <c r="BP25" s="606"/>
      <c r="BQ25" s="606"/>
      <c r="BR25" s="606"/>
      <c r="BS25" s="606"/>
      <c r="BT25" s="606"/>
      <c r="BU25" s="607"/>
      <c r="BV25" s="605">
        <v>4135659</v>
      </c>
      <c r="BW25" s="606"/>
      <c r="BX25" s="606"/>
      <c r="BY25" s="606"/>
      <c r="BZ25" s="606"/>
      <c r="CA25" s="606"/>
      <c r="CB25" s="606"/>
      <c r="CC25" s="607"/>
      <c r="CD25" s="201"/>
      <c r="CE25" s="608"/>
      <c r="CF25" s="608"/>
      <c r="CG25" s="608"/>
      <c r="CH25" s="608"/>
      <c r="CI25" s="608"/>
      <c r="CJ25" s="608"/>
      <c r="CK25" s="608"/>
      <c r="CL25" s="608"/>
      <c r="CM25" s="608"/>
      <c r="CN25" s="608"/>
      <c r="CO25" s="608"/>
      <c r="CP25" s="608"/>
      <c r="CQ25" s="608"/>
      <c r="CR25" s="608"/>
      <c r="CS25" s="609"/>
      <c r="CT25" s="580"/>
      <c r="CU25" s="581"/>
      <c r="CV25" s="581"/>
      <c r="CW25" s="581"/>
      <c r="CX25" s="581"/>
      <c r="CY25" s="581"/>
      <c r="CZ25" s="581"/>
      <c r="DA25" s="582"/>
      <c r="DB25" s="580"/>
      <c r="DC25" s="581"/>
      <c r="DD25" s="581"/>
      <c r="DE25" s="581"/>
      <c r="DF25" s="581"/>
      <c r="DG25" s="581"/>
      <c r="DH25" s="581"/>
      <c r="DI25" s="582"/>
    </row>
    <row r="26" spans="1:119" s="186" customFormat="1" ht="18.75" customHeight="1" x14ac:dyDescent="0.15">
      <c r="A26" s="187"/>
      <c r="B26" s="642"/>
      <c r="C26" s="643"/>
      <c r="D26" s="644"/>
      <c r="E26" s="583" t="s">
        <v>178</v>
      </c>
      <c r="F26" s="584"/>
      <c r="G26" s="584"/>
      <c r="H26" s="584"/>
      <c r="I26" s="584"/>
      <c r="J26" s="584"/>
      <c r="K26" s="585"/>
      <c r="L26" s="586">
        <v>1</v>
      </c>
      <c r="M26" s="587"/>
      <c r="N26" s="587"/>
      <c r="O26" s="587"/>
      <c r="P26" s="588"/>
      <c r="Q26" s="586">
        <v>7390</v>
      </c>
      <c r="R26" s="587"/>
      <c r="S26" s="587"/>
      <c r="T26" s="587"/>
      <c r="U26" s="587"/>
      <c r="V26" s="588"/>
      <c r="W26" s="652"/>
      <c r="X26" s="643"/>
      <c r="Y26" s="644"/>
      <c r="Z26" s="583" t="s">
        <v>179</v>
      </c>
      <c r="AA26" s="665"/>
      <c r="AB26" s="665"/>
      <c r="AC26" s="665"/>
      <c r="AD26" s="665"/>
      <c r="AE26" s="665"/>
      <c r="AF26" s="665"/>
      <c r="AG26" s="666"/>
      <c r="AH26" s="586">
        <v>37</v>
      </c>
      <c r="AI26" s="587"/>
      <c r="AJ26" s="587"/>
      <c r="AK26" s="587"/>
      <c r="AL26" s="588"/>
      <c r="AM26" s="586">
        <v>105598</v>
      </c>
      <c r="AN26" s="587"/>
      <c r="AO26" s="587"/>
      <c r="AP26" s="587"/>
      <c r="AQ26" s="587"/>
      <c r="AR26" s="588"/>
      <c r="AS26" s="586">
        <v>2854</v>
      </c>
      <c r="AT26" s="587"/>
      <c r="AU26" s="587"/>
      <c r="AV26" s="587"/>
      <c r="AW26" s="587"/>
      <c r="AX26" s="589"/>
      <c r="AY26" s="619" t="s">
        <v>180</v>
      </c>
      <c r="AZ26" s="620"/>
      <c r="BA26" s="620"/>
      <c r="BB26" s="620"/>
      <c r="BC26" s="620"/>
      <c r="BD26" s="620"/>
      <c r="BE26" s="620"/>
      <c r="BF26" s="620"/>
      <c r="BG26" s="620"/>
      <c r="BH26" s="620"/>
      <c r="BI26" s="620"/>
      <c r="BJ26" s="620"/>
      <c r="BK26" s="620"/>
      <c r="BL26" s="620"/>
      <c r="BM26" s="621"/>
      <c r="BN26" s="610" t="s">
        <v>139</v>
      </c>
      <c r="BO26" s="611"/>
      <c r="BP26" s="611"/>
      <c r="BQ26" s="611"/>
      <c r="BR26" s="611"/>
      <c r="BS26" s="611"/>
      <c r="BT26" s="611"/>
      <c r="BU26" s="612"/>
      <c r="BV26" s="610" t="s">
        <v>130</v>
      </c>
      <c r="BW26" s="611"/>
      <c r="BX26" s="611"/>
      <c r="BY26" s="611"/>
      <c r="BZ26" s="611"/>
      <c r="CA26" s="611"/>
      <c r="CB26" s="611"/>
      <c r="CC26" s="612"/>
      <c r="CD26" s="201"/>
      <c r="CE26" s="608"/>
      <c r="CF26" s="608"/>
      <c r="CG26" s="608"/>
      <c r="CH26" s="608"/>
      <c r="CI26" s="608"/>
      <c r="CJ26" s="608"/>
      <c r="CK26" s="608"/>
      <c r="CL26" s="608"/>
      <c r="CM26" s="608"/>
      <c r="CN26" s="608"/>
      <c r="CO26" s="608"/>
      <c r="CP26" s="608"/>
      <c r="CQ26" s="608"/>
      <c r="CR26" s="608"/>
      <c r="CS26" s="609"/>
      <c r="CT26" s="580"/>
      <c r="CU26" s="581"/>
      <c r="CV26" s="581"/>
      <c r="CW26" s="581"/>
      <c r="CX26" s="581"/>
      <c r="CY26" s="581"/>
      <c r="CZ26" s="581"/>
      <c r="DA26" s="582"/>
      <c r="DB26" s="580"/>
      <c r="DC26" s="581"/>
      <c r="DD26" s="581"/>
      <c r="DE26" s="581"/>
      <c r="DF26" s="581"/>
      <c r="DG26" s="581"/>
      <c r="DH26" s="581"/>
      <c r="DI26" s="582"/>
    </row>
    <row r="27" spans="1:119" ht="18.75" customHeight="1" thickBot="1" x14ac:dyDescent="0.2">
      <c r="A27" s="187"/>
      <c r="B27" s="642"/>
      <c r="C27" s="643"/>
      <c r="D27" s="644"/>
      <c r="E27" s="583" t="s">
        <v>181</v>
      </c>
      <c r="F27" s="584"/>
      <c r="G27" s="584"/>
      <c r="H27" s="584"/>
      <c r="I27" s="584"/>
      <c r="J27" s="584"/>
      <c r="K27" s="585"/>
      <c r="L27" s="586">
        <v>1</v>
      </c>
      <c r="M27" s="587"/>
      <c r="N27" s="587"/>
      <c r="O27" s="587"/>
      <c r="P27" s="588"/>
      <c r="Q27" s="586">
        <v>5960</v>
      </c>
      <c r="R27" s="587"/>
      <c r="S27" s="587"/>
      <c r="T27" s="587"/>
      <c r="U27" s="587"/>
      <c r="V27" s="588"/>
      <c r="W27" s="652"/>
      <c r="X27" s="643"/>
      <c r="Y27" s="644"/>
      <c r="Z27" s="583" t="s">
        <v>182</v>
      </c>
      <c r="AA27" s="584"/>
      <c r="AB27" s="584"/>
      <c r="AC27" s="584"/>
      <c r="AD27" s="584"/>
      <c r="AE27" s="584"/>
      <c r="AF27" s="584"/>
      <c r="AG27" s="585"/>
      <c r="AH27" s="586">
        <v>7</v>
      </c>
      <c r="AI27" s="587"/>
      <c r="AJ27" s="587"/>
      <c r="AK27" s="587"/>
      <c r="AL27" s="588"/>
      <c r="AM27" s="586">
        <v>20956</v>
      </c>
      <c r="AN27" s="587"/>
      <c r="AO27" s="587"/>
      <c r="AP27" s="587"/>
      <c r="AQ27" s="587"/>
      <c r="AR27" s="588"/>
      <c r="AS27" s="586">
        <v>2994</v>
      </c>
      <c r="AT27" s="587"/>
      <c r="AU27" s="587"/>
      <c r="AV27" s="587"/>
      <c r="AW27" s="587"/>
      <c r="AX27" s="589"/>
      <c r="AY27" s="616" t="s">
        <v>183</v>
      </c>
      <c r="AZ27" s="617"/>
      <c r="BA27" s="617"/>
      <c r="BB27" s="617"/>
      <c r="BC27" s="617"/>
      <c r="BD27" s="617"/>
      <c r="BE27" s="617"/>
      <c r="BF27" s="617"/>
      <c r="BG27" s="617"/>
      <c r="BH27" s="617"/>
      <c r="BI27" s="617"/>
      <c r="BJ27" s="617"/>
      <c r="BK27" s="617"/>
      <c r="BL27" s="617"/>
      <c r="BM27" s="618"/>
      <c r="BN27" s="613">
        <v>4524767</v>
      </c>
      <c r="BO27" s="614"/>
      <c r="BP27" s="614"/>
      <c r="BQ27" s="614"/>
      <c r="BR27" s="614"/>
      <c r="BS27" s="614"/>
      <c r="BT27" s="614"/>
      <c r="BU27" s="615"/>
      <c r="BV27" s="613">
        <v>4524451</v>
      </c>
      <c r="BW27" s="614"/>
      <c r="BX27" s="614"/>
      <c r="BY27" s="614"/>
      <c r="BZ27" s="614"/>
      <c r="CA27" s="614"/>
      <c r="CB27" s="614"/>
      <c r="CC27" s="615"/>
      <c r="CD27" s="203"/>
      <c r="CE27" s="608"/>
      <c r="CF27" s="608"/>
      <c r="CG27" s="608"/>
      <c r="CH27" s="608"/>
      <c r="CI27" s="608"/>
      <c r="CJ27" s="608"/>
      <c r="CK27" s="608"/>
      <c r="CL27" s="608"/>
      <c r="CM27" s="608"/>
      <c r="CN27" s="608"/>
      <c r="CO27" s="608"/>
      <c r="CP27" s="608"/>
      <c r="CQ27" s="608"/>
      <c r="CR27" s="608"/>
      <c r="CS27" s="609"/>
      <c r="CT27" s="580"/>
      <c r="CU27" s="581"/>
      <c r="CV27" s="581"/>
      <c r="CW27" s="581"/>
      <c r="CX27" s="581"/>
      <c r="CY27" s="581"/>
      <c r="CZ27" s="581"/>
      <c r="DA27" s="582"/>
      <c r="DB27" s="580"/>
      <c r="DC27" s="581"/>
      <c r="DD27" s="581"/>
      <c r="DE27" s="581"/>
      <c r="DF27" s="581"/>
      <c r="DG27" s="581"/>
      <c r="DH27" s="581"/>
      <c r="DI27" s="582"/>
      <c r="DJ27" s="186"/>
      <c r="DK27" s="186"/>
      <c r="DL27" s="186"/>
      <c r="DM27" s="186"/>
      <c r="DN27" s="186"/>
      <c r="DO27" s="186"/>
    </row>
    <row r="28" spans="1:119" ht="18.75" customHeight="1" x14ac:dyDescent="0.15">
      <c r="A28" s="187"/>
      <c r="B28" s="642"/>
      <c r="C28" s="643"/>
      <c r="D28" s="644"/>
      <c r="E28" s="583" t="s">
        <v>184</v>
      </c>
      <c r="F28" s="584"/>
      <c r="G28" s="584"/>
      <c r="H28" s="584"/>
      <c r="I28" s="584"/>
      <c r="J28" s="584"/>
      <c r="K28" s="585"/>
      <c r="L28" s="586">
        <v>1</v>
      </c>
      <c r="M28" s="587"/>
      <c r="N28" s="587"/>
      <c r="O28" s="587"/>
      <c r="P28" s="588"/>
      <c r="Q28" s="586">
        <v>5340</v>
      </c>
      <c r="R28" s="587"/>
      <c r="S28" s="587"/>
      <c r="T28" s="587"/>
      <c r="U28" s="587"/>
      <c r="V28" s="588"/>
      <c r="W28" s="652"/>
      <c r="X28" s="643"/>
      <c r="Y28" s="644"/>
      <c r="Z28" s="583" t="s">
        <v>185</v>
      </c>
      <c r="AA28" s="584"/>
      <c r="AB28" s="584"/>
      <c r="AC28" s="584"/>
      <c r="AD28" s="584"/>
      <c r="AE28" s="584"/>
      <c r="AF28" s="584"/>
      <c r="AG28" s="585"/>
      <c r="AH28" s="586" t="s">
        <v>130</v>
      </c>
      <c r="AI28" s="587"/>
      <c r="AJ28" s="587"/>
      <c r="AK28" s="587"/>
      <c r="AL28" s="588"/>
      <c r="AM28" s="586" t="s">
        <v>130</v>
      </c>
      <c r="AN28" s="587"/>
      <c r="AO28" s="587"/>
      <c r="AP28" s="587"/>
      <c r="AQ28" s="587"/>
      <c r="AR28" s="588"/>
      <c r="AS28" s="586" t="s">
        <v>130</v>
      </c>
      <c r="AT28" s="587"/>
      <c r="AU28" s="587"/>
      <c r="AV28" s="587"/>
      <c r="AW28" s="587"/>
      <c r="AX28" s="589"/>
      <c r="AY28" s="593" t="s">
        <v>186</v>
      </c>
      <c r="AZ28" s="594"/>
      <c r="BA28" s="594"/>
      <c r="BB28" s="595"/>
      <c r="BC28" s="602" t="s">
        <v>48</v>
      </c>
      <c r="BD28" s="603"/>
      <c r="BE28" s="603"/>
      <c r="BF28" s="603"/>
      <c r="BG28" s="603"/>
      <c r="BH28" s="603"/>
      <c r="BI28" s="603"/>
      <c r="BJ28" s="603"/>
      <c r="BK28" s="603"/>
      <c r="BL28" s="603"/>
      <c r="BM28" s="604"/>
      <c r="BN28" s="605">
        <v>6768893</v>
      </c>
      <c r="BO28" s="606"/>
      <c r="BP28" s="606"/>
      <c r="BQ28" s="606"/>
      <c r="BR28" s="606"/>
      <c r="BS28" s="606"/>
      <c r="BT28" s="606"/>
      <c r="BU28" s="607"/>
      <c r="BV28" s="605">
        <v>7160763</v>
      </c>
      <c r="BW28" s="606"/>
      <c r="BX28" s="606"/>
      <c r="BY28" s="606"/>
      <c r="BZ28" s="606"/>
      <c r="CA28" s="606"/>
      <c r="CB28" s="606"/>
      <c r="CC28" s="607"/>
      <c r="CD28" s="201"/>
      <c r="CE28" s="608"/>
      <c r="CF28" s="608"/>
      <c r="CG28" s="608"/>
      <c r="CH28" s="608"/>
      <c r="CI28" s="608"/>
      <c r="CJ28" s="608"/>
      <c r="CK28" s="608"/>
      <c r="CL28" s="608"/>
      <c r="CM28" s="608"/>
      <c r="CN28" s="608"/>
      <c r="CO28" s="608"/>
      <c r="CP28" s="608"/>
      <c r="CQ28" s="608"/>
      <c r="CR28" s="608"/>
      <c r="CS28" s="609"/>
      <c r="CT28" s="580"/>
      <c r="CU28" s="581"/>
      <c r="CV28" s="581"/>
      <c r="CW28" s="581"/>
      <c r="CX28" s="581"/>
      <c r="CY28" s="581"/>
      <c r="CZ28" s="581"/>
      <c r="DA28" s="582"/>
      <c r="DB28" s="580"/>
      <c r="DC28" s="581"/>
      <c r="DD28" s="581"/>
      <c r="DE28" s="581"/>
      <c r="DF28" s="581"/>
      <c r="DG28" s="581"/>
      <c r="DH28" s="581"/>
      <c r="DI28" s="582"/>
      <c r="DJ28" s="186"/>
      <c r="DK28" s="186"/>
      <c r="DL28" s="186"/>
      <c r="DM28" s="186"/>
      <c r="DN28" s="186"/>
      <c r="DO28" s="186"/>
    </row>
    <row r="29" spans="1:119" ht="18.75" customHeight="1" x14ac:dyDescent="0.15">
      <c r="A29" s="187"/>
      <c r="B29" s="642"/>
      <c r="C29" s="643"/>
      <c r="D29" s="644"/>
      <c r="E29" s="583" t="s">
        <v>187</v>
      </c>
      <c r="F29" s="584"/>
      <c r="G29" s="584"/>
      <c r="H29" s="584"/>
      <c r="I29" s="584"/>
      <c r="J29" s="584"/>
      <c r="K29" s="585"/>
      <c r="L29" s="586">
        <v>23</v>
      </c>
      <c r="M29" s="587"/>
      <c r="N29" s="587"/>
      <c r="O29" s="587"/>
      <c r="P29" s="588"/>
      <c r="Q29" s="586">
        <v>5040</v>
      </c>
      <c r="R29" s="587"/>
      <c r="S29" s="587"/>
      <c r="T29" s="587"/>
      <c r="U29" s="587"/>
      <c r="V29" s="588"/>
      <c r="W29" s="653"/>
      <c r="X29" s="654"/>
      <c r="Y29" s="655"/>
      <c r="Z29" s="583" t="s">
        <v>188</v>
      </c>
      <c r="AA29" s="584"/>
      <c r="AB29" s="584"/>
      <c r="AC29" s="584"/>
      <c r="AD29" s="584"/>
      <c r="AE29" s="584"/>
      <c r="AF29" s="584"/>
      <c r="AG29" s="585"/>
      <c r="AH29" s="586">
        <v>946</v>
      </c>
      <c r="AI29" s="587"/>
      <c r="AJ29" s="587"/>
      <c r="AK29" s="587"/>
      <c r="AL29" s="588"/>
      <c r="AM29" s="586">
        <v>2903686</v>
      </c>
      <c r="AN29" s="587"/>
      <c r="AO29" s="587"/>
      <c r="AP29" s="587"/>
      <c r="AQ29" s="587"/>
      <c r="AR29" s="588"/>
      <c r="AS29" s="586">
        <v>3069</v>
      </c>
      <c r="AT29" s="587"/>
      <c r="AU29" s="587"/>
      <c r="AV29" s="587"/>
      <c r="AW29" s="587"/>
      <c r="AX29" s="589"/>
      <c r="AY29" s="596"/>
      <c r="AZ29" s="597"/>
      <c r="BA29" s="597"/>
      <c r="BB29" s="598"/>
      <c r="BC29" s="590" t="s">
        <v>189</v>
      </c>
      <c r="BD29" s="591"/>
      <c r="BE29" s="591"/>
      <c r="BF29" s="591"/>
      <c r="BG29" s="591"/>
      <c r="BH29" s="591"/>
      <c r="BI29" s="591"/>
      <c r="BJ29" s="591"/>
      <c r="BK29" s="591"/>
      <c r="BL29" s="591"/>
      <c r="BM29" s="592"/>
      <c r="BN29" s="610" t="s">
        <v>139</v>
      </c>
      <c r="BO29" s="611"/>
      <c r="BP29" s="611"/>
      <c r="BQ29" s="611"/>
      <c r="BR29" s="611"/>
      <c r="BS29" s="611"/>
      <c r="BT29" s="611"/>
      <c r="BU29" s="612"/>
      <c r="BV29" s="610" t="s">
        <v>130</v>
      </c>
      <c r="BW29" s="611"/>
      <c r="BX29" s="611"/>
      <c r="BY29" s="611"/>
      <c r="BZ29" s="611"/>
      <c r="CA29" s="611"/>
      <c r="CB29" s="611"/>
      <c r="CC29" s="612"/>
      <c r="CD29" s="203"/>
      <c r="CE29" s="608"/>
      <c r="CF29" s="608"/>
      <c r="CG29" s="608"/>
      <c r="CH29" s="608"/>
      <c r="CI29" s="608"/>
      <c r="CJ29" s="608"/>
      <c r="CK29" s="608"/>
      <c r="CL29" s="608"/>
      <c r="CM29" s="608"/>
      <c r="CN29" s="608"/>
      <c r="CO29" s="608"/>
      <c r="CP29" s="608"/>
      <c r="CQ29" s="608"/>
      <c r="CR29" s="608"/>
      <c r="CS29" s="609"/>
      <c r="CT29" s="580"/>
      <c r="CU29" s="581"/>
      <c r="CV29" s="581"/>
      <c r="CW29" s="581"/>
      <c r="CX29" s="581"/>
      <c r="CY29" s="581"/>
      <c r="CZ29" s="581"/>
      <c r="DA29" s="582"/>
      <c r="DB29" s="580"/>
      <c r="DC29" s="581"/>
      <c r="DD29" s="581"/>
      <c r="DE29" s="581"/>
      <c r="DF29" s="581"/>
      <c r="DG29" s="581"/>
      <c r="DH29" s="581"/>
      <c r="DI29" s="582"/>
      <c r="DJ29" s="186"/>
      <c r="DK29" s="186"/>
      <c r="DL29" s="186"/>
      <c r="DM29" s="186"/>
      <c r="DN29" s="186"/>
      <c r="DO29" s="186"/>
    </row>
    <row r="30" spans="1:119" ht="18.75" customHeight="1" thickBot="1" x14ac:dyDescent="0.2">
      <c r="A30" s="187"/>
      <c r="B30" s="645"/>
      <c r="C30" s="646"/>
      <c r="D30" s="647"/>
      <c r="E30" s="656"/>
      <c r="F30" s="657"/>
      <c r="G30" s="657"/>
      <c r="H30" s="657"/>
      <c r="I30" s="657"/>
      <c r="J30" s="657"/>
      <c r="K30" s="658"/>
      <c r="L30" s="659"/>
      <c r="M30" s="660"/>
      <c r="N30" s="660"/>
      <c r="O30" s="660"/>
      <c r="P30" s="661"/>
      <c r="Q30" s="659"/>
      <c r="R30" s="660"/>
      <c r="S30" s="660"/>
      <c r="T30" s="660"/>
      <c r="U30" s="660"/>
      <c r="V30" s="661"/>
      <c r="W30" s="662" t="s">
        <v>190</v>
      </c>
      <c r="X30" s="663"/>
      <c r="Y30" s="663"/>
      <c r="Z30" s="663"/>
      <c r="AA30" s="663"/>
      <c r="AB30" s="663"/>
      <c r="AC30" s="663"/>
      <c r="AD30" s="663"/>
      <c r="AE30" s="663"/>
      <c r="AF30" s="663"/>
      <c r="AG30" s="664"/>
      <c r="AH30" s="574">
        <v>101</v>
      </c>
      <c r="AI30" s="575"/>
      <c r="AJ30" s="575"/>
      <c r="AK30" s="575"/>
      <c r="AL30" s="575"/>
      <c r="AM30" s="575"/>
      <c r="AN30" s="575"/>
      <c r="AO30" s="575"/>
      <c r="AP30" s="575"/>
      <c r="AQ30" s="575"/>
      <c r="AR30" s="575"/>
      <c r="AS30" s="575"/>
      <c r="AT30" s="575"/>
      <c r="AU30" s="575"/>
      <c r="AV30" s="575"/>
      <c r="AW30" s="575"/>
      <c r="AX30" s="576"/>
      <c r="AY30" s="599"/>
      <c r="AZ30" s="600"/>
      <c r="BA30" s="600"/>
      <c r="BB30" s="601"/>
      <c r="BC30" s="577" t="s">
        <v>50</v>
      </c>
      <c r="BD30" s="578"/>
      <c r="BE30" s="578"/>
      <c r="BF30" s="578"/>
      <c r="BG30" s="578"/>
      <c r="BH30" s="578"/>
      <c r="BI30" s="578"/>
      <c r="BJ30" s="578"/>
      <c r="BK30" s="578"/>
      <c r="BL30" s="578"/>
      <c r="BM30" s="579"/>
      <c r="BN30" s="613">
        <v>14601876</v>
      </c>
      <c r="BO30" s="614"/>
      <c r="BP30" s="614"/>
      <c r="BQ30" s="614"/>
      <c r="BR30" s="614"/>
      <c r="BS30" s="614"/>
      <c r="BT30" s="614"/>
      <c r="BU30" s="615"/>
      <c r="BV30" s="613">
        <v>16355205</v>
      </c>
      <c r="BW30" s="614"/>
      <c r="BX30" s="614"/>
      <c r="BY30" s="614"/>
      <c r="BZ30" s="614"/>
      <c r="CA30" s="614"/>
      <c r="CB30" s="614"/>
      <c r="CC30" s="61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573" t="s">
        <v>197</v>
      </c>
      <c r="D33" s="573"/>
      <c r="E33" s="572" t="s">
        <v>198</v>
      </c>
      <c r="F33" s="572"/>
      <c r="G33" s="572"/>
      <c r="H33" s="572"/>
      <c r="I33" s="572"/>
      <c r="J33" s="572"/>
      <c r="K33" s="572"/>
      <c r="L33" s="572"/>
      <c r="M33" s="572"/>
      <c r="N33" s="572"/>
      <c r="O33" s="572"/>
      <c r="P33" s="572"/>
      <c r="Q33" s="572"/>
      <c r="R33" s="572"/>
      <c r="S33" s="572"/>
      <c r="T33" s="216"/>
      <c r="U33" s="573" t="s">
        <v>199</v>
      </c>
      <c r="V33" s="573"/>
      <c r="W33" s="572" t="s">
        <v>198</v>
      </c>
      <c r="X33" s="572"/>
      <c r="Y33" s="572"/>
      <c r="Z33" s="572"/>
      <c r="AA33" s="572"/>
      <c r="AB33" s="572"/>
      <c r="AC33" s="572"/>
      <c r="AD33" s="572"/>
      <c r="AE33" s="572"/>
      <c r="AF33" s="572"/>
      <c r="AG33" s="572"/>
      <c r="AH33" s="572"/>
      <c r="AI33" s="572"/>
      <c r="AJ33" s="572"/>
      <c r="AK33" s="572"/>
      <c r="AL33" s="216"/>
      <c r="AM33" s="573" t="s">
        <v>199</v>
      </c>
      <c r="AN33" s="573"/>
      <c r="AO33" s="572" t="s">
        <v>198</v>
      </c>
      <c r="AP33" s="572"/>
      <c r="AQ33" s="572"/>
      <c r="AR33" s="572"/>
      <c r="AS33" s="572"/>
      <c r="AT33" s="572"/>
      <c r="AU33" s="572"/>
      <c r="AV33" s="572"/>
      <c r="AW33" s="572"/>
      <c r="AX33" s="572"/>
      <c r="AY33" s="572"/>
      <c r="AZ33" s="572"/>
      <c r="BA33" s="572"/>
      <c r="BB33" s="572"/>
      <c r="BC33" s="572"/>
      <c r="BD33" s="217"/>
      <c r="BE33" s="572" t="s">
        <v>200</v>
      </c>
      <c r="BF33" s="572"/>
      <c r="BG33" s="572" t="s">
        <v>201</v>
      </c>
      <c r="BH33" s="572"/>
      <c r="BI33" s="572"/>
      <c r="BJ33" s="572"/>
      <c r="BK33" s="572"/>
      <c r="BL33" s="572"/>
      <c r="BM33" s="572"/>
      <c r="BN33" s="572"/>
      <c r="BO33" s="572"/>
      <c r="BP33" s="572"/>
      <c r="BQ33" s="572"/>
      <c r="BR33" s="572"/>
      <c r="BS33" s="572"/>
      <c r="BT33" s="572"/>
      <c r="BU33" s="572"/>
      <c r="BV33" s="217"/>
      <c r="BW33" s="573" t="s">
        <v>200</v>
      </c>
      <c r="BX33" s="573"/>
      <c r="BY33" s="572" t="s">
        <v>202</v>
      </c>
      <c r="BZ33" s="572"/>
      <c r="CA33" s="572"/>
      <c r="CB33" s="572"/>
      <c r="CC33" s="572"/>
      <c r="CD33" s="572"/>
      <c r="CE33" s="572"/>
      <c r="CF33" s="572"/>
      <c r="CG33" s="572"/>
      <c r="CH33" s="572"/>
      <c r="CI33" s="572"/>
      <c r="CJ33" s="572"/>
      <c r="CK33" s="572"/>
      <c r="CL33" s="572"/>
      <c r="CM33" s="572"/>
      <c r="CN33" s="216"/>
      <c r="CO33" s="573" t="s">
        <v>203</v>
      </c>
      <c r="CP33" s="573"/>
      <c r="CQ33" s="572" t="s">
        <v>204</v>
      </c>
      <c r="CR33" s="572"/>
      <c r="CS33" s="572"/>
      <c r="CT33" s="572"/>
      <c r="CU33" s="572"/>
      <c r="CV33" s="572"/>
      <c r="CW33" s="572"/>
      <c r="CX33" s="572"/>
      <c r="CY33" s="572"/>
      <c r="CZ33" s="572"/>
      <c r="DA33" s="572"/>
      <c r="DB33" s="572"/>
      <c r="DC33" s="572"/>
      <c r="DD33" s="572"/>
      <c r="DE33" s="572"/>
      <c r="DF33" s="216"/>
      <c r="DG33" s="571" t="s">
        <v>205</v>
      </c>
      <c r="DH33" s="571"/>
      <c r="DI33" s="218"/>
      <c r="DJ33" s="186"/>
      <c r="DK33" s="186"/>
      <c r="DL33" s="186"/>
      <c r="DM33" s="186"/>
      <c r="DN33" s="186"/>
      <c r="DO33" s="186"/>
    </row>
    <row r="34" spans="1:119" ht="32.25" customHeight="1" x14ac:dyDescent="0.15">
      <c r="A34" s="187"/>
      <c r="B34" s="213"/>
      <c r="C34" s="569">
        <f>IF(E34="","",1)</f>
        <v>1</v>
      </c>
      <c r="D34" s="569"/>
      <c r="E34" s="568" t="str">
        <f>IF('各会計、関係団体の財政状況及び健全化判断比率'!B7="","",'各会計、関係団体の財政状況及び健全化判断比率'!B7)</f>
        <v>一般会計</v>
      </c>
      <c r="F34" s="568"/>
      <c r="G34" s="568"/>
      <c r="H34" s="568"/>
      <c r="I34" s="568"/>
      <c r="J34" s="568"/>
      <c r="K34" s="568"/>
      <c r="L34" s="568"/>
      <c r="M34" s="568"/>
      <c r="N34" s="568"/>
      <c r="O34" s="568"/>
      <c r="P34" s="568"/>
      <c r="Q34" s="568"/>
      <c r="R34" s="568"/>
      <c r="S34" s="568"/>
      <c r="T34" s="214"/>
      <c r="U34" s="569">
        <f>IF(W34="","",MAX(C34:D43)+1)</f>
        <v>3</v>
      </c>
      <c r="V34" s="569"/>
      <c r="W34" s="568" t="str">
        <f>IF('各会計、関係団体の財政状況及び健全化判断比率'!B28="","",'各会計、関係団体の財政状況及び健全化判断比率'!B28)</f>
        <v>国民健康保険事業特別会計</v>
      </c>
      <c r="X34" s="568"/>
      <c r="Y34" s="568"/>
      <c r="Z34" s="568"/>
      <c r="AA34" s="568"/>
      <c r="AB34" s="568"/>
      <c r="AC34" s="568"/>
      <c r="AD34" s="568"/>
      <c r="AE34" s="568"/>
      <c r="AF34" s="568"/>
      <c r="AG34" s="568"/>
      <c r="AH34" s="568"/>
      <c r="AI34" s="568"/>
      <c r="AJ34" s="568"/>
      <c r="AK34" s="568"/>
      <c r="AL34" s="214"/>
      <c r="AM34" s="569">
        <f>IF(AO34="","",MAX(C34:D43,U34:V43)+1)</f>
        <v>6</v>
      </c>
      <c r="AN34" s="569"/>
      <c r="AO34" s="568" t="str">
        <f>IF('各会計、関係団体の財政状況及び健全化判断比率'!B31="","",'各会計、関係団体の財政状況及び健全化判断比率'!B31)</f>
        <v>病院事業会計</v>
      </c>
      <c r="AP34" s="568"/>
      <c r="AQ34" s="568"/>
      <c r="AR34" s="568"/>
      <c r="AS34" s="568"/>
      <c r="AT34" s="568"/>
      <c r="AU34" s="568"/>
      <c r="AV34" s="568"/>
      <c r="AW34" s="568"/>
      <c r="AX34" s="568"/>
      <c r="AY34" s="568"/>
      <c r="AZ34" s="568"/>
      <c r="BA34" s="568"/>
      <c r="BB34" s="568"/>
      <c r="BC34" s="568"/>
      <c r="BD34" s="214"/>
      <c r="BE34" s="569">
        <f>IF(BG34="","",MAX(C34:D43,U34:V43,AM34:AN43)+1)</f>
        <v>9</v>
      </c>
      <c r="BF34" s="569"/>
      <c r="BG34" s="568" t="str">
        <f>IF('各会計、関係団体の財政状況及び健全化判断比率'!B34="","",'各会計、関係団体の財政状況及び健全化判断比率'!B34)</f>
        <v>尾張都市計画事業小牧小松寺土地区画整理事業特別会計</v>
      </c>
      <c r="BH34" s="568"/>
      <c r="BI34" s="568"/>
      <c r="BJ34" s="568"/>
      <c r="BK34" s="568"/>
      <c r="BL34" s="568"/>
      <c r="BM34" s="568"/>
      <c r="BN34" s="568"/>
      <c r="BO34" s="568"/>
      <c r="BP34" s="568"/>
      <c r="BQ34" s="568"/>
      <c r="BR34" s="568"/>
      <c r="BS34" s="568"/>
      <c r="BT34" s="568"/>
      <c r="BU34" s="568"/>
      <c r="BV34" s="214"/>
      <c r="BW34" s="569">
        <f>IF(BY34="","",MAX(C34:D43,U34:V43,AM34:AN43,BE34:BF43)+1)</f>
        <v>13</v>
      </c>
      <c r="BX34" s="569"/>
      <c r="BY34" s="568" t="str">
        <f>IF('各会計、関係団体の財政状況及び健全化判断比率'!B68="","",'各会計、関係団体の財政状況及び健全化判断比率'!B68)</f>
        <v>尾張東部火葬場管理組合</v>
      </c>
      <c r="BZ34" s="568"/>
      <c r="CA34" s="568"/>
      <c r="CB34" s="568"/>
      <c r="CC34" s="568"/>
      <c r="CD34" s="568"/>
      <c r="CE34" s="568"/>
      <c r="CF34" s="568"/>
      <c r="CG34" s="568"/>
      <c r="CH34" s="568"/>
      <c r="CI34" s="568"/>
      <c r="CJ34" s="568"/>
      <c r="CK34" s="568"/>
      <c r="CL34" s="568"/>
      <c r="CM34" s="568"/>
      <c r="CN34" s="214"/>
      <c r="CO34" s="569">
        <f>IF(CQ34="","",MAX(C34:D43,U34:V43,AM34:AN43,BE34:BF43,BW34:BX43)+1)</f>
        <v>18</v>
      </c>
      <c r="CP34" s="569"/>
      <c r="CQ34" s="568" t="str">
        <f>IF('各会計、関係団体の財政状況及び健全化判断比率'!BS7="","",'各会計、関係団体の財政状況及び健全化判断比率'!BS7)</f>
        <v>小牧都市開発㈱</v>
      </c>
      <c r="CR34" s="568"/>
      <c r="CS34" s="568"/>
      <c r="CT34" s="568"/>
      <c r="CU34" s="568"/>
      <c r="CV34" s="568"/>
      <c r="CW34" s="568"/>
      <c r="CX34" s="568"/>
      <c r="CY34" s="568"/>
      <c r="CZ34" s="568"/>
      <c r="DA34" s="568"/>
      <c r="DB34" s="568"/>
      <c r="DC34" s="568"/>
      <c r="DD34" s="568"/>
      <c r="DE34" s="568"/>
      <c r="DF34" s="211"/>
      <c r="DG34" s="570" t="str">
        <f>IF('各会計、関係団体の財政状況及び健全化判断比率'!BR7="","",'各会計、関係団体の財政状況及び健全化判断比率'!BR7)</f>
        <v/>
      </c>
      <c r="DH34" s="570"/>
      <c r="DI34" s="218"/>
      <c r="DJ34" s="186"/>
      <c r="DK34" s="186"/>
      <c r="DL34" s="186"/>
      <c r="DM34" s="186"/>
      <c r="DN34" s="186"/>
      <c r="DO34" s="186"/>
    </row>
    <row r="35" spans="1:119" ht="32.25" customHeight="1" x14ac:dyDescent="0.15">
      <c r="A35" s="187"/>
      <c r="B35" s="213"/>
      <c r="C35" s="569">
        <f>IF(E35="","",C34+1)</f>
        <v>2</v>
      </c>
      <c r="D35" s="569"/>
      <c r="E35" s="568" t="str">
        <f>IF('各会計、関係団体の財政状況及び健全化判断比率'!B8="","",'各会計、関係団体の財政状況及び健全化判断比率'!B8)</f>
        <v>土地取得特別会計</v>
      </c>
      <c r="F35" s="568"/>
      <c r="G35" s="568"/>
      <c r="H35" s="568"/>
      <c r="I35" s="568"/>
      <c r="J35" s="568"/>
      <c r="K35" s="568"/>
      <c r="L35" s="568"/>
      <c r="M35" s="568"/>
      <c r="N35" s="568"/>
      <c r="O35" s="568"/>
      <c r="P35" s="568"/>
      <c r="Q35" s="568"/>
      <c r="R35" s="568"/>
      <c r="S35" s="568"/>
      <c r="T35" s="214"/>
      <c r="U35" s="569">
        <f>IF(W35="","",U34+1)</f>
        <v>4</v>
      </c>
      <c r="V35" s="569"/>
      <c r="W35" s="568" t="str">
        <f>IF('各会計、関係団体の財政状況及び健全化判断比率'!B29="","",'各会計、関係団体の財政状況及び健全化判断比率'!B29)</f>
        <v>介護保険事業特別会計</v>
      </c>
      <c r="X35" s="568"/>
      <c r="Y35" s="568"/>
      <c r="Z35" s="568"/>
      <c r="AA35" s="568"/>
      <c r="AB35" s="568"/>
      <c r="AC35" s="568"/>
      <c r="AD35" s="568"/>
      <c r="AE35" s="568"/>
      <c r="AF35" s="568"/>
      <c r="AG35" s="568"/>
      <c r="AH35" s="568"/>
      <c r="AI35" s="568"/>
      <c r="AJ35" s="568"/>
      <c r="AK35" s="568"/>
      <c r="AL35" s="214"/>
      <c r="AM35" s="569">
        <f t="shared" ref="AM35:AM43" si="0">IF(AO35="","",AM34+1)</f>
        <v>7</v>
      </c>
      <c r="AN35" s="569"/>
      <c r="AO35" s="568" t="str">
        <f>IF('各会計、関係団体の財政状況及び健全化判断比率'!B32="","",'各会計、関係団体の財政状況及び健全化判断比率'!B32)</f>
        <v>水道事業会計</v>
      </c>
      <c r="AP35" s="568"/>
      <c r="AQ35" s="568"/>
      <c r="AR35" s="568"/>
      <c r="AS35" s="568"/>
      <c r="AT35" s="568"/>
      <c r="AU35" s="568"/>
      <c r="AV35" s="568"/>
      <c r="AW35" s="568"/>
      <c r="AX35" s="568"/>
      <c r="AY35" s="568"/>
      <c r="AZ35" s="568"/>
      <c r="BA35" s="568"/>
      <c r="BB35" s="568"/>
      <c r="BC35" s="568"/>
      <c r="BD35" s="214"/>
      <c r="BE35" s="569">
        <f t="shared" ref="BE35:BE43" si="1">IF(BG35="","",BE34+1)</f>
        <v>10</v>
      </c>
      <c r="BF35" s="569"/>
      <c r="BG35" s="568" t="str">
        <f>IF('各会計、関係団体の財政状況及び健全化判断比率'!B35="","",'各会計、関係団体の財政状況及び健全化判断比率'!B35)</f>
        <v>尾張都市計画事業小牧文津土地区画整理事業特別会計</v>
      </c>
      <c r="BH35" s="568"/>
      <c r="BI35" s="568"/>
      <c r="BJ35" s="568"/>
      <c r="BK35" s="568"/>
      <c r="BL35" s="568"/>
      <c r="BM35" s="568"/>
      <c r="BN35" s="568"/>
      <c r="BO35" s="568"/>
      <c r="BP35" s="568"/>
      <c r="BQ35" s="568"/>
      <c r="BR35" s="568"/>
      <c r="BS35" s="568"/>
      <c r="BT35" s="568"/>
      <c r="BU35" s="568"/>
      <c r="BV35" s="214"/>
      <c r="BW35" s="569">
        <f t="shared" ref="BW35:BW43" si="2">IF(BY35="","",BW34+1)</f>
        <v>14</v>
      </c>
      <c r="BX35" s="569"/>
      <c r="BY35" s="568" t="str">
        <f>IF('各会計、関係団体の財政状況及び健全化判断比率'!B69="","",'各会計、関係団体の財政状況及び健全化判断比率'!B69)</f>
        <v>春日井小牧看護専門学校管理組合</v>
      </c>
      <c r="BZ35" s="568"/>
      <c r="CA35" s="568"/>
      <c r="CB35" s="568"/>
      <c r="CC35" s="568"/>
      <c r="CD35" s="568"/>
      <c r="CE35" s="568"/>
      <c r="CF35" s="568"/>
      <c r="CG35" s="568"/>
      <c r="CH35" s="568"/>
      <c r="CI35" s="568"/>
      <c r="CJ35" s="568"/>
      <c r="CK35" s="568"/>
      <c r="CL35" s="568"/>
      <c r="CM35" s="568"/>
      <c r="CN35" s="214"/>
      <c r="CO35" s="569">
        <f t="shared" ref="CO35:CO43" si="3">IF(CQ35="","",CO34+1)</f>
        <v>19</v>
      </c>
      <c r="CP35" s="569"/>
      <c r="CQ35" s="568" t="str">
        <f>IF('各会計、関係団体の財政状況及び健全化判断比率'!BS8="","",'各会計、関係団体の財政状況及び健全化判断比率'!BS8)</f>
        <v>小牧市土地開発公社</v>
      </c>
      <c r="CR35" s="568"/>
      <c r="CS35" s="568"/>
      <c r="CT35" s="568"/>
      <c r="CU35" s="568"/>
      <c r="CV35" s="568"/>
      <c r="CW35" s="568"/>
      <c r="CX35" s="568"/>
      <c r="CY35" s="568"/>
      <c r="CZ35" s="568"/>
      <c r="DA35" s="568"/>
      <c r="DB35" s="568"/>
      <c r="DC35" s="568"/>
      <c r="DD35" s="568"/>
      <c r="DE35" s="568"/>
      <c r="DF35" s="211"/>
      <c r="DG35" s="570" t="str">
        <f>IF('各会計、関係団体の財政状況及び健全化判断比率'!BR8="","",'各会計、関係団体の財政状況及び健全化判断比率'!BR8)</f>
        <v/>
      </c>
      <c r="DH35" s="570"/>
      <c r="DI35" s="218"/>
      <c r="DJ35" s="186"/>
      <c r="DK35" s="186"/>
      <c r="DL35" s="186"/>
      <c r="DM35" s="186"/>
      <c r="DN35" s="186"/>
      <c r="DO35" s="186"/>
    </row>
    <row r="36" spans="1:119" ht="32.25" customHeight="1" x14ac:dyDescent="0.15">
      <c r="A36" s="187"/>
      <c r="B36" s="213"/>
      <c r="C36" s="569" t="str">
        <f>IF(E36="","",C35+1)</f>
        <v/>
      </c>
      <c r="D36" s="569"/>
      <c r="E36" s="568" t="str">
        <f>IF('各会計、関係団体の財政状況及び健全化判断比率'!B9="","",'各会計、関係団体の財政状況及び健全化判断比率'!B9)</f>
        <v/>
      </c>
      <c r="F36" s="568"/>
      <c r="G36" s="568"/>
      <c r="H36" s="568"/>
      <c r="I36" s="568"/>
      <c r="J36" s="568"/>
      <c r="K36" s="568"/>
      <c r="L36" s="568"/>
      <c r="M36" s="568"/>
      <c r="N36" s="568"/>
      <c r="O36" s="568"/>
      <c r="P36" s="568"/>
      <c r="Q36" s="568"/>
      <c r="R36" s="568"/>
      <c r="S36" s="568"/>
      <c r="T36" s="214"/>
      <c r="U36" s="569">
        <f t="shared" ref="U36:U43" si="4">IF(W36="","",U35+1)</f>
        <v>5</v>
      </c>
      <c r="V36" s="569"/>
      <c r="W36" s="568" t="str">
        <f>IF('各会計、関係団体の財政状況及び健全化判断比率'!B30="","",'各会計、関係団体の財政状況及び健全化判断比率'!B30)</f>
        <v>後期高齢者医療特別会計</v>
      </c>
      <c r="X36" s="568"/>
      <c r="Y36" s="568"/>
      <c r="Z36" s="568"/>
      <c r="AA36" s="568"/>
      <c r="AB36" s="568"/>
      <c r="AC36" s="568"/>
      <c r="AD36" s="568"/>
      <c r="AE36" s="568"/>
      <c r="AF36" s="568"/>
      <c r="AG36" s="568"/>
      <c r="AH36" s="568"/>
      <c r="AI36" s="568"/>
      <c r="AJ36" s="568"/>
      <c r="AK36" s="568"/>
      <c r="AL36" s="214"/>
      <c r="AM36" s="569">
        <f t="shared" si="0"/>
        <v>8</v>
      </c>
      <c r="AN36" s="569"/>
      <c r="AO36" s="568" t="str">
        <f>IF('各会計、関係団体の財政状況及び健全化判断比率'!B33="","",'各会計、関係団体の財政状況及び健全化判断比率'!B33)</f>
        <v>下水道事業会計</v>
      </c>
      <c r="AP36" s="568"/>
      <c r="AQ36" s="568"/>
      <c r="AR36" s="568"/>
      <c r="AS36" s="568"/>
      <c r="AT36" s="568"/>
      <c r="AU36" s="568"/>
      <c r="AV36" s="568"/>
      <c r="AW36" s="568"/>
      <c r="AX36" s="568"/>
      <c r="AY36" s="568"/>
      <c r="AZ36" s="568"/>
      <c r="BA36" s="568"/>
      <c r="BB36" s="568"/>
      <c r="BC36" s="568"/>
      <c r="BD36" s="214"/>
      <c r="BE36" s="569">
        <f t="shared" si="1"/>
        <v>11</v>
      </c>
      <c r="BF36" s="569"/>
      <c r="BG36" s="568" t="str">
        <f>IF('各会計、関係団体の財政状況及び健全化判断比率'!B36="","",'各会計、関係団体の財政状況及び健全化判断比率'!B36)</f>
        <v>尾張都市計画事業小牧岩崎山前土地区画整理事業特別会計</v>
      </c>
      <c r="BH36" s="568"/>
      <c r="BI36" s="568"/>
      <c r="BJ36" s="568"/>
      <c r="BK36" s="568"/>
      <c r="BL36" s="568"/>
      <c r="BM36" s="568"/>
      <c r="BN36" s="568"/>
      <c r="BO36" s="568"/>
      <c r="BP36" s="568"/>
      <c r="BQ36" s="568"/>
      <c r="BR36" s="568"/>
      <c r="BS36" s="568"/>
      <c r="BT36" s="568"/>
      <c r="BU36" s="568"/>
      <c r="BV36" s="214"/>
      <c r="BW36" s="569">
        <f t="shared" si="2"/>
        <v>15</v>
      </c>
      <c r="BX36" s="569"/>
      <c r="BY36" s="568" t="str">
        <f>IF('各会計、関係団体の財政状況及び健全化判断比率'!B70="","",'各会計、関係団体の財政状況及び健全化判断比率'!B70)</f>
        <v>小牧岩倉衛生組合</v>
      </c>
      <c r="BZ36" s="568"/>
      <c r="CA36" s="568"/>
      <c r="CB36" s="568"/>
      <c r="CC36" s="568"/>
      <c r="CD36" s="568"/>
      <c r="CE36" s="568"/>
      <c r="CF36" s="568"/>
      <c r="CG36" s="568"/>
      <c r="CH36" s="568"/>
      <c r="CI36" s="568"/>
      <c r="CJ36" s="568"/>
      <c r="CK36" s="568"/>
      <c r="CL36" s="568"/>
      <c r="CM36" s="568"/>
      <c r="CN36" s="214"/>
      <c r="CO36" s="569">
        <f t="shared" si="3"/>
        <v>20</v>
      </c>
      <c r="CP36" s="569"/>
      <c r="CQ36" s="568" t="str">
        <f>IF('各会計、関係団体の財政状況及び健全化判断比率'!BS9="","",'各会計、関係団体の財政状況及び健全化判断比率'!BS9)</f>
        <v>（一財）小牧市スポーツ協会</v>
      </c>
      <c r="CR36" s="568"/>
      <c r="CS36" s="568"/>
      <c r="CT36" s="568"/>
      <c r="CU36" s="568"/>
      <c r="CV36" s="568"/>
      <c r="CW36" s="568"/>
      <c r="CX36" s="568"/>
      <c r="CY36" s="568"/>
      <c r="CZ36" s="568"/>
      <c r="DA36" s="568"/>
      <c r="DB36" s="568"/>
      <c r="DC36" s="568"/>
      <c r="DD36" s="568"/>
      <c r="DE36" s="568"/>
      <c r="DF36" s="211"/>
      <c r="DG36" s="570" t="str">
        <f>IF('各会計、関係団体の財政状況及び健全化判断比率'!BR9="","",'各会計、関係団体の財政状況及び健全化判断比率'!BR9)</f>
        <v/>
      </c>
      <c r="DH36" s="570"/>
      <c r="DI36" s="218"/>
      <c r="DJ36" s="186"/>
      <c r="DK36" s="186"/>
      <c r="DL36" s="186"/>
      <c r="DM36" s="186"/>
      <c r="DN36" s="186"/>
      <c r="DO36" s="186"/>
    </row>
    <row r="37" spans="1:119" ht="32.25" customHeight="1" x14ac:dyDescent="0.15">
      <c r="A37" s="187"/>
      <c r="B37" s="213"/>
      <c r="C37" s="569" t="str">
        <f>IF(E37="","",C36+1)</f>
        <v/>
      </c>
      <c r="D37" s="569"/>
      <c r="E37" s="568" t="str">
        <f>IF('各会計、関係団体の財政状況及び健全化判断比率'!B10="","",'各会計、関係団体の財政状況及び健全化判断比率'!B10)</f>
        <v/>
      </c>
      <c r="F37" s="568"/>
      <c r="G37" s="568"/>
      <c r="H37" s="568"/>
      <c r="I37" s="568"/>
      <c r="J37" s="568"/>
      <c r="K37" s="568"/>
      <c r="L37" s="568"/>
      <c r="M37" s="568"/>
      <c r="N37" s="568"/>
      <c r="O37" s="568"/>
      <c r="P37" s="568"/>
      <c r="Q37" s="568"/>
      <c r="R37" s="568"/>
      <c r="S37" s="568"/>
      <c r="T37" s="214"/>
      <c r="U37" s="569" t="str">
        <f t="shared" si="4"/>
        <v/>
      </c>
      <c r="V37" s="569"/>
      <c r="W37" s="568"/>
      <c r="X37" s="568"/>
      <c r="Y37" s="568"/>
      <c r="Z37" s="568"/>
      <c r="AA37" s="568"/>
      <c r="AB37" s="568"/>
      <c r="AC37" s="568"/>
      <c r="AD37" s="568"/>
      <c r="AE37" s="568"/>
      <c r="AF37" s="568"/>
      <c r="AG37" s="568"/>
      <c r="AH37" s="568"/>
      <c r="AI37" s="568"/>
      <c r="AJ37" s="568"/>
      <c r="AK37" s="568"/>
      <c r="AL37" s="214"/>
      <c r="AM37" s="569" t="str">
        <f t="shared" si="0"/>
        <v/>
      </c>
      <c r="AN37" s="569"/>
      <c r="AO37" s="568"/>
      <c r="AP37" s="568"/>
      <c r="AQ37" s="568"/>
      <c r="AR37" s="568"/>
      <c r="AS37" s="568"/>
      <c r="AT37" s="568"/>
      <c r="AU37" s="568"/>
      <c r="AV37" s="568"/>
      <c r="AW37" s="568"/>
      <c r="AX37" s="568"/>
      <c r="AY37" s="568"/>
      <c r="AZ37" s="568"/>
      <c r="BA37" s="568"/>
      <c r="BB37" s="568"/>
      <c r="BC37" s="568"/>
      <c r="BD37" s="214"/>
      <c r="BE37" s="569">
        <f t="shared" si="1"/>
        <v>12</v>
      </c>
      <c r="BF37" s="569"/>
      <c r="BG37" s="568" t="str">
        <f>IF('各会計、関係団体の財政状況及び健全化判断比率'!B37="","",'各会計、関係団体の財政状況及び健全化判断比率'!B37)</f>
        <v>尾張都市計画事業小牧南土地区画整理事業特別会計</v>
      </c>
      <c r="BH37" s="568"/>
      <c r="BI37" s="568"/>
      <c r="BJ37" s="568"/>
      <c r="BK37" s="568"/>
      <c r="BL37" s="568"/>
      <c r="BM37" s="568"/>
      <c r="BN37" s="568"/>
      <c r="BO37" s="568"/>
      <c r="BP37" s="568"/>
      <c r="BQ37" s="568"/>
      <c r="BR37" s="568"/>
      <c r="BS37" s="568"/>
      <c r="BT37" s="568"/>
      <c r="BU37" s="568"/>
      <c r="BV37" s="214"/>
      <c r="BW37" s="569">
        <f t="shared" si="2"/>
        <v>16</v>
      </c>
      <c r="BX37" s="569"/>
      <c r="BY37" s="568" t="str">
        <f>IF('各会計、関係団体の財政状況及び健全化判断比率'!B71="","",'各会計、関係団体の財政状況及び健全化判断比率'!B71)</f>
        <v>愛知県後期高齢者医療広域連合（一般会計）</v>
      </c>
      <c r="BZ37" s="568"/>
      <c r="CA37" s="568"/>
      <c r="CB37" s="568"/>
      <c r="CC37" s="568"/>
      <c r="CD37" s="568"/>
      <c r="CE37" s="568"/>
      <c r="CF37" s="568"/>
      <c r="CG37" s="568"/>
      <c r="CH37" s="568"/>
      <c r="CI37" s="568"/>
      <c r="CJ37" s="568"/>
      <c r="CK37" s="568"/>
      <c r="CL37" s="568"/>
      <c r="CM37" s="568"/>
      <c r="CN37" s="214"/>
      <c r="CO37" s="569">
        <f t="shared" si="3"/>
        <v>21</v>
      </c>
      <c r="CP37" s="569"/>
      <c r="CQ37" s="568" t="str">
        <f>IF('各会計、関係団体の財政状況及び健全化判断比率'!BS10="","",'各会計、関係団体の財政状況及び健全化判断比率'!BS10)</f>
        <v>（一財）こまき市民文化財団</v>
      </c>
      <c r="CR37" s="568"/>
      <c r="CS37" s="568"/>
      <c r="CT37" s="568"/>
      <c r="CU37" s="568"/>
      <c r="CV37" s="568"/>
      <c r="CW37" s="568"/>
      <c r="CX37" s="568"/>
      <c r="CY37" s="568"/>
      <c r="CZ37" s="568"/>
      <c r="DA37" s="568"/>
      <c r="DB37" s="568"/>
      <c r="DC37" s="568"/>
      <c r="DD37" s="568"/>
      <c r="DE37" s="568"/>
      <c r="DF37" s="211"/>
      <c r="DG37" s="570" t="str">
        <f>IF('各会計、関係団体の財政状況及び健全化判断比率'!BR10="","",'各会計、関係団体の財政状況及び健全化判断比率'!BR10)</f>
        <v/>
      </c>
      <c r="DH37" s="570"/>
      <c r="DI37" s="218"/>
      <c r="DJ37" s="186"/>
      <c r="DK37" s="186"/>
      <c r="DL37" s="186"/>
      <c r="DM37" s="186"/>
      <c r="DN37" s="186"/>
      <c r="DO37" s="186"/>
    </row>
    <row r="38" spans="1:119" ht="32.25" customHeight="1" x14ac:dyDescent="0.15">
      <c r="A38" s="187"/>
      <c r="B38" s="213"/>
      <c r="C38" s="569" t="str">
        <f t="shared" ref="C38:C43" si="5">IF(E38="","",C37+1)</f>
        <v/>
      </c>
      <c r="D38" s="569"/>
      <c r="E38" s="568" t="str">
        <f>IF('各会計、関係団体の財政状況及び健全化判断比率'!B11="","",'各会計、関係団体の財政状況及び健全化判断比率'!B11)</f>
        <v/>
      </c>
      <c r="F38" s="568"/>
      <c r="G38" s="568"/>
      <c r="H38" s="568"/>
      <c r="I38" s="568"/>
      <c r="J38" s="568"/>
      <c r="K38" s="568"/>
      <c r="L38" s="568"/>
      <c r="M38" s="568"/>
      <c r="N38" s="568"/>
      <c r="O38" s="568"/>
      <c r="P38" s="568"/>
      <c r="Q38" s="568"/>
      <c r="R38" s="568"/>
      <c r="S38" s="568"/>
      <c r="T38" s="214"/>
      <c r="U38" s="569" t="str">
        <f t="shared" si="4"/>
        <v/>
      </c>
      <c r="V38" s="569"/>
      <c r="W38" s="568"/>
      <c r="X38" s="568"/>
      <c r="Y38" s="568"/>
      <c r="Z38" s="568"/>
      <c r="AA38" s="568"/>
      <c r="AB38" s="568"/>
      <c r="AC38" s="568"/>
      <c r="AD38" s="568"/>
      <c r="AE38" s="568"/>
      <c r="AF38" s="568"/>
      <c r="AG38" s="568"/>
      <c r="AH38" s="568"/>
      <c r="AI38" s="568"/>
      <c r="AJ38" s="568"/>
      <c r="AK38" s="568"/>
      <c r="AL38" s="214"/>
      <c r="AM38" s="569" t="str">
        <f t="shared" si="0"/>
        <v/>
      </c>
      <c r="AN38" s="569"/>
      <c r="AO38" s="568"/>
      <c r="AP38" s="568"/>
      <c r="AQ38" s="568"/>
      <c r="AR38" s="568"/>
      <c r="AS38" s="568"/>
      <c r="AT38" s="568"/>
      <c r="AU38" s="568"/>
      <c r="AV38" s="568"/>
      <c r="AW38" s="568"/>
      <c r="AX38" s="568"/>
      <c r="AY38" s="568"/>
      <c r="AZ38" s="568"/>
      <c r="BA38" s="568"/>
      <c r="BB38" s="568"/>
      <c r="BC38" s="568"/>
      <c r="BD38" s="214"/>
      <c r="BE38" s="569" t="str">
        <f t="shared" si="1"/>
        <v/>
      </c>
      <c r="BF38" s="569"/>
      <c r="BG38" s="568"/>
      <c r="BH38" s="568"/>
      <c r="BI38" s="568"/>
      <c r="BJ38" s="568"/>
      <c r="BK38" s="568"/>
      <c r="BL38" s="568"/>
      <c r="BM38" s="568"/>
      <c r="BN38" s="568"/>
      <c r="BO38" s="568"/>
      <c r="BP38" s="568"/>
      <c r="BQ38" s="568"/>
      <c r="BR38" s="568"/>
      <c r="BS38" s="568"/>
      <c r="BT38" s="568"/>
      <c r="BU38" s="568"/>
      <c r="BV38" s="214"/>
      <c r="BW38" s="569">
        <f t="shared" si="2"/>
        <v>17</v>
      </c>
      <c r="BX38" s="569"/>
      <c r="BY38" s="568" t="str">
        <f>IF('各会計、関係団体の財政状況及び健全化判断比率'!B72="","",'各会計、関係団体の財政状況及び健全化判断比率'!B72)</f>
        <v>愛知県後期高齢者医療広域連合（後期高齢者医療特別会計）</v>
      </c>
      <c r="BZ38" s="568"/>
      <c r="CA38" s="568"/>
      <c r="CB38" s="568"/>
      <c r="CC38" s="568"/>
      <c r="CD38" s="568"/>
      <c r="CE38" s="568"/>
      <c r="CF38" s="568"/>
      <c r="CG38" s="568"/>
      <c r="CH38" s="568"/>
      <c r="CI38" s="568"/>
      <c r="CJ38" s="568"/>
      <c r="CK38" s="568"/>
      <c r="CL38" s="568"/>
      <c r="CM38" s="568"/>
      <c r="CN38" s="214"/>
      <c r="CO38" s="569" t="str">
        <f t="shared" si="3"/>
        <v/>
      </c>
      <c r="CP38" s="569"/>
      <c r="CQ38" s="568" t="str">
        <f>IF('各会計、関係団体の財政状況及び健全化判断比率'!BS11="","",'各会計、関係団体の財政状況及び健全化判断比率'!BS11)</f>
        <v/>
      </c>
      <c r="CR38" s="568"/>
      <c r="CS38" s="568"/>
      <c r="CT38" s="568"/>
      <c r="CU38" s="568"/>
      <c r="CV38" s="568"/>
      <c r="CW38" s="568"/>
      <c r="CX38" s="568"/>
      <c r="CY38" s="568"/>
      <c r="CZ38" s="568"/>
      <c r="DA38" s="568"/>
      <c r="DB38" s="568"/>
      <c r="DC38" s="568"/>
      <c r="DD38" s="568"/>
      <c r="DE38" s="568"/>
      <c r="DF38" s="211"/>
      <c r="DG38" s="570" t="str">
        <f>IF('各会計、関係団体の財政状況及び健全化判断比率'!BR11="","",'各会計、関係団体の財政状況及び健全化判断比率'!BR11)</f>
        <v/>
      </c>
      <c r="DH38" s="570"/>
      <c r="DI38" s="218"/>
      <c r="DJ38" s="186"/>
      <c r="DK38" s="186"/>
      <c r="DL38" s="186"/>
      <c r="DM38" s="186"/>
      <c r="DN38" s="186"/>
      <c r="DO38" s="186"/>
    </row>
    <row r="39" spans="1:119" ht="32.25" customHeight="1" x14ac:dyDescent="0.15">
      <c r="A39" s="187"/>
      <c r="B39" s="213"/>
      <c r="C39" s="569" t="str">
        <f t="shared" si="5"/>
        <v/>
      </c>
      <c r="D39" s="569"/>
      <c r="E39" s="568" t="str">
        <f>IF('各会計、関係団体の財政状況及び健全化判断比率'!B12="","",'各会計、関係団体の財政状況及び健全化判断比率'!B12)</f>
        <v/>
      </c>
      <c r="F39" s="568"/>
      <c r="G39" s="568"/>
      <c r="H39" s="568"/>
      <c r="I39" s="568"/>
      <c r="J39" s="568"/>
      <c r="K39" s="568"/>
      <c r="L39" s="568"/>
      <c r="M39" s="568"/>
      <c r="N39" s="568"/>
      <c r="O39" s="568"/>
      <c r="P39" s="568"/>
      <c r="Q39" s="568"/>
      <c r="R39" s="568"/>
      <c r="S39" s="568"/>
      <c r="T39" s="214"/>
      <c r="U39" s="569" t="str">
        <f t="shared" si="4"/>
        <v/>
      </c>
      <c r="V39" s="569"/>
      <c r="W39" s="568"/>
      <c r="X39" s="568"/>
      <c r="Y39" s="568"/>
      <c r="Z39" s="568"/>
      <c r="AA39" s="568"/>
      <c r="AB39" s="568"/>
      <c r="AC39" s="568"/>
      <c r="AD39" s="568"/>
      <c r="AE39" s="568"/>
      <c r="AF39" s="568"/>
      <c r="AG39" s="568"/>
      <c r="AH39" s="568"/>
      <c r="AI39" s="568"/>
      <c r="AJ39" s="568"/>
      <c r="AK39" s="568"/>
      <c r="AL39" s="214"/>
      <c r="AM39" s="569" t="str">
        <f t="shared" si="0"/>
        <v/>
      </c>
      <c r="AN39" s="569"/>
      <c r="AO39" s="568"/>
      <c r="AP39" s="568"/>
      <c r="AQ39" s="568"/>
      <c r="AR39" s="568"/>
      <c r="AS39" s="568"/>
      <c r="AT39" s="568"/>
      <c r="AU39" s="568"/>
      <c r="AV39" s="568"/>
      <c r="AW39" s="568"/>
      <c r="AX39" s="568"/>
      <c r="AY39" s="568"/>
      <c r="AZ39" s="568"/>
      <c r="BA39" s="568"/>
      <c r="BB39" s="568"/>
      <c r="BC39" s="568"/>
      <c r="BD39" s="214"/>
      <c r="BE39" s="569" t="str">
        <f t="shared" si="1"/>
        <v/>
      </c>
      <c r="BF39" s="569"/>
      <c r="BG39" s="568"/>
      <c r="BH39" s="568"/>
      <c r="BI39" s="568"/>
      <c r="BJ39" s="568"/>
      <c r="BK39" s="568"/>
      <c r="BL39" s="568"/>
      <c r="BM39" s="568"/>
      <c r="BN39" s="568"/>
      <c r="BO39" s="568"/>
      <c r="BP39" s="568"/>
      <c r="BQ39" s="568"/>
      <c r="BR39" s="568"/>
      <c r="BS39" s="568"/>
      <c r="BT39" s="568"/>
      <c r="BU39" s="568"/>
      <c r="BV39" s="214"/>
      <c r="BW39" s="569" t="str">
        <f t="shared" si="2"/>
        <v/>
      </c>
      <c r="BX39" s="569"/>
      <c r="BY39" s="568" t="str">
        <f>IF('各会計、関係団体の財政状況及び健全化判断比率'!B73="","",'各会計、関係団体の財政状況及び健全化判断比率'!B73)</f>
        <v/>
      </c>
      <c r="BZ39" s="568"/>
      <c r="CA39" s="568"/>
      <c r="CB39" s="568"/>
      <c r="CC39" s="568"/>
      <c r="CD39" s="568"/>
      <c r="CE39" s="568"/>
      <c r="CF39" s="568"/>
      <c r="CG39" s="568"/>
      <c r="CH39" s="568"/>
      <c r="CI39" s="568"/>
      <c r="CJ39" s="568"/>
      <c r="CK39" s="568"/>
      <c r="CL39" s="568"/>
      <c r="CM39" s="568"/>
      <c r="CN39" s="214"/>
      <c r="CO39" s="569" t="str">
        <f t="shared" si="3"/>
        <v/>
      </c>
      <c r="CP39" s="569"/>
      <c r="CQ39" s="568" t="str">
        <f>IF('各会計、関係団体の財政状況及び健全化判断比率'!BS12="","",'各会計、関係団体の財政状況及び健全化判断比率'!BS12)</f>
        <v/>
      </c>
      <c r="CR39" s="568"/>
      <c r="CS39" s="568"/>
      <c r="CT39" s="568"/>
      <c r="CU39" s="568"/>
      <c r="CV39" s="568"/>
      <c r="CW39" s="568"/>
      <c r="CX39" s="568"/>
      <c r="CY39" s="568"/>
      <c r="CZ39" s="568"/>
      <c r="DA39" s="568"/>
      <c r="DB39" s="568"/>
      <c r="DC39" s="568"/>
      <c r="DD39" s="568"/>
      <c r="DE39" s="568"/>
      <c r="DF39" s="211"/>
      <c r="DG39" s="570" t="str">
        <f>IF('各会計、関係団体の財政状況及び健全化判断比率'!BR12="","",'各会計、関係団体の財政状況及び健全化判断比率'!BR12)</f>
        <v/>
      </c>
      <c r="DH39" s="570"/>
      <c r="DI39" s="218"/>
      <c r="DJ39" s="186"/>
      <c r="DK39" s="186"/>
      <c r="DL39" s="186"/>
      <c r="DM39" s="186"/>
      <c r="DN39" s="186"/>
      <c r="DO39" s="186"/>
    </row>
    <row r="40" spans="1:119" ht="32.25" customHeight="1" x14ac:dyDescent="0.15">
      <c r="A40" s="187"/>
      <c r="B40" s="213"/>
      <c r="C40" s="569" t="str">
        <f t="shared" si="5"/>
        <v/>
      </c>
      <c r="D40" s="569"/>
      <c r="E40" s="568" t="str">
        <f>IF('各会計、関係団体の財政状況及び健全化判断比率'!B13="","",'各会計、関係団体の財政状況及び健全化判断比率'!B13)</f>
        <v/>
      </c>
      <c r="F40" s="568"/>
      <c r="G40" s="568"/>
      <c r="H40" s="568"/>
      <c r="I40" s="568"/>
      <c r="J40" s="568"/>
      <c r="K40" s="568"/>
      <c r="L40" s="568"/>
      <c r="M40" s="568"/>
      <c r="N40" s="568"/>
      <c r="O40" s="568"/>
      <c r="P40" s="568"/>
      <c r="Q40" s="568"/>
      <c r="R40" s="568"/>
      <c r="S40" s="568"/>
      <c r="T40" s="214"/>
      <c r="U40" s="569" t="str">
        <f t="shared" si="4"/>
        <v/>
      </c>
      <c r="V40" s="569"/>
      <c r="W40" s="568"/>
      <c r="X40" s="568"/>
      <c r="Y40" s="568"/>
      <c r="Z40" s="568"/>
      <c r="AA40" s="568"/>
      <c r="AB40" s="568"/>
      <c r="AC40" s="568"/>
      <c r="AD40" s="568"/>
      <c r="AE40" s="568"/>
      <c r="AF40" s="568"/>
      <c r="AG40" s="568"/>
      <c r="AH40" s="568"/>
      <c r="AI40" s="568"/>
      <c r="AJ40" s="568"/>
      <c r="AK40" s="568"/>
      <c r="AL40" s="214"/>
      <c r="AM40" s="569" t="str">
        <f t="shared" si="0"/>
        <v/>
      </c>
      <c r="AN40" s="569"/>
      <c r="AO40" s="568"/>
      <c r="AP40" s="568"/>
      <c r="AQ40" s="568"/>
      <c r="AR40" s="568"/>
      <c r="AS40" s="568"/>
      <c r="AT40" s="568"/>
      <c r="AU40" s="568"/>
      <c r="AV40" s="568"/>
      <c r="AW40" s="568"/>
      <c r="AX40" s="568"/>
      <c r="AY40" s="568"/>
      <c r="AZ40" s="568"/>
      <c r="BA40" s="568"/>
      <c r="BB40" s="568"/>
      <c r="BC40" s="568"/>
      <c r="BD40" s="214"/>
      <c r="BE40" s="569" t="str">
        <f t="shared" si="1"/>
        <v/>
      </c>
      <c r="BF40" s="569"/>
      <c r="BG40" s="568"/>
      <c r="BH40" s="568"/>
      <c r="BI40" s="568"/>
      <c r="BJ40" s="568"/>
      <c r="BK40" s="568"/>
      <c r="BL40" s="568"/>
      <c r="BM40" s="568"/>
      <c r="BN40" s="568"/>
      <c r="BO40" s="568"/>
      <c r="BP40" s="568"/>
      <c r="BQ40" s="568"/>
      <c r="BR40" s="568"/>
      <c r="BS40" s="568"/>
      <c r="BT40" s="568"/>
      <c r="BU40" s="568"/>
      <c r="BV40" s="214"/>
      <c r="BW40" s="569" t="str">
        <f t="shared" si="2"/>
        <v/>
      </c>
      <c r="BX40" s="569"/>
      <c r="BY40" s="568" t="str">
        <f>IF('各会計、関係団体の財政状況及び健全化判断比率'!B74="","",'各会計、関係団体の財政状況及び健全化判断比率'!B74)</f>
        <v/>
      </c>
      <c r="BZ40" s="568"/>
      <c r="CA40" s="568"/>
      <c r="CB40" s="568"/>
      <c r="CC40" s="568"/>
      <c r="CD40" s="568"/>
      <c r="CE40" s="568"/>
      <c r="CF40" s="568"/>
      <c r="CG40" s="568"/>
      <c r="CH40" s="568"/>
      <c r="CI40" s="568"/>
      <c r="CJ40" s="568"/>
      <c r="CK40" s="568"/>
      <c r="CL40" s="568"/>
      <c r="CM40" s="568"/>
      <c r="CN40" s="214"/>
      <c r="CO40" s="569" t="str">
        <f t="shared" si="3"/>
        <v/>
      </c>
      <c r="CP40" s="569"/>
      <c r="CQ40" s="568" t="str">
        <f>IF('各会計、関係団体の財政状況及び健全化判断比率'!BS13="","",'各会計、関係団体の財政状況及び健全化判断比率'!BS13)</f>
        <v/>
      </c>
      <c r="CR40" s="568"/>
      <c r="CS40" s="568"/>
      <c r="CT40" s="568"/>
      <c r="CU40" s="568"/>
      <c r="CV40" s="568"/>
      <c r="CW40" s="568"/>
      <c r="CX40" s="568"/>
      <c r="CY40" s="568"/>
      <c r="CZ40" s="568"/>
      <c r="DA40" s="568"/>
      <c r="DB40" s="568"/>
      <c r="DC40" s="568"/>
      <c r="DD40" s="568"/>
      <c r="DE40" s="568"/>
      <c r="DF40" s="211"/>
      <c r="DG40" s="570" t="str">
        <f>IF('各会計、関係団体の財政状況及び健全化判断比率'!BR13="","",'各会計、関係団体の財政状況及び健全化判断比率'!BR13)</f>
        <v/>
      </c>
      <c r="DH40" s="570"/>
      <c r="DI40" s="218"/>
      <c r="DJ40" s="186"/>
      <c r="DK40" s="186"/>
      <c r="DL40" s="186"/>
      <c r="DM40" s="186"/>
      <c r="DN40" s="186"/>
      <c r="DO40" s="186"/>
    </row>
    <row r="41" spans="1:119" ht="32.25" customHeight="1" x14ac:dyDescent="0.15">
      <c r="A41" s="187"/>
      <c r="B41" s="213"/>
      <c r="C41" s="569" t="str">
        <f t="shared" si="5"/>
        <v/>
      </c>
      <c r="D41" s="569"/>
      <c r="E41" s="568" t="str">
        <f>IF('各会計、関係団体の財政状況及び健全化判断比率'!B14="","",'各会計、関係団体の財政状況及び健全化判断比率'!B14)</f>
        <v/>
      </c>
      <c r="F41" s="568"/>
      <c r="G41" s="568"/>
      <c r="H41" s="568"/>
      <c r="I41" s="568"/>
      <c r="J41" s="568"/>
      <c r="K41" s="568"/>
      <c r="L41" s="568"/>
      <c r="M41" s="568"/>
      <c r="N41" s="568"/>
      <c r="O41" s="568"/>
      <c r="P41" s="568"/>
      <c r="Q41" s="568"/>
      <c r="R41" s="568"/>
      <c r="S41" s="568"/>
      <c r="T41" s="214"/>
      <c r="U41" s="569" t="str">
        <f t="shared" si="4"/>
        <v/>
      </c>
      <c r="V41" s="569"/>
      <c r="W41" s="568"/>
      <c r="X41" s="568"/>
      <c r="Y41" s="568"/>
      <c r="Z41" s="568"/>
      <c r="AA41" s="568"/>
      <c r="AB41" s="568"/>
      <c r="AC41" s="568"/>
      <c r="AD41" s="568"/>
      <c r="AE41" s="568"/>
      <c r="AF41" s="568"/>
      <c r="AG41" s="568"/>
      <c r="AH41" s="568"/>
      <c r="AI41" s="568"/>
      <c r="AJ41" s="568"/>
      <c r="AK41" s="568"/>
      <c r="AL41" s="214"/>
      <c r="AM41" s="569" t="str">
        <f t="shared" si="0"/>
        <v/>
      </c>
      <c r="AN41" s="569"/>
      <c r="AO41" s="568"/>
      <c r="AP41" s="568"/>
      <c r="AQ41" s="568"/>
      <c r="AR41" s="568"/>
      <c r="AS41" s="568"/>
      <c r="AT41" s="568"/>
      <c r="AU41" s="568"/>
      <c r="AV41" s="568"/>
      <c r="AW41" s="568"/>
      <c r="AX41" s="568"/>
      <c r="AY41" s="568"/>
      <c r="AZ41" s="568"/>
      <c r="BA41" s="568"/>
      <c r="BB41" s="568"/>
      <c r="BC41" s="568"/>
      <c r="BD41" s="214"/>
      <c r="BE41" s="569" t="str">
        <f t="shared" si="1"/>
        <v/>
      </c>
      <c r="BF41" s="569"/>
      <c r="BG41" s="568"/>
      <c r="BH41" s="568"/>
      <c r="BI41" s="568"/>
      <c r="BJ41" s="568"/>
      <c r="BK41" s="568"/>
      <c r="BL41" s="568"/>
      <c r="BM41" s="568"/>
      <c r="BN41" s="568"/>
      <c r="BO41" s="568"/>
      <c r="BP41" s="568"/>
      <c r="BQ41" s="568"/>
      <c r="BR41" s="568"/>
      <c r="BS41" s="568"/>
      <c r="BT41" s="568"/>
      <c r="BU41" s="568"/>
      <c r="BV41" s="214"/>
      <c r="BW41" s="569" t="str">
        <f t="shared" si="2"/>
        <v/>
      </c>
      <c r="BX41" s="569"/>
      <c r="BY41" s="568" t="str">
        <f>IF('各会計、関係団体の財政状況及び健全化判断比率'!B75="","",'各会計、関係団体の財政状況及び健全化判断比率'!B75)</f>
        <v/>
      </c>
      <c r="BZ41" s="568"/>
      <c r="CA41" s="568"/>
      <c r="CB41" s="568"/>
      <c r="CC41" s="568"/>
      <c r="CD41" s="568"/>
      <c r="CE41" s="568"/>
      <c r="CF41" s="568"/>
      <c r="CG41" s="568"/>
      <c r="CH41" s="568"/>
      <c r="CI41" s="568"/>
      <c r="CJ41" s="568"/>
      <c r="CK41" s="568"/>
      <c r="CL41" s="568"/>
      <c r="CM41" s="568"/>
      <c r="CN41" s="214"/>
      <c r="CO41" s="569" t="str">
        <f t="shared" si="3"/>
        <v/>
      </c>
      <c r="CP41" s="569"/>
      <c r="CQ41" s="568" t="str">
        <f>IF('各会計、関係団体の財政状況及び健全化判断比率'!BS14="","",'各会計、関係団体の財政状況及び健全化判断比率'!BS14)</f>
        <v/>
      </c>
      <c r="CR41" s="568"/>
      <c r="CS41" s="568"/>
      <c r="CT41" s="568"/>
      <c r="CU41" s="568"/>
      <c r="CV41" s="568"/>
      <c r="CW41" s="568"/>
      <c r="CX41" s="568"/>
      <c r="CY41" s="568"/>
      <c r="CZ41" s="568"/>
      <c r="DA41" s="568"/>
      <c r="DB41" s="568"/>
      <c r="DC41" s="568"/>
      <c r="DD41" s="568"/>
      <c r="DE41" s="568"/>
      <c r="DF41" s="211"/>
      <c r="DG41" s="570" t="str">
        <f>IF('各会計、関係団体の財政状況及び健全化判断比率'!BR14="","",'各会計、関係団体の財政状況及び健全化判断比率'!BR14)</f>
        <v/>
      </c>
      <c r="DH41" s="570"/>
      <c r="DI41" s="218"/>
      <c r="DJ41" s="186"/>
      <c r="DK41" s="186"/>
      <c r="DL41" s="186"/>
      <c r="DM41" s="186"/>
      <c r="DN41" s="186"/>
      <c r="DO41" s="186"/>
    </row>
    <row r="42" spans="1:119" ht="32.25" customHeight="1" x14ac:dyDescent="0.15">
      <c r="A42" s="186"/>
      <c r="B42" s="213"/>
      <c r="C42" s="569" t="str">
        <f t="shared" si="5"/>
        <v/>
      </c>
      <c r="D42" s="569"/>
      <c r="E42" s="568" t="str">
        <f>IF('各会計、関係団体の財政状況及び健全化判断比率'!B15="","",'各会計、関係団体の財政状況及び健全化判断比率'!B15)</f>
        <v/>
      </c>
      <c r="F42" s="568"/>
      <c r="G42" s="568"/>
      <c r="H42" s="568"/>
      <c r="I42" s="568"/>
      <c r="J42" s="568"/>
      <c r="K42" s="568"/>
      <c r="L42" s="568"/>
      <c r="M42" s="568"/>
      <c r="N42" s="568"/>
      <c r="O42" s="568"/>
      <c r="P42" s="568"/>
      <c r="Q42" s="568"/>
      <c r="R42" s="568"/>
      <c r="S42" s="568"/>
      <c r="T42" s="214"/>
      <c r="U42" s="569" t="str">
        <f t="shared" si="4"/>
        <v/>
      </c>
      <c r="V42" s="569"/>
      <c r="W42" s="568"/>
      <c r="X42" s="568"/>
      <c r="Y42" s="568"/>
      <c r="Z42" s="568"/>
      <c r="AA42" s="568"/>
      <c r="AB42" s="568"/>
      <c r="AC42" s="568"/>
      <c r="AD42" s="568"/>
      <c r="AE42" s="568"/>
      <c r="AF42" s="568"/>
      <c r="AG42" s="568"/>
      <c r="AH42" s="568"/>
      <c r="AI42" s="568"/>
      <c r="AJ42" s="568"/>
      <c r="AK42" s="568"/>
      <c r="AL42" s="214"/>
      <c r="AM42" s="569" t="str">
        <f t="shared" si="0"/>
        <v/>
      </c>
      <c r="AN42" s="569"/>
      <c r="AO42" s="568"/>
      <c r="AP42" s="568"/>
      <c r="AQ42" s="568"/>
      <c r="AR42" s="568"/>
      <c r="AS42" s="568"/>
      <c r="AT42" s="568"/>
      <c r="AU42" s="568"/>
      <c r="AV42" s="568"/>
      <c r="AW42" s="568"/>
      <c r="AX42" s="568"/>
      <c r="AY42" s="568"/>
      <c r="AZ42" s="568"/>
      <c r="BA42" s="568"/>
      <c r="BB42" s="568"/>
      <c r="BC42" s="568"/>
      <c r="BD42" s="214"/>
      <c r="BE42" s="569" t="str">
        <f t="shared" si="1"/>
        <v/>
      </c>
      <c r="BF42" s="569"/>
      <c r="BG42" s="568"/>
      <c r="BH42" s="568"/>
      <c r="BI42" s="568"/>
      <c r="BJ42" s="568"/>
      <c r="BK42" s="568"/>
      <c r="BL42" s="568"/>
      <c r="BM42" s="568"/>
      <c r="BN42" s="568"/>
      <c r="BO42" s="568"/>
      <c r="BP42" s="568"/>
      <c r="BQ42" s="568"/>
      <c r="BR42" s="568"/>
      <c r="BS42" s="568"/>
      <c r="BT42" s="568"/>
      <c r="BU42" s="568"/>
      <c r="BV42" s="214"/>
      <c r="BW42" s="569" t="str">
        <f t="shared" si="2"/>
        <v/>
      </c>
      <c r="BX42" s="569"/>
      <c r="BY42" s="568" t="str">
        <f>IF('各会計、関係団体の財政状況及び健全化判断比率'!B76="","",'各会計、関係団体の財政状況及び健全化判断比率'!B76)</f>
        <v/>
      </c>
      <c r="BZ42" s="568"/>
      <c r="CA42" s="568"/>
      <c r="CB42" s="568"/>
      <c r="CC42" s="568"/>
      <c r="CD42" s="568"/>
      <c r="CE42" s="568"/>
      <c r="CF42" s="568"/>
      <c r="CG42" s="568"/>
      <c r="CH42" s="568"/>
      <c r="CI42" s="568"/>
      <c r="CJ42" s="568"/>
      <c r="CK42" s="568"/>
      <c r="CL42" s="568"/>
      <c r="CM42" s="568"/>
      <c r="CN42" s="214"/>
      <c r="CO42" s="569" t="str">
        <f t="shared" si="3"/>
        <v/>
      </c>
      <c r="CP42" s="569"/>
      <c r="CQ42" s="568" t="str">
        <f>IF('各会計、関係団体の財政状況及び健全化判断比率'!BS15="","",'各会計、関係団体の財政状況及び健全化判断比率'!BS15)</f>
        <v/>
      </c>
      <c r="CR42" s="568"/>
      <c r="CS42" s="568"/>
      <c r="CT42" s="568"/>
      <c r="CU42" s="568"/>
      <c r="CV42" s="568"/>
      <c r="CW42" s="568"/>
      <c r="CX42" s="568"/>
      <c r="CY42" s="568"/>
      <c r="CZ42" s="568"/>
      <c r="DA42" s="568"/>
      <c r="DB42" s="568"/>
      <c r="DC42" s="568"/>
      <c r="DD42" s="568"/>
      <c r="DE42" s="568"/>
      <c r="DF42" s="211"/>
      <c r="DG42" s="570" t="str">
        <f>IF('各会計、関係団体の財政状況及び健全化判断比率'!BR15="","",'各会計、関係団体の財政状況及び健全化判断比率'!BR15)</f>
        <v/>
      </c>
      <c r="DH42" s="570"/>
      <c r="DI42" s="218"/>
      <c r="DJ42" s="186"/>
      <c r="DK42" s="186"/>
      <c r="DL42" s="186"/>
      <c r="DM42" s="186"/>
      <c r="DN42" s="186"/>
      <c r="DO42" s="186"/>
    </row>
    <row r="43" spans="1:119" ht="32.25" customHeight="1" x14ac:dyDescent="0.15">
      <c r="A43" s="186"/>
      <c r="B43" s="213"/>
      <c r="C43" s="569" t="str">
        <f t="shared" si="5"/>
        <v/>
      </c>
      <c r="D43" s="569"/>
      <c r="E43" s="568" t="str">
        <f>IF('各会計、関係団体の財政状況及び健全化判断比率'!B16="","",'各会計、関係団体の財政状況及び健全化判断比率'!B16)</f>
        <v/>
      </c>
      <c r="F43" s="568"/>
      <c r="G43" s="568"/>
      <c r="H43" s="568"/>
      <c r="I43" s="568"/>
      <c r="J43" s="568"/>
      <c r="K43" s="568"/>
      <c r="L43" s="568"/>
      <c r="M43" s="568"/>
      <c r="N43" s="568"/>
      <c r="O43" s="568"/>
      <c r="P43" s="568"/>
      <c r="Q43" s="568"/>
      <c r="R43" s="568"/>
      <c r="S43" s="568"/>
      <c r="T43" s="214"/>
      <c r="U43" s="569" t="str">
        <f t="shared" si="4"/>
        <v/>
      </c>
      <c r="V43" s="569"/>
      <c r="W43" s="568"/>
      <c r="X43" s="568"/>
      <c r="Y43" s="568"/>
      <c r="Z43" s="568"/>
      <c r="AA43" s="568"/>
      <c r="AB43" s="568"/>
      <c r="AC43" s="568"/>
      <c r="AD43" s="568"/>
      <c r="AE43" s="568"/>
      <c r="AF43" s="568"/>
      <c r="AG43" s="568"/>
      <c r="AH43" s="568"/>
      <c r="AI43" s="568"/>
      <c r="AJ43" s="568"/>
      <c r="AK43" s="568"/>
      <c r="AL43" s="214"/>
      <c r="AM43" s="569" t="str">
        <f t="shared" si="0"/>
        <v/>
      </c>
      <c r="AN43" s="569"/>
      <c r="AO43" s="568"/>
      <c r="AP43" s="568"/>
      <c r="AQ43" s="568"/>
      <c r="AR43" s="568"/>
      <c r="AS43" s="568"/>
      <c r="AT43" s="568"/>
      <c r="AU43" s="568"/>
      <c r="AV43" s="568"/>
      <c r="AW43" s="568"/>
      <c r="AX43" s="568"/>
      <c r="AY43" s="568"/>
      <c r="AZ43" s="568"/>
      <c r="BA43" s="568"/>
      <c r="BB43" s="568"/>
      <c r="BC43" s="568"/>
      <c r="BD43" s="214"/>
      <c r="BE43" s="569" t="str">
        <f t="shared" si="1"/>
        <v/>
      </c>
      <c r="BF43" s="569"/>
      <c r="BG43" s="568"/>
      <c r="BH43" s="568"/>
      <c r="BI43" s="568"/>
      <c r="BJ43" s="568"/>
      <c r="BK43" s="568"/>
      <c r="BL43" s="568"/>
      <c r="BM43" s="568"/>
      <c r="BN43" s="568"/>
      <c r="BO43" s="568"/>
      <c r="BP43" s="568"/>
      <c r="BQ43" s="568"/>
      <c r="BR43" s="568"/>
      <c r="BS43" s="568"/>
      <c r="BT43" s="568"/>
      <c r="BU43" s="568"/>
      <c r="BV43" s="214"/>
      <c r="BW43" s="569" t="str">
        <f t="shared" si="2"/>
        <v/>
      </c>
      <c r="BX43" s="569"/>
      <c r="BY43" s="568" t="str">
        <f>IF('各会計、関係団体の財政状況及び健全化判断比率'!B77="","",'各会計、関係団体の財政状況及び健全化判断比率'!B77)</f>
        <v/>
      </c>
      <c r="BZ43" s="568"/>
      <c r="CA43" s="568"/>
      <c r="CB43" s="568"/>
      <c r="CC43" s="568"/>
      <c r="CD43" s="568"/>
      <c r="CE43" s="568"/>
      <c r="CF43" s="568"/>
      <c r="CG43" s="568"/>
      <c r="CH43" s="568"/>
      <c r="CI43" s="568"/>
      <c r="CJ43" s="568"/>
      <c r="CK43" s="568"/>
      <c r="CL43" s="568"/>
      <c r="CM43" s="568"/>
      <c r="CN43" s="214"/>
      <c r="CO43" s="569" t="str">
        <f t="shared" si="3"/>
        <v/>
      </c>
      <c r="CP43" s="569"/>
      <c r="CQ43" s="568" t="str">
        <f>IF('各会計、関係団体の財政状況及び健全化判断比率'!BS16="","",'各会計、関係団体の財政状況及び健全化判断比率'!BS16)</f>
        <v/>
      </c>
      <c r="CR43" s="568"/>
      <c r="CS43" s="568"/>
      <c r="CT43" s="568"/>
      <c r="CU43" s="568"/>
      <c r="CV43" s="568"/>
      <c r="CW43" s="568"/>
      <c r="CX43" s="568"/>
      <c r="CY43" s="568"/>
      <c r="CZ43" s="568"/>
      <c r="DA43" s="568"/>
      <c r="DB43" s="568"/>
      <c r="DC43" s="568"/>
      <c r="DD43" s="568"/>
      <c r="DE43" s="568"/>
      <c r="DF43" s="211"/>
      <c r="DG43" s="570" t="str">
        <f>IF('各会計、関係団体の財政状況及び健全化判断比率'!BR16="","",'各会計、関係団体の財政状況及び健全化判断比率'!BR16)</f>
        <v/>
      </c>
      <c r="DH43" s="57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QjgqMezNF8n48V7CsfjZ42RHntIGUPZdgLEBZRdyDvHvVLDTxNDrsiqTXWiYXvCRArAQqD1qHer94KJgBF46aw==" saltValue="tIDXMvc1bTBSRdKJkVTl0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50" t="s">
        <v>577</v>
      </c>
      <c r="D34" s="1250"/>
      <c r="E34" s="1251"/>
      <c r="F34" s="32">
        <v>68.150000000000006</v>
      </c>
      <c r="G34" s="33">
        <v>66</v>
      </c>
      <c r="H34" s="33">
        <v>51.78</v>
      </c>
      <c r="I34" s="33">
        <v>42.17</v>
      </c>
      <c r="J34" s="34">
        <v>37.04</v>
      </c>
      <c r="K34" s="22"/>
      <c r="L34" s="22"/>
      <c r="M34" s="22"/>
      <c r="N34" s="22"/>
      <c r="O34" s="22"/>
      <c r="P34" s="22"/>
    </row>
    <row r="35" spans="1:16" ht="39" customHeight="1" x14ac:dyDescent="0.15">
      <c r="A35" s="22"/>
      <c r="B35" s="35"/>
      <c r="C35" s="1244" t="s">
        <v>578</v>
      </c>
      <c r="D35" s="1245"/>
      <c r="E35" s="1246"/>
      <c r="F35" s="36">
        <v>16.329999999999998</v>
      </c>
      <c r="G35" s="37">
        <v>15.88</v>
      </c>
      <c r="H35" s="37">
        <v>16.52</v>
      </c>
      <c r="I35" s="37">
        <v>16.05</v>
      </c>
      <c r="J35" s="38">
        <v>15.61</v>
      </c>
      <c r="K35" s="22"/>
      <c r="L35" s="22"/>
      <c r="M35" s="22"/>
      <c r="N35" s="22"/>
      <c r="O35" s="22"/>
      <c r="P35" s="22"/>
    </row>
    <row r="36" spans="1:16" ht="39" customHeight="1" x14ac:dyDescent="0.15">
      <c r="A36" s="22"/>
      <c r="B36" s="35"/>
      <c r="C36" s="1244" t="s">
        <v>579</v>
      </c>
      <c r="D36" s="1245"/>
      <c r="E36" s="1246"/>
      <c r="F36" s="36">
        <v>6.15</v>
      </c>
      <c r="G36" s="37">
        <v>8.02</v>
      </c>
      <c r="H36" s="37">
        <v>5.19</v>
      </c>
      <c r="I36" s="37">
        <v>6.64</v>
      </c>
      <c r="J36" s="38">
        <v>4.3099999999999996</v>
      </c>
      <c r="K36" s="22"/>
      <c r="L36" s="22"/>
      <c r="M36" s="22"/>
      <c r="N36" s="22"/>
      <c r="O36" s="22"/>
      <c r="P36" s="22"/>
    </row>
    <row r="37" spans="1:16" ht="39" customHeight="1" x14ac:dyDescent="0.15">
      <c r="A37" s="22"/>
      <c r="B37" s="35"/>
      <c r="C37" s="1244" t="s">
        <v>580</v>
      </c>
      <c r="D37" s="1245"/>
      <c r="E37" s="1246"/>
      <c r="F37" s="36">
        <v>0.87</v>
      </c>
      <c r="G37" s="37">
        <v>1</v>
      </c>
      <c r="H37" s="37">
        <v>0.52</v>
      </c>
      <c r="I37" s="37">
        <v>0.34</v>
      </c>
      <c r="J37" s="38">
        <v>0.37</v>
      </c>
      <c r="K37" s="22"/>
      <c r="L37" s="22"/>
      <c r="M37" s="22"/>
      <c r="N37" s="22"/>
      <c r="O37" s="22"/>
      <c r="P37" s="22"/>
    </row>
    <row r="38" spans="1:16" ht="39" customHeight="1" x14ac:dyDescent="0.15">
      <c r="A38" s="22"/>
      <c r="B38" s="35"/>
      <c r="C38" s="1244" t="s">
        <v>581</v>
      </c>
      <c r="D38" s="1245"/>
      <c r="E38" s="1246"/>
      <c r="F38" s="36" t="s">
        <v>528</v>
      </c>
      <c r="G38" s="37" t="s">
        <v>528</v>
      </c>
      <c r="H38" s="37" t="s">
        <v>528</v>
      </c>
      <c r="I38" s="37">
        <v>0.27</v>
      </c>
      <c r="J38" s="38">
        <v>0.26</v>
      </c>
      <c r="K38" s="22"/>
      <c r="L38" s="22"/>
      <c r="M38" s="22"/>
      <c r="N38" s="22"/>
      <c r="O38" s="22"/>
      <c r="P38" s="22"/>
    </row>
    <row r="39" spans="1:16" ht="39" customHeight="1" x14ac:dyDescent="0.15">
      <c r="A39" s="22"/>
      <c r="B39" s="35"/>
      <c r="C39" s="1244" t="s">
        <v>582</v>
      </c>
      <c r="D39" s="1245"/>
      <c r="E39" s="1246"/>
      <c r="F39" s="36">
        <v>0.02</v>
      </c>
      <c r="G39" s="37">
        <v>0.01</v>
      </c>
      <c r="H39" s="37">
        <v>0.05</v>
      </c>
      <c r="I39" s="37">
        <v>0.17</v>
      </c>
      <c r="J39" s="38">
        <v>0.05</v>
      </c>
      <c r="K39" s="22"/>
      <c r="L39" s="22"/>
      <c r="M39" s="22"/>
      <c r="N39" s="22"/>
      <c r="O39" s="22"/>
      <c r="P39" s="22"/>
    </row>
    <row r="40" spans="1:16" ht="39" customHeight="1" x14ac:dyDescent="0.15">
      <c r="A40" s="22"/>
      <c r="B40" s="35"/>
      <c r="C40" s="1244" t="s">
        <v>583</v>
      </c>
      <c r="D40" s="1245"/>
      <c r="E40" s="1246"/>
      <c r="F40" s="36">
        <v>0.01</v>
      </c>
      <c r="G40" s="37">
        <v>0.01</v>
      </c>
      <c r="H40" s="37">
        <v>0.02</v>
      </c>
      <c r="I40" s="37">
        <v>0.03</v>
      </c>
      <c r="J40" s="38">
        <v>0.04</v>
      </c>
      <c r="K40" s="22"/>
      <c r="L40" s="22"/>
      <c r="M40" s="22"/>
      <c r="N40" s="22"/>
      <c r="O40" s="22"/>
      <c r="P40" s="22"/>
    </row>
    <row r="41" spans="1:16" ht="39" customHeight="1" x14ac:dyDescent="0.15">
      <c r="A41" s="22"/>
      <c r="B41" s="35"/>
      <c r="C41" s="1244" t="s">
        <v>584</v>
      </c>
      <c r="D41" s="1245"/>
      <c r="E41" s="1246"/>
      <c r="F41" s="36">
        <v>0.37</v>
      </c>
      <c r="G41" s="37">
        <v>0.37</v>
      </c>
      <c r="H41" s="37">
        <v>0.01</v>
      </c>
      <c r="I41" s="37">
        <v>0.04</v>
      </c>
      <c r="J41" s="38">
        <v>0.04</v>
      </c>
      <c r="K41" s="22"/>
      <c r="L41" s="22"/>
      <c r="M41" s="22"/>
      <c r="N41" s="22"/>
      <c r="O41" s="22"/>
      <c r="P41" s="22"/>
    </row>
    <row r="42" spans="1:16" ht="39" customHeight="1" x14ac:dyDescent="0.15">
      <c r="A42" s="22"/>
      <c r="B42" s="39"/>
      <c r="C42" s="1244" t="s">
        <v>585</v>
      </c>
      <c r="D42" s="1245"/>
      <c r="E42" s="1246"/>
      <c r="F42" s="36" t="s">
        <v>528</v>
      </c>
      <c r="G42" s="37" t="s">
        <v>528</v>
      </c>
      <c r="H42" s="37" t="s">
        <v>528</v>
      </c>
      <c r="I42" s="37" t="s">
        <v>528</v>
      </c>
      <c r="J42" s="38" t="s">
        <v>528</v>
      </c>
      <c r="K42" s="22"/>
      <c r="L42" s="22"/>
      <c r="M42" s="22"/>
      <c r="N42" s="22"/>
      <c r="O42" s="22"/>
      <c r="P42" s="22"/>
    </row>
    <row r="43" spans="1:16" ht="39" customHeight="1" thickBot="1" x14ac:dyDescent="0.2">
      <c r="A43" s="22"/>
      <c r="B43" s="40"/>
      <c r="C43" s="1247" t="s">
        <v>586</v>
      </c>
      <c r="D43" s="1248"/>
      <c r="E43" s="1249"/>
      <c r="F43" s="41">
        <v>0.28000000000000003</v>
      </c>
      <c r="G43" s="42">
        <v>0.59</v>
      </c>
      <c r="H43" s="42">
        <v>0.88</v>
      </c>
      <c r="I43" s="42">
        <v>0.05</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DBsiTObucc293ctM41JJYBpnVsgnIToZNB+2grUKc7xwx3+nGWQk/hfa/FVrKALNMT0VqShd4+rhVg/0WvT6w==" saltValue="SqtKzuugL3rJo1PjzclO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2018</v>
      </c>
      <c r="L45" s="60">
        <v>1987</v>
      </c>
      <c r="M45" s="60">
        <v>1811</v>
      </c>
      <c r="N45" s="60">
        <v>1623</v>
      </c>
      <c r="O45" s="61">
        <v>1269</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528</v>
      </c>
      <c r="L46" s="64" t="s">
        <v>528</v>
      </c>
      <c r="M46" s="64" t="s">
        <v>528</v>
      </c>
      <c r="N46" s="64" t="s">
        <v>528</v>
      </c>
      <c r="O46" s="65" t="s">
        <v>528</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528</v>
      </c>
      <c r="L47" s="64" t="s">
        <v>528</v>
      </c>
      <c r="M47" s="64" t="s">
        <v>528</v>
      </c>
      <c r="N47" s="64" t="s">
        <v>528</v>
      </c>
      <c r="O47" s="65" t="s">
        <v>528</v>
      </c>
      <c r="P47" s="48"/>
      <c r="Q47" s="48"/>
      <c r="R47" s="48"/>
      <c r="S47" s="48"/>
      <c r="T47" s="48"/>
      <c r="U47" s="48"/>
    </row>
    <row r="48" spans="1:21" ht="30.75" customHeight="1" x14ac:dyDescent="0.15">
      <c r="A48" s="48"/>
      <c r="B48" s="1272"/>
      <c r="C48" s="1273"/>
      <c r="D48" s="62"/>
      <c r="E48" s="1254" t="s">
        <v>15</v>
      </c>
      <c r="F48" s="1254"/>
      <c r="G48" s="1254"/>
      <c r="H48" s="1254"/>
      <c r="I48" s="1254"/>
      <c r="J48" s="1255"/>
      <c r="K48" s="63">
        <v>1697</v>
      </c>
      <c r="L48" s="64">
        <v>1315</v>
      </c>
      <c r="M48" s="64">
        <v>1337</v>
      </c>
      <c r="N48" s="64">
        <v>2000</v>
      </c>
      <c r="O48" s="65">
        <v>1822</v>
      </c>
      <c r="P48" s="48"/>
      <c r="Q48" s="48"/>
      <c r="R48" s="48"/>
      <c r="S48" s="48"/>
      <c r="T48" s="48"/>
      <c r="U48" s="48"/>
    </row>
    <row r="49" spans="1:21" ht="30.75" customHeight="1" x14ac:dyDescent="0.15">
      <c r="A49" s="48"/>
      <c r="B49" s="1272"/>
      <c r="C49" s="1273"/>
      <c r="D49" s="62"/>
      <c r="E49" s="1254" t="s">
        <v>16</v>
      </c>
      <c r="F49" s="1254"/>
      <c r="G49" s="1254"/>
      <c r="H49" s="1254"/>
      <c r="I49" s="1254"/>
      <c r="J49" s="1255"/>
      <c r="K49" s="63">
        <v>85</v>
      </c>
      <c r="L49" s="64">
        <v>240</v>
      </c>
      <c r="M49" s="64">
        <v>431</v>
      </c>
      <c r="N49" s="64">
        <v>431</v>
      </c>
      <c r="O49" s="65">
        <v>441</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528</v>
      </c>
      <c r="L50" s="64" t="s">
        <v>528</v>
      </c>
      <c r="M50" s="64" t="s">
        <v>528</v>
      </c>
      <c r="N50" s="64" t="s">
        <v>528</v>
      </c>
      <c r="O50" s="65" t="s">
        <v>528</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528</v>
      </c>
      <c r="L51" s="64" t="s">
        <v>528</v>
      </c>
      <c r="M51" s="64" t="s">
        <v>528</v>
      </c>
      <c r="N51" s="64" t="s">
        <v>528</v>
      </c>
      <c r="O51" s="65" t="s">
        <v>528</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3716</v>
      </c>
      <c r="L52" s="64">
        <v>3935</v>
      </c>
      <c r="M52" s="64">
        <v>3752</v>
      </c>
      <c r="N52" s="64">
        <v>3790</v>
      </c>
      <c r="O52" s="65">
        <v>3580</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84</v>
      </c>
      <c r="L53" s="69">
        <v>-393</v>
      </c>
      <c r="M53" s="69">
        <v>-173</v>
      </c>
      <c r="N53" s="69">
        <v>264</v>
      </c>
      <c r="O53" s="70">
        <v>-48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528</v>
      </c>
      <c r="L57" s="84" t="s">
        <v>528</v>
      </c>
      <c r="M57" s="84" t="s">
        <v>528</v>
      </c>
      <c r="N57" s="84" t="s">
        <v>528</v>
      </c>
      <c r="O57" s="85" t="s">
        <v>528</v>
      </c>
    </row>
    <row r="58" spans="1:21" ht="31.5" customHeight="1" thickBot="1" x14ac:dyDescent="0.2">
      <c r="B58" s="1262"/>
      <c r="C58" s="1263"/>
      <c r="D58" s="1267" t="s">
        <v>27</v>
      </c>
      <c r="E58" s="1268"/>
      <c r="F58" s="1268"/>
      <c r="G58" s="1268"/>
      <c r="H58" s="1268"/>
      <c r="I58" s="1268"/>
      <c r="J58" s="1269"/>
      <c r="K58" s="86" t="s">
        <v>528</v>
      </c>
      <c r="L58" s="87" t="s">
        <v>528</v>
      </c>
      <c r="M58" s="87" t="s">
        <v>528</v>
      </c>
      <c r="N58" s="87" t="s">
        <v>528</v>
      </c>
      <c r="O58" s="88" t="s">
        <v>528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3HmM/9lt9klmSlMmjaViADz8ZSUyRnsLg/Pa9p/95V1d3G4THkwS3DJQpq7bPUXOfL+ntn9e5ygExSJ6Jljxg==" saltValue="JXqX0RqsrMZ9saodg0gby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90" t="s">
        <v>30</v>
      </c>
      <c r="C41" s="1291"/>
      <c r="D41" s="102"/>
      <c r="E41" s="1292" t="s">
        <v>31</v>
      </c>
      <c r="F41" s="1292"/>
      <c r="G41" s="1292"/>
      <c r="H41" s="1293"/>
      <c r="I41" s="103">
        <v>9819</v>
      </c>
      <c r="J41" s="104">
        <v>8430</v>
      </c>
      <c r="K41" s="104">
        <v>7686</v>
      </c>
      <c r="L41" s="104">
        <v>6593</v>
      </c>
      <c r="M41" s="105">
        <v>7277</v>
      </c>
    </row>
    <row r="42" spans="2:13" ht="27.75" customHeight="1" x14ac:dyDescent="0.15">
      <c r="B42" s="1280"/>
      <c r="C42" s="1281"/>
      <c r="D42" s="106"/>
      <c r="E42" s="1284" t="s">
        <v>32</v>
      </c>
      <c r="F42" s="1284"/>
      <c r="G42" s="1284"/>
      <c r="H42" s="1285"/>
      <c r="I42" s="107" t="s">
        <v>528</v>
      </c>
      <c r="J42" s="108">
        <v>138</v>
      </c>
      <c r="K42" s="108">
        <v>13</v>
      </c>
      <c r="L42" s="108">
        <v>119</v>
      </c>
      <c r="M42" s="109">
        <v>483</v>
      </c>
    </row>
    <row r="43" spans="2:13" ht="27.75" customHeight="1" x14ac:dyDescent="0.15">
      <c r="B43" s="1280"/>
      <c r="C43" s="1281"/>
      <c r="D43" s="106"/>
      <c r="E43" s="1284" t="s">
        <v>33</v>
      </c>
      <c r="F43" s="1284"/>
      <c r="G43" s="1284"/>
      <c r="H43" s="1285"/>
      <c r="I43" s="107">
        <v>12353</v>
      </c>
      <c r="J43" s="108">
        <v>14408</v>
      </c>
      <c r="K43" s="108">
        <v>24018</v>
      </c>
      <c r="L43" s="108">
        <v>23268</v>
      </c>
      <c r="M43" s="109">
        <v>19695</v>
      </c>
    </row>
    <row r="44" spans="2:13" ht="27.75" customHeight="1" x14ac:dyDescent="0.15">
      <c r="B44" s="1280"/>
      <c r="C44" s="1281"/>
      <c r="D44" s="106"/>
      <c r="E44" s="1284" t="s">
        <v>34</v>
      </c>
      <c r="F44" s="1284"/>
      <c r="G44" s="1284"/>
      <c r="H44" s="1285"/>
      <c r="I44" s="107">
        <v>4953</v>
      </c>
      <c r="J44" s="108">
        <v>5042</v>
      </c>
      <c r="K44" s="108">
        <v>4869</v>
      </c>
      <c r="L44" s="108">
        <v>4465</v>
      </c>
      <c r="M44" s="109">
        <v>4045</v>
      </c>
    </row>
    <row r="45" spans="2:13" ht="27.75" customHeight="1" x14ac:dyDescent="0.15">
      <c r="B45" s="1280"/>
      <c r="C45" s="1281"/>
      <c r="D45" s="106"/>
      <c r="E45" s="1284" t="s">
        <v>35</v>
      </c>
      <c r="F45" s="1284"/>
      <c r="G45" s="1284"/>
      <c r="H45" s="1285"/>
      <c r="I45" s="107">
        <v>6862</v>
      </c>
      <c r="J45" s="108">
        <v>6780</v>
      </c>
      <c r="K45" s="108">
        <v>6194</v>
      </c>
      <c r="L45" s="108">
        <v>6341</v>
      </c>
      <c r="M45" s="109">
        <v>7125</v>
      </c>
    </row>
    <row r="46" spans="2:13" ht="27.75" customHeight="1" x14ac:dyDescent="0.15">
      <c r="B46" s="1280"/>
      <c r="C46" s="1281"/>
      <c r="D46" s="110"/>
      <c r="E46" s="1284" t="s">
        <v>36</v>
      </c>
      <c r="F46" s="1284"/>
      <c r="G46" s="1284"/>
      <c r="H46" s="1285"/>
      <c r="I46" s="107" t="s">
        <v>528</v>
      </c>
      <c r="J46" s="108" t="s">
        <v>528</v>
      </c>
      <c r="K46" s="108" t="s">
        <v>528</v>
      </c>
      <c r="L46" s="108" t="s">
        <v>528</v>
      </c>
      <c r="M46" s="109" t="s">
        <v>528</v>
      </c>
    </row>
    <row r="47" spans="2:13" ht="27.75" customHeight="1" x14ac:dyDescent="0.15">
      <c r="B47" s="1280"/>
      <c r="C47" s="1281"/>
      <c r="D47" s="111"/>
      <c r="E47" s="1294" t="s">
        <v>37</v>
      </c>
      <c r="F47" s="1295"/>
      <c r="G47" s="1295"/>
      <c r="H47" s="1296"/>
      <c r="I47" s="107" t="s">
        <v>528</v>
      </c>
      <c r="J47" s="108" t="s">
        <v>528</v>
      </c>
      <c r="K47" s="108" t="s">
        <v>528</v>
      </c>
      <c r="L47" s="108" t="s">
        <v>528</v>
      </c>
      <c r="M47" s="109" t="s">
        <v>528</v>
      </c>
    </row>
    <row r="48" spans="2:13" ht="27.75" customHeight="1" x14ac:dyDescent="0.15">
      <c r="B48" s="1280"/>
      <c r="C48" s="1281"/>
      <c r="D48" s="106"/>
      <c r="E48" s="1284" t="s">
        <v>38</v>
      </c>
      <c r="F48" s="1284"/>
      <c r="G48" s="1284"/>
      <c r="H48" s="1285"/>
      <c r="I48" s="107" t="s">
        <v>528</v>
      </c>
      <c r="J48" s="108" t="s">
        <v>528</v>
      </c>
      <c r="K48" s="108" t="s">
        <v>528</v>
      </c>
      <c r="L48" s="108" t="s">
        <v>528</v>
      </c>
      <c r="M48" s="109" t="s">
        <v>528</v>
      </c>
    </row>
    <row r="49" spans="2:13" ht="27.75" customHeight="1" x14ac:dyDescent="0.15">
      <c r="B49" s="1282"/>
      <c r="C49" s="1283"/>
      <c r="D49" s="106"/>
      <c r="E49" s="1284" t="s">
        <v>39</v>
      </c>
      <c r="F49" s="1284"/>
      <c r="G49" s="1284"/>
      <c r="H49" s="1285"/>
      <c r="I49" s="107" t="s">
        <v>528</v>
      </c>
      <c r="J49" s="108" t="s">
        <v>528</v>
      </c>
      <c r="K49" s="108" t="s">
        <v>528</v>
      </c>
      <c r="L49" s="108" t="s">
        <v>528</v>
      </c>
      <c r="M49" s="109" t="s">
        <v>528</v>
      </c>
    </row>
    <row r="50" spans="2:13" ht="27.75" customHeight="1" x14ac:dyDescent="0.15">
      <c r="B50" s="1278" t="s">
        <v>40</v>
      </c>
      <c r="C50" s="1279"/>
      <c r="D50" s="112"/>
      <c r="E50" s="1284" t="s">
        <v>41</v>
      </c>
      <c r="F50" s="1284"/>
      <c r="G50" s="1284"/>
      <c r="H50" s="1285"/>
      <c r="I50" s="107">
        <v>25147</v>
      </c>
      <c r="J50" s="108">
        <v>27339</v>
      </c>
      <c r="K50" s="108">
        <v>26187</v>
      </c>
      <c r="L50" s="108">
        <v>26734</v>
      </c>
      <c r="M50" s="109">
        <v>24417</v>
      </c>
    </row>
    <row r="51" spans="2:13" ht="27.75" customHeight="1" x14ac:dyDescent="0.15">
      <c r="B51" s="1280"/>
      <c r="C51" s="1281"/>
      <c r="D51" s="106"/>
      <c r="E51" s="1284" t="s">
        <v>42</v>
      </c>
      <c r="F51" s="1284"/>
      <c r="G51" s="1284"/>
      <c r="H51" s="1285"/>
      <c r="I51" s="107">
        <v>8082</v>
      </c>
      <c r="J51" s="108">
        <v>8526</v>
      </c>
      <c r="K51" s="108">
        <v>8368</v>
      </c>
      <c r="L51" s="108">
        <v>8329</v>
      </c>
      <c r="M51" s="109">
        <v>7992</v>
      </c>
    </row>
    <row r="52" spans="2:13" ht="27.75" customHeight="1" x14ac:dyDescent="0.15">
      <c r="B52" s="1282"/>
      <c r="C52" s="1283"/>
      <c r="D52" s="106"/>
      <c r="E52" s="1284" t="s">
        <v>43</v>
      </c>
      <c r="F52" s="1284"/>
      <c r="G52" s="1284"/>
      <c r="H52" s="1285"/>
      <c r="I52" s="107">
        <v>24032</v>
      </c>
      <c r="J52" s="108">
        <v>23560</v>
      </c>
      <c r="K52" s="108">
        <v>24339</v>
      </c>
      <c r="L52" s="108">
        <v>22514</v>
      </c>
      <c r="M52" s="109">
        <v>21440</v>
      </c>
    </row>
    <row r="53" spans="2:13" ht="27.75" customHeight="1" thickBot="1" x14ac:dyDescent="0.2">
      <c r="B53" s="1286" t="s">
        <v>44</v>
      </c>
      <c r="C53" s="1287"/>
      <c r="D53" s="113"/>
      <c r="E53" s="1288" t="s">
        <v>45</v>
      </c>
      <c r="F53" s="1288"/>
      <c r="G53" s="1288"/>
      <c r="H53" s="1289"/>
      <c r="I53" s="114">
        <v>-23275</v>
      </c>
      <c r="J53" s="115">
        <v>-24627</v>
      </c>
      <c r="K53" s="115">
        <v>-16114</v>
      </c>
      <c r="L53" s="115">
        <v>-16791</v>
      </c>
      <c r="M53" s="116">
        <v>-15224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C0DogsGNpAmyQK3CYBajOoYM32Dy7TwTxAcwNsKUkUJ6dmNz1El5ywl+k8DnXl2n7Q+vmTBEW9CP2MTIcleQ==" saltValue="SA0EcmOe/FzhWnJGAfGW7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305" t="s">
        <v>48</v>
      </c>
      <c r="D55" s="1305"/>
      <c r="E55" s="1306"/>
      <c r="F55" s="128">
        <v>7156</v>
      </c>
      <c r="G55" s="128">
        <v>7161</v>
      </c>
      <c r="H55" s="129">
        <v>6769</v>
      </c>
    </row>
    <row r="56" spans="2:8" ht="52.5" customHeight="1" x14ac:dyDescent="0.15">
      <c r="B56" s="130"/>
      <c r="C56" s="1307" t="s">
        <v>49</v>
      </c>
      <c r="D56" s="1307"/>
      <c r="E56" s="1308"/>
      <c r="F56" s="131" t="s">
        <v>528</v>
      </c>
      <c r="G56" s="131" t="s">
        <v>528</v>
      </c>
      <c r="H56" s="132" t="s">
        <v>528</v>
      </c>
    </row>
    <row r="57" spans="2:8" ht="53.25" customHeight="1" x14ac:dyDescent="0.15">
      <c r="B57" s="130"/>
      <c r="C57" s="1309" t="s">
        <v>50</v>
      </c>
      <c r="D57" s="1309"/>
      <c r="E57" s="1310"/>
      <c r="F57" s="133">
        <v>13855</v>
      </c>
      <c r="G57" s="133">
        <v>16355</v>
      </c>
      <c r="H57" s="134">
        <v>14602</v>
      </c>
    </row>
    <row r="58" spans="2:8" ht="45.75" customHeight="1" x14ac:dyDescent="0.15">
      <c r="B58" s="135"/>
      <c r="C58" s="1297" t="s">
        <v>604</v>
      </c>
      <c r="D58" s="1298"/>
      <c r="E58" s="1299"/>
      <c r="F58" s="136">
        <v>4082</v>
      </c>
      <c r="G58" s="136">
        <v>5584</v>
      </c>
      <c r="H58" s="137">
        <v>5471</v>
      </c>
    </row>
    <row r="59" spans="2:8" ht="45.75" customHeight="1" x14ac:dyDescent="0.15">
      <c r="B59" s="135"/>
      <c r="C59" s="1297" t="s">
        <v>605</v>
      </c>
      <c r="D59" s="1298"/>
      <c r="E59" s="1299"/>
      <c r="F59" s="136">
        <v>2853</v>
      </c>
      <c r="G59" s="136">
        <v>4487</v>
      </c>
      <c r="H59" s="137">
        <v>4622</v>
      </c>
    </row>
    <row r="60" spans="2:8" ht="45.75" customHeight="1" x14ac:dyDescent="0.15">
      <c r="B60" s="135"/>
      <c r="C60" s="1297" t="s">
        <v>606</v>
      </c>
      <c r="D60" s="1298"/>
      <c r="E60" s="1299"/>
      <c r="F60" s="136">
        <v>2168</v>
      </c>
      <c r="G60" s="136">
        <v>2332</v>
      </c>
      <c r="H60" s="137">
        <v>2185</v>
      </c>
    </row>
    <row r="61" spans="2:8" ht="45.75" customHeight="1" x14ac:dyDescent="0.15">
      <c r="B61" s="135"/>
      <c r="C61" s="1297" t="s">
        <v>607</v>
      </c>
      <c r="D61" s="1298"/>
      <c r="E61" s="1299"/>
      <c r="F61" s="136">
        <v>634</v>
      </c>
      <c r="G61" s="136">
        <v>772</v>
      </c>
      <c r="H61" s="137">
        <v>689</v>
      </c>
    </row>
    <row r="62" spans="2:8" ht="45.75" customHeight="1" thickBot="1" x14ac:dyDescent="0.2">
      <c r="B62" s="138"/>
      <c r="C62" s="1300" t="s">
        <v>608</v>
      </c>
      <c r="D62" s="1301"/>
      <c r="E62" s="1302"/>
      <c r="F62" s="139" t="s">
        <v>593</v>
      </c>
      <c r="G62" s="139" t="s">
        <v>593</v>
      </c>
      <c r="H62" s="140">
        <v>491</v>
      </c>
    </row>
    <row r="63" spans="2:8" ht="52.5" customHeight="1" thickBot="1" x14ac:dyDescent="0.2">
      <c r="B63" s="141"/>
      <c r="C63" s="1303" t="s">
        <v>51</v>
      </c>
      <c r="D63" s="1303"/>
      <c r="E63" s="1304"/>
      <c r="F63" s="142">
        <v>21011</v>
      </c>
      <c r="G63" s="142">
        <v>23516</v>
      </c>
      <c r="H63" s="143">
        <v>21371</v>
      </c>
    </row>
    <row r="64" spans="2:8" ht="15" customHeight="1" x14ac:dyDescent="0.15"/>
  </sheetData>
  <sheetProtection algorithmName="SHA-512" hashValue="CZIkGxcG7Kz6W5lK2b6S0DUCq77w4BjfKEjx+knltp/EgzhKvJoT5Q0emq321XG9idoc28l2nxg9AFUk/P7G6A==" saltValue="OPT6p9xC1iuMc1WwxAq+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612</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612</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615</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616</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570</v>
      </c>
      <c r="BQ50" s="1316"/>
      <c r="BR50" s="1316"/>
      <c r="BS50" s="1316"/>
      <c r="BT50" s="1316"/>
      <c r="BU50" s="1316"/>
      <c r="BV50" s="1316"/>
      <c r="BW50" s="1316"/>
      <c r="BX50" s="1316" t="s">
        <v>571</v>
      </c>
      <c r="BY50" s="1316"/>
      <c r="BZ50" s="1316"/>
      <c r="CA50" s="1316"/>
      <c r="CB50" s="1316"/>
      <c r="CC50" s="1316"/>
      <c r="CD50" s="1316"/>
      <c r="CE50" s="1316"/>
      <c r="CF50" s="1316" t="s">
        <v>572</v>
      </c>
      <c r="CG50" s="1316"/>
      <c r="CH50" s="1316"/>
      <c r="CI50" s="1316"/>
      <c r="CJ50" s="1316"/>
      <c r="CK50" s="1316"/>
      <c r="CL50" s="1316"/>
      <c r="CM50" s="1316"/>
      <c r="CN50" s="1316" t="s">
        <v>573</v>
      </c>
      <c r="CO50" s="1316"/>
      <c r="CP50" s="1316"/>
      <c r="CQ50" s="1316"/>
      <c r="CR50" s="1316"/>
      <c r="CS50" s="1316"/>
      <c r="CT50" s="1316"/>
      <c r="CU50" s="1316"/>
      <c r="CV50" s="1316" t="s">
        <v>574</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617</v>
      </c>
      <c r="AO51" s="1314"/>
      <c r="AP51" s="1314"/>
      <c r="AQ51" s="1314"/>
      <c r="AR51" s="1314"/>
      <c r="AS51" s="1314"/>
      <c r="AT51" s="1314"/>
      <c r="AU51" s="1314"/>
      <c r="AV51" s="1314"/>
      <c r="AW51" s="1314"/>
      <c r="AX51" s="1314"/>
      <c r="AY51" s="1314"/>
      <c r="AZ51" s="1314"/>
      <c r="BA51" s="1314"/>
      <c r="BB51" s="1314" t="s">
        <v>618</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619</v>
      </c>
      <c r="BC53" s="1314"/>
      <c r="BD53" s="1314"/>
      <c r="BE53" s="1314"/>
      <c r="BF53" s="1314"/>
      <c r="BG53" s="1314"/>
      <c r="BH53" s="1314"/>
      <c r="BI53" s="1314"/>
      <c r="BJ53" s="1314"/>
      <c r="BK53" s="1314"/>
      <c r="BL53" s="1314"/>
      <c r="BM53" s="1314"/>
      <c r="BN53" s="1314"/>
      <c r="BO53" s="1314"/>
      <c r="BP53" s="1311">
        <v>55.7</v>
      </c>
      <c r="BQ53" s="1311"/>
      <c r="BR53" s="1311"/>
      <c r="BS53" s="1311"/>
      <c r="BT53" s="1311"/>
      <c r="BU53" s="1311"/>
      <c r="BV53" s="1311"/>
      <c r="BW53" s="1311"/>
      <c r="BX53" s="1311">
        <v>57.4</v>
      </c>
      <c r="BY53" s="1311"/>
      <c r="BZ53" s="1311"/>
      <c r="CA53" s="1311"/>
      <c r="CB53" s="1311"/>
      <c r="CC53" s="1311"/>
      <c r="CD53" s="1311"/>
      <c r="CE53" s="1311"/>
      <c r="CF53" s="1311">
        <v>58.7</v>
      </c>
      <c r="CG53" s="1311"/>
      <c r="CH53" s="1311"/>
      <c r="CI53" s="1311"/>
      <c r="CJ53" s="1311"/>
      <c r="CK53" s="1311"/>
      <c r="CL53" s="1311"/>
      <c r="CM53" s="1311"/>
      <c r="CN53" s="1311">
        <v>60.3</v>
      </c>
      <c r="CO53" s="1311"/>
      <c r="CP53" s="1311"/>
      <c r="CQ53" s="1311"/>
      <c r="CR53" s="1311"/>
      <c r="CS53" s="1311"/>
      <c r="CT53" s="1311"/>
      <c r="CU53" s="1311"/>
      <c r="CV53" s="1311">
        <v>60.1</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620</v>
      </c>
      <c r="AO55" s="1316"/>
      <c r="AP55" s="1316"/>
      <c r="AQ55" s="1316"/>
      <c r="AR55" s="1316"/>
      <c r="AS55" s="1316"/>
      <c r="AT55" s="1316"/>
      <c r="AU55" s="1316"/>
      <c r="AV55" s="1316"/>
      <c r="AW55" s="1316"/>
      <c r="AX55" s="1316"/>
      <c r="AY55" s="1316"/>
      <c r="AZ55" s="1316"/>
      <c r="BA55" s="1316"/>
      <c r="BB55" s="1314" t="s">
        <v>621</v>
      </c>
      <c r="BC55" s="1314"/>
      <c r="BD55" s="1314"/>
      <c r="BE55" s="1314"/>
      <c r="BF55" s="1314"/>
      <c r="BG55" s="1314"/>
      <c r="BH55" s="1314"/>
      <c r="BI55" s="1314"/>
      <c r="BJ55" s="1314"/>
      <c r="BK55" s="1314"/>
      <c r="BL55" s="1314"/>
      <c r="BM55" s="1314"/>
      <c r="BN55" s="1314"/>
      <c r="BO55" s="1314"/>
      <c r="BP55" s="1311">
        <v>6.5</v>
      </c>
      <c r="BQ55" s="1311"/>
      <c r="BR55" s="1311"/>
      <c r="BS55" s="1311"/>
      <c r="BT55" s="1311"/>
      <c r="BU55" s="1311"/>
      <c r="BV55" s="1311"/>
      <c r="BW55" s="1311"/>
      <c r="BX55" s="1311">
        <v>5.8</v>
      </c>
      <c r="BY55" s="1311"/>
      <c r="BZ55" s="1311"/>
      <c r="CA55" s="1311"/>
      <c r="CB55" s="1311"/>
      <c r="CC55" s="1311"/>
      <c r="CD55" s="1311"/>
      <c r="CE55" s="1311"/>
      <c r="CF55" s="1311">
        <v>2.7</v>
      </c>
      <c r="CG55" s="1311"/>
      <c r="CH55" s="1311"/>
      <c r="CI55" s="1311"/>
      <c r="CJ55" s="1311"/>
      <c r="CK55" s="1311"/>
      <c r="CL55" s="1311"/>
      <c r="CM55" s="1311"/>
      <c r="CN55" s="1311">
        <v>0.5</v>
      </c>
      <c r="CO55" s="1311"/>
      <c r="CP55" s="1311"/>
      <c r="CQ55" s="1311"/>
      <c r="CR55" s="1311"/>
      <c r="CS55" s="1311"/>
      <c r="CT55" s="1311"/>
      <c r="CU55" s="1311"/>
      <c r="CV55" s="1311">
        <v>5.9</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619</v>
      </c>
      <c r="BC57" s="1314"/>
      <c r="BD57" s="1314"/>
      <c r="BE57" s="1314"/>
      <c r="BF57" s="1314"/>
      <c r="BG57" s="1314"/>
      <c r="BH57" s="1314"/>
      <c r="BI57" s="1314"/>
      <c r="BJ57" s="1314"/>
      <c r="BK57" s="1314"/>
      <c r="BL57" s="1314"/>
      <c r="BM57" s="1314"/>
      <c r="BN57" s="1314"/>
      <c r="BO57" s="1314"/>
      <c r="BP57" s="1311">
        <v>57.2</v>
      </c>
      <c r="BQ57" s="1311"/>
      <c r="BR57" s="1311"/>
      <c r="BS57" s="1311"/>
      <c r="BT57" s="1311"/>
      <c r="BU57" s="1311"/>
      <c r="BV57" s="1311"/>
      <c r="BW57" s="1311"/>
      <c r="BX57" s="1311">
        <v>58.6</v>
      </c>
      <c r="BY57" s="1311"/>
      <c r="BZ57" s="1311"/>
      <c r="CA57" s="1311"/>
      <c r="CB57" s="1311"/>
      <c r="CC57" s="1311"/>
      <c r="CD57" s="1311"/>
      <c r="CE57" s="1311"/>
      <c r="CF57" s="1311">
        <v>60.2</v>
      </c>
      <c r="CG57" s="1311"/>
      <c r="CH57" s="1311"/>
      <c r="CI57" s="1311"/>
      <c r="CJ57" s="1311"/>
      <c r="CK57" s="1311"/>
      <c r="CL57" s="1311"/>
      <c r="CM57" s="1311"/>
      <c r="CN57" s="1311">
        <v>60.4</v>
      </c>
      <c r="CO57" s="1311"/>
      <c r="CP57" s="1311"/>
      <c r="CQ57" s="1311"/>
      <c r="CR57" s="1311"/>
      <c r="CS57" s="1311"/>
      <c r="CT57" s="1311"/>
      <c r="CU57" s="1311"/>
      <c r="CV57" s="1311">
        <v>61.9</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622</v>
      </c>
    </row>
    <row r="64" spans="1:109" x14ac:dyDescent="0.15">
      <c r="B64" s="397"/>
      <c r="G64" s="404"/>
      <c r="I64" s="417"/>
      <c r="J64" s="417"/>
      <c r="K64" s="417"/>
      <c r="L64" s="417"/>
      <c r="M64" s="417"/>
      <c r="N64" s="418"/>
      <c r="AM64" s="404"/>
      <c r="AN64" s="404" t="s">
        <v>614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623</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616</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570</v>
      </c>
      <c r="BQ72" s="1316"/>
      <c r="BR72" s="1316"/>
      <c r="BS72" s="1316"/>
      <c r="BT72" s="1316"/>
      <c r="BU72" s="1316"/>
      <c r="BV72" s="1316"/>
      <c r="BW72" s="1316"/>
      <c r="BX72" s="1316" t="s">
        <v>571</v>
      </c>
      <c r="BY72" s="1316"/>
      <c r="BZ72" s="1316"/>
      <c r="CA72" s="1316"/>
      <c r="CB72" s="1316"/>
      <c r="CC72" s="1316"/>
      <c r="CD72" s="1316"/>
      <c r="CE72" s="1316"/>
      <c r="CF72" s="1316" t="s">
        <v>572</v>
      </c>
      <c r="CG72" s="1316"/>
      <c r="CH72" s="1316"/>
      <c r="CI72" s="1316"/>
      <c r="CJ72" s="1316"/>
      <c r="CK72" s="1316"/>
      <c r="CL72" s="1316"/>
      <c r="CM72" s="1316"/>
      <c r="CN72" s="1316" t="s">
        <v>573</v>
      </c>
      <c r="CO72" s="1316"/>
      <c r="CP72" s="1316"/>
      <c r="CQ72" s="1316"/>
      <c r="CR72" s="1316"/>
      <c r="CS72" s="1316"/>
      <c r="CT72" s="1316"/>
      <c r="CU72" s="1316"/>
      <c r="CV72" s="1316" t="s">
        <v>574</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617</v>
      </c>
      <c r="AO73" s="1314"/>
      <c r="AP73" s="1314"/>
      <c r="AQ73" s="1314"/>
      <c r="AR73" s="1314"/>
      <c r="AS73" s="1314"/>
      <c r="AT73" s="1314"/>
      <c r="AU73" s="1314"/>
      <c r="AV73" s="1314"/>
      <c r="AW73" s="1314"/>
      <c r="AX73" s="1314"/>
      <c r="AY73" s="1314"/>
      <c r="AZ73" s="1314"/>
      <c r="BA73" s="1314"/>
      <c r="BB73" s="1314" t="s">
        <v>621</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624</v>
      </c>
      <c r="BC75" s="1314"/>
      <c r="BD75" s="1314"/>
      <c r="BE75" s="1314"/>
      <c r="BF75" s="1314"/>
      <c r="BG75" s="1314"/>
      <c r="BH75" s="1314"/>
      <c r="BI75" s="1314"/>
      <c r="BJ75" s="1314"/>
      <c r="BK75" s="1314"/>
      <c r="BL75" s="1314"/>
      <c r="BM75" s="1314"/>
      <c r="BN75" s="1314"/>
      <c r="BO75" s="1314"/>
      <c r="BP75" s="1311">
        <v>0</v>
      </c>
      <c r="BQ75" s="1311"/>
      <c r="BR75" s="1311"/>
      <c r="BS75" s="1311"/>
      <c r="BT75" s="1311"/>
      <c r="BU75" s="1311"/>
      <c r="BV75" s="1311"/>
      <c r="BW75" s="1311"/>
      <c r="BX75" s="1311">
        <v>-0.2</v>
      </c>
      <c r="BY75" s="1311"/>
      <c r="BZ75" s="1311"/>
      <c r="CA75" s="1311"/>
      <c r="CB75" s="1311"/>
      <c r="CC75" s="1311"/>
      <c r="CD75" s="1311"/>
      <c r="CE75" s="1311"/>
      <c r="CF75" s="1311">
        <v>-0.5</v>
      </c>
      <c r="CG75" s="1311"/>
      <c r="CH75" s="1311"/>
      <c r="CI75" s="1311"/>
      <c r="CJ75" s="1311"/>
      <c r="CK75" s="1311"/>
      <c r="CL75" s="1311"/>
      <c r="CM75" s="1311"/>
      <c r="CN75" s="1311">
        <v>-0.3</v>
      </c>
      <c r="CO75" s="1311"/>
      <c r="CP75" s="1311"/>
      <c r="CQ75" s="1311"/>
      <c r="CR75" s="1311"/>
      <c r="CS75" s="1311"/>
      <c r="CT75" s="1311"/>
      <c r="CU75" s="1311"/>
      <c r="CV75" s="1311">
        <v>0</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620</v>
      </c>
      <c r="AO77" s="1316"/>
      <c r="AP77" s="1316"/>
      <c r="AQ77" s="1316"/>
      <c r="AR77" s="1316"/>
      <c r="AS77" s="1316"/>
      <c r="AT77" s="1316"/>
      <c r="AU77" s="1316"/>
      <c r="AV77" s="1316"/>
      <c r="AW77" s="1316"/>
      <c r="AX77" s="1316"/>
      <c r="AY77" s="1316"/>
      <c r="AZ77" s="1316"/>
      <c r="BA77" s="1316"/>
      <c r="BB77" s="1314" t="s">
        <v>618</v>
      </c>
      <c r="BC77" s="1314"/>
      <c r="BD77" s="1314"/>
      <c r="BE77" s="1314"/>
      <c r="BF77" s="1314"/>
      <c r="BG77" s="1314"/>
      <c r="BH77" s="1314"/>
      <c r="BI77" s="1314"/>
      <c r="BJ77" s="1314"/>
      <c r="BK77" s="1314"/>
      <c r="BL77" s="1314"/>
      <c r="BM77" s="1314"/>
      <c r="BN77" s="1314"/>
      <c r="BO77" s="1314"/>
      <c r="BP77" s="1311">
        <v>6.5</v>
      </c>
      <c r="BQ77" s="1311"/>
      <c r="BR77" s="1311"/>
      <c r="BS77" s="1311"/>
      <c r="BT77" s="1311"/>
      <c r="BU77" s="1311"/>
      <c r="BV77" s="1311"/>
      <c r="BW77" s="1311"/>
      <c r="BX77" s="1311">
        <v>5.8</v>
      </c>
      <c r="BY77" s="1311"/>
      <c r="BZ77" s="1311"/>
      <c r="CA77" s="1311"/>
      <c r="CB77" s="1311"/>
      <c r="CC77" s="1311"/>
      <c r="CD77" s="1311"/>
      <c r="CE77" s="1311"/>
      <c r="CF77" s="1311">
        <v>2.7</v>
      </c>
      <c r="CG77" s="1311"/>
      <c r="CH77" s="1311"/>
      <c r="CI77" s="1311"/>
      <c r="CJ77" s="1311"/>
      <c r="CK77" s="1311"/>
      <c r="CL77" s="1311"/>
      <c r="CM77" s="1311"/>
      <c r="CN77" s="1311">
        <v>0.5</v>
      </c>
      <c r="CO77" s="1311"/>
      <c r="CP77" s="1311"/>
      <c r="CQ77" s="1311"/>
      <c r="CR77" s="1311"/>
      <c r="CS77" s="1311"/>
      <c r="CT77" s="1311"/>
      <c r="CU77" s="1311"/>
      <c r="CV77" s="1311">
        <v>5.9</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625</v>
      </c>
      <c r="BC79" s="1314"/>
      <c r="BD79" s="1314"/>
      <c r="BE79" s="1314"/>
      <c r="BF79" s="1314"/>
      <c r="BG79" s="1314"/>
      <c r="BH79" s="1314"/>
      <c r="BI79" s="1314"/>
      <c r="BJ79" s="1314"/>
      <c r="BK79" s="1314"/>
      <c r="BL79" s="1314"/>
      <c r="BM79" s="1314"/>
      <c r="BN79" s="1314"/>
      <c r="BO79" s="1314"/>
      <c r="BP79" s="1311">
        <v>5.9</v>
      </c>
      <c r="BQ79" s="1311"/>
      <c r="BR79" s="1311"/>
      <c r="BS79" s="1311"/>
      <c r="BT79" s="1311"/>
      <c r="BU79" s="1311"/>
      <c r="BV79" s="1311"/>
      <c r="BW79" s="1311"/>
      <c r="BX79" s="1311">
        <v>5.3</v>
      </c>
      <c r="BY79" s="1311"/>
      <c r="BZ79" s="1311"/>
      <c r="CA79" s="1311"/>
      <c r="CB79" s="1311"/>
      <c r="CC79" s="1311"/>
      <c r="CD79" s="1311"/>
      <c r="CE79" s="1311"/>
      <c r="CF79" s="1311">
        <v>5</v>
      </c>
      <c r="CG79" s="1311"/>
      <c r="CH79" s="1311"/>
      <c r="CI79" s="1311"/>
      <c r="CJ79" s="1311"/>
      <c r="CK79" s="1311"/>
      <c r="CL79" s="1311"/>
      <c r="CM79" s="1311"/>
      <c r="CN79" s="1311">
        <v>5.0999999999999996</v>
      </c>
      <c r="CO79" s="1311"/>
      <c r="CP79" s="1311"/>
      <c r="CQ79" s="1311"/>
      <c r="CR79" s="1311"/>
      <c r="CS79" s="1311"/>
      <c r="CT79" s="1311"/>
      <c r="CU79" s="1311"/>
      <c r="CV79" s="1311">
        <v>5.2</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ZPbAaTDG4rlMNJdJU7MXzFUq/l0fziDvSnS/6SQd0eIGzGNIA6bhwJgzHpfmwvtGkT8Q1xWrT91kl7o4RSLrYQ==" saltValue="Xz3vXDn4lOEWT+Dzyo2+e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568</v>
      </c>
    </row>
  </sheetData>
  <sheetProtection algorithmName="SHA-512" hashValue="RcbDjmc02FTiadnqL0uWta5kSTCTCh+6yHaJoQwSrL7wYQaNsmIHKI5N3QaSEceCHitsi+8dnjsk0Zw6njOOeg==" saltValue="TXmvDQHUx9BjxhGFwvXI5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626</v>
      </c>
    </row>
  </sheetData>
  <sheetProtection algorithmName="SHA-512" hashValue="dFfrltXsL7Dkkbaj9g47wjOFd3faG6gC20m+HoyPGQSzkEjtj+aWQDPHsQv23RXFqPZ+2HwpdYvRoJz6hbcHWg==" saltValue="2/BAhEgQq7C9hTYKPCa4f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567</v>
      </c>
      <c r="G2" s="157"/>
      <c r="H2" s="158"/>
    </row>
    <row r="3" spans="1:8" x14ac:dyDescent="0.15">
      <c r="A3" s="154" t="s">
        <v>560</v>
      </c>
      <c r="B3" s="159"/>
      <c r="C3" s="160"/>
      <c r="D3" s="161">
        <v>37884</v>
      </c>
      <c r="E3" s="162"/>
      <c r="F3" s="163">
        <v>63257</v>
      </c>
      <c r="G3" s="164"/>
      <c r="H3" s="165"/>
    </row>
    <row r="4" spans="1:8" x14ac:dyDescent="0.15">
      <c r="A4" s="166"/>
      <c r="B4" s="167"/>
      <c r="C4" s="168"/>
      <c r="D4" s="169">
        <v>27763</v>
      </c>
      <c r="E4" s="170"/>
      <c r="F4" s="171">
        <v>27259</v>
      </c>
      <c r="G4" s="172"/>
      <c r="H4" s="173"/>
    </row>
    <row r="5" spans="1:8" x14ac:dyDescent="0.15">
      <c r="A5" s="154" t="s">
        <v>562</v>
      </c>
      <c r="B5" s="159"/>
      <c r="C5" s="160"/>
      <c r="D5" s="161">
        <v>33463</v>
      </c>
      <c r="E5" s="162"/>
      <c r="F5" s="163">
        <v>52308</v>
      </c>
      <c r="G5" s="164"/>
      <c r="H5" s="165"/>
    </row>
    <row r="6" spans="1:8" x14ac:dyDescent="0.15">
      <c r="A6" s="166"/>
      <c r="B6" s="167"/>
      <c r="C6" s="168"/>
      <c r="D6" s="169">
        <v>24006</v>
      </c>
      <c r="E6" s="170"/>
      <c r="F6" s="171">
        <v>28695</v>
      </c>
      <c r="G6" s="172"/>
      <c r="H6" s="173"/>
    </row>
    <row r="7" spans="1:8" x14ac:dyDescent="0.15">
      <c r="A7" s="154" t="s">
        <v>563</v>
      </c>
      <c r="B7" s="159"/>
      <c r="C7" s="160"/>
      <c r="D7" s="161">
        <v>43159</v>
      </c>
      <c r="E7" s="162"/>
      <c r="F7" s="163">
        <v>46402</v>
      </c>
      <c r="G7" s="164"/>
      <c r="H7" s="165"/>
    </row>
    <row r="8" spans="1:8" x14ac:dyDescent="0.15">
      <c r="A8" s="166"/>
      <c r="B8" s="167"/>
      <c r="C8" s="168"/>
      <c r="D8" s="169">
        <v>30721</v>
      </c>
      <c r="E8" s="170"/>
      <c r="F8" s="171">
        <v>26897</v>
      </c>
      <c r="G8" s="172"/>
      <c r="H8" s="173"/>
    </row>
    <row r="9" spans="1:8" x14ac:dyDescent="0.15">
      <c r="A9" s="154" t="s">
        <v>564</v>
      </c>
      <c r="B9" s="159"/>
      <c r="C9" s="160"/>
      <c r="D9" s="161">
        <v>36156</v>
      </c>
      <c r="E9" s="162"/>
      <c r="F9" s="163">
        <v>66343</v>
      </c>
      <c r="G9" s="164"/>
      <c r="H9" s="165"/>
    </row>
    <row r="10" spans="1:8" x14ac:dyDescent="0.15">
      <c r="A10" s="166"/>
      <c r="B10" s="167"/>
      <c r="C10" s="168"/>
      <c r="D10" s="169">
        <v>27971</v>
      </c>
      <c r="E10" s="170"/>
      <c r="F10" s="171">
        <v>34529</v>
      </c>
      <c r="G10" s="172"/>
      <c r="H10" s="173"/>
    </row>
    <row r="11" spans="1:8" x14ac:dyDescent="0.15">
      <c r="A11" s="154" t="s">
        <v>565</v>
      </c>
      <c r="B11" s="159"/>
      <c r="C11" s="160"/>
      <c r="D11" s="161">
        <v>76996</v>
      </c>
      <c r="E11" s="162"/>
      <c r="F11" s="163">
        <v>56416</v>
      </c>
      <c r="G11" s="164"/>
      <c r="H11" s="165"/>
    </row>
    <row r="12" spans="1:8" x14ac:dyDescent="0.15">
      <c r="A12" s="166"/>
      <c r="B12" s="167"/>
      <c r="C12" s="174"/>
      <c r="D12" s="169">
        <v>42454</v>
      </c>
      <c r="E12" s="170"/>
      <c r="F12" s="171">
        <v>32623</v>
      </c>
      <c r="G12" s="172"/>
      <c r="H12" s="173"/>
    </row>
    <row r="13" spans="1:8" x14ac:dyDescent="0.15">
      <c r="A13" s="154"/>
      <c r="B13" s="159"/>
      <c r="C13" s="175"/>
      <c r="D13" s="176">
        <v>45532</v>
      </c>
      <c r="E13" s="177"/>
      <c r="F13" s="178">
        <v>56945</v>
      </c>
      <c r="G13" s="179"/>
      <c r="H13" s="165"/>
    </row>
    <row r="14" spans="1:8" x14ac:dyDescent="0.15">
      <c r="A14" s="166"/>
      <c r="B14" s="167"/>
      <c r="C14" s="168"/>
      <c r="D14" s="169">
        <v>30583</v>
      </c>
      <c r="E14" s="170"/>
      <c r="F14" s="171">
        <v>30001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6.16</v>
      </c>
      <c r="C19" s="180">
        <f>ROUND(VALUE(SUBSTITUTE(実質収支比率等に係る経年分析!G$48,"▲","-")),2)</f>
        <v>8.0299999999999994</v>
      </c>
      <c r="D19" s="180">
        <f>ROUND(VALUE(SUBSTITUTE(実質収支比率等に係る経年分析!H$48,"▲","-")),2)</f>
        <v>5.19</v>
      </c>
      <c r="E19" s="180">
        <f>ROUND(VALUE(SUBSTITUTE(実質収支比率等に係る経年分析!I$48,"▲","-")),2)</f>
        <v>6.65</v>
      </c>
      <c r="F19" s="180">
        <f>ROUND(VALUE(SUBSTITUTE(実質収支比率等に係る経年分析!J$48,"▲","-")),2)</f>
        <v>4.3099999999999996</v>
      </c>
    </row>
    <row r="20" spans="1:11" x14ac:dyDescent="0.15">
      <c r="A20" s="180" t="s">
        <v>55</v>
      </c>
      <c r="B20" s="180">
        <f>ROUND(VALUE(SUBSTITUTE(実質収支比率等に係る経年分析!F$47,"▲","-")),2)</f>
        <v>21.33</v>
      </c>
      <c r="C20" s="180">
        <f>ROUND(VALUE(SUBSTITUTE(実質収支比率等に係る経年分析!G$47,"▲","-")),2)</f>
        <v>21.34</v>
      </c>
      <c r="D20" s="180">
        <f>ROUND(VALUE(SUBSTITUTE(実質収支比率等に係る経年分析!H$47,"▲","-")),2)</f>
        <v>21.13</v>
      </c>
      <c r="E20" s="180">
        <f>ROUND(VALUE(SUBSTITUTE(実質収支比率等に係る経年分析!I$47,"▲","-")),2)</f>
        <v>20.52</v>
      </c>
      <c r="F20" s="180">
        <f>ROUND(VALUE(SUBSTITUTE(実質収支比率等に係る経年分析!J$47,"▲","-")),2)</f>
        <v>18.739999999999998</v>
      </c>
    </row>
    <row r="21" spans="1:11" x14ac:dyDescent="0.15">
      <c r="A21" s="180" t="s">
        <v>56</v>
      </c>
      <c r="B21" s="180">
        <f>IF(ISNUMBER(VALUE(SUBSTITUTE(実質収支比率等に係る経年分析!F$49,"▲","-"))),ROUND(VALUE(SUBSTITUTE(実質収支比率等に係る経年分析!F$49,"▲","-")),2),NA())</f>
        <v>1.59</v>
      </c>
      <c r="C21" s="180">
        <f>IF(ISNUMBER(VALUE(SUBSTITUTE(実質収支比率等に係る経年分析!G$49,"▲","-"))),ROUND(VALUE(SUBSTITUTE(実質収支比率等に係る経年分析!G$49,"▲","-")),2),NA())</f>
        <v>1.9</v>
      </c>
      <c r="D21" s="180">
        <f>IF(ISNUMBER(VALUE(SUBSTITUTE(実質収支比率等に係る経年分析!H$49,"▲","-"))),ROUND(VALUE(SUBSTITUTE(実質収支比率等に係る経年分析!H$49,"▲","-")),2),NA())</f>
        <v>-2.74</v>
      </c>
      <c r="E21" s="180">
        <f>IF(ISNUMBER(VALUE(SUBSTITUTE(実質収支比率等に係る経年分析!I$49,"▲","-"))),ROUND(VALUE(SUBSTITUTE(実質収支比率等に係る経年分析!I$49,"▲","-")),2),NA())</f>
        <v>1.62</v>
      </c>
      <c r="F21" s="180">
        <f>IF(ISNUMBER(VALUE(SUBSTITUTE(実質収支比率等に係る経年分析!J$49,"▲","-"))),ROUND(VALUE(SUBSTITUTE(実質収支比率等に係る経年分析!J$49,"▲","-")),2),NA())</f>
        <v>-3.19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0.28000000000000003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0.59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0.88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0.06</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0.37</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0.37</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尾張都市計画事業小牧文津土地区画整理事業特別会計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尾張都市計画事業小牧岩崎山前土地区画整理事業特別会計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0.26</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0.37</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6.15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5.19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6.64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4.3099999999999996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16.329999999999998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15.88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16.52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16.05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15.61</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68.150000000000006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51.78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42.17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37.04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3716</v>
      </c>
      <c r="E42" s="182"/>
      <c r="F42" s="182"/>
      <c r="G42" s="182">
        <f>'実質公債費比率（分子）の構造'!L$52</f>
        <v>3935</v>
      </c>
      <c r="H42" s="182"/>
      <c r="I42" s="182"/>
      <c r="J42" s="182">
        <f>'実質公債費比率（分子）の構造'!M$52</f>
        <v>3752</v>
      </c>
      <c r="K42" s="182"/>
      <c r="L42" s="182"/>
      <c r="M42" s="182">
        <f>'実質公債費比率（分子）の構造'!N$52</f>
        <v>3790</v>
      </c>
      <c r="N42" s="182"/>
      <c r="O42" s="182"/>
      <c r="P42" s="182">
        <f>'実質公債費比率（分子）の構造'!O$52</f>
        <v>3580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85</v>
      </c>
      <c r="C45" s="182"/>
      <c r="D45" s="182"/>
      <c r="E45" s="182">
        <f>'実質公債費比率（分子）の構造'!L$49</f>
        <v>240</v>
      </c>
      <c r="F45" s="182"/>
      <c r="G45" s="182"/>
      <c r="H45" s="182">
        <f>'実質公債費比率（分子）の構造'!M$49</f>
        <v>431</v>
      </c>
      <c r="I45" s="182"/>
      <c r="J45" s="182"/>
      <c r="K45" s="182">
        <f>'実質公債費比率（分子）の構造'!N$49</f>
        <v>431</v>
      </c>
      <c r="L45" s="182"/>
      <c r="M45" s="182"/>
      <c r="N45" s="182">
        <f>'実質公債費比率（分子）の構造'!O$49</f>
        <v>441</v>
      </c>
      <c r="O45" s="182"/>
      <c r="P45" s="182"/>
    </row>
    <row r="46" spans="1:16" x14ac:dyDescent="0.15">
      <c r="A46" s="182" t="s">
        <v>67</v>
      </c>
      <c r="B46" s="182">
        <f>'実質公債費比率（分子）の構造'!K$48</f>
        <v>1697</v>
      </c>
      <c r="C46" s="182"/>
      <c r="D46" s="182"/>
      <c r="E46" s="182">
        <f>'実質公債費比率（分子）の構造'!L$48</f>
        <v>1315</v>
      </c>
      <c r="F46" s="182"/>
      <c r="G46" s="182"/>
      <c r="H46" s="182">
        <f>'実質公債費比率（分子）の構造'!M$48</f>
        <v>1337</v>
      </c>
      <c r="I46" s="182"/>
      <c r="J46" s="182"/>
      <c r="K46" s="182">
        <f>'実質公債費比率（分子）の構造'!N$48</f>
        <v>2000</v>
      </c>
      <c r="L46" s="182"/>
      <c r="M46" s="182"/>
      <c r="N46" s="182">
        <f>'実質公債費比率（分子）の構造'!O$48</f>
        <v>1822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2018</v>
      </c>
      <c r="C49" s="182"/>
      <c r="D49" s="182"/>
      <c r="E49" s="182">
        <f>'実質公債費比率（分子）の構造'!L$45</f>
        <v>1987</v>
      </c>
      <c r="F49" s="182"/>
      <c r="G49" s="182"/>
      <c r="H49" s="182">
        <f>'実質公債費比率（分子）の構造'!M$45</f>
        <v>1811</v>
      </c>
      <c r="I49" s="182"/>
      <c r="J49" s="182"/>
      <c r="K49" s="182">
        <f>'実質公債費比率（分子）の構造'!N$45</f>
        <v>1623</v>
      </c>
      <c r="L49" s="182"/>
      <c r="M49" s="182"/>
      <c r="N49" s="182">
        <f>'実質公債費比率（分子）の構造'!O$45</f>
        <v>1269</v>
      </c>
      <c r="O49" s="182"/>
      <c r="P49" s="182"/>
    </row>
    <row r="50" spans="1:16" x14ac:dyDescent="0.15">
      <c r="A50" s="182" t="s">
        <v>71</v>
      </c>
      <c r="B50" s="182" t="e">
        <f>NA()</f>
        <v>#N/A</v>
      </c>
      <c r="C50" s="182">
        <f>IF(ISNUMBER('実質公債費比率（分子）の構造'!K$53),'実質公債費比率（分子）の構造'!K$53,NA())</f>
        <v>84</v>
      </c>
      <c r="D50" s="182" t="e">
        <f>NA()</f>
        <v>#N/A</v>
      </c>
      <c r="E50" s="182" t="e">
        <f>NA()</f>
        <v>#N/A</v>
      </c>
      <c r="F50" s="182">
        <f>IF(ISNUMBER('実質公債費比率（分子）の構造'!L$53),'実質公債費比率（分子）の構造'!L$53,NA())</f>
        <v>-393</v>
      </c>
      <c r="G50" s="182" t="e">
        <f>NA()</f>
        <v>#N/A</v>
      </c>
      <c r="H50" s="182" t="e">
        <f>NA()</f>
        <v>#N/A</v>
      </c>
      <c r="I50" s="182">
        <f>IF(ISNUMBER('実質公債費比率（分子）の構造'!M$53),'実質公債費比率（分子）の構造'!M$53,NA())</f>
        <v>-173</v>
      </c>
      <c r="J50" s="182" t="e">
        <f>NA()</f>
        <v>#N/A</v>
      </c>
      <c r="K50" s="182" t="e">
        <f>NA()</f>
        <v>#N/A</v>
      </c>
      <c r="L50" s="182">
        <f>IF(ISNUMBER('実質公債費比率（分子）の構造'!N$53),'実質公債費比率（分子）の構造'!N$53,NA())</f>
        <v>264</v>
      </c>
      <c r="M50" s="182" t="e">
        <f>NA()</f>
        <v>#N/A</v>
      </c>
      <c r="N50" s="182" t="e">
        <f>NA()</f>
        <v>#N/A</v>
      </c>
      <c r="O50" s="182">
        <f>IF(ISNUMBER('実質公債費比率（分子）の構造'!O$53),'実質公債費比率（分子）の構造'!O$53,NA())</f>
        <v>-48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24032</v>
      </c>
      <c r="E56" s="181"/>
      <c r="F56" s="181"/>
      <c r="G56" s="181">
        <f>'将来負担比率（分子）の構造'!J$52</f>
        <v>23560</v>
      </c>
      <c r="H56" s="181"/>
      <c r="I56" s="181"/>
      <c r="J56" s="181">
        <f>'将来負担比率（分子）の構造'!K$52</f>
        <v>24339</v>
      </c>
      <c r="K56" s="181"/>
      <c r="L56" s="181"/>
      <c r="M56" s="181">
        <f>'将来負担比率（分子）の構造'!L$52</f>
        <v>22514</v>
      </c>
      <c r="N56" s="181"/>
      <c r="O56" s="181"/>
      <c r="P56" s="181">
        <f>'将来負担比率（分子）の構造'!M$52</f>
        <v>21440</v>
      </c>
    </row>
    <row r="57" spans="1:16" x14ac:dyDescent="0.15">
      <c r="A57" s="181" t="s">
        <v>42</v>
      </c>
      <c r="B57" s="181"/>
      <c r="C57" s="181"/>
      <c r="D57" s="181">
        <f>'将来負担比率（分子）の構造'!I$51</f>
        <v>8082</v>
      </c>
      <c r="E57" s="181"/>
      <c r="F57" s="181"/>
      <c r="G57" s="181">
        <f>'将来負担比率（分子）の構造'!J$51</f>
        <v>8526</v>
      </c>
      <c r="H57" s="181"/>
      <c r="I57" s="181"/>
      <c r="J57" s="181">
        <f>'将来負担比率（分子）の構造'!K$51</f>
        <v>8368</v>
      </c>
      <c r="K57" s="181"/>
      <c r="L57" s="181"/>
      <c r="M57" s="181">
        <f>'将来負担比率（分子）の構造'!L$51</f>
        <v>8329</v>
      </c>
      <c r="N57" s="181"/>
      <c r="O57" s="181"/>
      <c r="P57" s="181">
        <f>'将来負担比率（分子）の構造'!M$51</f>
        <v>7992</v>
      </c>
    </row>
    <row r="58" spans="1:16" x14ac:dyDescent="0.15">
      <c r="A58" s="181" t="s">
        <v>41</v>
      </c>
      <c r="B58" s="181"/>
      <c r="C58" s="181"/>
      <c r="D58" s="181">
        <f>'将来負担比率（分子）の構造'!I$50</f>
        <v>25147</v>
      </c>
      <c r="E58" s="181"/>
      <c r="F58" s="181"/>
      <c r="G58" s="181">
        <f>'将来負担比率（分子）の構造'!J$50</f>
        <v>27339</v>
      </c>
      <c r="H58" s="181"/>
      <c r="I58" s="181"/>
      <c r="J58" s="181">
        <f>'将来負担比率（分子）の構造'!K$50</f>
        <v>26187</v>
      </c>
      <c r="K58" s="181"/>
      <c r="L58" s="181"/>
      <c r="M58" s="181">
        <f>'将来負担比率（分子）の構造'!L$50</f>
        <v>26734</v>
      </c>
      <c r="N58" s="181"/>
      <c r="O58" s="181"/>
      <c r="P58" s="181">
        <f>'将来負担比率（分子）の構造'!M$50</f>
        <v>24417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6862</v>
      </c>
      <c r="C62" s="181"/>
      <c r="D62" s="181"/>
      <c r="E62" s="181">
        <f>'将来負担比率（分子）の構造'!J$45</f>
        <v>6780</v>
      </c>
      <c r="F62" s="181"/>
      <c r="G62" s="181"/>
      <c r="H62" s="181">
        <f>'将来負担比率（分子）の構造'!K$45</f>
        <v>6194</v>
      </c>
      <c r="I62" s="181"/>
      <c r="J62" s="181"/>
      <c r="K62" s="181">
        <f>'将来負担比率（分子）の構造'!L$45</f>
        <v>6341</v>
      </c>
      <c r="L62" s="181"/>
      <c r="M62" s="181"/>
      <c r="N62" s="181">
        <f>'将来負担比率（分子）の構造'!M$45</f>
        <v>7125</v>
      </c>
      <c r="O62" s="181"/>
      <c r="P62" s="181"/>
    </row>
    <row r="63" spans="1:16" x14ac:dyDescent="0.15">
      <c r="A63" s="181" t="s">
        <v>34</v>
      </c>
      <c r="B63" s="181">
        <f>'将来負担比率（分子）の構造'!I$44</f>
        <v>4953</v>
      </c>
      <c r="C63" s="181"/>
      <c r="D63" s="181"/>
      <c r="E63" s="181">
        <f>'将来負担比率（分子）の構造'!J$44</f>
        <v>5042</v>
      </c>
      <c r="F63" s="181"/>
      <c r="G63" s="181"/>
      <c r="H63" s="181">
        <f>'将来負担比率（分子）の構造'!K$44</f>
        <v>4869</v>
      </c>
      <c r="I63" s="181"/>
      <c r="J63" s="181"/>
      <c r="K63" s="181">
        <f>'将来負担比率（分子）の構造'!L$44</f>
        <v>4465</v>
      </c>
      <c r="L63" s="181"/>
      <c r="M63" s="181"/>
      <c r="N63" s="181">
        <f>'将来負担比率（分子）の構造'!M$44</f>
        <v>4045</v>
      </c>
      <c r="O63" s="181"/>
      <c r="P63" s="181"/>
    </row>
    <row r="64" spans="1:16" x14ac:dyDescent="0.15">
      <c r="A64" s="181" t="s">
        <v>33</v>
      </c>
      <c r="B64" s="181">
        <f>'将来負担比率（分子）の構造'!I$43</f>
        <v>12353</v>
      </c>
      <c r="C64" s="181"/>
      <c r="D64" s="181"/>
      <c r="E64" s="181">
        <f>'将来負担比率（分子）の構造'!J$43</f>
        <v>14408</v>
      </c>
      <c r="F64" s="181"/>
      <c r="G64" s="181"/>
      <c r="H64" s="181">
        <f>'将来負担比率（分子）の構造'!K$43</f>
        <v>24018</v>
      </c>
      <c r="I64" s="181"/>
      <c r="J64" s="181"/>
      <c r="K64" s="181">
        <f>'将来負担比率（分子）の構造'!L$43</f>
        <v>23268</v>
      </c>
      <c r="L64" s="181"/>
      <c r="M64" s="181"/>
      <c r="N64" s="181">
        <f>'将来負担比率（分子）の構造'!M$43</f>
        <v>19695</v>
      </c>
      <c r="O64" s="181"/>
      <c r="P64" s="181"/>
    </row>
    <row r="65" spans="1:16" x14ac:dyDescent="0.15">
      <c r="A65" s="181" t="s">
        <v>32</v>
      </c>
      <c r="B65" s="181" t="str">
        <f>'将来負担比率（分子）の構造'!I$42</f>
        <v>-</v>
      </c>
      <c r="C65" s="181"/>
      <c r="D65" s="181"/>
      <c r="E65" s="181">
        <f>'将来負担比率（分子）の構造'!J$42</f>
        <v>138</v>
      </c>
      <c r="F65" s="181"/>
      <c r="G65" s="181"/>
      <c r="H65" s="181">
        <f>'将来負担比率（分子）の構造'!K$42</f>
        <v>13</v>
      </c>
      <c r="I65" s="181"/>
      <c r="J65" s="181"/>
      <c r="K65" s="181">
        <f>'将来負担比率（分子）の構造'!L$42</f>
        <v>119</v>
      </c>
      <c r="L65" s="181"/>
      <c r="M65" s="181"/>
      <c r="N65" s="181">
        <f>'将来負担比率（分子）の構造'!M$42</f>
        <v>483</v>
      </c>
      <c r="O65" s="181"/>
      <c r="P65" s="181"/>
    </row>
    <row r="66" spans="1:16" x14ac:dyDescent="0.15">
      <c r="A66" s="181" t="s">
        <v>31</v>
      </c>
      <c r="B66" s="181">
        <f>'将来負担比率（分子）の構造'!I$41</f>
        <v>9819</v>
      </c>
      <c r="C66" s="181"/>
      <c r="D66" s="181"/>
      <c r="E66" s="181">
        <f>'将来負担比率（分子）の構造'!J$41</f>
        <v>8430</v>
      </c>
      <c r="F66" s="181"/>
      <c r="G66" s="181"/>
      <c r="H66" s="181">
        <f>'将来負担比率（分子）の構造'!K$41</f>
        <v>7686</v>
      </c>
      <c r="I66" s="181"/>
      <c r="J66" s="181"/>
      <c r="K66" s="181">
        <f>'将来負担比率（分子）の構造'!L$41</f>
        <v>6593</v>
      </c>
      <c r="L66" s="181"/>
      <c r="M66" s="181"/>
      <c r="N66" s="181">
        <f>'将来負担比率（分子）の構造'!M$41</f>
        <v>7277</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7156</v>
      </c>
      <c r="C72" s="185">
        <f>基金残高に係る経年分析!G55</f>
        <v>7161</v>
      </c>
      <c r="D72" s="185">
        <f>基金残高に係る経年分析!H55</f>
        <v>6769</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13855</v>
      </c>
      <c r="C74" s="185">
        <f>基金残高に係る経年分析!G57</f>
        <v>16355</v>
      </c>
      <c r="D74" s="185">
        <f>基金残高に係る経年分析!H57</f>
        <v>14602</v>
      </c>
    </row>
  </sheetData>
  <sheetProtection algorithmName="SHA-512" hashValue="3qwsOC6PDBqbojSjuZ1ZwHJ7C+0YfSGo84MbO4fUxJxPnR9lkbvzQ1b6bfBb0G7CqURzXMfEBep5zVIV0IpT1w==" saltValue="AnRlvrBEJ3i6yI8kDt/R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564" t="s">
        <v>214</v>
      </c>
      <c r="DI1" s="565"/>
      <c r="DJ1" s="565"/>
      <c r="DK1" s="565"/>
      <c r="DL1" s="565"/>
      <c r="DM1" s="565"/>
      <c r="DN1" s="566"/>
      <c r="DO1" s="226"/>
      <c r="DP1" s="564" t="s">
        <v>215</v>
      </c>
      <c r="DQ1" s="565"/>
      <c r="DR1" s="565"/>
      <c r="DS1" s="565"/>
      <c r="DT1" s="565"/>
      <c r="DU1" s="565"/>
      <c r="DV1" s="565"/>
      <c r="DW1" s="565"/>
      <c r="DX1" s="565"/>
      <c r="DY1" s="565"/>
      <c r="DZ1" s="565"/>
      <c r="EA1" s="565"/>
      <c r="EB1" s="565"/>
      <c r="EC1" s="566"/>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506" t="s">
        <v>217</v>
      </c>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7"/>
      <c r="AP3" s="506" t="s">
        <v>218</v>
      </c>
      <c r="AQ3" s="507"/>
      <c r="AR3" s="507"/>
      <c r="AS3" s="507"/>
      <c r="AT3" s="507"/>
      <c r="AU3" s="507"/>
      <c r="AV3" s="507"/>
      <c r="AW3" s="507"/>
      <c r="AX3" s="507"/>
      <c r="AY3" s="507"/>
      <c r="AZ3" s="507"/>
      <c r="BA3" s="507"/>
      <c r="BB3" s="507"/>
      <c r="BC3" s="507"/>
      <c r="BD3" s="507"/>
      <c r="BE3" s="507"/>
      <c r="BF3" s="507"/>
      <c r="BG3" s="507"/>
      <c r="BH3" s="507"/>
      <c r="BI3" s="507"/>
      <c r="BJ3" s="507"/>
      <c r="BK3" s="507"/>
      <c r="BL3" s="507"/>
      <c r="BM3" s="507"/>
      <c r="BN3" s="507"/>
      <c r="BO3" s="507"/>
      <c r="BP3" s="507"/>
      <c r="BQ3" s="507"/>
      <c r="BR3" s="507"/>
      <c r="BS3" s="507"/>
      <c r="BT3" s="507"/>
      <c r="BU3" s="507"/>
      <c r="BV3" s="507"/>
      <c r="BW3" s="507"/>
      <c r="BX3" s="507"/>
      <c r="BY3" s="507"/>
      <c r="BZ3" s="507"/>
      <c r="CA3" s="507"/>
      <c r="CB3" s="508"/>
      <c r="CD3" s="549" t="s">
        <v>219</v>
      </c>
      <c r="CE3" s="550"/>
      <c r="CF3" s="550"/>
      <c r="CG3" s="550"/>
      <c r="CH3" s="550"/>
      <c r="CI3" s="550"/>
      <c r="CJ3" s="550"/>
      <c r="CK3" s="550"/>
      <c r="CL3" s="550"/>
      <c r="CM3" s="550"/>
      <c r="CN3" s="550"/>
      <c r="CO3" s="550"/>
      <c r="CP3" s="550"/>
      <c r="CQ3" s="550"/>
      <c r="CR3" s="550"/>
      <c r="CS3" s="550"/>
      <c r="CT3" s="550"/>
      <c r="CU3" s="550"/>
      <c r="CV3" s="550"/>
      <c r="CW3" s="550"/>
      <c r="CX3" s="550"/>
      <c r="CY3" s="550"/>
      <c r="CZ3" s="550"/>
      <c r="DA3" s="550"/>
      <c r="DB3" s="550"/>
      <c r="DC3" s="550"/>
      <c r="DD3" s="550"/>
      <c r="DE3" s="550"/>
      <c r="DF3" s="550"/>
      <c r="DG3" s="550"/>
      <c r="DH3" s="550"/>
      <c r="DI3" s="550"/>
      <c r="DJ3" s="550"/>
      <c r="DK3" s="550"/>
      <c r="DL3" s="550"/>
      <c r="DM3" s="550"/>
      <c r="DN3" s="550"/>
      <c r="DO3" s="550"/>
      <c r="DP3" s="550"/>
      <c r="DQ3" s="550"/>
      <c r="DR3" s="550"/>
      <c r="DS3" s="550"/>
      <c r="DT3" s="550"/>
      <c r="DU3" s="550"/>
      <c r="DV3" s="550"/>
      <c r="DW3" s="550"/>
      <c r="DX3" s="550"/>
      <c r="DY3" s="550"/>
      <c r="DZ3" s="550"/>
      <c r="EA3" s="550"/>
      <c r="EB3" s="550"/>
      <c r="EC3" s="551"/>
    </row>
    <row r="4" spans="2:143" ht="11.25" customHeight="1" x14ac:dyDescent="0.15">
      <c r="B4" s="506" t="s">
        <v>1</v>
      </c>
      <c r="C4" s="507"/>
      <c r="D4" s="507"/>
      <c r="E4" s="507"/>
      <c r="F4" s="507"/>
      <c r="G4" s="507"/>
      <c r="H4" s="507"/>
      <c r="I4" s="507"/>
      <c r="J4" s="507"/>
      <c r="K4" s="507"/>
      <c r="L4" s="507"/>
      <c r="M4" s="507"/>
      <c r="N4" s="507"/>
      <c r="O4" s="507"/>
      <c r="P4" s="507"/>
      <c r="Q4" s="508"/>
      <c r="R4" s="506" t="s">
        <v>220</v>
      </c>
      <c r="S4" s="507"/>
      <c r="T4" s="507"/>
      <c r="U4" s="507"/>
      <c r="V4" s="507"/>
      <c r="W4" s="507"/>
      <c r="X4" s="507"/>
      <c r="Y4" s="508"/>
      <c r="Z4" s="506" t="s">
        <v>221</v>
      </c>
      <c r="AA4" s="507"/>
      <c r="AB4" s="507"/>
      <c r="AC4" s="508"/>
      <c r="AD4" s="506" t="s">
        <v>222</v>
      </c>
      <c r="AE4" s="507"/>
      <c r="AF4" s="507"/>
      <c r="AG4" s="507"/>
      <c r="AH4" s="507"/>
      <c r="AI4" s="507"/>
      <c r="AJ4" s="507"/>
      <c r="AK4" s="508"/>
      <c r="AL4" s="506" t="s">
        <v>221</v>
      </c>
      <c r="AM4" s="507"/>
      <c r="AN4" s="507"/>
      <c r="AO4" s="508"/>
      <c r="AP4" s="567" t="s">
        <v>223</v>
      </c>
      <c r="AQ4" s="567"/>
      <c r="AR4" s="567"/>
      <c r="AS4" s="567"/>
      <c r="AT4" s="567"/>
      <c r="AU4" s="567"/>
      <c r="AV4" s="567"/>
      <c r="AW4" s="567"/>
      <c r="AX4" s="567"/>
      <c r="AY4" s="567"/>
      <c r="AZ4" s="567"/>
      <c r="BA4" s="567"/>
      <c r="BB4" s="567"/>
      <c r="BC4" s="567"/>
      <c r="BD4" s="567"/>
      <c r="BE4" s="567"/>
      <c r="BF4" s="567"/>
      <c r="BG4" s="567" t="s">
        <v>224</v>
      </c>
      <c r="BH4" s="567"/>
      <c r="BI4" s="567"/>
      <c r="BJ4" s="567"/>
      <c r="BK4" s="567"/>
      <c r="BL4" s="567"/>
      <c r="BM4" s="567"/>
      <c r="BN4" s="567"/>
      <c r="BO4" s="567" t="s">
        <v>221</v>
      </c>
      <c r="BP4" s="567"/>
      <c r="BQ4" s="567"/>
      <c r="BR4" s="567"/>
      <c r="BS4" s="567" t="s">
        <v>225</v>
      </c>
      <c r="BT4" s="567"/>
      <c r="BU4" s="567"/>
      <c r="BV4" s="567"/>
      <c r="BW4" s="567"/>
      <c r="BX4" s="567"/>
      <c r="BY4" s="567"/>
      <c r="BZ4" s="567"/>
      <c r="CA4" s="567"/>
      <c r="CB4" s="567"/>
      <c r="CD4" s="549" t="s">
        <v>226</v>
      </c>
      <c r="CE4" s="550"/>
      <c r="CF4" s="550"/>
      <c r="CG4" s="550"/>
      <c r="CH4" s="550"/>
      <c r="CI4" s="550"/>
      <c r="CJ4" s="550"/>
      <c r="CK4" s="550"/>
      <c r="CL4" s="550"/>
      <c r="CM4" s="550"/>
      <c r="CN4" s="550"/>
      <c r="CO4" s="550"/>
      <c r="CP4" s="550"/>
      <c r="CQ4" s="550"/>
      <c r="CR4" s="550"/>
      <c r="CS4" s="550"/>
      <c r="CT4" s="550"/>
      <c r="CU4" s="550"/>
      <c r="CV4" s="550"/>
      <c r="CW4" s="550"/>
      <c r="CX4" s="550"/>
      <c r="CY4" s="550"/>
      <c r="CZ4" s="550"/>
      <c r="DA4" s="550"/>
      <c r="DB4" s="550"/>
      <c r="DC4" s="550"/>
      <c r="DD4" s="550"/>
      <c r="DE4" s="550"/>
      <c r="DF4" s="550"/>
      <c r="DG4" s="550"/>
      <c r="DH4" s="550"/>
      <c r="DI4" s="550"/>
      <c r="DJ4" s="550"/>
      <c r="DK4" s="550"/>
      <c r="DL4" s="550"/>
      <c r="DM4" s="550"/>
      <c r="DN4" s="550"/>
      <c r="DO4" s="550"/>
      <c r="DP4" s="550"/>
      <c r="DQ4" s="550"/>
      <c r="DR4" s="550"/>
      <c r="DS4" s="550"/>
      <c r="DT4" s="550"/>
      <c r="DU4" s="550"/>
      <c r="DV4" s="550"/>
      <c r="DW4" s="550"/>
      <c r="DX4" s="550"/>
      <c r="DY4" s="550"/>
      <c r="DZ4" s="550"/>
      <c r="EA4" s="550"/>
      <c r="EB4" s="550"/>
      <c r="EC4" s="551"/>
    </row>
    <row r="5" spans="2:143" s="230" customFormat="1" ht="11.25" customHeight="1" x14ac:dyDescent="0.15">
      <c r="B5" s="511" t="s">
        <v>227</v>
      </c>
      <c r="C5" s="512"/>
      <c r="D5" s="512"/>
      <c r="E5" s="512"/>
      <c r="F5" s="512"/>
      <c r="G5" s="512"/>
      <c r="H5" s="512"/>
      <c r="I5" s="512"/>
      <c r="J5" s="512"/>
      <c r="K5" s="512"/>
      <c r="L5" s="512"/>
      <c r="M5" s="512"/>
      <c r="N5" s="512"/>
      <c r="O5" s="512"/>
      <c r="P5" s="512"/>
      <c r="Q5" s="513"/>
      <c r="R5" s="500">
        <v>32049231</v>
      </c>
      <c r="S5" s="501"/>
      <c r="T5" s="501"/>
      <c r="U5" s="501"/>
      <c r="V5" s="501"/>
      <c r="W5" s="501"/>
      <c r="X5" s="501"/>
      <c r="Y5" s="544"/>
      <c r="Z5" s="562">
        <v>40.4</v>
      </c>
      <c r="AA5" s="562"/>
      <c r="AB5" s="562"/>
      <c r="AC5" s="562"/>
      <c r="AD5" s="563">
        <v>29691229</v>
      </c>
      <c r="AE5" s="563"/>
      <c r="AF5" s="563"/>
      <c r="AG5" s="563"/>
      <c r="AH5" s="563"/>
      <c r="AI5" s="563"/>
      <c r="AJ5" s="563"/>
      <c r="AK5" s="563"/>
      <c r="AL5" s="545">
        <v>85.1</v>
      </c>
      <c r="AM5" s="516"/>
      <c r="AN5" s="516"/>
      <c r="AO5" s="546"/>
      <c r="AP5" s="511" t="s">
        <v>228</v>
      </c>
      <c r="AQ5" s="512"/>
      <c r="AR5" s="512"/>
      <c r="AS5" s="512"/>
      <c r="AT5" s="512"/>
      <c r="AU5" s="512"/>
      <c r="AV5" s="512"/>
      <c r="AW5" s="512"/>
      <c r="AX5" s="512"/>
      <c r="AY5" s="512"/>
      <c r="AZ5" s="512"/>
      <c r="BA5" s="512"/>
      <c r="BB5" s="512"/>
      <c r="BC5" s="512"/>
      <c r="BD5" s="512"/>
      <c r="BE5" s="512"/>
      <c r="BF5" s="513"/>
      <c r="BG5" s="445">
        <v>30073620</v>
      </c>
      <c r="BH5" s="446"/>
      <c r="BI5" s="446"/>
      <c r="BJ5" s="446"/>
      <c r="BK5" s="446"/>
      <c r="BL5" s="446"/>
      <c r="BM5" s="446"/>
      <c r="BN5" s="447"/>
      <c r="BO5" s="478">
        <v>93.8</v>
      </c>
      <c r="BP5" s="478"/>
      <c r="BQ5" s="478"/>
      <c r="BR5" s="478"/>
      <c r="BS5" s="479">
        <v>382391</v>
      </c>
      <c r="BT5" s="479"/>
      <c r="BU5" s="479"/>
      <c r="BV5" s="479"/>
      <c r="BW5" s="479"/>
      <c r="BX5" s="479"/>
      <c r="BY5" s="479"/>
      <c r="BZ5" s="479"/>
      <c r="CA5" s="479"/>
      <c r="CB5" s="542"/>
      <c r="CD5" s="549" t="s">
        <v>223</v>
      </c>
      <c r="CE5" s="550"/>
      <c r="CF5" s="550"/>
      <c r="CG5" s="550"/>
      <c r="CH5" s="550"/>
      <c r="CI5" s="550"/>
      <c r="CJ5" s="550"/>
      <c r="CK5" s="550"/>
      <c r="CL5" s="550"/>
      <c r="CM5" s="550"/>
      <c r="CN5" s="550"/>
      <c r="CO5" s="550"/>
      <c r="CP5" s="550"/>
      <c r="CQ5" s="551"/>
      <c r="CR5" s="549" t="s">
        <v>229</v>
      </c>
      <c r="CS5" s="550"/>
      <c r="CT5" s="550"/>
      <c r="CU5" s="550"/>
      <c r="CV5" s="550"/>
      <c r="CW5" s="550"/>
      <c r="CX5" s="550"/>
      <c r="CY5" s="551"/>
      <c r="CZ5" s="549" t="s">
        <v>221</v>
      </c>
      <c r="DA5" s="550"/>
      <c r="DB5" s="550"/>
      <c r="DC5" s="551"/>
      <c r="DD5" s="549" t="s">
        <v>230</v>
      </c>
      <c r="DE5" s="550"/>
      <c r="DF5" s="550"/>
      <c r="DG5" s="550"/>
      <c r="DH5" s="550"/>
      <c r="DI5" s="550"/>
      <c r="DJ5" s="550"/>
      <c r="DK5" s="550"/>
      <c r="DL5" s="550"/>
      <c r="DM5" s="550"/>
      <c r="DN5" s="550"/>
      <c r="DO5" s="550"/>
      <c r="DP5" s="551"/>
      <c r="DQ5" s="549" t="s">
        <v>231</v>
      </c>
      <c r="DR5" s="550"/>
      <c r="DS5" s="550"/>
      <c r="DT5" s="550"/>
      <c r="DU5" s="550"/>
      <c r="DV5" s="550"/>
      <c r="DW5" s="550"/>
      <c r="DX5" s="550"/>
      <c r="DY5" s="550"/>
      <c r="DZ5" s="550"/>
      <c r="EA5" s="550"/>
      <c r="EB5" s="550"/>
      <c r="EC5" s="551"/>
    </row>
    <row r="6" spans="2:143" ht="11.25" customHeight="1" x14ac:dyDescent="0.15">
      <c r="B6" s="442" t="s">
        <v>232</v>
      </c>
      <c r="C6" s="443"/>
      <c r="D6" s="443"/>
      <c r="E6" s="443"/>
      <c r="F6" s="443"/>
      <c r="G6" s="443"/>
      <c r="H6" s="443"/>
      <c r="I6" s="443"/>
      <c r="J6" s="443"/>
      <c r="K6" s="443"/>
      <c r="L6" s="443"/>
      <c r="M6" s="443"/>
      <c r="N6" s="443"/>
      <c r="O6" s="443"/>
      <c r="P6" s="443"/>
      <c r="Q6" s="444"/>
      <c r="R6" s="445">
        <v>382461</v>
      </c>
      <c r="S6" s="446"/>
      <c r="T6" s="446"/>
      <c r="U6" s="446"/>
      <c r="V6" s="446"/>
      <c r="W6" s="446"/>
      <c r="X6" s="446"/>
      <c r="Y6" s="447"/>
      <c r="Z6" s="478">
        <v>0.5</v>
      </c>
      <c r="AA6" s="478"/>
      <c r="AB6" s="478"/>
      <c r="AC6" s="478"/>
      <c r="AD6" s="479">
        <v>382461</v>
      </c>
      <c r="AE6" s="479"/>
      <c r="AF6" s="479"/>
      <c r="AG6" s="479"/>
      <c r="AH6" s="479"/>
      <c r="AI6" s="479"/>
      <c r="AJ6" s="479"/>
      <c r="AK6" s="479"/>
      <c r="AL6" s="448">
        <v>1.1000000000000001</v>
      </c>
      <c r="AM6" s="449"/>
      <c r="AN6" s="449"/>
      <c r="AO6" s="480"/>
      <c r="AP6" s="442" t="s">
        <v>233</v>
      </c>
      <c r="AQ6" s="443"/>
      <c r="AR6" s="443"/>
      <c r="AS6" s="443"/>
      <c r="AT6" s="443"/>
      <c r="AU6" s="443"/>
      <c r="AV6" s="443"/>
      <c r="AW6" s="443"/>
      <c r="AX6" s="443"/>
      <c r="AY6" s="443"/>
      <c r="AZ6" s="443"/>
      <c r="BA6" s="443"/>
      <c r="BB6" s="443"/>
      <c r="BC6" s="443"/>
      <c r="BD6" s="443"/>
      <c r="BE6" s="443"/>
      <c r="BF6" s="444"/>
      <c r="BG6" s="445">
        <v>30073620</v>
      </c>
      <c r="BH6" s="446"/>
      <c r="BI6" s="446"/>
      <c r="BJ6" s="446"/>
      <c r="BK6" s="446"/>
      <c r="BL6" s="446"/>
      <c r="BM6" s="446"/>
      <c r="BN6" s="447"/>
      <c r="BO6" s="478">
        <v>93.8</v>
      </c>
      <c r="BP6" s="478"/>
      <c r="BQ6" s="478"/>
      <c r="BR6" s="478"/>
      <c r="BS6" s="479">
        <v>382391</v>
      </c>
      <c r="BT6" s="479"/>
      <c r="BU6" s="479"/>
      <c r="BV6" s="479"/>
      <c r="BW6" s="479"/>
      <c r="BX6" s="479"/>
      <c r="BY6" s="479"/>
      <c r="BZ6" s="479"/>
      <c r="CA6" s="479"/>
      <c r="CB6" s="542"/>
      <c r="CD6" s="503" t="s">
        <v>234</v>
      </c>
      <c r="CE6" s="504"/>
      <c r="CF6" s="504"/>
      <c r="CG6" s="504"/>
      <c r="CH6" s="504"/>
      <c r="CI6" s="504"/>
      <c r="CJ6" s="504"/>
      <c r="CK6" s="504"/>
      <c r="CL6" s="504"/>
      <c r="CM6" s="504"/>
      <c r="CN6" s="504"/>
      <c r="CO6" s="504"/>
      <c r="CP6" s="504"/>
      <c r="CQ6" s="505"/>
      <c r="CR6" s="445">
        <v>348753</v>
      </c>
      <c r="CS6" s="446"/>
      <c r="CT6" s="446"/>
      <c r="CU6" s="446"/>
      <c r="CV6" s="446"/>
      <c r="CW6" s="446"/>
      <c r="CX6" s="446"/>
      <c r="CY6" s="447"/>
      <c r="CZ6" s="545">
        <v>0.5</v>
      </c>
      <c r="DA6" s="516"/>
      <c r="DB6" s="516"/>
      <c r="DC6" s="548"/>
      <c r="DD6" s="451">
        <v>5610</v>
      </c>
      <c r="DE6" s="446"/>
      <c r="DF6" s="446"/>
      <c r="DG6" s="446"/>
      <c r="DH6" s="446"/>
      <c r="DI6" s="446"/>
      <c r="DJ6" s="446"/>
      <c r="DK6" s="446"/>
      <c r="DL6" s="446"/>
      <c r="DM6" s="446"/>
      <c r="DN6" s="446"/>
      <c r="DO6" s="446"/>
      <c r="DP6" s="447"/>
      <c r="DQ6" s="451">
        <v>348753</v>
      </c>
      <c r="DR6" s="446"/>
      <c r="DS6" s="446"/>
      <c r="DT6" s="446"/>
      <c r="DU6" s="446"/>
      <c r="DV6" s="446"/>
      <c r="DW6" s="446"/>
      <c r="DX6" s="446"/>
      <c r="DY6" s="446"/>
      <c r="DZ6" s="446"/>
      <c r="EA6" s="446"/>
      <c r="EB6" s="446"/>
      <c r="EC6" s="492"/>
    </row>
    <row r="7" spans="2:143" ht="11.25" customHeight="1" x14ac:dyDescent="0.15">
      <c r="B7" s="442" t="s">
        <v>235</v>
      </c>
      <c r="C7" s="443"/>
      <c r="D7" s="443"/>
      <c r="E7" s="443"/>
      <c r="F7" s="443"/>
      <c r="G7" s="443"/>
      <c r="H7" s="443"/>
      <c r="I7" s="443"/>
      <c r="J7" s="443"/>
      <c r="K7" s="443"/>
      <c r="L7" s="443"/>
      <c r="M7" s="443"/>
      <c r="N7" s="443"/>
      <c r="O7" s="443"/>
      <c r="P7" s="443"/>
      <c r="Q7" s="444"/>
      <c r="R7" s="445">
        <v>24543</v>
      </c>
      <c r="S7" s="446"/>
      <c r="T7" s="446"/>
      <c r="U7" s="446"/>
      <c r="V7" s="446"/>
      <c r="W7" s="446"/>
      <c r="X7" s="446"/>
      <c r="Y7" s="447"/>
      <c r="Z7" s="478">
        <v>0</v>
      </c>
      <c r="AA7" s="478"/>
      <c r="AB7" s="478"/>
      <c r="AC7" s="478"/>
      <c r="AD7" s="479">
        <v>24543</v>
      </c>
      <c r="AE7" s="479"/>
      <c r="AF7" s="479"/>
      <c r="AG7" s="479"/>
      <c r="AH7" s="479"/>
      <c r="AI7" s="479"/>
      <c r="AJ7" s="479"/>
      <c r="AK7" s="479"/>
      <c r="AL7" s="448">
        <v>0.1</v>
      </c>
      <c r="AM7" s="449"/>
      <c r="AN7" s="449"/>
      <c r="AO7" s="480"/>
      <c r="AP7" s="442" t="s">
        <v>236</v>
      </c>
      <c r="AQ7" s="443"/>
      <c r="AR7" s="443"/>
      <c r="AS7" s="443"/>
      <c r="AT7" s="443"/>
      <c r="AU7" s="443"/>
      <c r="AV7" s="443"/>
      <c r="AW7" s="443"/>
      <c r="AX7" s="443"/>
      <c r="AY7" s="443"/>
      <c r="AZ7" s="443"/>
      <c r="BA7" s="443"/>
      <c r="BB7" s="443"/>
      <c r="BC7" s="443"/>
      <c r="BD7" s="443"/>
      <c r="BE7" s="443"/>
      <c r="BF7" s="444"/>
      <c r="BG7" s="445">
        <v>12539174</v>
      </c>
      <c r="BH7" s="446"/>
      <c r="BI7" s="446"/>
      <c r="BJ7" s="446"/>
      <c r="BK7" s="446"/>
      <c r="BL7" s="446"/>
      <c r="BM7" s="446"/>
      <c r="BN7" s="447"/>
      <c r="BO7" s="478">
        <v>39.1</v>
      </c>
      <c r="BP7" s="478"/>
      <c r="BQ7" s="478"/>
      <c r="BR7" s="478"/>
      <c r="BS7" s="479">
        <v>382391</v>
      </c>
      <c r="BT7" s="479"/>
      <c r="BU7" s="479"/>
      <c r="BV7" s="479"/>
      <c r="BW7" s="479"/>
      <c r="BX7" s="479"/>
      <c r="BY7" s="479"/>
      <c r="BZ7" s="479"/>
      <c r="CA7" s="479"/>
      <c r="CB7" s="542"/>
      <c r="CD7" s="484" t="s">
        <v>237</v>
      </c>
      <c r="CE7" s="485"/>
      <c r="CF7" s="485"/>
      <c r="CG7" s="485"/>
      <c r="CH7" s="485"/>
      <c r="CI7" s="485"/>
      <c r="CJ7" s="485"/>
      <c r="CK7" s="485"/>
      <c r="CL7" s="485"/>
      <c r="CM7" s="485"/>
      <c r="CN7" s="485"/>
      <c r="CO7" s="485"/>
      <c r="CP7" s="485"/>
      <c r="CQ7" s="486"/>
      <c r="CR7" s="445">
        <v>20747130</v>
      </c>
      <c r="CS7" s="446"/>
      <c r="CT7" s="446"/>
      <c r="CU7" s="446"/>
      <c r="CV7" s="446"/>
      <c r="CW7" s="446"/>
      <c r="CX7" s="446"/>
      <c r="CY7" s="447"/>
      <c r="CZ7" s="478">
        <v>27.1</v>
      </c>
      <c r="DA7" s="478"/>
      <c r="DB7" s="478"/>
      <c r="DC7" s="478"/>
      <c r="DD7" s="451">
        <v>229751</v>
      </c>
      <c r="DE7" s="446"/>
      <c r="DF7" s="446"/>
      <c r="DG7" s="446"/>
      <c r="DH7" s="446"/>
      <c r="DI7" s="446"/>
      <c r="DJ7" s="446"/>
      <c r="DK7" s="446"/>
      <c r="DL7" s="446"/>
      <c r="DM7" s="446"/>
      <c r="DN7" s="446"/>
      <c r="DO7" s="446"/>
      <c r="DP7" s="447"/>
      <c r="DQ7" s="451">
        <v>4654851</v>
      </c>
      <c r="DR7" s="446"/>
      <c r="DS7" s="446"/>
      <c r="DT7" s="446"/>
      <c r="DU7" s="446"/>
      <c r="DV7" s="446"/>
      <c r="DW7" s="446"/>
      <c r="DX7" s="446"/>
      <c r="DY7" s="446"/>
      <c r="DZ7" s="446"/>
      <c r="EA7" s="446"/>
      <c r="EB7" s="446"/>
      <c r="EC7" s="492"/>
    </row>
    <row r="8" spans="2:143" ht="11.25" customHeight="1" x14ac:dyDescent="0.15">
      <c r="B8" s="442" t="s">
        <v>238</v>
      </c>
      <c r="C8" s="443"/>
      <c r="D8" s="443"/>
      <c r="E8" s="443"/>
      <c r="F8" s="443"/>
      <c r="G8" s="443"/>
      <c r="H8" s="443"/>
      <c r="I8" s="443"/>
      <c r="J8" s="443"/>
      <c r="K8" s="443"/>
      <c r="L8" s="443"/>
      <c r="M8" s="443"/>
      <c r="N8" s="443"/>
      <c r="O8" s="443"/>
      <c r="P8" s="443"/>
      <c r="Q8" s="444"/>
      <c r="R8" s="445">
        <v>143771</v>
      </c>
      <c r="S8" s="446"/>
      <c r="T8" s="446"/>
      <c r="U8" s="446"/>
      <c r="V8" s="446"/>
      <c r="W8" s="446"/>
      <c r="X8" s="446"/>
      <c r="Y8" s="447"/>
      <c r="Z8" s="478">
        <v>0.2</v>
      </c>
      <c r="AA8" s="478"/>
      <c r="AB8" s="478"/>
      <c r="AC8" s="478"/>
      <c r="AD8" s="479">
        <v>143771</v>
      </c>
      <c r="AE8" s="479"/>
      <c r="AF8" s="479"/>
      <c r="AG8" s="479"/>
      <c r="AH8" s="479"/>
      <c r="AI8" s="479"/>
      <c r="AJ8" s="479"/>
      <c r="AK8" s="479"/>
      <c r="AL8" s="448">
        <v>0.4</v>
      </c>
      <c r="AM8" s="449"/>
      <c r="AN8" s="449"/>
      <c r="AO8" s="480"/>
      <c r="AP8" s="442" t="s">
        <v>239</v>
      </c>
      <c r="AQ8" s="443"/>
      <c r="AR8" s="443"/>
      <c r="AS8" s="443"/>
      <c r="AT8" s="443"/>
      <c r="AU8" s="443"/>
      <c r="AV8" s="443"/>
      <c r="AW8" s="443"/>
      <c r="AX8" s="443"/>
      <c r="AY8" s="443"/>
      <c r="AZ8" s="443"/>
      <c r="BA8" s="443"/>
      <c r="BB8" s="443"/>
      <c r="BC8" s="443"/>
      <c r="BD8" s="443"/>
      <c r="BE8" s="443"/>
      <c r="BF8" s="444"/>
      <c r="BG8" s="445">
        <v>293499</v>
      </c>
      <c r="BH8" s="446"/>
      <c r="BI8" s="446"/>
      <c r="BJ8" s="446"/>
      <c r="BK8" s="446"/>
      <c r="BL8" s="446"/>
      <c r="BM8" s="446"/>
      <c r="BN8" s="447"/>
      <c r="BO8" s="478">
        <v>0.9</v>
      </c>
      <c r="BP8" s="478"/>
      <c r="BQ8" s="478"/>
      <c r="BR8" s="478"/>
      <c r="BS8" s="451" t="s">
        <v>130</v>
      </c>
      <c r="BT8" s="446"/>
      <c r="BU8" s="446"/>
      <c r="BV8" s="446"/>
      <c r="BW8" s="446"/>
      <c r="BX8" s="446"/>
      <c r="BY8" s="446"/>
      <c r="BZ8" s="446"/>
      <c r="CA8" s="446"/>
      <c r="CB8" s="492"/>
      <c r="CD8" s="484" t="s">
        <v>240</v>
      </c>
      <c r="CE8" s="485"/>
      <c r="CF8" s="485"/>
      <c r="CG8" s="485"/>
      <c r="CH8" s="485"/>
      <c r="CI8" s="485"/>
      <c r="CJ8" s="485"/>
      <c r="CK8" s="485"/>
      <c r="CL8" s="485"/>
      <c r="CM8" s="485"/>
      <c r="CN8" s="485"/>
      <c r="CO8" s="485"/>
      <c r="CP8" s="485"/>
      <c r="CQ8" s="486"/>
      <c r="CR8" s="445">
        <v>22555718</v>
      </c>
      <c r="CS8" s="446"/>
      <c r="CT8" s="446"/>
      <c r="CU8" s="446"/>
      <c r="CV8" s="446"/>
      <c r="CW8" s="446"/>
      <c r="CX8" s="446"/>
      <c r="CY8" s="447"/>
      <c r="CZ8" s="478">
        <v>29.5</v>
      </c>
      <c r="DA8" s="478"/>
      <c r="DB8" s="478"/>
      <c r="DC8" s="478"/>
      <c r="DD8" s="451">
        <v>1634626</v>
      </c>
      <c r="DE8" s="446"/>
      <c r="DF8" s="446"/>
      <c r="DG8" s="446"/>
      <c r="DH8" s="446"/>
      <c r="DI8" s="446"/>
      <c r="DJ8" s="446"/>
      <c r="DK8" s="446"/>
      <c r="DL8" s="446"/>
      <c r="DM8" s="446"/>
      <c r="DN8" s="446"/>
      <c r="DO8" s="446"/>
      <c r="DP8" s="447"/>
      <c r="DQ8" s="451">
        <v>11445440</v>
      </c>
      <c r="DR8" s="446"/>
      <c r="DS8" s="446"/>
      <c r="DT8" s="446"/>
      <c r="DU8" s="446"/>
      <c r="DV8" s="446"/>
      <c r="DW8" s="446"/>
      <c r="DX8" s="446"/>
      <c r="DY8" s="446"/>
      <c r="DZ8" s="446"/>
      <c r="EA8" s="446"/>
      <c r="EB8" s="446"/>
      <c r="EC8" s="492"/>
    </row>
    <row r="9" spans="2:143" ht="11.25" customHeight="1" x14ac:dyDescent="0.15">
      <c r="B9" s="442" t="s">
        <v>241</v>
      </c>
      <c r="C9" s="443"/>
      <c r="D9" s="443"/>
      <c r="E9" s="443"/>
      <c r="F9" s="443"/>
      <c r="G9" s="443"/>
      <c r="H9" s="443"/>
      <c r="I9" s="443"/>
      <c r="J9" s="443"/>
      <c r="K9" s="443"/>
      <c r="L9" s="443"/>
      <c r="M9" s="443"/>
      <c r="N9" s="443"/>
      <c r="O9" s="443"/>
      <c r="P9" s="443"/>
      <c r="Q9" s="444"/>
      <c r="R9" s="445">
        <v>135873</v>
      </c>
      <c r="S9" s="446"/>
      <c r="T9" s="446"/>
      <c r="U9" s="446"/>
      <c r="V9" s="446"/>
      <c r="W9" s="446"/>
      <c r="X9" s="446"/>
      <c r="Y9" s="447"/>
      <c r="Z9" s="478">
        <v>0.2</v>
      </c>
      <c r="AA9" s="478"/>
      <c r="AB9" s="478"/>
      <c r="AC9" s="478"/>
      <c r="AD9" s="479">
        <v>135873</v>
      </c>
      <c r="AE9" s="479"/>
      <c r="AF9" s="479"/>
      <c r="AG9" s="479"/>
      <c r="AH9" s="479"/>
      <c r="AI9" s="479"/>
      <c r="AJ9" s="479"/>
      <c r="AK9" s="479"/>
      <c r="AL9" s="448">
        <v>0.4</v>
      </c>
      <c r="AM9" s="449"/>
      <c r="AN9" s="449"/>
      <c r="AO9" s="480"/>
      <c r="AP9" s="442" t="s">
        <v>242</v>
      </c>
      <c r="AQ9" s="443"/>
      <c r="AR9" s="443"/>
      <c r="AS9" s="443"/>
      <c r="AT9" s="443"/>
      <c r="AU9" s="443"/>
      <c r="AV9" s="443"/>
      <c r="AW9" s="443"/>
      <c r="AX9" s="443"/>
      <c r="AY9" s="443"/>
      <c r="AZ9" s="443"/>
      <c r="BA9" s="443"/>
      <c r="BB9" s="443"/>
      <c r="BC9" s="443"/>
      <c r="BD9" s="443"/>
      <c r="BE9" s="443"/>
      <c r="BF9" s="444"/>
      <c r="BG9" s="445">
        <v>9565386</v>
      </c>
      <c r="BH9" s="446"/>
      <c r="BI9" s="446"/>
      <c r="BJ9" s="446"/>
      <c r="BK9" s="446"/>
      <c r="BL9" s="446"/>
      <c r="BM9" s="446"/>
      <c r="BN9" s="447"/>
      <c r="BO9" s="478">
        <v>29.8</v>
      </c>
      <c r="BP9" s="478"/>
      <c r="BQ9" s="478"/>
      <c r="BR9" s="478"/>
      <c r="BS9" s="451" t="s">
        <v>130</v>
      </c>
      <c r="BT9" s="446"/>
      <c r="BU9" s="446"/>
      <c r="BV9" s="446"/>
      <c r="BW9" s="446"/>
      <c r="BX9" s="446"/>
      <c r="BY9" s="446"/>
      <c r="BZ9" s="446"/>
      <c r="CA9" s="446"/>
      <c r="CB9" s="492"/>
      <c r="CD9" s="484" t="s">
        <v>243</v>
      </c>
      <c r="CE9" s="485"/>
      <c r="CF9" s="485"/>
      <c r="CG9" s="485"/>
      <c r="CH9" s="485"/>
      <c r="CI9" s="485"/>
      <c r="CJ9" s="485"/>
      <c r="CK9" s="485"/>
      <c r="CL9" s="485"/>
      <c r="CM9" s="485"/>
      <c r="CN9" s="485"/>
      <c r="CO9" s="485"/>
      <c r="CP9" s="485"/>
      <c r="CQ9" s="486"/>
      <c r="CR9" s="445">
        <v>6108001</v>
      </c>
      <c r="CS9" s="446"/>
      <c r="CT9" s="446"/>
      <c r="CU9" s="446"/>
      <c r="CV9" s="446"/>
      <c r="CW9" s="446"/>
      <c r="CX9" s="446"/>
      <c r="CY9" s="447"/>
      <c r="CZ9" s="478">
        <v>8</v>
      </c>
      <c r="DA9" s="478"/>
      <c r="DB9" s="478"/>
      <c r="DC9" s="478"/>
      <c r="DD9" s="451">
        <v>26257</v>
      </c>
      <c r="DE9" s="446"/>
      <c r="DF9" s="446"/>
      <c r="DG9" s="446"/>
      <c r="DH9" s="446"/>
      <c r="DI9" s="446"/>
      <c r="DJ9" s="446"/>
      <c r="DK9" s="446"/>
      <c r="DL9" s="446"/>
      <c r="DM9" s="446"/>
      <c r="DN9" s="446"/>
      <c r="DO9" s="446"/>
      <c r="DP9" s="447"/>
      <c r="DQ9" s="451">
        <v>5733381</v>
      </c>
      <c r="DR9" s="446"/>
      <c r="DS9" s="446"/>
      <c r="DT9" s="446"/>
      <c r="DU9" s="446"/>
      <c r="DV9" s="446"/>
      <c r="DW9" s="446"/>
      <c r="DX9" s="446"/>
      <c r="DY9" s="446"/>
      <c r="DZ9" s="446"/>
      <c r="EA9" s="446"/>
      <c r="EB9" s="446"/>
      <c r="EC9" s="492"/>
    </row>
    <row r="10" spans="2:143" ht="11.25" customHeight="1" x14ac:dyDescent="0.15">
      <c r="B10" s="442" t="s">
        <v>244</v>
      </c>
      <c r="C10" s="443"/>
      <c r="D10" s="443"/>
      <c r="E10" s="443"/>
      <c r="F10" s="443"/>
      <c r="G10" s="443"/>
      <c r="H10" s="443"/>
      <c r="I10" s="443"/>
      <c r="J10" s="443"/>
      <c r="K10" s="443"/>
      <c r="L10" s="443"/>
      <c r="M10" s="443"/>
      <c r="N10" s="443"/>
      <c r="O10" s="443"/>
      <c r="P10" s="443"/>
      <c r="Q10" s="444"/>
      <c r="R10" s="445" t="s">
        <v>130</v>
      </c>
      <c r="S10" s="446"/>
      <c r="T10" s="446"/>
      <c r="U10" s="446"/>
      <c r="V10" s="446"/>
      <c r="W10" s="446"/>
      <c r="X10" s="446"/>
      <c r="Y10" s="447"/>
      <c r="Z10" s="478" t="s">
        <v>130</v>
      </c>
      <c r="AA10" s="478"/>
      <c r="AB10" s="478"/>
      <c r="AC10" s="478"/>
      <c r="AD10" s="479" t="s">
        <v>130</v>
      </c>
      <c r="AE10" s="479"/>
      <c r="AF10" s="479"/>
      <c r="AG10" s="479"/>
      <c r="AH10" s="479"/>
      <c r="AI10" s="479"/>
      <c r="AJ10" s="479"/>
      <c r="AK10" s="479"/>
      <c r="AL10" s="448" t="s">
        <v>130</v>
      </c>
      <c r="AM10" s="449"/>
      <c r="AN10" s="449"/>
      <c r="AO10" s="480"/>
      <c r="AP10" s="442" t="s">
        <v>245</v>
      </c>
      <c r="AQ10" s="443"/>
      <c r="AR10" s="443"/>
      <c r="AS10" s="443"/>
      <c r="AT10" s="443"/>
      <c r="AU10" s="443"/>
      <c r="AV10" s="443"/>
      <c r="AW10" s="443"/>
      <c r="AX10" s="443"/>
      <c r="AY10" s="443"/>
      <c r="AZ10" s="443"/>
      <c r="BA10" s="443"/>
      <c r="BB10" s="443"/>
      <c r="BC10" s="443"/>
      <c r="BD10" s="443"/>
      <c r="BE10" s="443"/>
      <c r="BF10" s="444"/>
      <c r="BG10" s="445">
        <v>643629</v>
      </c>
      <c r="BH10" s="446"/>
      <c r="BI10" s="446"/>
      <c r="BJ10" s="446"/>
      <c r="BK10" s="446"/>
      <c r="BL10" s="446"/>
      <c r="BM10" s="446"/>
      <c r="BN10" s="447"/>
      <c r="BO10" s="478">
        <v>2</v>
      </c>
      <c r="BP10" s="478"/>
      <c r="BQ10" s="478"/>
      <c r="BR10" s="478"/>
      <c r="BS10" s="451" t="s">
        <v>130</v>
      </c>
      <c r="BT10" s="446"/>
      <c r="BU10" s="446"/>
      <c r="BV10" s="446"/>
      <c r="BW10" s="446"/>
      <c r="BX10" s="446"/>
      <c r="BY10" s="446"/>
      <c r="BZ10" s="446"/>
      <c r="CA10" s="446"/>
      <c r="CB10" s="492"/>
      <c r="CD10" s="484" t="s">
        <v>246</v>
      </c>
      <c r="CE10" s="485"/>
      <c r="CF10" s="485"/>
      <c r="CG10" s="485"/>
      <c r="CH10" s="485"/>
      <c r="CI10" s="485"/>
      <c r="CJ10" s="485"/>
      <c r="CK10" s="485"/>
      <c r="CL10" s="485"/>
      <c r="CM10" s="485"/>
      <c r="CN10" s="485"/>
      <c r="CO10" s="485"/>
      <c r="CP10" s="485"/>
      <c r="CQ10" s="486"/>
      <c r="CR10" s="445">
        <v>229452</v>
      </c>
      <c r="CS10" s="446"/>
      <c r="CT10" s="446"/>
      <c r="CU10" s="446"/>
      <c r="CV10" s="446"/>
      <c r="CW10" s="446"/>
      <c r="CX10" s="446"/>
      <c r="CY10" s="447"/>
      <c r="CZ10" s="478">
        <v>0.3</v>
      </c>
      <c r="DA10" s="478"/>
      <c r="DB10" s="478"/>
      <c r="DC10" s="478"/>
      <c r="DD10" s="451">
        <v>68415</v>
      </c>
      <c r="DE10" s="446"/>
      <c r="DF10" s="446"/>
      <c r="DG10" s="446"/>
      <c r="DH10" s="446"/>
      <c r="DI10" s="446"/>
      <c r="DJ10" s="446"/>
      <c r="DK10" s="446"/>
      <c r="DL10" s="446"/>
      <c r="DM10" s="446"/>
      <c r="DN10" s="446"/>
      <c r="DO10" s="446"/>
      <c r="DP10" s="447"/>
      <c r="DQ10" s="451">
        <v>215492</v>
      </c>
      <c r="DR10" s="446"/>
      <c r="DS10" s="446"/>
      <c r="DT10" s="446"/>
      <c r="DU10" s="446"/>
      <c r="DV10" s="446"/>
      <c r="DW10" s="446"/>
      <c r="DX10" s="446"/>
      <c r="DY10" s="446"/>
      <c r="DZ10" s="446"/>
      <c r="EA10" s="446"/>
      <c r="EB10" s="446"/>
      <c r="EC10" s="492"/>
    </row>
    <row r="11" spans="2:143" ht="11.25" customHeight="1" x14ac:dyDescent="0.15">
      <c r="B11" s="442" t="s">
        <v>247</v>
      </c>
      <c r="C11" s="443"/>
      <c r="D11" s="443"/>
      <c r="E11" s="443"/>
      <c r="F11" s="443"/>
      <c r="G11" s="443"/>
      <c r="H11" s="443"/>
      <c r="I11" s="443"/>
      <c r="J11" s="443"/>
      <c r="K11" s="443"/>
      <c r="L11" s="443"/>
      <c r="M11" s="443"/>
      <c r="N11" s="443"/>
      <c r="O11" s="443"/>
      <c r="P11" s="443"/>
      <c r="Q11" s="444"/>
      <c r="R11" s="445">
        <v>3598166</v>
      </c>
      <c r="S11" s="446"/>
      <c r="T11" s="446"/>
      <c r="U11" s="446"/>
      <c r="V11" s="446"/>
      <c r="W11" s="446"/>
      <c r="X11" s="446"/>
      <c r="Y11" s="447"/>
      <c r="Z11" s="448">
        <v>4.5</v>
      </c>
      <c r="AA11" s="449"/>
      <c r="AB11" s="449"/>
      <c r="AC11" s="450"/>
      <c r="AD11" s="451">
        <v>3598166</v>
      </c>
      <c r="AE11" s="446"/>
      <c r="AF11" s="446"/>
      <c r="AG11" s="446"/>
      <c r="AH11" s="446"/>
      <c r="AI11" s="446"/>
      <c r="AJ11" s="446"/>
      <c r="AK11" s="447"/>
      <c r="AL11" s="448">
        <v>10.3</v>
      </c>
      <c r="AM11" s="449"/>
      <c r="AN11" s="449"/>
      <c r="AO11" s="480"/>
      <c r="AP11" s="442" t="s">
        <v>248</v>
      </c>
      <c r="AQ11" s="443"/>
      <c r="AR11" s="443"/>
      <c r="AS11" s="443"/>
      <c r="AT11" s="443"/>
      <c r="AU11" s="443"/>
      <c r="AV11" s="443"/>
      <c r="AW11" s="443"/>
      <c r="AX11" s="443"/>
      <c r="AY11" s="443"/>
      <c r="AZ11" s="443"/>
      <c r="BA11" s="443"/>
      <c r="BB11" s="443"/>
      <c r="BC11" s="443"/>
      <c r="BD11" s="443"/>
      <c r="BE11" s="443"/>
      <c r="BF11" s="444"/>
      <c r="BG11" s="445">
        <v>2036660</v>
      </c>
      <c r="BH11" s="446"/>
      <c r="BI11" s="446"/>
      <c r="BJ11" s="446"/>
      <c r="BK11" s="446"/>
      <c r="BL11" s="446"/>
      <c r="BM11" s="446"/>
      <c r="BN11" s="447"/>
      <c r="BO11" s="478">
        <v>6.4</v>
      </c>
      <c r="BP11" s="478"/>
      <c r="BQ11" s="478"/>
      <c r="BR11" s="478"/>
      <c r="BS11" s="451">
        <v>382391</v>
      </c>
      <c r="BT11" s="446"/>
      <c r="BU11" s="446"/>
      <c r="BV11" s="446"/>
      <c r="BW11" s="446"/>
      <c r="BX11" s="446"/>
      <c r="BY11" s="446"/>
      <c r="BZ11" s="446"/>
      <c r="CA11" s="446"/>
      <c r="CB11" s="492"/>
      <c r="CD11" s="484" t="s">
        <v>249</v>
      </c>
      <c r="CE11" s="485"/>
      <c r="CF11" s="485"/>
      <c r="CG11" s="485"/>
      <c r="CH11" s="485"/>
      <c r="CI11" s="485"/>
      <c r="CJ11" s="485"/>
      <c r="CK11" s="485"/>
      <c r="CL11" s="485"/>
      <c r="CM11" s="485"/>
      <c r="CN11" s="485"/>
      <c r="CO11" s="485"/>
      <c r="CP11" s="485"/>
      <c r="CQ11" s="486"/>
      <c r="CR11" s="445">
        <v>365162</v>
      </c>
      <c r="CS11" s="446"/>
      <c r="CT11" s="446"/>
      <c r="CU11" s="446"/>
      <c r="CV11" s="446"/>
      <c r="CW11" s="446"/>
      <c r="CX11" s="446"/>
      <c r="CY11" s="447"/>
      <c r="CZ11" s="478">
        <v>0.5</v>
      </c>
      <c r="DA11" s="478"/>
      <c r="DB11" s="478"/>
      <c r="DC11" s="478"/>
      <c r="DD11" s="451">
        <v>64528</v>
      </c>
      <c r="DE11" s="446"/>
      <c r="DF11" s="446"/>
      <c r="DG11" s="446"/>
      <c r="DH11" s="446"/>
      <c r="DI11" s="446"/>
      <c r="DJ11" s="446"/>
      <c r="DK11" s="446"/>
      <c r="DL11" s="446"/>
      <c r="DM11" s="446"/>
      <c r="DN11" s="446"/>
      <c r="DO11" s="446"/>
      <c r="DP11" s="447"/>
      <c r="DQ11" s="451">
        <v>323049</v>
      </c>
      <c r="DR11" s="446"/>
      <c r="DS11" s="446"/>
      <c r="DT11" s="446"/>
      <c r="DU11" s="446"/>
      <c r="DV11" s="446"/>
      <c r="DW11" s="446"/>
      <c r="DX11" s="446"/>
      <c r="DY11" s="446"/>
      <c r="DZ11" s="446"/>
      <c r="EA11" s="446"/>
      <c r="EB11" s="446"/>
      <c r="EC11" s="492"/>
    </row>
    <row r="12" spans="2:143" ht="11.25" customHeight="1" x14ac:dyDescent="0.15">
      <c r="B12" s="442" t="s">
        <v>250</v>
      </c>
      <c r="C12" s="443"/>
      <c r="D12" s="443"/>
      <c r="E12" s="443"/>
      <c r="F12" s="443"/>
      <c r="G12" s="443"/>
      <c r="H12" s="443"/>
      <c r="I12" s="443"/>
      <c r="J12" s="443"/>
      <c r="K12" s="443"/>
      <c r="L12" s="443"/>
      <c r="M12" s="443"/>
      <c r="N12" s="443"/>
      <c r="O12" s="443"/>
      <c r="P12" s="443"/>
      <c r="Q12" s="444"/>
      <c r="R12" s="445">
        <v>6848</v>
      </c>
      <c r="S12" s="446"/>
      <c r="T12" s="446"/>
      <c r="U12" s="446"/>
      <c r="V12" s="446"/>
      <c r="W12" s="446"/>
      <c r="X12" s="446"/>
      <c r="Y12" s="447"/>
      <c r="Z12" s="478">
        <v>0</v>
      </c>
      <c r="AA12" s="478"/>
      <c r="AB12" s="478"/>
      <c r="AC12" s="478"/>
      <c r="AD12" s="479">
        <v>6848</v>
      </c>
      <c r="AE12" s="479"/>
      <c r="AF12" s="479"/>
      <c r="AG12" s="479"/>
      <c r="AH12" s="479"/>
      <c r="AI12" s="479"/>
      <c r="AJ12" s="479"/>
      <c r="AK12" s="479"/>
      <c r="AL12" s="448">
        <v>0</v>
      </c>
      <c r="AM12" s="449"/>
      <c r="AN12" s="449"/>
      <c r="AO12" s="480"/>
      <c r="AP12" s="442" t="s">
        <v>251</v>
      </c>
      <c r="AQ12" s="443"/>
      <c r="AR12" s="443"/>
      <c r="AS12" s="443"/>
      <c r="AT12" s="443"/>
      <c r="AU12" s="443"/>
      <c r="AV12" s="443"/>
      <c r="AW12" s="443"/>
      <c r="AX12" s="443"/>
      <c r="AY12" s="443"/>
      <c r="AZ12" s="443"/>
      <c r="BA12" s="443"/>
      <c r="BB12" s="443"/>
      <c r="BC12" s="443"/>
      <c r="BD12" s="443"/>
      <c r="BE12" s="443"/>
      <c r="BF12" s="444"/>
      <c r="BG12" s="445">
        <v>16135846</v>
      </c>
      <c r="BH12" s="446"/>
      <c r="BI12" s="446"/>
      <c r="BJ12" s="446"/>
      <c r="BK12" s="446"/>
      <c r="BL12" s="446"/>
      <c r="BM12" s="446"/>
      <c r="BN12" s="447"/>
      <c r="BO12" s="478">
        <v>50.3</v>
      </c>
      <c r="BP12" s="478"/>
      <c r="BQ12" s="478"/>
      <c r="BR12" s="478"/>
      <c r="BS12" s="451" t="s">
        <v>130</v>
      </c>
      <c r="BT12" s="446"/>
      <c r="BU12" s="446"/>
      <c r="BV12" s="446"/>
      <c r="BW12" s="446"/>
      <c r="BX12" s="446"/>
      <c r="BY12" s="446"/>
      <c r="BZ12" s="446"/>
      <c r="CA12" s="446"/>
      <c r="CB12" s="492"/>
      <c r="CD12" s="484" t="s">
        <v>252</v>
      </c>
      <c r="CE12" s="485"/>
      <c r="CF12" s="485"/>
      <c r="CG12" s="485"/>
      <c r="CH12" s="485"/>
      <c r="CI12" s="485"/>
      <c r="CJ12" s="485"/>
      <c r="CK12" s="485"/>
      <c r="CL12" s="485"/>
      <c r="CM12" s="485"/>
      <c r="CN12" s="485"/>
      <c r="CO12" s="485"/>
      <c r="CP12" s="485"/>
      <c r="CQ12" s="486"/>
      <c r="CR12" s="445">
        <v>2880787</v>
      </c>
      <c r="CS12" s="446"/>
      <c r="CT12" s="446"/>
      <c r="CU12" s="446"/>
      <c r="CV12" s="446"/>
      <c r="CW12" s="446"/>
      <c r="CX12" s="446"/>
      <c r="CY12" s="447"/>
      <c r="CZ12" s="478">
        <v>3.8</v>
      </c>
      <c r="DA12" s="478"/>
      <c r="DB12" s="478"/>
      <c r="DC12" s="478"/>
      <c r="DD12" s="451">
        <v>465346</v>
      </c>
      <c r="DE12" s="446"/>
      <c r="DF12" s="446"/>
      <c r="DG12" s="446"/>
      <c r="DH12" s="446"/>
      <c r="DI12" s="446"/>
      <c r="DJ12" s="446"/>
      <c r="DK12" s="446"/>
      <c r="DL12" s="446"/>
      <c r="DM12" s="446"/>
      <c r="DN12" s="446"/>
      <c r="DO12" s="446"/>
      <c r="DP12" s="447"/>
      <c r="DQ12" s="451">
        <v>2105705</v>
      </c>
      <c r="DR12" s="446"/>
      <c r="DS12" s="446"/>
      <c r="DT12" s="446"/>
      <c r="DU12" s="446"/>
      <c r="DV12" s="446"/>
      <c r="DW12" s="446"/>
      <c r="DX12" s="446"/>
      <c r="DY12" s="446"/>
      <c r="DZ12" s="446"/>
      <c r="EA12" s="446"/>
      <c r="EB12" s="446"/>
      <c r="EC12" s="492"/>
    </row>
    <row r="13" spans="2:143" ht="11.25" customHeight="1" x14ac:dyDescent="0.15">
      <c r="B13" s="442" t="s">
        <v>253</v>
      </c>
      <c r="C13" s="443"/>
      <c r="D13" s="443"/>
      <c r="E13" s="443"/>
      <c r="F13" s="443"/>
      <c r="G13" s="443"/>
      <c r="H13" s="443"/>
      <c r="I13" s="443"/>
      <c r="J13" s="443"/>
      <c r="K13" s="443"/>
      <c r="L13" s="443"/>
      <c r="M13" s="443"/>
      <c r="N13" s="443"/>
      <c r="O13" s="443"/>
      <c r="P13" s="443"/>
      <c r="Q13" s="444"/>
      <c r="R13" s="445" t="s">
        <v>130</v>
      </c>
      <c r="S13" s="446"/>
      <c r="T13" s="446"/>
      <c r="U13" s="446"/>
      <c r="V13" s="446"/>
      <c r="W13" s="446"/>
      <c r="X13" s="446"/>
      <c r="Y13" s="447"/>
      <c r="Z13" s="478" t="s">
        <v>254</v>
      </c>
      <c r="AA13" s="478"/>
      <c r="AB13" s="478"/>
      <c r="AC13" s="478"/>
      <c r="AD13" s="479" t="s">
        <v>130</v>
      </c>
      <c r="AE13" s="479"/>
      <c r="AF13" s="479"/>
      <c r="AG13" s="479"/>
      <c r="AH13" s="479"/>
      <c r="AI13" s="479"/>
      <c r="AJ13" s="479"/>
      <c r="AK13" s="479"/>
      <c r="AL13" s="448" t="s">
        <v>130</v>
      </c>
      <c r="AM13" s="449"/>
      <c r="AN13" s="449"/>
      <c r="AO13" s="480"/>
      <c r="AP13" s="442" t="s">
        <v>255</v>
      </c>
      <c r="AQ13" s="443"/>
      <c r="AR13" s="443"/>
      <c r="AS13" s="443"/>
      <c r="AT13" s="443"/>
      <c r="AU13" s="443"/>
      <c r="AV13" s="443"/>
      <c r="AW13" s="443"/>
      <c r="AX13" s="443"/>
      <c r="AY13" s="443"/>
      <c r="AZ13" s="443"/>
      <c r="BA13" s="443"/>
      <c r="BB13" s="443"/>
      <c r="BC13" s="443"/>
      <c r="BD13" s="443"/>
      <c r="BE13" s="443"/>
      <c r="BF13" s="444"/>
      <c r="BG13" s="445">
        <v>15976319</v>
      </c>
      <c r="BH13" s="446"/>
      <c r="BI13" s="446"/>
      <c r="BJ13" s="446"/>
      <c r="BK13" s="446"/>
      <c r="BL13" s="446"/>
      <c r="BM13" s="446"/>
      <c r="BN13" s="447"/>
      <c r="BO13" s="478">
        <v>49.8</v>
      </c>
      <c r="BP13" s="478"/>
      <c r="BQ13" s="478"/>
      <c r="BR13" s="478"/>
      <c r="BS13" s="451" t="s">
        <v>130</v>
      </c>
      <c r="BT13" s="446"/>
      <c r="BU13" s="446"/>
      <c r="BV13" s="446"/>
      <c r="BW13" s="446"/>
      <c r="BX13" s="446"/>
      <c r="BY13" s="446"/>
      <c r="BZ13" s="446"/>
      <c r="CA13" s="446"/>
      <c r="CB13" s="492"/>
      <c r="CD13" s="484" t="s">
        <v>256</v>
      </c>
      <c r="CE13" s="485"/>
      <c r="CF13" s="485"/>
      <c r="CG13" s="485"/>
      <c r="CH13" s="485"/>
      <c r="CI13" s="485"/>
      <c r="CJ13" s="485"/>
      <c r="CK13" s="485"/>
      <c r="CL13" s="485"/>
      <c r="CM13" s="485"/>
      <c r="CN13" s="485"/>
      <c r="CO13" s="485"/>
      <c r="CP13" s="485"/>
      <c r="CQ13" s="486"/>
      <c r="CR13" s="445">
        <v>7017565</v>
      </c>
      <c r="CS13" s="446"/>
      <c r="CT13" s="446"/>
      <c r="CU13" s="446"/>
      <c r="CV13" s="446"/>
      <c r="CW13" s="446"/>
      <c r="CX13" s="446"/>
      <c r="CY13" s="447"/>
      <c r="CZ13" s="478">
        <v>9.1999999999999993</v>
      </c>
      <c r="DA13" s="478"/>
      <c r="DB13" s="478"/>
      <c r="DC13" s="478"/>
      <c r="DD13" s="451">
        <v>3542159</v>
      </c>
      <c r="DE13" s="446"/>
      <c r="DF13" s="446"/>
      <c r="DG13" s="446"/>
      <c r="DH13" s="446"/>
      <c r="DI13" s="446"/>
      <c r="DJ13" s="446"/>
      <c r="DK13" s="446"/>
      <c r="DL13" s="446"/>
      <c r="DM13" s="446"/>
      <c r="DN13" s="446"/>
      <c r="DO13" s="446"/>
      <c r="DP13" s="447"/>
      <c r="DQ13" s="451">
        <v>5541358</v>
      </c>
      <c r="DR13" s="446"/>
      <c r="DS13" s="446"/>
      <c r="DT13" s="446"/>
      <c r="DU13" s="446"/>
      <c r="DV13" s="446"/>
      <c r="DW13" s="446"/>
      <c r="DX13" s="446"/>
      <c r="DY13" s="446"/>
      <c r="DZ13" s="446"/>
      <c r="EA13" s="446"/>
      <c r="EB13" s="446"/>
      <c r="EC13" s="492"/>
    </row>
    <row r="14" spans="2:143" ht="11.25" customHeight="1" x14ac:dyDescent="0.15">
      <c r="B14" s="442" t="s">
        <v>257</v>
      </c>
      <c r="C14" s="443"/>
      <c r="D14" s="443"/>
      <c r="E14" s="443"/>
      <c r="F14" s="443"/>
      <c r="G14" s="443"/>
      <c r="H14" s="443"/>
      <c r="I14" s="443"/>
      <c r="J14" s="443"/>
      <c r="K14" s="443"/>
      <c r="L14" s="443"/>
      <c r="M14" s="443"/>
      <c r="N14" s="443"/>
      <c r="O14" s="443"/>
      <c r="P14" s="443"/>
      <c r="Q14" s="444"/>
      <c r="R14" s="445" t="s">
        <v>254</v>
      </c>
      <c r="S14" s="446"/>
      <c r="T14" s="446"/>
      <c r="U14" s="446"/>
      <c r="V14" s="446"/>
      <c r="W14" s="446"/>
      <c r="X14" s="446"/>
      <c r="Y14" s="447"/>
      <c r="Z14" s="478" t="s">
        <v>130</v>
      </c>
      <c r="AA14" s="478"/>
      <c r="AB14" s="478"/>
      <c r="AC14" s="478"/>
      <c r="AD14" s="479" t="s">
        <v>130</v>
      </c>
      <c r="AE14" s="479"/>
      <c r="AF14" s="479"/>
      <c r="AG14" s="479"/>
      <c r="AH14" s="479"/>
      <c r="AI14" s="479"/>
      <c r="AJ14" s="479"/>
      <c r="AK14" s="479"/>
      <c r="AL14" s="448" t="s">
        <v>254</v>
      </c>
      <c r="AM14" s="449"/>
      <c r="AN14" s="449"/>
      <c r="AO14" s="480"/>
      <c r="AP14" s="442" t="s">
        <v>258</v>
      </c>
      <c r="AQ14" s="443"/>
      <c r="AR14" s="443"/>
      <c r="AS14" s="443"/>
      <c r="AT14" s="443"/>
      <c r="AU14" s="443"/>
      <c r="AV14" s="443"/>
      <c r="AW14" s="443"/>
      <c r="AX14" s="443"/>
      <c r="AY14" s="443"/>
      <c r="AZ14" s="443"/>
      <c r="BA14" s="443"/>
      <c r="BB14" s="443"/>
      <c r="BC14" s="443"/>
      <c r="BD14" s="443"/>
      <c r="BE14" s="443"/>
      <c r="BF14" s="444"/>
      <c r="BG14" s="445">
        <v>352369</v>
      </c>
      <c r="BH14" s="446"/>
      <c r="BI14" s="446"/>
      <c r="BJ14" s="446"/>
      <c r="BK14" s="446"/>
      <c r="BL14" s="446"/>
      <c r="BM14" s="446"/>
      <c r="BN14" s="447"/>
      <c r="BO14" s="478">
        <v>1.1000000000000001</v>
      </c>
      <c r="BP14" s="478"/>
      <c r="BQ14" s="478"/>
      <c r="BR14" s="478"/>
      <c r="BS14" s="451" t="s">
        <v>130</v>
      </c>
      <c r="BT14" s="446"/>
      <c r="BU14" s="446"/>
      <c r="BV14" s="446"/>
      <c r="BW14" s="446"/>
      <c r="BX14" s="446"/>
      <c r="BY14" s="446"/>
      <c r="BZ14" s="446"/>
      <c r="CA14" s="446"/>
      <c r="CB14" s="492"/>
      <c r="CD14" s="484" t="s">
        <v>259</v>
      </c>
      <c r="CE14" s="485"/>
      <c r="CF14" s="485"/>
      <c r="CG14" s="485"/>
      <c r="CH14" s="485"/>
      <c r="CI14" s="485"/>
      <c r="CJ14" s="485"/>
      <c r="CK14" s="485"/>
      <c r="CL14" s="485"/>
      <c r="CM14" s="485"/>
      <c r="CN14" s="485"/>
      <c r="CO14" s="485"/>
      <c r="CP14" s="485"/>
      <c r="CQ14" s="486"/>
      <c r="CR14" s="445">
        <v>1558113</v>
      </c>
      <c r="CS14" s="446"/>
      <c r="CT14" s="446"/>
      <c r="CU14" s="446"/>
      <c r="CV14" s="446"/>
      <c r="CW14" s="446"/>
      <c r="CX14" s="446"/>
      <c r="CY14" s="447"/>
      <c r="CZ14" s="478">
        <v>2</v>
      </c>
      <c r="DA14" s="478"/>
      <c r="DB14" s="478"/>
      <c r="DC14" s="478"/>
      <c r="DD14" s="451">
        <v>39205</v>
      </c>
      <c r="DE14" s="446"/>
      <c r="DF14" s="446"/>
      <c r="DG14" s="446"/>
      <c r="DH14" s="446"/>
      <c r="DI14" s="446"/>
      <c r="DJ14" s="446"/>
      <c r="DK14" s="446"/>
      <c r="DL14" s="446"/>
      <c r="DM14" s="446"/>
      <c r="DN14" s="446"/>
      <c r="DO14" s="446"/>
      <c r="DP14" s="447"/>
      <c r="DQ14" s="451">
        <v>1387668</v>
      </c>
      <c r="DR14" s="446"/>
      <c r="DS14" s="446"/>
      <c r="DT14" s="446"/>
      <c r="DU14" s="446"/>
      <c r="DV14" s="446"/>
      <c r="DW14" s="446"/>
      <c r="DX14" s="446"/>
      <c r="DY14" s="446"/>
      <c r="DZ14" s="446"/>
      <c r="EA14" s="446"/>
      <c r="EB14" s="446"/>
      <c r="EC14" s="492"/>
    </row>
    <row r="15" spans="2:143" ht="11.25" customHeight="1" x14ac:dyDescent="0.15">
      <c r="B15" s="442" t="s">
        <v>260</v>
      </c>
      <c r="C15" s="443"/>
      <c r="D15" s="443"/>
      <c r="E15" s="443"/>
      <c r="F15" s="443"/>
      <c r="G15" s="443"/>
      <c r="H15" s="443"/>
      <c r="I15" s="443"/>
      <c r="J15" s="443"/>
      <c r="K15" s="443"/>
      <c r="L15" s="443"/>
      <c r="M15" s="443"/>
      <c r="N15" s="443"/>
      <c r="O15" s="443"/>
      <c r="P15" s="443"/>
      <c r="Q15" s="444"/>
      <c r="R15" s="445" t="s">
        <v>254</v>
      </c>
      <c r="S15" s="446"/>
      <c r="T15" s="446"/>
      <c r="U15" s="446"/>
      <c r="V15" s="446"/>
      <c r="W15" s="446"/>
      <c r="X15" s="446"/>
      <c r="Y15" s="447"/>
      <c r="Z15" s="478" t="s">
        <v>130</v>
      </c>
      <c r="AA15" s="478"/>
      <c r="AB15" s="478"/>
      <c r="AC15" s="478"/>
      <c r="AD15" s="479" t="s">
        <v>254</v>
      </c>
      <c r="AE15" s="479"/>
      <c r="AF15" s="479"/>
      <c r="AG15" s="479"/>
      <c r="AH15" s="479"/>
      <c r="AI15" s="479"/>
      <c r="AJ15" s="479"/>
      <c r="AK15" s="479"/>
      <c r="AL15" s="448" t="s">
        <v>130</v>
      </c>
      <c r="AM15" s="449"/>
      <c r="AN15" s="449"/>
      <c r="AO15" s="480"/>
      <c r="AP15" s="442" t="s">
        <v>261</v>
      </c>
      <c r="AQ15" s="443"/>
      <c r="AR15" s="443"/>
      <c r="AS15" s="443"/>
      <c r="AT15" s="443"/>
      <c r="AU15" s="443"/>
      <c r="AV15" s="443"/>
      <c r="AW15" s="443"/>
      <c r="AX15" s="443"/>
      <c r="AY15" s="443"/>
      <c r="AZ15" s="443"/>
      <c r="BA15" s="443"/>
      <c r="BB15" s="443"/>
      <c r="BC15" s="443"/>
      <c r="BD15" s="443"/>
      <c r="BE15" s="443"/>
      <c r="BF15" s="444"/>
      <c r="BG15" s="445">
        <v>1046231</v>
      </c>
      <c r="BH15" s="446"/>
      <c r="BI15" s="446"/>
      <c r="BJ15" s="446"/>
      <c r="BK15" s="446"/>
      <c r="BL15" s="446"/>
      <c r="BM15" s="446"/>
      <c r="BN15" s="447"/>
      <c r="BO15" s="478">
        <v>3.3</v>
      </c>
      <c r="BP15" s="478"/>
      <c r="BQ15" s="478"/>
      <c r="BR15" s="478"/>
      <c r="BS15" s="451" t="s">
        <v>130</v>
      </c>
      <c r="BT15" s="446"/>
      <c r="BU15" s="446"/>
      <c r="BV15" s="446"/>
      <c r="BW15" s="446"/>
      <c r="BX15" s="446"/>
      <c r="BY15" s="446"/>
      <c r="BZ15" s="446"/>
      <c r="CA15" s="446"/>
      <c r="CB15" s="492"/>
      <c r="CD15" s="484" t="s">
        <v>262</v>
      </c>
      <c r="CE15" s="485"/>
      <c r="CF15" s="485"/>
      <c r="CG15" s="485"/>
      <c r="CH15" s="485"/>
      <c r="CI15" s="485"/>
      <c r="CJ15" s="485"/>
      <c r="CK15" s="485"/>
      <c r="CL15" s="485"/>
      <c r="CM15" s="485"/>
      <c r="CN15" s="485"/>
      <c r="CO15" s="485"/>
      <c r="CP15" s="485"/>
      <c r="CQ15" s="486"/>
      <c r="CR15" s="445">
        <v>13043025</v>
      </c>
      <c r="CS15" s="446"/>
      <c r="CT15" s="446"/>
      <c r="CU15" s="446"/>
      <c r="CV15" s="446"/>
      <c r="CW15" s="446"/>
      <c r="CX15" s="446"/>
      <c r="CY15" s="447"/>
      <c r="CZ15" s="478">
        <v>17</v>
      </c>
      <c r="DA15" s="478"/>
      <c r="DB15" s="478"/>
      <c r="DC15" s="478"/>
      <c r="DD15" s="451">
        <v>5646692</v>
      </c>
      <c r="DE15" s="446"/>
      <c r="DF15" s="446"/>
      <c r="DG15" s="446"/>
      <c r="DH15" s="446"/>
      <c r="DI15" s="446"/>
      <c r="DJ15" s="446"/>
      <c r="DK15" s="446"/>
      <c r="DL15" s="446"/>
      <c r="DM15" s="446"/>
      <c r="DN15" s="446"/>
      <c r="DO15" s="446"/>
      <c r="DP15" s="447"/>
      <c r="DQ15" s="451">
        <v>6276323</v>
      </c>
      <c r="DR15" s="446"/>
      <c r="DS15" s="446"/>
      <c r="DT15" s="446"/>
      <c r="DU15" s="446"/>
      <c r="DV15" s="446"/>
      <c r="DW15" s="446"/>
      <c r="DX15" s="446"/>
      <c r="DY15" s="446"/>
      <c r="DZ15" s="446"/>
      <c r="EA15" s="446"/>
      <c r="EB15" s="446"/>
      <c r="EC15" s="492"/>
    </row>
    <row r="16" spans="2:143" ht="11.25" customHeight="1" x14ac:dyDescent="0.15">
      <c r="B16" s="442" t="s">
        <v>263</v>
      </c>
      <c r="C16" s="443"/>
      <c r="D16" s="443"/>
      <c r="E16" s="443"/>
      <c r="F16" s="443"/>
      <c r="G16" s="443"/>
      <c r="H16" s="443"/>
      <c r="I16" s="443"/>
      <c r="J16" s="443"/>
      <c r="K16" s="443"/>
      <c r="L16" s="443"/>
      <c r="M16" s="443"/>
      <c r="N16" s="443"/>
      <c r="O16" s="443"/>
      <c r="P16" s="443"/>
      <c r="Q16" s="444"/>
      <c r="R16" s="445">
        <v>74907</v>
      </c>
      <c r="S16" s="446"/>
      <c r="T16" s="446"/>
      <c r="U16" s="446"/>
      <c r="V16" s="446"/>
      <c r="W16" s="446"/>
      <c r="X16" s="446"/>
      <c r="Y16" s="447"/>
      <c r="Z16" s="478">
        <v>0.1</v>
      </c>
      <c r="AA16" s="478"/>
      <c r="AB16" s="478"/>
      <c r="AC16" s="478"/>
      <c r="AD16" s="479">
        <v>74907</v>
      </c>
      <c r="AE16" s="479"/>
      <c r="AF16" s="479"/>
      <c r="AG16" s="479"/>
      <c r="AH16" s="479"/>
      <c r="AI16" s="479"/>
      <c r="AJ16" s="479"/>
      <c r="AK16" s="479"/>
      <c r="AL16" s="448">
        <v>0.2</v>
      </c>
      <c r="AM16" s="449"/>
      <c r="AN16" s="449"/>
      <c r="AO16" s="480"/>
      <c r="AP16" s="442" t="s">
        <v>264</v>
      </c>
      <c r="AQ16" s="443"/>
      <c r="AR16" s="443"/>
      <c r="AS16" s="443"/>
      <c r="AT16" s="443"/>
      <c r="AU16" s="443"/>
      <c r="AV16" s="443"/>
      <c r="AW16" s="443"/>
      <c r="AX16" s="443"/>
      <c r="AY16" s="443"/>
      <c r="AZ16" s="443"/>
      <c r="BA16" s="443"/>
      <c r="BB16" s="443"/>
      <c r="BC16" s="443"/>
      <c r="BD16" s="443"/>
      <c r="BE16" s="443"/>
      <c r="BF16" s="444"/>
      <c r="BG16" s="445" t="s">
        <v>130</v>
      </c>
      <c r="BH16" s="446"/>
      <c r="BI16" s="446"/>
      <c r="BJ16" s="446"/>
      <c r="BK16" s="446"/>
      <c r="BL16" s="446"/>
      <c r="BM16" s="446"/>
      <c r="BN16" s="447"/>
      <c r="BO16" s="478" t="s">
        <v>130</v>
      </c>
      <c r="BP16" s="478"/>
      <c r="BQ16" s="478"/>
      <c r="BR16" s="478"/>
      <c r="BS16" s="451" t="s">
        <v>130</v>
      </c>
      <c r="BT16" s="446"/>
      <c r="BU16" s="446"/>
      <c r="BV16" s="446"/>
      <c r="BW16" s="446"/>
      <c r="BX16" s="446"/>
      <c r="BY16" s="446"/>
      <c r="BZ16" s="446"/>
      <c r="CA16" s="446"/>
      <c r="CB16" s="492"/>
      <c r="CD16" s="484" t="s">
        <v>265</v>
      </c>
      <c r="CE16" s="485"/>
      <c r="CF16" s="485"/>
      <c r="CG16" s="485"/>
      <c r="CH16" s="485"/>
      <c r="CI16" s="485"/>
      <c r="CJ16" s="485"/>
      <c r="CK16" s="485"/>
      <c r="CL16" s="485"/>
      <c r="CM16" s="485"/>
      <c r="CN16" s="485"/>
      <c r="CO16" s="485"/>
      <c r="CP16" s="485"/>
      <c r="CQ16" s="486"/>
      <c r="CR16" s="445">
        <v>1074</v>
      </c>
      <c r="CS16" s="446"/>
      <c r="CT16" s="446"/>
      <c r="CU16" s="446"/>
      <c r="CV16" s="446"/>
      <c r="CW16" s="446"/>
      <c r="CX16" s="446"/>
      <c r="CY16" s="447"/>
      <c r="CZ16" s="478">
        <v>0</v>
      </c>
      <c r="DA16" s="478"/>
      <c r="DB16" s="478"/>
      <c r="DC16" s="478"/>
      <c r="DD16" s="451" t="s">
        <v>130</v>
      </c>
      <c r="DE16" s="446"/>
      <c r="DF16" s="446"/>
      <c r="DG16" s="446"/>
      <c r="DH16" s="446"/>
      <c r="DI16" s="446"/>
      <c r="DJ16" s="446"/>
      <c r="DK16" s="446"/>
      <c r="DL16" s="446"/>
      <c r="DM16" s="446"/>
      <c r="DN16" s="446"/>
      <c r="DO16" s="446"/>
      <c r="DP16" s="447"/>
      <c r="DQ16" s="451">
        <v>256</v>
      </c>
      <c r="DR16" s="446"/>
      <c r="DS16" s="446"/>
      <c r="DT16" s="446"/>
      <c r="DU16" s="446"/>
      <c r="DV16" s="446"/>
      <c r="DW16" s="446"/>
      <c r="DX16" s="446"/>
      <c r="DY16" s="446"/>
      <c r="DZ16" s="446"/>
      <c r="EA16" s="446"/>
      <c r="EB16" s="446"/>
      <c r="EC16" s="492"/>
    </row>
    <row r="17" spans="2:133" ht="11.25" customHeight="1" x14ac:dyDescent="0.15">
      <c r="B17" s="442" t="s">
        <v>266</v>
      </c>
      <c r="C17" s="443"/>
      <c r="D17" s="443"/>
      <c r="E17" s="443"/>
      <c r="F17" s="443"/>
      <c r="G17" s="443"/>
      <c r="H17" s="443"/>
      <c r="I17" s="443"/>
      <c r="J17" s="443"/>
      <c r="K17" s="443"/>
      <c r="L17" s="443"/>
      <c r="M17" s="443"/>
      <c r="N17" s="443"/>
      <c r="O17" s="443"/>
      <c r="P17" s="443"/>
      <c r="Q17" s="444"/>
      <c r="R17" s="445">
        <v>344560</v>
      </c>
      <c r="S17" s="446"/>
      <c r="T17" s="446"/>
      <c r="U17" s="446"/>
      <c r="V17" s="446"/>
      <c r="W17" s="446"/>
      <c r="X17" s="446"/>
      <c r="Y17" s="447"/>
      <c r="Z17" s="478">
        <v>0.4</v>
      </c>
      <c r="AA17" s="478"/>
      <c r="AB17" s="478"/>
      <c r="AC17" s="478"/>
      <c r="AD17" s="479">
        <v>344560</v>
      </c>
      <c r="AE17" s="479"/>
      <c r="AF17" s="479"/>
      <c r="AG17" s="479"/>
      <c r="AH17" s="479"/>
      <c r="AI17" s="479"/>
      <c r="AJ17" s="479"/>
      <c r="AK17" s="479"/>
      <c r="AL17" s="448">
        <v>1</v>
      </c>
      <c r="AM17" s="449"/>
      <c r="AN17" s="449"/>
      <c r="AO17" s="480"/>
      <c r="AP17" s="442" t="s">
        <v>267</v>
      </c>
      <c r="AQ17" s="443"/>
      <c r="AR17" s="443"/>
      <c r="AS17" s="443"/>
      <c r="AT17" s="443"/>
      <c r="AU17" s="443"/>
      <c r="AV17" s="443"/>
      <c r="AW17" s="443"/>
      <c r="AX17" s="443"/>
      <c r="AY17" s="443"/>
      <c r="AZ17" s="443"/>
      <c r="BA17" s="443"/>
      <c r="BB17" s="443"/>
      <c r="BC17" s="443"/>
      <c r="BD17" s="443"/>
      <c r="BE17" s="443"/>
      <c r="BF17" s="444"/>
      <c r="BG17" s="445" t="s">
        <v>130</v>
      </c>
      <c r="BH17" s="446"/>
      <c r="BI17" s="446"/>
      <c r="BJ17" s="446"/>
      <c r="BK17" s="446"/>
      <c r="BL17" s="446"/>
      <c r="BM17" s="446"/>
      <c r="BN17" s="447"/>
      <c r="BO17" s="478" t="s">
        <v>130</v>
      </c>
      <c r="BP17" s="478"/>
      <c r="BQ17" s="478"/>
      <c r="BR17" s="478"/>
      <c r="BS17" s="451" t="s">
        <v>254</v>
      </c>
      <c r="BT17" s="446"/>
      <c r="BU17" s="446"/>
      <c r="BV17" s="446"/>
      <c r="BW17" s="446"/>
      <c r="BX17" s="446"/>
      <c r="BY17" s="446"/>
      <c r="BZ17" s="446"/>
      <c r="CA17" s="446"/>
      <c r="CB17" s="492"/>
      <c r="CD17" s="484" t="s">
        <v>268</v>
      </c>
      <c r="CE17" s="485"/>
      <c r="CF17" s="485"/>
      <c r="CG17" s="485"/>
      <c r="CH17" s="485"/>
      <c r="CI17" s="485"/>
      <c r="CJ17" s="485"/>
      <c r="CK17" s="485"/>
      <c r="CL17" s="485"/>
      <c r="CM17" s="485"/>
      <c r="CN17" s="485"/>
      <c r="CO17" s="485"/>
      <c r="CP17" s="485"/>
      <c r="CQ17" s="486"/>
      <c r="CR17" s="445">
        <v>1729021</v>
      </c>
      <c r="CS17" s="446"/>
      <c r="CT17" s="446"/>
      <c r="CU17" s="446"/>
      <c r="CV17" s="446"/>
      <c r="CW17" s="446"/>
      <c r="CX17" s="446"/>
      <c r="CY17" s="447"/>
      <c r="CZ17" s="478">
        <v>2.2999999999999998</v>
      </c>
      <c r="DA17" s="478"/>
      <c r="DB17" s="478"/>
      <c r="DC17" s="478"/>
      <c r="DD17" s="451" t="s">
        <v>130</v>
      </c>
      <c r="DE17" s="446"/>
      <c r="DF17" s="446"/>
      <c r="DG17" s="446"/>
      <c r="DH17" s="446"/>
      <c r="DI17" s="446"/>
      <c r="DJ17" s="446"/>
      <c r="DK17" s="446"/>
      <c r="DL17" s="446"/>
      <c r="DM17" s="446"/>
      <c r="DN17" s="446"/>
      <c r="DO17" s="446"/>
      <c r="DP17" s="447"/>
      <c r="DQ17" s="451">
        <v>1713099</v>
      </c>
      <c r="DR17" s="446"/>
      <c r="DS17" s="446"/>
      <c r="DT17" s="446"/>
      <c r="DU17" s="446"/>
      <c r="DV17" s="446"/>
      <c r="DW17" s="446"/>
      <c r="DX17" s="446"/>
      <c r="DY17" s="446"/>
      <c r="DZ17" s="446"/>
      <c r="EA17" s="446"/>
      <c r="EB17" s="446"/>
      <c r="EC17" s="492"/>
    </row>
    <row r="18" spans="2:133" ht="11.25" customHeight="1" x14ac:dyDescent="0.15">
      <c r="B18" s="442" t="s">
        <v>269</v>
      </c>
      <c r="C18" s="443"/>
      <c r="D18" s="443"/>
      <c r="E18" s="443"/>
      <c r="F18" s="443"/>
      <c r="G18" s="443"/>
      <c r="H18" s="443"/>
      <c r="I18" s="443"/>
      <c r="J18" s="443"/>
      <c r="K18" s="443"/>
      <c r="L18" s="443"/>
      <c r="M18" s="443"/>
      <c r="N18" s="443"/>
      <c r="O18" s="443"/>
      <c r="P18" s="443"/>
      <c r="Q18" s="444"/>
      <c r="R18" s="445">
        <v>198017</v>
      </c>
      <c r="S18" s="446"/>
      <c r="T18" s="446"/>
      <c r="U18" s="446"/>
      <c r="V18" s="446"/>
      <c r="W18" s="446"/>
      <c r="X18" s="446"/>
      <c r="Y18" s="447"/>
      <c r="Z18" s="478">
        <v>0.2</v>
      </c>
      <c r="AA18" s="478"/>
      <c r="AB18" s="478"/>
      <c r="AC18" s="478"/>
      <c r="AD18" s="479">
        <v>198017</v>
      </c>
      <c r="AE18" s="479"/>
      <c r="AF18" s="479"/>
      <c r="AG18" s="479"/>
      <c r="AH18" s="479"/>
      <c r="AI18" s="479"/>
      <c r="AJ18" s="479"/>
      <c r="AK18" s="479"/>
      <c r="AL18" s="448">
        <v>0.6</v>
      </c>
      <c r="AM18" s="449"/>
      <c r="AN18" s="449"/>
      <c r="AO18" s="480"/>
      <c r="AP18" s="442" t="s">
        <v>270</v>
      </c>
      <c r="AQ18" s="443"/>
      <c r="AR18" s="443"/>
      <c r="AS18" s="443"/>
      <c r="AT18" s="443"/>
      <c r="AU18" s="443"/>
      <c r="AV18" s="443"/>
      <c r="AW18" s="443"/>
      <c r="AX18" s="443"/>
      <c r="AY18" s="443"/>
      <c r="AZ18" s="443"/>
      <c r="BA18" s="443"/>
      <c r="BB18" s="443"/>
      <c r="BC18" s="443"/>
      <c r="BD18" s="443"/>
      <c r="BE18" s="443"/>
      <c r="BF18" s="444"/>
      <c r="BG18" s="445" t="s">
        <v>130</v>
      </c>
      <c r="BH18" s="446"/>
      <c r="BI18" s="446"/>
      <c r="BJ18" s="446"/>
      <c r="BK18" s="446"/>
      <c r="BL18" s="446"/>
      <c r="BM18" s="446"/>
      <c r="BN18" s="447"/>
      <c r="BO18" s="478" t="s">
        <v>130</v>
      </c>
      <c r="BP18" s="478"/>
      <c r="BQ18" s="478"/>
      <c r="BR18" s="478"/>
      <c r="BS18" s="451" t="s">
        <v>130</v>
      </c>
      <c r="BT18" s="446"/>
      <c r="BU18" s="446"/>
      <c r="BV18" s="446"/>
      <c r="BW18" s="446"/>
      <c r="BX18" s="446"/>
      <c r="BY18" s="446"/>
      <c r="BZ18" s="446"/>
      <c r="CA18" s="446"/>
      <c r="CB18" s="492"/>
      <c r="CD18" s="484" t="s">
        <v>271</v>
      </c>
      <c r="CE18" s="485"/>
      <c r="CF18" s="485"/>
      <c r="CG18" s="485"/>
      <c r="CH18" s="485"/>
      <c r="CI18" s="485"/>
      <c r="CJ18" s="485"/>
      <c r="CK18" s="485"/>
      <c r="CL18" s="485"/>
      <c r="CM18" s="485"/>
      <c r="CN18" s="485"/>
      <c r="CO18" s="485"/>
      <c r="CP18" s="485"/>
      <c r="CQ18" s="486"/>
      <c r="CR18" s="445" t="s">
        <v>130</v>
      </c>
      <c r="CS18" s="446"/>
      <c r="CT18" s="446"/>
      <c r="CU18" s="446"/>
      <c r="CV18" s="446"/>
      <c r="CW18" s="446"/>
      <c r="CX18" s="446"/>
      <c r="CY18" s="447"/>
      <c r="CZ18" s="478" t="s">
        <v>130</v>
      </c>
      <c r="DA18" s="478"/>
      <c r="DB18" s="478"/>
      <c r="DC18" s="478"/>
      <c r="DD18" s="451" t="s">
        <v>254</v>
      </c>
      <c r="DE18" s="446"/>
      <c r="DF18" s="446"/>
      <c r="DG18" s="446"/>
      <c r="DH18" s="446"/>
      <c r="DI18" s="446"/>
      <c r="DJ18" s="446"/>
      <c r="DK18" s="446"/>
      <c r="DL18" s="446"/>
      <c r="DM18" s="446"/>
      <c r="DN18" s="446"/>
      <c r="DO18" s="446"/>
      <c r="DP18" s="447"/>
      <c r="DQ18" s="451" t="s">
        <v>130</v>
      </c>
      <c r="DR18" s="446"/>
      <c r="DS18" s="446"/>
      <c r="DT18" s="446"/>
      <c r="DU18" s="446"/>
      <c r="DV18" s="446"/>
      <c r="DW18" s="446"/>
      <c r="DX18" s="446"/>
      <c r="DY18" s="446"/>
      <c r="DZ18" s="446"/>
      <c r="EA18" s="446"/>
      <c r="EB18" s="446"/>
      <c r="EC18" s="492"/>
    </row>
    <row r="19" spans="2:133" ht="11.25" customHeight="1" x14ac:dyDescent="0.15">
      <c r="B19" s="442" t="s">
        <v>272</v>
      </c>
      <c r="C19" s="443"/>
      <c r="D19" s="443"/>
      <c r="E19" s="443"/>
      <c r="F19" s="443"/>
      <c r="G19" s="443"/>
      <c r="H19" s="443"/>
      <c r="I19" s="443"/>
      <c r="J19" s="443"/>
      <c r="K19" s="443"/>
      <c r="L19" s="443"/>
      <c r="M19" s="443"/>
      <c r="N19" s="443"/>
      <c r="O19" s="443"/>
      <c r="P19" s="443"/>
      <c r="Q19" s="444"/>
      <c r="R19" s="445">
        <v>152520</v>
      </c>
      <c r="S19" s="446"/>
      <c r="T19" s="446"/>
      <c r="U19" s="446"/>
      <c r="V19" s="446"/>
      <c r="W19" s="446"/>
      <c r="X19" s="446"/>
      <c r="Y19" s="447"/>
      <c r="Z19" s="478">
        <v>0.2</v>
      </c>
      <c r="AA19" s="478"/>
      <c r="AB19" s="478"/>
      <c r="AC19" s="478"/>
      <c r="AD19" s="479">
        <v>152520</v>
      </c>
      <c r="AE19" s="479"/>
      <c r="AF19" s="479"/>
      <c r="AG19" s="479"/>
      <c r="AH19" s="479"/>
      <c r="AI19" s="479"/>
      <c r="AJ19" s="479"/>
      <c r="AK19" s="479"/>
      <c r="AL19" s="448">
        <v>0.4</v>
      </c>
      <c r="AM19" s="449"/>
      <c r="AN19" s="449"/>
      <c r="AO19" s="480"/>
      <c r="AP19" s="442" t="s">
        <v>273</v>
      </c>
      <c r="AQ19" s="443"/>
      <c r="AR19" s="443"/>
      <c r="AS19" s="443"/>
      <c r="AT19" s="443"/>
      <c r="AU19" s="443"/>
      <c r="AV19" s="443"/>
      <c r="AW19" s="443"/>
      <c r="AX19" s="443"/>
      <c r="AY19" s="443"/>
      <c r="AZ19" s="443"/>
      <c r="BA19" s="443"/>
      <c r="BB19" s="443"/>
      <c r="BC19" s="443"/>
      <c r="BD19" s="443"/>
      <c r="BE19" s="443"/>
      <c r="BF19" s="444"/>
      <c r="BG19" s="445">
        <v>1975611</v>
      </c>
      <c r="BH19" s="446"/>
      <c r="BI19" s="446"/>
      <c r="BJ19" s="446"/>
      <c r="BK19" s="446"/>
      <c r="BL19" s="446"/>
      <c r="BM19" s="446"/>
      <c r="BN19" s="447"/>
      <c r="BO19" s="478">
        <v>6.2</v>
      </c>
      <c r="BP19" s="478"/>
      <c r="BQ19" s="478"/>
      <c r="BR19" s="478"/>
      <c r="BS19" s="451" t="s">
        <v>254</v>
      </c>
      <c r="BT19" s="446"/>
      <c r="BU19" s="446"/>
      <c r="BV19" s="446"/>
      <c r="BW19" s="446"/>
      <c r="BX19" s="446"/>
      <c r="BY19" s="446"/>
      <c r="BZ19" s="446"/>
      <c r="CA19" s="446"/>
      <c r="CB19" s="492"/>
      <c r="CD19" s="484" t="s">
        <v>274</v>
      </c>
      <c r="CE19" s="485"/>
      <c r="CF19" s="485"/>
      <c r="CG19" s="485"/>
      <c r="CH19" s="485"/>
      <c r="CI19" s="485"/>
      <c r="CJ19" s="485"/>
      <c r="CK19" s="485"/>
      <c r="CL19" s="485"/>
      <c r="CM19" s="485"/>
      <c r="CN19" s="485"/>
      <c r="CO19" s="485"/>
      <c r="CP19" s="485"/>
      <c r="CQ19" s="486"/>
      <c r="CR19" s="445" t="s">
        <v>254</v>
      </c>
      <c r="CS19" s="446"/>
      <c r="CT19" s="446"/>
      <c r="CU19" s="446"/>
      <c r="CV19" s="446"/>
      <c r="CW19" s="446"/>
      <c r="CX19" s="446"/>
      <c r="CY19" s="447"/>
      <c r="CZ19" s="478" t="s">
        <v>130</v>
      </c>
      <c r="DA19" s="478"/>
      <c r="DB19" s="478"/>
      <c r="DC19" s="478"/>
      <c r="DD19" s="451" t="s">
        <v>130</v>
      </c>
      <c r="DE19" s="446"/>
      <c r="DF19" s="446"/>
      <c r="DG19" s="446"/>
      <c r="DH19" s="446"/>
      <c r="DI19" s="446"/>
      <c r="DJ19" s="446"/>
      <c r="DK19" s="446"/>
      <c r="DL19" s="446"/>
      <c r="DM19" s="446"/>
      <c r="DN19" s="446"/>
      <c r="DO19" s="446"/>
      <c r="DP19" s="447"/>
      <c r="DQ19" s="451" t="s">
        <v>130</v>
      </c>
      <c r="DR19" s="446"/>
      <c r="DS19" s="446"/>
      <c r="DT19" s="446"/>
      <c r="DU19" s="446"/>
      <c r="DV19" s="446"/>
      <c r="DW19" s="446"/>
      <c r="DX19" s="446"/>
      <c r="DY19" s="446"/>
      <c r="DZ19" s="446"/>
      <c r="EA19" s="446"/>
      <c r="EB19" s="446"/>
      <c r="EC19" s="492"/>
    </row>
    <row r="20" spans="2:133" ht="11.25" customHeight="1" x14ac:dyDescent="0.15">
      <c r="B20" s="442" t="s">
        <v>275</v>
      </c>
      <c r="C20" s="443"/>
      <c r="D20" s="443"/>
      <c r="E20" s="443"/>
      <c r="F20" s="443"/>
      <c r="G20" s="443"/>
      <c r="H20" s="443"/>
      <c r="I20" s="443"/>
      <c r="J20" s="443"/>
      <c r="K20" s="443"/>
      <c r="L20" s="443"/>
      <c r="M20" s="443"/>
      <c r="N20" s="443"/>
      <c r="O20" s="443"/>
      <c r="P20" s="443"/>
      <c r="Q20" s="444"/>
      <c r="R20" s="445">
        <v>35477</v>
      </c>
      <c r="S20" s="446"/>
      <c r="T20" s="446"/>
      <c r="U20" s="446"/>
      <c r="V20" s="446"/>
      <c r="W20" s="446"/>
      <c r="X20" s="446"/>
      <c r="Y20" s="447"/>
      <c r="Z20" s="478">
        <v>0</v>
      </c>
      <c r="AA20" s="478"/>
      <c r="AB20" s="478"/>
      <c r="AC20" s="478"/>
      <c r="AD20" s="479">
        <v>35477</v>
      </c>
      <c r="AE20" s="479"/>
      <c r="AF20" s="479"/>
      <c r="AG20" s="479"/>
      <c r="AH20" s="479"/>
      <c r="AI20" s="479"/>
      <c r="AJ20" s="479"/>
      <c r="AK20" s="479"/>
      <c r="AL20" s="448">
        <v>0.1</v>
      </c>
      <c r="AM20" s="449"/>
      <c r="AN20" s="449"/>
      <c r="AO20" s="480"/>
      <c r="AP20" s="442" t="s">
        <v>276</v>
      </c>
      <c r="AQ20" s="443"/>
      <c r="AR20" s="443"/>
      <c r="AS20" s="443"/>
      <c r="AT20" s="443"/>
      <c r="AU20" s="443"/>
      <c r="AV20" s="443"/>
      <c r="AW20" s="443"/>
      <c r="AX20" s="443"/>
      <c r="AY20" s="443"/>
      <c r="AZ20" s="443"/>
      <c r="BA20" s="443"/>
      <c r="BB20" s="443"/>
      <c r="BC20" s="443"/>
      <c r="BD20" s="443"/>
      <c r="BE20" s="443"/>
      <c r="BF20" s="444"/>
      <c r="BG20" s="445">
        <v>1975611</v>
      </c>
      <c r="BH20" s="446"/>
      <c r="BI20" s="446"/>
      <c r="BJ20" s="446"/>
      <c r="BK20" s="446"/>
      <c r="BL20" s="446"/>
      <c r="BM20" s="446"/>
      <c r="BN20" s="447"/>
      <c r="BO20" s="478">
        <v>6.2</v>
      </c>
      <c r="BP20" s="478"/>
      <c r="BQ20" s="478"/>
      <c r="BR20" s="478"/>
      <c r="BS20" s="451" t="s">
        <v>130</v>
      </c>
      <c r="BT20" s="446"/>
      <c r="BU20" s="446"/>
      <c r="BV20" s="446"/>
      <c r="BW20" s="446"/>
      <c r="BX20" s="446"/>
      <c r="BY20" s="446"/>
      <c r="BZ20" s="446"/>
      <c r="CA20" s="446"/>
      <c r="CB20" s="492"/>
      <c r="CD20" s="484" t="s">
        <v>277</v>
      </c>
      <c r="CE20" s="485"/>
      <c r="CF20" s="485"/>
      <c r="CG20" s="485"/>
      <c r="CH20" s="485"/>
      <c r="CI20" s="485"/>
      <c r="CJ20" s="485"/>
      <c r="CK20" s="485"/>
      <c r="CL20" s="485"/>
      <c r="CM20" s="485"/>
      <c r="CN20" s="485"/>
      <c r="CO20" s="485"/>
      <c r="CP20" s="485"/>
      <c r="CQ20" s="486"/>
      <c r="CR20" s="445">
        <v>76583801</v>
      </c>
      <c r="CS20" s="446"/>
      <c r="CT20" s="446"/>
      <c r="CU20" s="446"/>
      <c r="CV20" s="446"/>
      <c r="CW20" s="446"/>
      <c r="CX20" s="446"/>
      <c r="CY20" s="447"/>
      <c r="CZ20" s="478">
        <v>100</v>
      </c>
      <c r="DA20" s="478"/>
      <c r="DB20" s="478"/>
      <c r="DC20" s="478"/>
      <c r="DD20" s="451">
        <v>11722589</v>
      </c>
      <c r="DE20" s="446"/>
      <c r="DF20" s="446"/>
      <c r="DG20" s="446"/>
      <c r="DH20" s="446"/>
      <c r="DI20" s="446"/>
      <c r="DJ20" s="446"/>
      <c r="DK20" s="446"/>
      <c r="DL20" s="446"/>
      <c r="DM20" s="446"/>
      <c r="DN20" s="446"/>
      <c r="DO20" s="446"/>
      <c r="DP20" s="447"/>
      <c r="DQ20" s="451">
        <v>39745375</v>
      </c>
      <c r="DR20" s="446"/>
      <c r="DS20" s="446"/>
      <c r="DT20" s="446"/>
      <c r="DU20" s="446"/>
      <c r="DV20" s="446"/>
      <c r="DW20" s="446"/>
      <c r="DX20" s="446"/>
      <c r="DY20" s="446"/>
      <c r="DZ20" s="446"/>
      <c r="EA20" s="446"/>
      <c r="EB20" s="446"/>
      <c r="EC20" s="492"/>
    </row>
    <row r="21" spans="2:133" ht="11.25" customHeight="1" x14ac:dyDescent="0.15">
      <c r="B21" s="442" t="s">
        <v>278</v>
      </c>
      <c r="C21" s="443"/>
      <c r="D21" s="443"/>
      <c r="E21" s="443"/>
      <c r="F21" s="443"/>
      <c r="G21" s="443"/>
      <c r="H21" s="443"/>
      <c r="I21" s="443"/>
      <c r="J21" s="443"/>
      <c r="K21" s="443"/>
      <c r="L21" s="443"/>
      <c r="M21" s="443"/>
      <c r="N21" s="443"/>
      <c r="O21" s="443"/>
      <c r="P21" s="443"/>
      <c r="Q21" s="444"/>
      <c r="R21" s="445">
        <v>10020</v>
      </c>
      <c r="S21" s="446"/>
      <c r="T21" s="446"/>
      <c r="U21" s="446"/>
      <c r="V21" s="446"/>
      <c r="W21" s="446"/>
      <c r="X21" s="446"/>
      <c r="Y21" s="447"/>
      <c r="Z21" s="478">
        <v>0</v>
      </c>
      <c r="AA21" s="478"/>
      <c r="AB21" s="478"/>
      <c r="AC21" s="478"/>
      <c r="AD21" s="479">
        <v>10020</v>
      </c>
      <c r="AE21" s="479"/>
      <c r="AF21" s="479"/>
      <c r="AG21" s="479"/>
      <c r="AH21" s="479"/>
      <c r="AI21" s="479"/>
      <c r="AJ21" s="479"/>
      <c r="AK21" s="479"/>
      <c r="AL21" s="448">
        <v>0</v>
      </c>
      <c r="AM21" s="449"/>
      <c r="AN21" s="449"/>
      <c r="AO21" s="480"/>
      <c r="AP21" s="539" t="s">
        <v>279</v>
      </c>
      <c r="AQ21" s="547"/>
      <c r="AR21" s="547"/>
      <c r="AS21" s="547"/>
      <c r="AT21" s="547"/>
      <c r="AU21" s="547"/>
      <c r="AV21" s="547"/>
      <c r="AW21" s="547"/>
      <c r="AX21" s="547"/>
      <c r="AY21" s="547"/>
      <c r="AZ21" s="547"/>
      <c r="BA21" s="547"/>
      <c r="BB21" s="547"/>
      <c r="BC21" s="547"/>
      <c r="BD21" s="547"/>
      <c r="BE21" s="547"/>
      <c r="BF21" s="541"/>
      <c r="BG21" s="445" t="s">
        <v>130</v>
      </c>
      <c r="BH21" s="446"/>
      <c r="BI21" s="446"/>
      <c r="BJ21" s="446"/>
      <c r="BK21" s="446"/>
      <c r="BL21" s="446"/>
      <c r="BM21" s="446"/>
      <c r="BN21" s="447"/>
      <c r="BO21" s="478" t="s">
        <v>130</v>
      </c>
      <c r="BP21" s="478"/>
      <c r="BQ21" s="478"/>
      <c r="BR21" s="478"/>
      <c r="BS21" s="451" t="s">
        <v>254</v>
      </c>
      <c r="BT21" s="446"/>
      <c r="BU21" s="446"/>
      <c r="BV21" s="446"/>
      <c r="BW21" s="446"/>
      <c r="BX21" s="446"/>
      <c r="BY21" s="446"/>
      <c r="BZ21" s="446"/>
      <c r="CA21" s="446"/>
      <c r="CB21" s="492"/>
      <c r="CD21" s="552"/>
      <c r="CE21" s="475"/>
      <c r="CF21" s="475"/>
      <c r="CG21" s="475"/>
      <c r="CH21" s="475"/>
      <c r="CI21" s="475"/>
      <c r="CJ21" s="475"/>
      <c r="CK21" s="475"/>
      <c r="CL21" s="475"/>
      <c r="CM21" s="475"/>
      <c r="CN21" s="475"/>
      <c r="CO21" s="475"/>
      <c r="CP21" s="475"/>
      <c r="CQ21" s="476"/>
      <c r="CR21" s="553"/>
      <c r="CS21" s="554"/>
      <c r="CT21" s="554"/>
      <c r="CU21" s="554"/>
      <c r="CV21" s="554"/>
      <c r="CW21" s="554"/>
      <c r="CX21" s="554"/>
      <c r="CY21" s="555"/>
      <c r="CZ21" s="556"/>
      <c r="DA21" s="556"/>
      <c r="DB21" s="556"/>
      <c r="DC21" s="556"/>
      <c r="DD21" s="557"/>
      <c r="DE21" s="554"/>
      <c r="DF21" s="554"/>
      <c r="DG21" s="554"/>
      <c r="DH21" s="554"/>
      <c r="DI21" s="554"/>
      <c r="DJ21" s="554"/>
      <c r="DK21" s="554"/>
      <c r="DL21" s="554"/>
      <c r="DM21" s="554"/>
      <c r="DN21" s="554"/>
      <c r="DO21" s="554"/>
      <c r="DP21" s="555"/>
      <c r="DQ21" s="557"/>
      <c r="DR21" s="554"/>
      <c r="DS21" s="554"/>
      <c r="DT21" s="554"/>
      <c r="DU21" s="554"/>
      <c r="DV21" s="554"/>
      <c r="DW21" s="554"/>
      <c r="DX21" s="554"/>
      <c r="DY21" s="554"/>
      <c r="DZ21" s="554"/>
      <c r="EA21" s="554"/>
      <c r="EB21" s="554"/>
      <c r="EC21" s="561"/>
    </row>
    <row r="22" spans="2:133" ht="11.25" customHeight="1" x14ac:dyDescent="0.15">
      <c r="B22" s="442" t="s">
        <v>280</v>
      </c>
      <c r="C22" s="443"/>
      <c r="D22" s="443"/>
      <c r="E22" s="443"/>
      <c r="F22" s="443"/>
      <c r="G22" s="443"/>
      <c r="H22" s="443"/>
      <c r="I22" s="443"/>
      <c r="J22" s="443"/>
      <c r="K22" s="443"/>
      <c r="L22" s="443"/>
      <c r="M22" s="443"/>
      <c r="N22" s="443"/>
      <c r="O22" s="443"/>
      <c r="P22" s="443"/>
      <c r="Q22" s="444"/>
      <c r="R22" s="445">
        <v>66440</v>
      </c>
      <c r="S22" s="446"/>
      <c r="T22" s="446"/>
      <c r="U22" s="446"/>
      <c r="V22" s="446"/>
      <c r="W22" s="446"/>
      <c r="X22" s="446"/>
      <c r="Y22" s="447"/>
      <c r="Z22" s="478">
        <v>0.1</v>
      </c>
      <c r="AA22" s="478"/>
      <c r="AB22" s="478"/>
      <c r="AC22" s="478"/>
      <c r="AD22" s="479" t="s">
        <v>130</v>
      </c>
      <c r="AE22" s="479"/>
      <c r="AF22" s="479"/>
      <c r="AG22" s="479"/>
      <c r="AH22" s="479"/>
      <c r="AI22" s="479"/>
      <c r="AJ22" s="479"/>
      <c r="AK22" s="479"/>
      <c r="AL22" s="448" t="s">
        <v>130</v>
      </c>
      <c r="AM22" s="449"/>
      <c r="AN22" s="449"/>
      <c r="AO22" s="480"/>
      <c r="AP22" s="539" t="s">
        <v>281</v>
      </c>
      <c r="AQ22" s="547"/>
      <c r="AR22" s="547"/>
      <c r="AS22" s="547"/>
      <c r="AT22" s="547"/>
      <c r="AU22" s="547"/>
      <c r="AV22" s="547"/>
      <c r="AW22" s="547"/>
      <c r="AX22" s="547"/>
      <c r="AY22" s="547"/>
      <c r="AZ22" s="547"/>
      <c r="BA22" s="547"/>
      <c r="BB22" s="547"/>
      <c r="BC22" s="547"/>
      <c r="BD22" s="547"/>
      <c r="BE22" s="547"/>
      <c r="BF22" s="541"/>
      <c r="BG22" s="445" t="s">
        <v>130</v>
      </c>
      <c r="BH22" s="446"/>
      <c r="BI22" s="446"/>
      <c r="BJ22" s="446"/>
      <c r="BK22" s="446"/>
      <c r="BL22" s="446"/>
      <c r="BM22" s="446"/>
      <c r="BN22" s="447"/>
      <c r="BO22" s="478" t="s">
        <v>254</v>
      </c>
      <c r="BP22" s="478"/>
      <c r="BQ22" s="478"/>
      <c r="BR22" s="478"/>
      <c r="BS22" s="451" t="s">
        <v>130</v>
      </c>
      <c r="BT22" s="446"/>
      <c r="BU22" s="446"/>
      <c r="BV22" s="446"/>
      <c r="BW22" s="446"/>
      <c r="BX22" s="446"/>
      <c r="BY22" s="446"/>
      <c r="BZ22" s="446"/>
      <c r="CA22" s="446"/>
      <c r="CB22" s="492"/>
      <c r="CD22" s="549" t="s">
        <v>282</v>
      </c>
      <c r="CE22" s="550"/>
      <c r="CF22" s="550"/>
      <c r="CG22" s="550"/>
      <c r="CH22" s="550"/>
      <c r="CI22" s="550"/>
      <c r="CJ22" s="550"/>
      <c r="CK22" s="550"/>
      <c r="CL22" s="550"/>
      <c r="CM22" s="550"/>
      <c r="CN22" s="550"/>
      <c r="CO22" s="550"/>
      <c r="CP22" s="550"/>
      <c r="CQ22" s="550"/>
      <c r="CR22" s="550"/>
      <c r="CS22" s="550"/>
      <c r="CT22" s="550"/>
      <c r="CU22" s="550"/>
      <c r="CV22" s="550"/>
      <c r="CW22" s="550"/>
      <c r="CX22" s="550"/>
      <c r="CY22" s="550"/>
      <c r="CZ22" s="550"/>
      <c r="DA22" s="550"/>
      <c r="DB22" s="550"/>
      <c r="DC22" s="550"/>
      <c r="DD22" s="550"/>
      <c r="DE22" s="550"/>
      <c r="DF22" s="550"/>
      <c r="DG22" s="550"/>
      <c r="DH22" s="550"/>
      <c r="DI22" s="550"/>
      <c r="DJ22" s="550"/>
      <c r="DK22" s="550"/>
      <c r="DL22" s="550"/>
      <c r="DM22" s="550"/>
      <c r="DN22" s="550"/>
      <c r="DO22" s="550"/>
      <c r="DP22" s="550"/>
      <c r="DQ22" s="550"/>
      <c r="DR22" s="550"/>
      <c r="DS22" s="550"/>
      <c r="DT22" s="550"/>
      <c r="DU22" s="550"/>
      <c r="DV22" s="550"/>
      <c r="DW22" s="550"/>
      <c r="DX22" s="550"/>
      <c r="DY22" s="550"/>
      <c r="DZ22" s="550"/>
      <c r="EA22" s="550"/>
      <c r="EB22" s="550"/>
      <c r="EC22" s="551"/>
    </row>
    <row r="23" spans="2:133" ht="11.25" customHeight="1" x14ac:dyDescent="0.15">
      <c r="B23" s="442" t="s">
        <v>283</v>
      </c>
      <c r="C23" s="443"/>
      <c r="D23" s="443"/>
      <c r="E23" s="443"/>
      <c r="F23" s="443"/>
      <c r="G23" s="443"/>
      <c r="H23" s="443"/>
      <c r="I23" s="443"/>
      <c r="J23" s="443"/>
      <c r="K23" s="443"/>
      <c r="L23" s="443"/>
      <c r="M23" s="443"/>
      <c r="N23" s="443"/>
      <c r="O23" s="443"/>
      <c r="P23" s="443"/>
      <c r="Q23" s="444"/>
      <c r="R23" s="445" t="s">
        <v>130</v>
      </c>
      <c r="S23" s="446"/>
      <c r="T23" s="446"/>
      <c r="U23" s="446"/>
      <c r="V23" s="446"/>
      <c r="W23" s="446"/>
      <c r="X23" s="446"/>
      <c r="Y23" s="447"/>
      <c r="Z23" s="478" t="s">
        <v>130</v>
      </c>
      <c r="AA23" s="478"/>
      <c r="AB23" s="478"/>
      <c r="AC23" s="478"/>
      <c r="AD23" s="479" t="s">
        <v>130</v>
      </c>
      <c r="AE23" s="479"/>
      <c r="AF23" s="479"/>
      <c r="AG23" s="479"/>
      <c r="AH23" s="479"/>
      <c r="AI23" s="479"/>
      <c r="AJ23" s="479"/>
      <c r="AK23" s="479"/>
      <c r="AL23" s="448" t="s">
        <v>130</v>
      </c>
      <c r="AM23" s="449"/>
      <c r="AN23" s="449"/>
      <c r="AO23" s="480"/>
      <c r="AP23" s="539" t="s">
        <v>284</v>
      </c>
      <c r="AQ23" s="547"/>
      <c r="AR23" s="547"/>
      <c r="AS23" s="547"/>
      <c r="AT23" s="547"/>
      <c r="AU23" s="547"/>
      <c r="AV23" s="547"/>
      <c r="AW23" s="547"/>
      <c r="AX23" s="547"/>
      <c r="AY23" s="547"/>
      <c r="AZ23" s="547"/>
      <c r="BA23" s="547"/>
      <c r="BB23" s="547"/>
      <c r="BC23" s="547"/>
      <c r="BD23" s="547"/>
      <c r="BE23" s="547"/>
      <c r="BF23" s="541"/>
      <c r="BG23" s="445">
        <v>1975611</v>
      </c>
      <c r="BH23" s="446"/>
      <c r="BI23" s="446"/>
      <c r="BJ23" s="446"/>
      <c r="BK23" s="446"/>
      <c r="BL23" s="446"/>
      <c r="BM23" s="446"/>
      <c r="BN23" s="447"/>
      <c r="BO23" s="478">
        <v>6.2</v>
      </c>
      <c r="BP23" s="478"/>
      <c r="BQ23" s="478"/>
      <c r="BR23" s="478"/>
      <c r="BS23" s="451" t="s">
        <v>130</v>
      </c>
      <c r="BT23" s="446"/>
      <c r="BU23" s="446"/>
      <c r="BV23" s="446"/>
      <c r="BW23" s="446"/>
      <c r="BX23" s="446"/>
      <c r="BY23" s="446"/>
      <c r="BZ23" s="446"/>
      <c r="CA23" s="446"/>
      <c r="CB23" s="492"/>
      <c r="CD23" s="549" t="s">
        <v>223</v>
      </c>
      <c r="CE23" s="550"/>
      <c r="CF23" s="550"/>
      <c r="CG23" s="550"/>
      <c r="CH23" s="550"/>
      <c r="CI23" s="550"/>
      <c r="CJ23" s="550"/>
      <c r="CK23" s="550"/>
      <c r="CL23" s="550"/>
      <c r="CM23" s="550"/>
      <c r="CN23" s="550"/>
      <c r="CO23" s="550"/>
      <c r="CP23" s="550"/>
      <c r="CQ23" s="551"/>
      <c r="CR23" s="549" t="s">
        <v>285</v>
      </c>
      <c r="CS23" s="550"/>
      <c r="CT23" s="550"/>
      <c r="CU23" s="550"/>
      <c r="CV23" s="550"/>
      <c r="CW23" s="550"/>
      <c r="CX23" s="550"/>
      <c r="CY23" s="551"/>
      <c r="CZ23" s="549" t="s">
        <v>286</v>
      </c>
      <c r="DA23" s="550"/>
      <c r="DB23" s="550"/>
      <c r="DC23" s="551"/>
      <c r="DD23" s="549" t="s">
        <v>287</v>
      </c>
      <c r="DE23" s="550"/>
      <c r="DF23" s="550"/>
      <c r="DG23" s="550"/>
      <c r="DH23" s="550"/>
      <c r="DI23" s="550"/>
      <c r="DJ23" s="550"/>
      <c r="DK23" s="551"/>
      <c r="DL23" s="558" t="s">
        <v>288</v>
      </c>
      <c r="DM23" s="559"/>
      <c r="DN23" s="559"/>
      <c r="DO23" s="559"/>
      <c r="DP23" s="559"/>
      <c r="DQ23" s="559"/>
      <c r="DR23" s="559"/>
      <c r="DS23" s="559"/>
      <c r="DT23" s="559"/>
      <c r="DU23" s="559"/>
      <c r="DV23" s="560"/>
      <c r="DW23" s="549" t="s">
        <v>289</v>
      </c>
      <c r="DX23" s="550"/>
      <c r="DY23" s="550"/>
      <c r="DZ23" s="550"/>
      <c r="EA23" s="550"/>
      <c r="EB23" s="550"/>
      <c r="EC23" s="551"/>
    </row>
    <row r="24" spans="2:133" ht="11.25" customHeight="1" x14ac:dyDescent="0.15">
      <c r="B24" s="442" t="s">
        <v>290</v>
      </c>
      <c r="C24" s="443"/>
      <c r="D24" s="443"/>
      <c r="E24" s="443"/>
      <c r="F24" s="443"/>
      <c r="G24" s="443"/>
      <c r="H24" s="443"/>
      <c r="I24" s="443"/>
      <c r="J24" s="443"/>
      <c r="K24" s="443"/>
      <c r="L24" s="443"/>
      <c r="M24" s="443"/>
      <c r="N24" s="443"/>
      <c r="O24" s="443"/>
      <c r="P24" s="443"/>
      <c r="Q24" s="444"/>
      <c r="R24" s="445">
        <v>66440</v>
      </c>
      <c r="S24" s="446"/>
      <c r="T24" s="446"/>
      <c r="U24" s="446"/>
      <c r="V24" s="446"/>
      <c r="W24" s="446"/>
      <c r="X24" s="446"/>
      <c r="Y24" s="447"/>
      <c r="Z24" s="478">
        <v>0.1</v>
      </c>
      <c r="AA24" s="478"/>
      <c r="AB24" s="478"/>
      <c r="AC24" s="478"/>
      <c r="AD24" s="479" t="s">
        <v>130</v>
      </c>
      <c r="AE24" s="479"/>
      <c r="AF24" s="479"/>
      <c r="AG24" s="479"/>
      <c r="AH24" s="479"/>
      <c r="AI24" s="479"/>
      <c r="AJ24" s="479"/>
      <c r="AK24" s="479"/>
      <c r="AL24" s="448" t="s">
        <v>130</v>
      </c>
      <c r="AM24" s="449"/>
      <c r="AN24" s="449"/>
      <c r="AO24" s="480"/>
      <c r="AP24" s="539" t="s">
        <v>291</v>
      </c>
      <c r="AQ24" s="547"/>
      <c r="AR24" s="547"/>
      <c r="AS24" s="547"/>
      <c r="AT24" s="547"/>
      <c r="AU24" s="547"/>
      <c r="AV24" s="547"/>
      <c r="AW24" s="547"/>
      <c r="AX24" s="547"/>
      <c r="AY24" s="547"/>
      <c r="AZ24" s="547"/>
      <c r="BA24" s="547"/>
      <c r="BB24" s="547"/>
      <c r="BC24" s="547"/>
      <c r="BD24" s="547"/>
      <c r="BE24" s="547"/>
      <c r="BF24" s="541"/>
      <c r="BG24" s="445" t="s">
        <v>130</v>
      </c>
      <c r="BH24" s="446"/>
      <c r="BI24" s="446"/>
      <c r="BJ24" s="446"/>
      <c r="BK24" s="446"/>
      <c r="BL24" s="446"/>
      <c r="BM24" s="446"/>
      <c r="BN24" s="447"/>
      <c r="BO24" s="478" t="s">
        <v>130</v>
      </c>
      <c r="BP24" s="478"/>
      <c r="BQ24" s="478"/>
      <c r="BR24" s="478"/>
      <c r="BS24" s="451" t="s">
        <v>130</v>
      </c>
      <c r="BT24" s="446"/>
      <c r="BU24" s="446"/>
      <c r="BV24" s="446"/>
      <c r="BW24" s="446"/>
      <c r="BX24" s="446"/>
      <c r="BY24" s="446"/>
      <c r="BZ24" s="446"/>
      <c r="CA24" s="446"/>
      <c r="CB24" s="492"/>
      <c r="CD24" s="503" t="s">
        <v>292</v>
      </c>
      <c r="CE24" s="504"/>
      <c r="CF24" s="504"/>
      <c r="CG24" s="504"/>
      <c r="CH24" s="504"/>
      <c r="CI24" s="504"/>
      <c r="CJ24" s="504"/>
      <c r="CK24" s="504"/>
      <c r="CL24" s="504"/>
      <c r="CM24" s="504"/>
      <c r="CN24" s="504"/>
      <c r="CO24" s="504"/>
      <c r="CP24" s="504"/>
      <c r="CQ24" s="505"/>
      <c r="CR24" s="500">
        <v>23447109</v>
      </c>
      <c r="CS24" s="501"/>
      <c r="CT24" s="501"/>
      <c r="CU24" s="501"/>
      <c r="CV24" s="501"/>
      <c r="CW24" s="501"/>
      <c r="CX24" s="501"/>
      <c r="CY24" s="544"/>
      <c r="CZ24" s="545">
        <v>30.6</v>
      </c>
      <c r="DA24" s="516"/>
      <c r="DB24" s="516"/>
      <c r="DC24" s="548"/>
      <c r="DD24" s="543">
        <v>14169080</v>
      </c>
      <c r="DE24" s="501"/>
      <c r="DF24" s="501"/>
      <c r="DG24" s="501"/>
      <c r="DH24" s="501"/>
      <c r="DI24" s="501"/>
      <c r="DJ24" s="501"/>
      <c r="DK24" s="544"/>
      <c r="DL24" s="543">
        <v>14010152</v>
      </c>
      <c r="DM24" s="501"/>
      <c r="DN24" s="501"/>
      <c r="DO24" s="501"/>
      <c r="DP24" s="501"/>
      <c r="DQ24" s="501"/>
      <c r="DR24" s="501"/>
      <c r="DS24" s="501"/>
      <c r="DT24" s="501"/>
      <c r="DU24" s="501"/>
      <c r="DV24" s="544"/>
      <c r="DW24" s="545">
        <v>40.200000000000003</v>
      </c>
      <c r="DX24" s="516"/>
      <c r="DY24" s="516"/>
      <c r="DZ24" s="516"/>
      <c r="EA24" s="516"/>
      <c r="EB24" s="516"/>
      <c r="EC24" s="546"/>
    </row>
    <row r="25" spans="2:133" ht="11.25" customHeight="1" x14ac:dyDescent="0.15">
      <c r="B25" s="442" t="s">
        <v>293</v>
      </c>
      <c r="C25" s="443"/>
      <c r="D25" s="443"/>
      <c r="E25" s="443"/>
      <c r="F25" s="443"/>
      <c r="G25" s="443"/>
      <c r="H25" s="443"/>
      <c r="I25" s="443"/>
      <c r="J25" s="443"/>
      <c r="K25" s="443"/>
      <c r="L25" s="443"/>
      <c r="M25" s="443"/>
      <c r="N25" s="443"/>
      <c r="O25" s="443"/>
      <c r="P25" s="443"/>
      <c r="Q25" s="444"/>
      <c r="R25" s="445" t="s">
        <v>254</v>
      </c>
      <c r="S25" s="446"/>
      <c r="T25" s="446"/>
      <c r="U25" s="446"/>
      <c r="V25" s="446"/>
      <c r="W25" s="446"/>
      <c r="X25" s="446"/>
      <c r="Y25" s="447"/>
      <c r="Z25" s="478" t="s">
        <v>254</v>
      </c>
      <c r="AA25" s="478"/>
      <c r="AB25" s="478"/>
      <c r="AC25" s="478"/>
      <c r="AD25" s="479" t="s">
        <v>130</v>
      </c>
      <c r="AE25" s="479"/>
      <c r="AF25" s="479"/>
      <c r="AG25" s="479"/>
      <c r="AH25" s="479"/>
      <c r="AI25" s="479"/>
      <c r="AJ25" s="479"/>
      <c r="AK25" s="479"/>
      <c r="AL25" s="448" t="s">
        <v>130</v>
      </c>
      <c r="AM25" s="449"/>
      <c r="AN25" s="449"/>
      <c r="AO25" s="480"/>
      <c r="AP25" s="539" t="s">
        <v>294</v>
      </c>
      <c r="AQ25" s="547"/>
      <c r="AR25" s="547"/>
      <c r="AS25" s="547"/>
      <c r="AT25" s="547"/>
      <c r="AU25" s="547"/>
      <c r="AV25" s="547"/>
      <c r="AW25" s="547"/>
      <c r="AX25" s="547"/>
      <c r="AY25" s="547"/>
      <c r="AZ25" s="547"/>
      <c r="BA25" s="547"/>
      <c r="BB25" s="547"/>
      <c r="BC25" s="547"/>
      <c r="BD25" s="547"/>
      <c r="BE25" s="547"/>
      <c r="BF25" s="541"/>
      <c r="BG25" s="445" t="s">
        <v>254</v>
      </c>
      <c r="BH25" s="446"/>
      <c r="BI25" s="446"/>
      <c r="BJ25" s="446"/>
      <c r="BK25" s="446"/>
      <c r="BL25" s="446"/>
      <c r="BM25" s="446"/>
      <c r="BN25" s="447"/>
      <c r="BO25" s="478" t="s">
        <v>130</v>
      </c>
      <c r="BP25" s="478"/>
      <c r="BQ25" s="478"/>
      <c r="BR25" s="478"/>
      <c r="BS25" s="451" t="s">
        <v>130</v>
      </c>
      <c r="BT25" s="446"/>
      <c r="BU25" s="446"/>
      <c r="BV25" s="446"/>
      <c r="BW25" s="446"/>
      <c r="BX25" s="446"/>
      <c r="BY25" s="446"/>
      <c r="BZ25" s="446"/>
      <c r="CA25" s="446"/>
      <c r="CB25" s="492"/>
      <c r="CD25" s="484" t="s">
        <v>295</v>
      </c>
      <c r="CE25" s="485"/>
      <c r="CF25" s="485"/>
      <c r="CG25" s="485"/>
      <c r="CH25" s="485"/>
      <c r="CI25" s="485"/>
      <c r="CJ25" s="485"/>
      <c r="CK25" s="485"/>
      <c r="CL25" s="485"/>
      <c r="CM25" s="485"/>
      <c r="CN25" s="485"/>
      <c r="CO25" s="485"/>
      <c r="CP25" s="485"/>
      <c r="CQ25" s="486"/>
      <c r="CR25" s="445">
        <v>9025479</v>
      </c>
      <c r="CS25" s="464"/>
      <c r="CT25" s="464"/>
      <c r="CU25" s="464"/>
      <c r="CV25" s="464"/>
      <c r="CW25" s="464"/>
      <c r="CX25" s="464"/>
      <c r="CY25" s="465"/>
      <c r="CZ25" s="448">
        <v>11.8</v>
      </c>
      <c r="DA25" s="466"/>
      <c r="DB25" s="466"/>
      <c r="DC25" s="467"/>
      <c r="DD25" s="451">
        <v>8160125</v>
      </c>
      <c r="DE25" s="464"/>
      <c r="DF25" s="464"/>
      <c r="DG25" s="464"/>
      <c r="DH25" s="464"/>
      <c r="DI25" s="464"/>
      <c r="DJ25" s="464"/>
      <c r="DK25" s="465"/>
      <c r="DL25" s="451">
        <v>8032334</v>
      </c>
      <c r="DM25" s="464"/>
      <c r="DN25" s="464"/>
      <c r="DO25" s="464"/>
      <c r="DP25" s="464"/>
      <c r="DQ25" s="464"/>
      <c r="DR25" s="464"/>
      <c r="DS25" s="464"/>
      <c r="DT25" s="464"/>
      <c r="DU25" s="464"/>
      <c r="DV25" s="465"/>
      <c r="DW25" s="448">
        <v>23</v>
      </c>
      <c r="DX25" s="466"/>
      <c r="DY25" s="466"/>
      <c r="DZ25" s="466"/>
      <c r="EA25" s="466"/>
      <c r="EB25" s="466"/>
      <c r="EC25" s="487"/>
    </row>
    <row r="26" spans="2:133" ht="11.25" customHeight="1" x14ac:dyDescent="0.15">
      <c r="B26" s="442" t="s">
        <v>296</v>
      </c>
      <c r="C26" s="443"/>
      <c r="D26" s="443"/>
      <c r="E26" s="443"/>
      <c r="F26" s="443"/>
      <c r="G26" s="443"/>
      <c r="H26" s="443"/>
      <c r="I26" s="443"/>
      <c r="J26" s="443"/>
      <c r="K26" s="443"/>
      <c r="L26" s="443"/>
      <c r="M26" s="443"/>
      <c r="N26" s="443"/>
      <c r="O26" s="443"/>
      <c r="P26" s="443"/>
      <c r="Q26" s="444"/>
      <c r="R26" s="445">
        <v>37024817</v>
      </c>
      <c r="S26" s="446"/>
      <c r="T26" s="446"/>
      <c r="U26" s="446"/>
      <c r="V26" s="446"/>
      <c r="W26" s="446"/>
      <c r="X26" s="446"/>
      <c r="Y26" s="447"/>
      <c r="Z26" s="478">
        <v>46.7</v>
      </c>
      <c r="AA26" s="478"/>
      <c r="AB26" s="478"/>
      <c r="AC26" s="478"/>
      <c r="AD26" s="479">
        <v>34600375</v>
      </c>
      <c r="AE26" s="479"/>
      <c r="AF26" s="479"/>
      <c r="AG26" s="479"/>
      <c r="AH26" s="479"/>
      <c r="AI26" s="479"/>
      <c r="AJ26" s="479"/>
      <c r="AK26" s="479"/>
      <c r="AL26" s="448">
        <v>99.2</v>
      </c>
      <c r="AM26" s="449"/>
      <c r="AN26" s="449"/>
      <c r="AO26" s="480"/>
      <c r="AP26" s="539" t="s">
        <v>297</v>
      </c>
      <c r="AQ26" s="540"/>
      <c r="AR26" s="540"/>
      <c r="AS26" s="540"/>
      <c r="AT26" s="540"/>
      <c r="AU26" s="540"/>
      <c r="AV26" s="540"/>
      <c r="AW26" s="540"/>
      <c r="AX26" s="540"/>
      <c r="AY26" s="540"/>
      <c r="AZ26" s="540"/>
      <c r="BA26" s="540"/>
      <c r="BB26" s="540"/>
      <c r="BC26" s="540"/>
      <c r="BD26" s="540"/>
      <c r="BE26" s="540"/>
      <c r="BF26" s="541"/>
      <c r="BG26" s="445" t="s">
        <v>130</v>
      </c>
      <c r="BH26" s="446"/>
      <c r="BI26" s="446"/>
      <c r="BJ26" s="446"/>
      <c r="BK26" s="446"/>
      <c r="BL26" s="446"/>
      <c r="BM26" s="446"/>
      <c r="BN26" s="447"/>
      <c r="BO26" s="478" t="s">
        <v>130</v>
      </c>
      <c r="BP26" s="478"/>
      <c r="BQ26" s="478"/>
      <c r="BR26" s="478"/>
      <c r="BS26" s="451" t="s">
        <v>130</v>
      </c>
      <c r="BT26" s="446"/>
      <c r="BU26" s="446"/>
      <c r="BV26" s="446"/>
      <c r="BW26" s="446"/>
      <c r="BX26" s="446"/>
      <c r="BY26" s="446"/>
      <c r="BZ26" s="446"/>
      <c r="CA26" s="446"/>
      <c r="CB26" s="492"/>
      <c r="CD26" s="484" t="s">
        <v>298</v>
      </c>
      <c r="CE26" s="485"/>
      <c r="CF26" s="485"/>
      <c r="CG26" s="485"/>
      <c r="CH26" s="485"/>
      <c r="CI26" s="485"/>
      <c r="CJ26" s="485"/>
      <c r="CK26" s="485"/>
      <c r="CL26" s="485"/>
      <c r="CM26" s="485"/>
      <c r="CN26" s="485"/>
      <c r="CO26" s="485"/>
      <c r="CP26" s="485"/>
      <c r="CQ26" s="486"/>
      <c r="CR26" s="445">
        <v>5394244</v>
      </c>
      <c r="CS26" s="446"/>
      <c r="CT26" s="446"/>
      <c r="CU26" s="446"/>
      <c r="CV26" s="446"/>
      <c r="CW26" s="446"/>
      <c r="CX26" s="446"/>
      <c r="CY26" s="447"/>
      <c r="CZ26" s="448">
        <v>7</v>
      </c>
      <c r="DA26" s="466"/>
      <c r="DB26" s="466"/>
      <c r="DC26" s="467"/>
      <c r="DD26" s="451">
        <v>4950721</v>
      </c>
      <c r="DE26" s="446"/>
      <c r="DF26" s="446"/>
      <c r="DG26" s="446"/>
      <c r="DH26" s="446"/>
      <c r="DI26" s="446"/>
      <c r="DJ26" s="446"/>
      <c r="DK26" s="447"/>
      <c r="DL26" s="451" t="s">
        <v>130</v>
      </c>
      <c r="DM26" s="446"/>
      <c r="DN26" s="446"/>
      <c r="DO26" s="446"/>
      <c r="DP26" s="446"/>
      <c r="DQ26" s="446"/>
      <c r="DR26" s="446"/>
      <c r="DS26" s="446"/>
      <c r="DT26" s="446"/>
      <c r="DU26" s="446"/>
      <c r="DV26" s="447"/>
      <c r="DW26" s="448" t="s">
        <v>130</v>
      </c>
      <c r="DX26" s="466"/>
      <c r="DY26" s="466"/>
      <c r="DZ26" s="466"/>
      <c r="EA26" s="466"/>
      <c r="EB26" s="466"/>
      <c r="EC26" s="487"/>
    </row>
    <row r="27" spans="2:133" ht="11.25" customHeight="1" x14ac:dyDescent="0.15">
      <c r="B27" s="442" t="s">
        <v>299</v>
      </c>
      <c r="C27" s="443"/>
      <c r="D27" s="443"/>
      <c r="E27" s="443"/>
      <c r="F27" s="443"/>
      <c r="G27" s="443"/>
      <c r="H27" s="443"/>
      <c r="I27" s="443"/>
      <c r="J27" s="443"/>
      <c r="K27" s="443"/>
      <c r="L27" s="443"/>
      <c r="M27" s="443"/>
      <c r="N27" s="443"/>
      <c r="O27" s="443"/>
      <c r="P27" s="443"/>
      <c r="Q27" s="444"/>
      <c r="R27" s="445">
        <v>26115</v>
      </c>
      <c r="S27" s="446"/>
      <c r="T27" s="446"/>
      <c r="U27" s="446"/>
      <c r="V27" s="446"/>
      <c r="W27" s="446"/>
      <c r="X27" s="446"/>
      <c r="Y27" s="447"/>
      <c r="Z27" s="478">
        <v>0</v>
      </c>
      <c r="AA27" s="478"/>
      <c r="AB27" s="478"/>
      <c r="AC27" s="478"/>
      <c r="AD27" s="479">
        <v>26115</v>
      </c>
      <c r="AE27" s="479"/>
      <c r="AF27" s="479"/>
      <c r="AG27" s="479"/>
      <c r="AH27" s="479"/>
      <c r="AI27" s="479"/>
      <c r="AJ27" s="479"/>
      <c r="AK27" s="479"/>
      <c r="AL27" s="448">
        <v>0.1</v>
      </c>
      <c r="AM27" s="449"/>
      <c r="AN27" s="449"/>
      <c r="AO27" s="480"/>
      <c r="AP27" s="442" t="s">
        <v>300</v>
      </c>
      <c r="AQ27" s="443"/>
      <c r="AR27" s="443"/>
      <c r="AS27" s="443"/>
      <c r="AT27" s="443"/>
      <c r="AU27" s="443"/>
      <c r="AV27" s="443"/>
      <c r="AW27" s="443"/>
      <c r="AX27" s="443"/>
      <c r="AY27" s="443"/>
      <c r="AZ27" s="443"/>
      <c r="BA27" s="443"/>
      <c r="BB27" s="443"/>
      <c r="BC27" s="443"/>
      <c r="BD27" s="443"/>
      <c r="BE27" s="443"/>
      <c r="BF27" s="444"/>
      <c r="BG27" s="445">
        <v>32049231</v>
      </c>
      <c r="BH27" s="446"/>
      <c r="BI27" s="446"/>
      <c r="BJ27" s="446"/>
      <c r="BK27" s="446"/>
      <c r="BL27" s="446"/>
      <c r="BM27" s="446"/>
      <c r="BN27" s="447"/>
      <c r="BO27" s="478">
        <v>100</v>
      </c>
      <c r="BP27" s="478"/>
      <c r="BQ27" s="478"/>
      <c r="BR27" s="478"/>
      <c r="BS27" s="451">
        <v>382391</v>
      </c>
      <c r="BT27" s="446"/>
      <c r="BU27" s="446"/>
      <c r="BV27" s="446"/>
      <c r="BW27" s="446"/>
      <c r="BX27" s="446"/>
      <c r="BY27" s="446"/>
      <c r="BZ27" s="446"/>
      <c r="CA27" s="446"/>
      <c r="CB27" s="492"/>
      <c r="CD27" s="484" t="s">
        <v>301</v>
      </c>
      <c r="CE27" s="485"/>
      <c r="CF27" s="485"/>
      <c r="CG27" s="485"/>
      <c r="CH27" s="485"/>
      <c r="CI27" s="485"/>
      <c r="CJ27" s="485"/>
      <c r="CK27" s="485"/>
      <c r="CL27" s="485"/>
      <c r="CM27" s="485"/>
      <c r="CN27" s="485"/>
      <c r="CO27" s="485"/>
      <c r="CP27" s="485"/>
      <c r="CQ27" s="486"/>
      <c r="CR27" s="445">
        <v>12692609</v>
      </c>
      <c r="CS27" s="464"/>
      <c r="CT27" s="464"/>
      <c r="CU27" s="464"/>
      <c r="CV27" s="464"/>
      <c r="CW27" s="464"/>
      <c r="CX27" s="464"/>
      <c r="CY27" s="465"/>
      <c r="CZ27" s="448">
        <v>16.600000000000001</v>
      </c>
      <c r="DA27" s="466"/>
      <c r="DB27" s="466"/>
      <c r="DC27" s="467"/>
      <c r="DD27" s="451">
        <v>4295856</v>
      </c>
      <c r="DE27" s="464"/>
      <c r="DF27" s="464"/>
      <c r="DG27" s="464"/>
      <c r="DH27" s="464"/>
      <c r="DI27" s="464"/>
      <c r="DJ27" s="464"/>
      <c r="DK27" s="465"/>
      <c r="DL27" s="451">
        <v>4264719</v>
      </c>
      <c r="DM27" s="464"/>
      <c r="DN27" s="464"/>
      <c r="DO27" s="464"/>
      <c r="DP27" s="464"/>
      <c r="DQ27" s="464"/>
      <c r="DR27" s="464"/>
      <c r="DS27" s="464"/>
      <c r="DT27" s="464"/>
      <c r="DU27" s="464"/>
      <c r="DV27" s="465"/>
      <c r="DW27" s="448">
        <v>12.2</v>
      </c>
      <c r="DX27" s="466"/>
      <c r="DY27" s="466"/>
      <c r="DZ27" s="466"/>
      <c r="EA27" s="466"/>
      <c r="EB27" s="466"/>
      <c r="EC27" s="487"/>
    </row>
    <row r="28" spans="2:133" ht="11.25" customHeight="1" x14ac:dyDescent="0.15">
      <c r="B28" s="442" t="s">
        <v>302</v>
      </c>
      <c r="C28" s="443"/>
      <c r="D28" s="443"/>
      <c r="E28" s="443"/>
      <c r="F28" s="443"/>
      <c r="G28" s="443"/>
      <c r="H28" s="443"/>
      <c r="I28" s="443"/>
      <c r="J28" s="443"/>
      <c r="K28" s="443"/>
      <c r="L28" s="443"/>
      <c r="M28" s="443"/>
      <c r="N28" s="443"/>
      <c r="O28" s="443"/>
      <c r="P28" s="443"/>
      <c r="Q28" s="444"/>
      <c r="R28" s="445">
        <v>72164</v>
      </c>
      <c r="S28" s="446"/>
      <c r="T28" s="446"/>
      <c r="U28" s="446"/>
      <c r="V28" s="446"/>
      <c r="W28" s="446"/>
      <c r="X28" s="446"/>
      <c r="Y28" s="447"/>
      <c r="Z28" s="478">
        <v>0.1</v>
      </c>
      <c r="AA28" s="478"/>
      <c r="AB28" s="478"/>
      <c r="AC28" s="478"/>
      <c r="AD28" s="479">
        <v>85</v>
      </c>
      <c r="AE28" s="479"/>
      <c r="AF28" s="479"/>
      <c r="AG28" s="479"/>
      <c r="AH28" s="479"/>
      <c r="AI28" s="479"/>
      <c r="AJ28" s="479"/>
      <c r="AK28" s="479"/>
      <c r="AL28" s="448">
        <v>0</v>
      </c>
      <c r="AM28" s="449"/>
      <c r="AN28" s="449"/>
      <c r="AO28" s="480"/>
      <c r="AP28" s="442"/>
      <c r="AQ28" s="443"/>
      <c r="AR28" s="443"/>
      <c r="AS28" s="443"/>
      <c r="AT28" s="443"/>
      <c r="AU28" s="443"/>
      <c r="AV28" s="443"/>
      <c r="AW28" s="443"/>
      <c r="AX28" s="443"/>
      <c r="AY28" s="443"/>
      <c r="AZ28" s="443"/>
      <c r="BA28" s="443"/>
      <c r="BB28" s="443"/>
      <c r="BC28" s="443"/>
      <c r="BD28" s="443"/>
      <c r="BE28" s="443"/>
      <c r="BF28" s="444"/>
      <c r="BG28" s="445"/>
      <c r="BH28" s="446"/>
      <c r="BI28" s="446"/>
      <c r="BJ28" s="446"/>
      <c r="BK28" s="446"/>
      <c r="BL28" s="446"/>
      <c r="BM28" s="446"/>
      <c r="BN28" s="447"/>
      <c r="BO28" s="478"/>
      <c r="BP28" s="478"/>
      <c r="BQ28" s="478"/>
      <c r="BR28" s="478"/>
      <c r="BS28" s="451"/>
      <c r="BT28" s="446"/>
      <c r="BU28" s="446"/>
      <c r="BV28" s="446"/>
      <c r="BW28" s="446"/>
      <c r="BX28" s="446"/>
      <c r="BY28" s="446"/>
      <c r="BZ28" s="446"/>
      <c r="CA28" s="446"/>
      <c r="CB28" s="492"/>
      <c r="CD28" s="484" t="s">
        <v>303</v>
      </c>
      <c r="CE28" s="485"/>
      <c r="CF28" s="485"/>
      <c r="CG28" s="485"/>
      <c r="CH28" s="485"/>
      <c r="CI28" s="485"/>
      <c r="CJ28" s="485"/>
      <c r="CK28" s="485"/>
      <c r="CL28" s="485"/>
      <c r="CM28" s="485"/>
      <c r="CN28" s="485"/>
      <c r="CO28" s="485"/>
      <c r="CP28" s="485"/>
      <c r="CQ28" s="486"/>
      <c r="CR28" s="445">
        <v>1729021</v>
      </c>
      <c r="CS28" s="446"/>
      <c r="CT28" s="446"/>
      <c r="CU28" s="446"/>
      <c r="CV28" s="446"/>
      <c r="CW28" s="446"/>
      <c r="CX28" s="446"/>
      <c r="CY28" s="447"/>
      <c r="CZ28" s="448">
        <v>2.2999999999999998</v>
      </c>
      <c r="DA28" s="466"/>
      <c r="DB28" s="466"/>
      <c r="DC28" s="467"/>
      <c r="DD28" s="451">
        <v>1713099</v>
      </c>
      <c r="DE28" s="446"/>
      <c r="DF28" s="446"/>
      <c r="DG28" s="446"/>
      <c r="DH28" s="446"/>
      <c r="DI28" s="446"/>
      <c r="DJ28" s="446"/>
      <c r="DK28" s="447"/>
      <c r="DL28" s="451">
        <v>1713099</v>
      </c>
      <c r="DM28" s="446"/>
      <c r="DN28" s="446"/>
      <c r="DO28" s="446"/>
      <c r="DP28" s="446"/>
      <c r="DQ28" s="446"/>
      <c r="DR28" s="446"/>
      <c r="DS28" s="446"/>
      <c r="DT28" s="446"/>
      <c r="DU28" s="446"/>
      <c r="DV28" s="447"/>
      <c r="DW28" s="448">
        <v>4.9000000000000004</v>
      </c>
      <c r="DX28" s="466"/>
      <c r="DY28" s="466"/>
      <c r="DZ28" s="466"/>
      <c r="EA28" s="466"/>
      <c r="EB28" s="466"/>
      <c r="EC28" s="487"/>
    </row>
    <row r="29" spans="2:133" ht="11.25" customHeight="1" x14ac:dyDescent="0.15">
      <c r="B29" s="442" t="s">
        <v>304</v>
      </c>
      <c r="C29" s="443"/>
      <c r="D29" s="443"/>
      <c r="E29" s="443"/>
      <c r="F29" s="443"/>
      <c r="G29" s="443"/>
      <c r="H29" s="443"/>
      <c r="I29" s="443"/>
      <c r="J29" s="443"/>
      <c r="K29" s="443"/>
      <c r="L29" s="443"/>
      <c r="M29" s="443"/>
      <c r="N29" s="443"/>
      <c r="O29" s="443"/>
      <c r="P29" s="443"/>
      <c r="Q29" s="444"/>
      <c r="R29" s="445">
        <v>514918</v>
      </c>
      <c r="S29" s="446"/>
      <c r="T29" s="446"/>
      <c r="U29" s="446"/>
      <c r="V29" s="446"/>
      <c r="W29" s="446"/>
      <c r="X29" s="446"/>
      <c r="Y29" s="447"/>
      <c r="Z29" s="478">
        <v>0.6</v>
      </c>
      <c r="AA29" s="478"/>
      <c r="AB29" s="478"/>
      <c r="AC29" s="478"/>
      <c r="AD29" s="479">
        <v>140589</v>
      </c>
      <c r="AE29" s="479"/>
      <c r="AF29" s="479"/>
      <c r="AG29" s="479"/>
      <c r="AH29" s="479"/>
      <c r="AI29" s="479"/>
      <c r="AJ29" s="479"/>
      <c r="AK29" s="479"/>
      <c r="AL29" s="448">
        <v>0.4</v>
      </c>
      <c r="AM29" s="449"/>
      <c r="AN29" s="449"/>
      <c r="AO29" s="480"/>
      <c r="AP29" s="426"/>
      <c r="AQ29" s="427"/>
      <c r="AR29" s="427"/>
      <c r="AS29" s="427"/>
      <c r="AT29" s="427"/>
      <c r="AU29" s="427"/>
      <c r="AV29" s="427"/>
      <c r="AW29" s="427"/>
      <c r="AX29" s="427"/>
      <c r="AY29" s="427"/>
      <c r="AZ29" s="427"/>
      <c r="BA29" s="427"/>
      <c r="BB29" s="427"/>
      <c r="BC29" s="427"/>
      <c r="BD29" s="427"/>
      <c r="BE29" s="427"/>
      <c r="BF29" s="428"/>
      <c r="BG29" s="445"/>
      <c r="BH29" s="446"/>
      <c r="BI29" s="446"/>
      <c r="BJ29" s="446"/>
      <c r="BK29" s="446"/>
      <c r="BL29" s="446"/>
      <c r="BM29" s="446"/>
      <c r="BN29" s="447"/>
      <c r="BO29" s="478"/>
      <c r="BP29" s="478"/>
      <c r="BQ29" s="478"/>
      <c r="BR29" s="478"/>
      <c r="BS29" s="479"/>
      <c r="BT29" s="479"/>
      <c r="BU29" s="479"/>
      <c r="BV29" s="479"/>
      <c r="BW29" s="479"/>
      <c r="BX29" s="479"/>
      <c r="BY29" s="479"/>
      <c r="BZ29" s="479"/>
      <c r="CA29" s="479"/>
      <c r="CB29" s="542"/>
      <c r="CD29" s="533" t="s">
        <v>305</v>
      </c>
      <c r="CE29" s="534"/>
      <c r="CF29" s="484" t="s">
        <v>306</v>
      </c>
      <c r="CG29" s="485"/>
      <c r="CH29" s="485"/>
      <c r="CI29" s="485"/>
      <c r="CJ29" s="485"/>
      <c r="CK29" s="485"/>
      <c r="CL29" s="485"/>
      <c r="CM29" s="485"/>
      <c r="CN29" s="485"/>
      <c r="CO29" s="485"/>
      <c r="CP29" s="485"/>
      <c r="CQ29" s="486"/>
      <c r="CR29" s="445">
        <v>1729020</v>
      </c>
      <c r="CS29" s="464"/>
      <c r="CT29" s="464"/>
      <c r="CU29" s="464"/>
      <c r="CV29" s="464"/>
      <c r="CW29" s="464"/>
      <c r="CX29" s="464"/>
      <c r="CY29" s="465"/>
      <c r="CZ29" s="448">
        <v>2.2999999999999998</v>
      </c>
      <c r="DA29" s="466"/>
      <c r="DB29" s="466"/>
      <c r="DC29" s="467"/>
      <c r="DD29" s="451">
        <v>1713098</v>
      </c>
      <c r="DE29" s="464"/>
      <c r="DF29" s="464"/>
      <c r="DG29" s="464"/>
      <c r="DH29" s="464"/>
      <c r="DI29" s="464"/>
      <c r="DJ29" s="464"/>
      <c r="DK29" s="465"/>
      <c r="DL29" s="451">
        <v>1713098</v>
      </c>
      <c r="DM29" s="464"/>
      <c r="DN29" s="464"/>
      <c r="DO29" s="464"/>
      <c r="DP29" s="464"/>
      <c r="DQ29" s="464"/>
      <c r="DR29" s="464"/>
      <c r="DS29" s="464"/>
      <c r="DT29" s="464"/>
      <c r="DU29" s="464"/>
      <c r="DV29" s="465"/>
      <c r="DW29" s="448">
        <v>4.9000000000000004</v>
      </c>
      <c r="DX29" s="466"/>
      <c r="DY29" s="466"/>
      <c r="DZ29" s="466"/>
      <c r="EA29" s="466"/>
      <c r="EB29" s="466"/>
      <c r="EC29" s="487"/>
    </row>
    <row r="30" spans="2:133" ht="11.25" customHeight="1" x14ac:dyDescent="0.15">
      <c r="B30" s="442" t="s">
        <v>307</v>
      </c>
      <c r="C30" s="443"/>
      <c r="D30" s="443"/>
      <c r="E30" s="443"/>
      <c r="F30" s="443"/>
      <c r="G30" s="443"/>
      <c r="H30" s="443"/>
      <c r="I30" s="443"/>
      <c r="J30" s="443"/>
      <c r="K30" s="443"/>
      <c r="L30" s="443"/>
      <c r="M30" s="443"/>
      <c r="N30" s="443"/>
      <c r="O30" s="443"/>
      <c r="P30" s="443"/>
      <c r="Q30" s="444"/>
      <c r="R30" s="445">
        <v>89569</v>
      </c>
      <c r="S30" s="446"/>
      <c r="T30" s="446"/>
      <c r="U30" s="446"/>
      <c r="V30" s="446"/>
      <c r="W30" s="446"/>
      <c r="X30" s="446"/>
      <c r="Y30" s="447"/>
      <c r="Z30" s="478">
        <v>0.1</v>
      </c>
      <c r="AA30" s="478"/>
      <c r="AB30" s="478"/>
      <c r="AC30" s="478"/>
      <c r="AD30" s="479" t="s">
        <v>254</v>
      </c>
      <c r="AE30" s="479"/>
      <c r="AF30" s="479"/>
      <c r="AG30" s="479"/>
      <c r="AH30" s="479"/>
      <c r="AI30" s="479"/>
      <c r="AJ30" s="479"/>
      <c r="AK30" s="479"/>
      <c r="AL30" s="448" t="s">
        <v>130</v>
      </c>
      <c r="AM30" s="449"/>
      <c r="AN30" s="449"/>
      <c r="AO30" s="480"/>
      <c r="AP30" s="506" t="s">
        <v>223</v>
      </c>
      <c r="AQ30" s="507"/>
      <c r="AR30" s="507"/>
      <c r="AS30" s="507"/>
      <c r="AT30" s="507"/>
      <c r="AU30" s="507"/>
      <c r="AV30" s="507"/>
      <c r="AW30" s="507"/>
      <c r="AX30" s="507"/>
      <c r="AY30" s="507"/>
      <c r="AZ30" s="507"/>
      <c r="BA30" s="507"/>
      <c r="BB30" s="507"/>
      <c r="BC30" s="507"/>
      <c r="BD30" s="507"/>
      <c r="BE30" s="507"/>
      <c r="BF30" s="508"/>
      <c r="BG30" s="506" t="s">
        <v>308</v>
      </c>
      <c r="BH30" s="531"/>
      <c r="BI30" s="531"/>
      <c r="BJ30" s="531"/>
      <c r="BK30" s="531"/>
      <c r="BL30" s="531"/>
      <c r="BM30" s="531"/>
      <c r="BN30" s="531"/>
      <c r="BO30" s="531"/>
      <c r="BP30" s="531"/>
      <c r="BQ30" s="532"/>
      <c r="BR30" s="506" t="s">
        <v>309</v>
      </c>
      <c r="BS30" s="531"/>
      <c r="BT30" s="531"/>
      <c r="BU30" s="531"/>
      <c r="BV30" s="531"/>
      <c r="BW30" s="531"/>
      <c r="BX30" s="531"/>
      <c r="BY30" s="531"/>
      <c r="BZ30" s="531"/>
      <c r="CA30" s="531"/>
      <c r="CB30" s="532"/>
      <c r="CD30" s="535"/>
      <c r="CE30" s="536"/>
      <c r="CF30" s="484" t="s">
        <v>310</v>
      </c>
      <c r="CG30" s="485"/>
      <c r="CH30" s="485"/>
      <c r="CI30" s="485"/>
      <c r="CJ30" s="485"/>
      <c r="CK30" s="485"/>
      <c r="CL30" s="485"/>
      <c r="CM30" s="485"/>
      <c r="CN30" s="485"/>
      <c r="CO30" s="485"/>
      <c r="CP30" s="485"/>
      <c r="CQ30" s="486"/>
      <c r="CR30" s="445">
        <v>1695318</v>
      </c>
      <c r="CS30" s="446"/>
      <c r="CT30" s="446"/>
      <c r="CU30" s="446"/>
      <c r="CV30" s="446"/>
      <c r="CW30" s="446"/>
      <c r="CX30" s="446"/>
      <c r="CY30" s="447"/>
      <c r="CZ30" s="448">
        <v>2.2000000000000002</v>
      </c>
      <c r="DA30" s="466"/>
      <c r="DB30" s="466"/>
      <c r="DC30" s="467"/>
      <c r="DD30" s="451">
        <v>1680303</v>
      </c>
      <c r="DE30" s="446"/>
      <c r="DF30" s="446"/>
      <c r="DG30" s="446"/>
      <c r="DH30" s="446"/>
      <c r="DI30" s="446"/>
      <c r="DJ30" s="446"/>
      <c r="DK30" s="447"/>
      <c r="DL30" s="451">
        <v>1680303</v>
      </c>
      <c r="DM30" s="446"/>
      <c r="DN30" s="446"/>
      <c r="DO30" s="446"/>
      <c r="DP30" s="446"/>
      <c r="DQ30" s="446"/>
      <c r="DR30" s="446"/>
      <c r="DS30" s="446"/>
      <c r="DT30" s="446"/>
      <c r="DU30" s="446"/>
      <c r="DV30" s="447"/>
      <c r="DW30" s="448">
        <v>4.8</v>
      </c>
      <c r="DX30" s="466"/>
      <c r="DY30" s="466"/>
      <c r="DZ30" s="466"/>
      <c r="EA30" s="466"/>
      <c r="EB30" s="466"/>
      <c r="EC30" s="487"/>
    </row>
    <row r="31" spans="2:133" ht="11.25" customHeight="1" x14ac:dyDescent="0.15">
      <c r="B31" s="442" t="s">
        <v>311</v>
      </c>
      <c r="C31" s="443"/>
      <c r="D31" s="443"/>
      <c r="E31" s="443"/>
      <c r="F31" s="443"/>
      <c r="G31" s="443"/>
      <c r="H31" s="443"/>
      <c r="I31" s="443"/>
      <c r="J31" s="443"/>
      <c r="K31" s="443"/>
      <c r="L31" s="443"/>
      <c r="M31" s="443"/>
      <c r="N31" s="443"/>
      <c r="O31" s="443"/>
      <c r="P31" s="443"/>
      <c r="Q31" s="444"/>
      <c r="R31" s="445">
        <v>25705027</v>
      </c>
      <c r="S31" s="446"/>
      <c r="T31" s="446"/>
      <c r="U31" s="446"/>
      <c r="V31" s="446"/>
      <c r="W31" s="446"/>
      <c r="X31" s="446"/>
      <c r="Y31" s="447"/>
      <c r="Z31" s="478">
        <v>32.4</v>
      </c>
      <c r="AA31" s="478"/>
      <c r="AB31" s="478"/>
      <c r="AC31" s="478"/>
      <c r="AD31" s="479" t="s">
        <v>254</v>
      </c>
      <c r="AE31" s="479"/>
      <c r="AF31" s="479"/>
      <c r="AG31" s="479"/>
      <c r="AH31" s="479"/>
      <c r="AI31" s="479"/>
      <c r="AJ31" s="479"/>
      <c r="AK31" s="479"/>
      <c r="AL31" s="448" t="s">
        <v>130</v>
      </c>
      <c r="AM31" s="449"/>
      <c r="AN31" s="449"/>
      <c r="AO31" s="480"/>
      <c r="AP31" s="519" t="s">
        <v>312</v>
      </c>
      <c r="AQ31" s="520"/>
      <c r="AR31" s="520"/>
      <c r="AS31" s="520"/>
      <c r="AT31" s="525" t="s">
        <v>313</v>
      </c>
      <c r="AU31" s="231"/>
      <c r="AV31" s="231"/>
      <c r="AW31" s="231"/>
      <c r="AX31" s="511" t="s">
        <v>188</v>
      </c>
      <c r="AY31" s="512"/>
      <c r="AZ31" s="512"/>
      <c r="BA31" s="512"/>
      <c r="BB31" s="512"/>
      <c r="BC31" s="512"/>
      <c r="BD31" s="512"/>
      <c r="BE31" s="512"/>
      <c r="BF31" s="513"/>
      <c r="BG31" s="514">
        <v>98.5</v>
      </c>
      <c r="BH31" s="515"/>
      <c r="BI31" s="515"/>
      <c r="BJ31" s="515"/>
      <c r="BK31" s="515"/>
      <c r="BL31" s="515"/>
      <c r="BM31" s="516">
        <v>96.2</v>
      </c>
      <c r="BN31" s="515"/>
      <c r="BO31" s="515"/>
      <c r="BP31" s="515"/>
      <c r="BQ31" s="517"/>
      <c r="BR31" s="514">
        <v>99.2</v>
      </c>
      <c r="BS31" s="515"/>
      <c r="BT31" s="515"/>
      <c r="BU31" s="515"/>
      <c r="BV31" s="515"/>
      <c r="BW31" s="515"/>
      <c r="BX31" s="516">
        <v>96.8</v>
      </c>
      <c r="BY31" s="515"/>
      <c r="BZ31" s="515"/>
      <c r="CA31" s="515"/>
      <c r="CB31" s="517"/>
      <c r="CD31" s="535"/>
      <c r="CE31" s="536"/>
      <c r="CF31" s="484" t="s">
        <v>314</v>
      </c>
      <c r="CG31" s="485"/>
      <c r="CH31" s="485"/>
      <c r="CI31" s="485"/>
      <c r="CJ31" s="485"/>
      <c r="CK31" s="485"/>
      <c r="CL31" s="485"/>
      <c r="CM31" s="485"/>
      <c r="CN31" s="485"/>
      <c r="CO31" s="485"/>
      <c r="CP31" s="485"/>
      <c r="CQ31" s="486"/>
      <c r="CR31" s="445">
        <v>33702</v>
      </c>
      <c r="CS31" s="464"/>
      <c r="CT31" s="464"/>
      <c r="CU31" s="464"/>
      <c r="CV31" s="464"/>
      <c r="CW31" s="464"/>
      <c r="CX31" s="464"/>
      <c r="CY31" s="465"/>
      <c r="CZ31" s="448">
        <v>0</v>
      </c>
      <c r="DA31" s="466"/>
      <c r="DB31" s="466"/>
      <c r="DC31" s="467"/>
      <c r="DD31" s="451">
        <v>32795</v>
      </c>
      <c r="DE31" s="464"/>
      <c r="DF31" s="464"/>
      <c r="DG31" s="464"/>
      <c r="DH31" s="464"/>
      <c r="DI31" s="464"/>
      <c r="DJ31" s="464"/>
      <c r="DK31" s="465"/>
      <c r="DL31" s="451">
        <v>32795</v>
      </c>
      <c r="DM31" s="464"/>
      <c r="DN31" s="464"/>
      <c r="DO31" s="464"/>
      <c r="DP31" s="464"/>
      <c r="DQ31" s="464"/>
      <c r="DR31" s="464"/>
      <c r="DS31" s="464"/>
      <c r="DT31" s="464"/>
      <c r="DU31" s="464"/>
      <c r="DV31" s="465"/>
      <c r="DW31" s="448">
        <v>0.1</v>
      </c>
      <c r="DX31" s="466"/>
      <c r="DY31" s="466"/>
      <c r="DZ31" s="466"/>
      <c r="EA31" s="466"/>
      <c r="EB31" s="466"/>
      <c r="EC31" s="487"/>
    </row>
    <row r="32" spans="2:133" ht="11.25" customHeight="1" x14ac:dyDescent="0.15">
      <c r="B32" s="528" t="s">
        <v>315</v>
      </c>
      <c r="C32" s="529"/>
      <c r="D32" s="529"/>
      <c r="E32" s="529"/>
      <c r="F32" s="529"/>
      <c r="G32" s="529"/>
      <c r="H32" s="529"/>
      <c r="I32" s="529"/>
      <c r="J32" s="529"/>
      <c r="K32" s="529"/>
      <c r="L32" s="529"/>
      <c r="M32" s="529"/>
      <c r="N32" s="529"/>
      <c r="O32" s="529"/>
      <c r="P32" s="529"/>
      <c r="Q32" s="530"/>
      <c r="R32" s="445">
        <v>48885</v>
      </c>
      <c r="S32" s="446"/>
      <c r="T32" s="446"/>
      <c r="U32" s="446"/>
      <c r="V32" s="446"/>
      <c r="W32" s="446"/>
      <c r="X32" s="446"/>
      <c r="Y32" s="447"/>
      <c r="Z32" s="478">
        <v>0.1</v>
      </c>
      <c r="AA32" s="478"/>
      <c r="AB32" s="478"/>
      <c r="AC32" s="478"/>
      <c r="AD32" s="479">
        <v>48885</v>
      </c>
      <c r="AE32" s="479"/>
      <c r="AF32" s="479"/>
      <c r="AG32" s="479"/>
      <c r="AH32" s="479"/>
      <c r="AI32" s="479"/>
      <c r="AJ32" s="479"/>
      <c r="AK32" s="479"/>
      <c r="AL32" s="448">
        <v>0.1</v>
      </c>
      <c r="AM32" s="449"/>
      <c r="AN32" s="449"/>
      <c r="AO32" s="480"/>
      <c r="AP32" s="521"/>
      <c r="AQ32" s="522"/>
      <c r="AR32" s="522"/>
      <c r="AS32" s="522"/>
      <c r="AT32" s="526"/>
      <c r="AU32" s="230" t="s">
        <v>316</v>
      </c>
      <c r="AV32" s="230"/>
      <c r="AW32" s="230"/>
      <c r="AX32" s="442" t="s">
        <v>317</v>
      </c>
      <c r="AY32" s="443"/>
      <c r="AZ32" s="443"/>
      <c r="BA32" s="443"/>
      <c r="BB32" s="443"/>
      <c r="BC32" s="443"/>
      <c r="BD32" s="443"/>
      <c r="BE32" s="443"/>
      <c r="BF32" s="444"/>
      <c r="BG32" s="518">
        <v>97.3</v>
      </c>
      <c r="BH32" s="464"/>
      <c r="BI32" s="464"/>
      <c r="BJ32" s="464"/>
      <c r="BK32" s="464"/>
      <c r="BL32" s="464"/>
      <c r="BM32" s="449">
        <v>93.9</v>
      </c>
      <c r="BN32" s="510"/>
      <c r="BO32" s="510"/>
      <c r="BP32" s="510"/>
      <c r="BQ32" s="491"/>
      <c r="BR32" s="518">
        <v>98.8</v>
      </c>
      <c r="BS32" s="464"/>
      <c r="BT32" s="464"/>
      <c r="BU32" s="464"/>
      <c r="BV32" s="464"/>
      <c r="BW32" s="464"/>
      <c r="BX32" s="449">
        <v>95.7</v>
      </c>
      <c r="BY32" s="510"/>
      <c r="BZ32" s="510"/>
      <c r="CA32" s="510"/>
      <c r="CB32" s="491"/>
      <c r="CD32" s="537"/>
      <c r="CE32" s="538"/>
      <c r="CF32" s="484" t="s">
        <v>318</v>
      </c>
      <c r="CG32" s="485"/>
      <c r="CH32" s="485"/>
      <c r="CI32" s="485"/>
      <c r="CJ32" s="485"/>
      <c r="CK32" s="485"/>
      <c r="CL32" s="485"/>
      <c r="CM32" s="485"/>
      <c r="CN32" s="485"/>
      <c r="CO32" s="485"/>
      <c r="CP32" s="485"/>
      <c r="CQ32" s="486"/>
      <c r="CR32" s="445">
        <v>1</v>
      </c>
      <c r="CS32" s="446"/>
      <c r="CT32" s="446"/>
      <c r="CU32" s="446"/>
      <c r="CV32" s="446"/>
      <c r="CW32" s="446"/>
      <c r="CX32" s="446"/>
      <c r="CY32" s="447"/>
      <c r="CZ32" s="448">
        <v>0</v>
      </c>
      <c r="DA32" s="466"/>
      <c r="DB32" s="466"/>
      <c r="DC32" s="467"/>
      <c r="DD32" s="451">
        <v>1</v>
      </c>
      <c r="DE32" s="446"/>
      <c r="DF32" s="446"/>
      <c r="DG32" s="446"/>
      <c r="DH32" s="446"/>
      <c r="DI32" s="446"/>
      <c r="DJ32" s="446"/>
      <c r="DK32" s="447"/>
      <c r="DL32" s="451">
        <v>1</v>
      </c>
      <c r="DM32" s="446"/>
      <c r="DN32" s="446"/>
      <c r="DO32" s="446"/>
      <c r="DP32" s="446"/>
      <c r="DQ32" s="446"/>
      <c r="DR32" s="446"/>
      <c r="DS32" s="446"/>
      <c r="DT32" s="446"/>
      <c r="DU32" s="446"/>
      <c r="DV32" s="447"/>
      <c r="DW32" s="448">
        <v>0</v>
      </c>
      <c r="DX32" s="466"/>
      <c r="DY32" s="466"/>
      <c r="DZ32" s="466"/>
      <c r="EA32" s="466"/>
      <c r="EB32" s="466"/>
      <c r="EC32" s="487"/>
    </row>
    <row r="33" spans="2:133" ht="11.25" customHeight="1" x14ac:dyDescent="0.15">
      <c r="B33" s="442" t="s">
        <v>319</v>
      </c>
      <c r="C33" s="443"/>
      <c r="D33" s="443"/>
      <c r="E33" s="443"/>
      <c r="F33" s="443"/>
      <c r="G33" s="443"/>
      <c r="H33" s="443"/>
      <c r="I33" s="443"/>
      <c r="J33" s="443"/>
      <c r="K33" s="443"/>
      <c r="L33" s="443"/>
      <c r="M33" s="443"/>
      <c r="N33" s="443"/>
      <c r="O33" s="443"/>
      <c r="P33" s="443"/>
      <c r="Q33" s="444"/>
      <c r="R33" s="445">
        <v>3511918</v>
      </c>
      <c r="S33" s="446"/>
      <c r="T33" s="446"/>
      <c r="U33" s="446"/>
      <c r="V33" s="446"/>
      <c r="W33" s="446"/>
      <c r="X33" s="446"/>
      <c r="Y33" s="447"/>
      <c r="Z33" s="478">
        <v>4.4000000000000004</v>
      </c>
      <c r="AA33" s="478"/>
      <c r="AB33" s="478"/>
      <c r="AC33" s="478"/>
      <c r="AD33" s="479" t="s">
        <v>130</v>
      </c>
      <c r="AE33" s="479"/>
      <c r="AF33" s="479"/>
      <c r="AG33" s="479"/>
      <c r="AH33" s="479"/>
      <c r="AI33" s="479"/>
      <c r="AJ33" s="479"/>
      <c r="AK33" s="479"/>
      <c r="AL33" s="448" t="s">
        <v>254</v>
      </c>
      <c r="AM33" s="449"/>
      <c r="AN33" s="449"/>
      <c r="AO33" s="480"/>
      <c r="AP33" s="523"/>
      <c r="AQ33" s="524"/>
      <c r="AR33" s="524"/>
      <c r="AS33" s="524"/>
      <c r="AT33" s="527"/>
      <c r="AU33" s="232"/>
      <c r="AV33" s="232"/>
      <c r="AW33" s="232"/>
      <c r="AX33" s="426" t="s">
        <v>320</v>
      </c>
      <c r="AY33" s="427"/>
      <c r="AZ33" s="427"/>
      <c r="BA33" s="427"/>
      <c r="BB33" s="427"/>
      <c r="BC33" s="427"/>
      <c r="BD33" s="427"/>
      <c r="BE33" s="427"/>
      <c r="BF33" s="428"/>
      <c r="BG33" s="509">
        <v>99.2</v>
      </c>
      <c r="BH33" s="430"/>
      <c r="BI33" s="430"/>
      <c r="BJ33" s="430"/>
      <c r="BK33" s="430"/>
      <c r="BL33" s="430"/>
      <c r="BM33" s="472">
        <v>97.7</v>
      </c>
      <c r="BN33" s="430"/>
      <c r="BO33" s="430"/>
      <c r="BP33" s="430"/>
      <c r="BQ33" s="474"/>
      <c r="BR33" s="509">
        <v>99.5</v>
      </c>
      <c r="BS33" s="430"/>
      <c r="BT33" s="430"/>
      <c r="BU33" s="430"/>
      <c r="BV33" s="430"/>
      <c r="BW33" s="430"/>
      <c r="BX33" s="472">
        <v>97.7</v>
      </c>
      <c r="BY33" s="430"/>
      <c r="BZ33" s="430"/>
      <c r="CA33" s="430"/>
      <c r="CB33" s="474"/>
      <c r="CD33" s="484" t="s">
        <v>321</v>
      </c>
      <c r="CE33" s="485"/>
      <c r="CF33" s="485"/>
      <c r="CG33" s="485"/>
      <c r="CH33" s="485"/>
      <c r="CI33" s="485"/>
      <c r="CJ33" s="485"/>
      <c r="CK33" s="485"/>
      <c r="CL33" s="485"/>
      <c r="CM33" s="485"/>
      <c r="CN33" s="485"/>
      <c r="CO33" s="485"/>
      <c r="CP33" s="485"/>
      <c r="CQ33" s="486"/>
      <c r="CR33" s="445">
        <v>41413029</v>
      </c>
      <c r="CS33" s="464"/>
      <c r="CT33" s="464"/>
      <c r="CU33" s="464"/>
      <c r="CV33" s="464"/>
      <c r="CW33" s="464"/>
      <c r="CX33" s="464"/>
      <c r="CY33" s="465"/>
      <c r="CZ33" s="448">
        <v>54.1</v>
      </c>
      <c r="DA33" s="466"/>
      <c r="DB33" s="466"/>
      <c r="DC33" s="467"/>
      <c r="DD33" s="451">
        <v>21677946</v>
      </c>
      <c r="DE33" s="464"/>
      <c r="DF33" s="464"/>
      <c r="DG33" s="464"/>
      <c r="DH33" s="464"/>
      <c r="DI33" s="464"/>
      <c r="DJ33" s="464"/>
      <c r="DK33" s="465"/>
      <c r="DL33" s="451">
        <v>16934821</v>
      </c>
      <c r="DM33" s="464"/>
      <c r="DN33" s="464"/>
      <c r="DO33" s="464"/>
      <c r="DP33" s="464"/>
      <c r="DQ33" s="464"/>
      <c r="DR33" s="464"/>
      <c r="DS33" s="464"/>
      <c r="DT33" s="464"/>
      <c r="DU33" s="464"/>
      <c r="DV33" s="465"/>
      <c r="DW33" s="448">
        <v>48.5</v>
      </c>
      <c r="DX33" s="466"/>
      <c r="DY33" s="466"/>
      <c r="DZ33" s="466"/>
      <c r="EA33" s="466"/>
      <c r="EB33" s="466"/>
      <c r="EC33" s="487"/>
    </row>
    <row r="34" spans="2:133" ht="11.25" customHeight="1" x14ac:dyDescent="0.15">
      <c r="B34" s="442" t="s">
        <v>322</v>
      </c>
      <c r="C34" s="443"/>
      <c r="D34" s="443"/>
      <c r="E34" s="443"/>
      <c r="F34" s="443"/>
      <c r="G34" s="443"/>
      <c r="H34" s="443"/>
      <c r="I34" s="443"/>
      <c r="J34" s="443"/>
      <c r="K34" s="443"/>
      <c r="L34" s="443"/>
      <c r="M34" s="443"/>
      <c r="N34" s="443"/>
      <c r="O34" s="443"/>
      <c r="P34" s="443"/>
      <c r="Q34" s="444"/>
      <c r="R34" s="445">
        <v>128008</v>
      </c>
      <c r="S34" s="446"/>
      <c r="T34" s="446"/>
      <c r="U34" s="446"/>
      <c r="V34" s="446"/>
      <c r="W34" s="446"/>
      <c r="X34" s="446"/>
      <c r="Y34" s="447"/>
      <c r="Z34" s="478">
        <v>0.2</v>
      </c>
      <c r="AA34" s="478"/>
      <c r="AB34" s="478"/>
      <c r="AC34" s="478"/>
      <c r="AD34" s="479">
        <v>77578</v>
      </c>
      <c r="AE34" s="479"/>
      <c r="AF34" s="479"/>
      <c r="AG34" s="479"/>
      <c r="AH34" s="479"/>
      <c r="AI34" s="479"/>
      <c r="AJ34" s="479"/>
      <c r="AK34" s="479"/>
      <c r="AL34" s="448">
        <v>0.2</v>
      </c>
      <c r="AM34" s="449"/>
      <c r="AN34" s="449"/>
      <c r="AO34" s="48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484" t="s">
        <v>323</v>
      </c>
      <c r="CE34" s="485"/>
      <c r="CF34" s="485"/>
      <c r="CG34" s="485"/>
      <c r="CH34" s="485"/>
      <c r="CI34" s="485"/>
      <c r="CJ34" s="485"/>
      <c r="CK34" s="485"/>
      <c r="CL34" s="485"/>
      <c r="CM34" s="485"/>
      <c r="CN34" s="485"/>
      <c r="CO34" s="485"/>
      <c r="CP34" s="485"/>
      <c r="CQ34" s="486"/>
      <c r="CR34" s="445">
        <v>10604426</v>
      </c>
      <c r="CS34" s="446"/>
      <c r="CT34" s="446"/>
      <c r="CU34" s="446"/>
      <c r="CV34" s="446"/>
      <c r="CW34" s="446"/>
      <c r="CX34" s="446"/>
      <c r="CY34" s="447"/>
      <c r="CZ34" s="448">
        <v>13.8</v>
      </c>
      <c r="DA34" s="466"/>
      <c r="DB34" s="466"/>
      <c r="DC34" s="467"/>
      <c r="DD34" s="451">
        <v>9145929</v>
      </c>
      <c r="DE34" s="446"/>
      <c r="DF34" s="446"/>
      <c r="DG34" s="446"/>
      <c r="DH34" s="446"/>
      <c r="DI34" s="446"/>
      <c r="DJ34" s="446"/>
      <c r="DK34" s="447"/>
      <c r="DL34" s="451">
        <v>8627593</v>
      </c>
      <c r="DM34" s="446"/>
      <c r="DN34" s="446"/>
      <c r="DO34" s="446"/>
      <c r="DP34" s="446"/>
      <c r="DQ34" s="446"/>
      <c r="DR34" s="446"/>
      <c r="DS34" s="446"/>
      <c r="DT34" s="446"/>
      <c r="DU34" s="446"/>
      <c r="DV34" s="447"/>
      <c r="DW34" s="448">
        <v>24.7</v>
      </c>
      <c r="DX34" s="466"/>
      <c r="DY34" s="466"/>
      <c r="DZ34" s="466"/>
      <c r="EA34" s="466"/>
      <c r="EB34" s="466"/>
      <c r="EC34" s="487"/>
    </row>
    <row r="35" spans="2:133" ht="11.25" customHeight="1" x14ac:dyDescent="0.15">
      <c r="B35" s="442" t="s">
        <v>324</v>
      </c>
      <c r="C35" s="443"/>
      <c r="D35" s="443"/>
      <c r="E35" s="443"/>
      <c r="F35" s="443"/>
      <c r="G35" s="443"/>
      <c r="H35" s="443"/>
      <c r="I35" s="443"/>
      <c r="J35" s="443"/>
      <c r="K35" s="443"/>
      <c r="L35" s="443"/>
      <c r="M35" s="443"/>
      <c r="N35" s="443"/>
      <c r="O35" s="443"/>
      <c r="P35" s="443"/>
      <c r="Q35" s="444"/>
      <c r="R35" s="445">
        <v>1075057</v>
      </c>
      <c r="S35" s="446"/>
      <c r="T35" s="446"/>
      <c r="U35" s="446"/>
      <c r="V35" s="446"/>
      <c r="W35" s="446"/>
      <c r="X35" s="446"/>
      <c r="Y35" s="447"/>
      <c r="Z35" s="478">
        <v>1.4</v>
      </c>
      <c r="AA35" s="478"/>
      <c r="AB35" s="478"/>
      <c r="AC35" s="478"/>
      <c r="AD35" s="479" t="s">
        <v>130</v>
      </c>
      <c r="AE35" s="479"/>
      <c r="AF35" s="479"/>
      <c r="AG35" s="479"/>
      <c r="AH35" s="479"/>
      <c r="AI35" s="479"/>
      <c r="AJ35" s="479"/>
      <c r="AK35" s="479"/>
      <c r="AL35" s="448" t="s">
        <v>130</v>
      </c>
      <c r="AM35" s="449"/>
      <c r="AN35" s="449"/>
      <c r="AO35" s="480"/>
      <c r="AP35" s="235"/>
      <c r="AQ35" s="506" t="s">
        <v>325</v>
      </c>
      <c r="AR35" s="507"/>
      <c r="AS35" s="507"/>
      <c r="AT35" s="507"/>
      <c r="AU35" s="507"/>
      <c r="AV35" s="507"/>
      <c r="AW35" s="507"/>
      <c r="AX35" s="507"/>
      <c r="AY35" s="507"/>
      <c r="AZ35" s="507"/>
      <c r="BA35" s="507"/>
      <c r="BB35" s="507"/>
      <c r="BC35" s="507"/>
      <c r="BD35" s="507"/>
      <c r="BE35" s="507"/>
      <c r="BF35" s="508"/>
      <c r="BG35" s="506" t="s">
        <v>326</v>
      </c>
      <c r="BH35" s="507"/>
      <c r="BI35" s="507"/>
      <c r="BJ35" s="507"/>
      <c r="BK35" s="507"/>
      <c r="BL35" s="507"/>
      <c r="BM35" s="507"/>
      <c r="BN35" s="507"/>
      <c r="BO35" s="507"/>
      <c r="BP35" s="507"/>
      <c r="BQ35" s="507"/>
      <c r="BR35" s="507"/>
      <c r="BS35" s="507"/>
      <c r="BT35" s="507"/>
      <c r="BU35" s="507"/>
      <c r="BV35" s="507"/>
      <c r="BW35" s="507"/>
      <c r="BX35" s="507"/>
      <c r="BY35" s="507"/>
      <c r="BZ35" s="507"/>
      <c r="CA35" s="507"/>
      <c r="CB35" s="508"/>
      <c r="CD35" s="484" t="s">
        <v>327</v>
      </c>
      <c r="CE35" s="485"/>
      <c r="CF35" s="485"/>
      <c r="CG35" s="485"/>
      <c r="CH35" s="485"/>
      <c r="CI35" s="485"/>
      <c r="CJ35" s="485"/>
      <c r="CK35" s="485"/>
      <c r="CL35" s="485"/>
      <c r="CM35" s="485"/>
      <c r="CN35" s="485"/>
      <c r="CO35" s="485"/>
      <c r="CP35" s="485"/>
      <c r="CQ35" s="486"/>
      <c r="CR35" s="445">
        <v>1029163</v>
      </c>
      <c r="CS35" s="464"/>
      <c r="CT35" s="464"/>
      <c r="CU35" s="464"/>
      <c r="CV35" s="464"/>
      <c r="CW35" s="464"/>
      <c r="CX35" s="464"/>
      <c r="CY35" s="465"/>
      <c r="CZ35" s="448">
        <v>1.3</v>
      </c>
      <c r="DA35" s="466"/>
      <c r="DB35" s="466"/>
      <c r="DC35" s="467"/>
      <c r="DD35" s="451">
        <v>930594</v>
      </c>
      <c r="DE35" s="464"/>
      <c r="DF35" s="464"/>
      <c r="DG35" s="464"/>
      <c r="DH35" s="464"/>
      <c r="DI35" s="464"/>
      <c r="DJ35" s="464"/>
      <c r="DK35" s="465"/>
      <c r="DL35" s="451">
        <v>930594</v>
      </c>
      <c r="DM35" s="464"/>
      <c r="DN35" s="464"/>
      <c r="DO35" s="464"/>
      <c r="DP35" s="464"/>
      <c r="DQ35" s="464"/>
      <c r="DR35" s="464"/>
      <c r="DS35" s="464"/>
      <c r="DT35" s="464"/>
      <c r="DU35" s="464"/>
      <c r="DV35" s="465"/>
      <c r="DW35" s="448">
        <v>2.7</v>
      </c>
      <c r="DX35" s="466"/>
      <c r="DY35" s="466"/>
      <c r="DZ35" s="466"/>
      <c r="EA35" s="466"/>
      <c r="EB35" s="466"/>
      <c r="EC35" s="487"/>
    </row>
    <row r="36" spans="2:133" ht="11.25" customHeight="1" x14ac:dyDescent="0.15">
      <c r="B36" s="442" t="s">
        <v>328</v>
      </c>
      <c r="C36" s="443"/>
      <c r="D36" s="443"/>
      <c r="E36" s="443"/>
      <c r="F36" s="443"/>
      <c r="G36" s="443"/>
      <c r="H36" s="443"/>
      <c r="I36" s="443"/>
      <c r="J36" s="443"/>
      <c r="K36" s="443"/>
      <c r="L36" s="443"/>
      <c r="M36" s="443"/>
      <c r="N36" s="443"/>
      <c r="O36" s="443"/>
      <c r="P36" s="443"/>
      <c r="Q36" s="444"/>
      <c r="R36" s="445">
        <v>3767333</v>
      </c>
      <c r="S36" s="446"/>
      <c r="T36" s="446"/>
      <c r="U36" s="446"/>
      <c r="V36" s="446"/>
      <c r="W36" s="446"/>
      <c r="X36" s="446"/>
      <c r="Y36" s="447"/>
      <c r="Z36" s="478">
        <v>4.8</v>
      </c>
      <c r="AA36" s="478"/>
      <c r="AB36" s="478"/>
      <c r="AC36" s="478"/>
      <c r="AD36" s="479" t="s">
        <v>130</v>
      </c>
      <c r="AE36" s="479"/>
      <c r="AF36" s="479"/>
      <c r="AG36" s="479"/>
      <c r="AH36" s="479"/>
      <c r="AI36" s="479"/>
      <c r="AJ36" s="479"/>
      <c r="AK36" s="479"/>
      <c r="AL36" s="448" t="s">
        <v>130</v>
      </c>
      <c r="AM36" s="449"/>
      <c r="AN36" s="449"/>
      <c r="AO36" s="480"/>
      <c r="AP36" s="235"/>
      <c r="AQ36" s="497" t="s">
        <v>329</v>
      </c>
      <c r="AR36" s="498"/>
      <c r="AS36" s="498"/>
      <c r="AT36" s="498"/>
      <c r="AU36" s="498"/>
      <c r="AV36" s="498"/>
      <c r="AW36" s="498"/>
      <c r="AX36" s="498"/>
      <c r="AY36" s="499"/>
      <c r="AZ36" s="500">
        <v>7376895</v>
      </c>
      <c r="BA36" s="501"/>
      <c r="BB36" s="501"/>
      <c r="BC36" s="501"/>
      <c r="BD36" s="501"/>
      <c r="BE36" s="501"/>
      <c r="BF36" s="502"/>
      <c r="BG36" s="503" t="s">
        <v>330</v>
      </c>
      <c r="BH36" s="504"/>
      <c r="BI36" s="504"/>
      <c r="BJ36" s="504"/>
      <c r="BK36" s="504"/>
      <c r="BL36" s="504"/>
      <c r="BM36" s="504"/>
      <c r="BN36" s="504"/>
      <c r="BO36" s="504"/>
      <c r="BP36" s="504"/>
      <c r="BQ36" s="504"/>
      <c r="BR36" s="504"/>
      <c r="BS36" s="504"/>
      <c r="BT36" s="504"/>
      <c r="BU36" s="505"/>
      <c r="BV36" s="500">
        <v>15050</v>
      </c>
      <c r="BW36" s="501"/>
      <c r="BX36" s="501"/>
      <c r="BY36" s="501"/>
      <c r="BZ36" s="501"/>
      <c r="CA36" s="501"/>
      <c r="CB36" s="502"/>
      <c r="CD36" s="484" t="s">
        <v>331</v>
      </c>
      <c r="CE36" s="485"/>
      <c r="CF36" s="485"/>
      <c r="CG36" s="485"/>
      <c r="CH36" s="485"/>
      <c r="CI36" s="485"/>
      <c r="CJ36" s="485"/>
      <c r="CK36" s="485"/>
      <c r="CL36" s="485"/>
      <c r="CM36" s="485"/>
      <c r="CN36" s="485"/>
      <c r="CO36" s="485"/>
      <c r="CP36" s="485"/>
      <c r="CQ36" s="486"/>
      <c r="CR36" s="445">
        <v>22926098</v>
      </c>
      <c r="CS36" s="446"/>
      <c r="CT36" s="446"/>
      <c r="CU36" s="446"/>
      <c r="CV36" s="446"/>
      <c r="CW36" s="446"/>
      <c r="CX36" s="446"/>
      <c r="CY36" s="447"/>
      <c r="CZ36" s="448">
        <v>29.9</v>
      </c>
      <c r="DA36" s="466"/>
      <c r="DB36" s="466"/>
      <c r="DC36" s="467"/>
      <c r="DD36" s="451">
        <v>7017812</v>
      </c>
      <c r="DE36" s="446"/>
      <c r="DF36" s="446"/>
      <c r="DG36" s="446"/>
      <c r="DH36" s="446"/>
      <c r="DI36" s="446"/>
      <c r="DJ36" s="446"/>
      <c r="DK36" s="447"/>
      <c r="DL36" s="451">
        <v>4678532</v>
      </c>
      <c r="DM36" s="446"/>
      <c r="DN36" s="446"/>
      <c r="DO36" s="446"/>
      <c r="DP36" s="446"/>
      <c r="DQ36" s="446"/>
      <c r="DR36" s="446"/>
      <c r="DS36" s="446"/>
      <c r="DT36" s="446"/>
      <c r="DU36" s="446"/>
      <c r="DV36" s="447"/>
      <c r="DW36" s="448">
        <v>13.4</v>
      </c>
      <c r="DX36" s="466"/>
      <c r="DY36" s="466"/>
      <c r="DZ36" s="466"/>
      <c r="EA36" s="466"/>
      <c r="EB36" s="466"/>
      <c r="EC36" s="487"/>
    </row>
    <row r="37" spans="2:133" ht="11.25" customHeight="1" x14ac:dyDescent="0.15">
      <c r="B37" s="442" t="s">
        <v>332</v>
      </c>
      <c r="C37" s="443"/>
      <c r="D37" s="443"/>
      <c r="E37" s="443"/>
      <c r="F37" s="443"/>
      <c r="G37" s="443"/>
      <c r="H37" s="443"/>
      <c r="I37" s="443"/>
      <c r="J37" s="443"/>
      <c r="K37" s="443"/>
      <c r="L37" s="443"/>
      <c r="M37" s="443"/>
      <c r="N37" s="443"/>
      <c r="O37" s="443"/>
      <c r="P37" s="443"/>
      <c r="Q37" s="444"/>
      <c r="R37" s="445">
        <v>3387161</v>
      </c>
      <c r="S37" s="446"/>
      <c r="T37" s="446"/>
      <c r="U37" s="446"/>
      <c r="V37" s="446"/>
      <c r="W37" s="446"/>
      <c r="X37" s="446"/>
      <c r="Y37" s="447"/>
      <c r="Z37" s="478">
        <v>4.3</v>
      </c>
      <c r="AA37" s="478"/>
      <c r="AB37" s="478"/>
      <c r="AC37" s="478"/>
      <c r="AD37" s="479" t="s">
        <v>130</v>
      </c>
      <c r="AE37" s="479"/>
      <c r="AF37" s="479"/>
      <c r="AG37" s="479"/>
      <c r="AH37" s="479"/>
      <c r="AI37" s="479"/>
      <c r="AJ37" s="479"/>
      <c r="AK37" s="479"/>
      <c r="AL37" s="448" t="s">
        <v>130</v>
      </c>
      <c r="AM37" s="449"/>
      <c r="AN37" s="449"/>
      <c r="AO37" s="480"/>
      <c r="AQ37" s="488" t="s">
        <v>333</v>
      </c>
      <c r="AR37" s="489"/>
      <c r="AS37" s="489"/>
      <c r="AT37" s="489"/>
      <c r="AU37" s="489"/>
      <c r="AV37" s="489"/>
      <c r="AW37" s="489"/>
      <c r="AX37" s="489"/>
      <c r="AY37" s="490"/>
      <c r="AZ37" s="445">
        <v>1708017</v>
      </c>
      <c r="BA37" s="446"/>
      <c r="BB37" s="446"/>
      <c r="BC37" s="446"/>
      <c r="BD37" s="464"/>
      <c r="BE37" s="464"/>
      <c r="BF37" s="491"/>
      <c r="BG37" s="484" t="s">
        <v>334</v>
      </c>
      <c r="BH37" s="485"/>
      <c r="BI37" s="485"/>
      <c r="BJ37" s="485"/>
      <c r="BK37" s="485"/>
      <c r="BL37" s="485"/>
      <c r="BM37" s="485"/>
      <c r="BN37" s="485"/>
      <c r="BO37" s="485"/>
      <c r="BP37" s="485"/>
      <c r="BQ37" s="485"/>
      <c r="BR37" s="485"/>
      <c r="BS37" s="485"/>
      <c r="BT37" s="485"/>
      <c r="BU37" s="486"/>
      <c r="BV37" s="445">
        <v>-339215</v>
      </c>
      <c r="BW37" s="446"/>
      <c r="BX37" s="446"/>
      <c r="BY37" s="446"/>
      <c r="BZ37" s="446"/>
      <c r="CA37" s="446"/>
      <c r="CB37" s="492"/>
      <c r="CD37" s="484" t="s">
        <v>335</v>
      </c>
      <c r="CE37" s="485"/>
      <c r="CF37" s="485"/>
      <c r="CG37" s="485"/>
      <c r="CH37" s="485"/>
      <c r="CI37" s="485"/>
      <c r="CJ37" s="485"/>
      <c r="CK37" s="485"/>
      <c r="CL37" s="485"/>
      <c r="CM37" s="485"/>
      <c r="CN37" s="485"/>
      <c r="CO37" s="485"/>
      <c r="CP37" s="485"/>
      <c r="CQ37" s="486"/>
      <c r="CR37" s="445">
        <v>1487774</v>
      </c>
      <c r="CS37" s="464"/>
      <c r="CT37" s="464"/>
      <c r="CU37" s="464"/>
      <c r="CV37" s="464"/>
      <c r="CW37" s="464"/>
      <c r="CX37" s="464"/>
      <c r="CY37" s="465"/>
      <c r="CZ37" s="448">
        <v>1.9</v>
      </c>
      <c r="DA37" s="466"/>
      <c r="DB37" s="466"/>
      <c r="DC37" s="467"/>
      <c r="DD37" s="451">
        <v>1487774</v>
      </c>
      <c r="DE37" s="464"/>
      <c r="DF37" s="464"/>
      <c r="DG37" s="464"/>
      <c r="DH37" s="464"/>
      <c r="DI37" s="464"/>
      <c r="DJ37" s="464"/>
      <c r="DK37" s="465"/>
      <c r="DL37" s="451">
        <v>1034371</v>
      </c>
      <c r="DM37" s="464"/>
      <c r="DN37" s="464"/>
      <c r="DO37" s="464"/>
      <c r="DP37" s="464"/>
      <c r="DQ37" s="464"/>
      <c r="DR37" s="464"/>
      <c r="DS37" s="464"/>
      <c r="DT37" s="464"/>
      <c r="DU37" s="464"/>
      <c r="DV37" s="465"/>
      <c r="DW37" s="448">
        <v>3</v>
      </c>
      <c r="DX37" s="466"/>
      <c r="DY37" s="466"/>
      <c r="DZ37" s="466"/>
      <c r="EA37" s="466"/>
      <c r="EB37" s="466"/>
      <c r="EC37" s="487"/>
    </row>
    <row r="38" spans="2:133" ht="11.25" customHeight="1" x14ac:dyDescent="0.15">
      <c r="B38" s="442" t="s">
        <v>336</v>
      </c>
      <c r="C38" s="443"/>
      <c r="D38" s="443"/>
      <c r="E38" s="443"/>
      <c r="F38" s="443"/>
      <c r="G38" s="443"/>
      <c r="H38" s="443"/>
      <c r="I38" s="443"/>
      <c r="J38" s="443"/>
      <c r="K38" s="443"/>
      <c r="L38" s="443"/>
      <c r="M38" s="443"/>
      <c r="N38" s="443"/>
      <c r="O38" s="443"/>
      <c r="P38" s="443"/>
      <c r="Q38" s="444"/>
      <c r="R38" s="445">
        <v>1988536</v>
      </c>
      <c r="S38" s="446"/>
      <c r="T38" s="446"/>
      <c r="U38" s="446"/>
      <c r="V38" s="446"/>
      <c r="W38" s="446"/>
      <c r="X38" s="446"/>
      <c r="Y38" s="447"/>
      <c r="Z38" s="478">
        <v>2.5</v>
      </c>
      <c r="AA38" s="478"/>
      <c r="AB38" s="478"/>
      <c r="AC38" s="478"/>
      <c r="AD38" s="479">
        <v>394</v>
      </c>
      <c r="AE38" s="479"/>
      <c r="AF38" s="479"/>
      <c r="AG38" s="479"/>
      <c r="AH38" s="479"/>
      <c r="AI38" s="479"/>
      <c r="AJ38" s="479"/>
      <c r="AK38" s="479"/>
      <c r="AL38" s="448">
        <v>0</v>
      </c>
      <c r="AM38" s="449"/>
      <c r="AN38" s="449"/>
      <c r="AO38" s="480"/>
      <c r="AQ38" s="488" t="s">
        <v>337</v>
      </c>
      <c r="AR38" s="489"/>
      <c r="AS38" s="489"/>
      <c r="AT38" s="489"/>
      <c r="AU38" s="489"/>
      <c r="AV38" s="489"/>
      <c r="AW38" s="489"/>
      <c r="AX38" s="489"/>
      <c r="AY38" s="490"/>
      <c r="AZ38" s="445">
        <v>1110043</v>
      </c>
      <c r="BA38" s="446"/>
      <c r="BB38" s="446"/>
      <c r="BC38" s="446"/>
      <c r="BD38" s="464"/>
      <c r="BE38" s="464"/>
      <c r="BF38" s="491"/>
      <c r="BG38" s="484" t="s">
        <v>338</v>
      </c>
      <c r="BH38" s="485"/>
      <c r="BI38" s="485"/>
      <c r="BJ38" s="485"/>
      <c r="BK38" s="485"/>
      <c r="BL38" s="485"/>
      <c r="BM38" s="485"/>
      <c r="BN38" s="485"/>
      <c r="BO38" s="485"/>
      <c r="BP38" s="485"/>
      <c r="BQ38" s="485"/>
      <c r="BR38" s="485"/>
      <c r="BS38" s="485"/>
      <c r="BT38" s="485"/>
      <c r="BU38" s="486"/>
      <c r="BV38" s="445">
        <v>18343</v>
      </c>
      <c r="BW38" s="446"/>
      <c r="BX38" s="446"/>
      <c r="BY38" s="446"/>
      <c r="BZ38" s="446"/>
      <c r="CA38" s="446"/>
      <c r="CB38" s="492"/>
      <c r="CD38" s="484" t="s">
        <v>339</v>
      </c>
      <c r="CE38" s="485"/>
      <c r="CF38" s="485"/>
      <c r="CG38" s="485"/>
      <c r="CH38" s="485"/>
      <c r="CI38" s="485"/>
      <c r="CJ38" s="485"/>
      <c r="CK38" s="485"/>
      <c r="CL38" s="485"/>
      <c r="CM38" s="485"/>
      <c r="CN38" s="485"/>
      <c r="CO38" s="485"/>
      <c r="CP38" s="485"/>
      <c r="CQ38" s="486"/>
      <c r="CR38" s="445">
        <v>4090955</v>
      </c>
      <c r="CS38" s="446"/>
      <c r="CT38" s="446"/>
      <c r="CU38" s="446"/>
      <c r="CV38" s="446"/>
      <c r="CW38" s="446"/>
      <c r="CX38" s="446"/>
      <c r="CY38" s="447"/>
      <c r="CZ38" s="448">
        <v>5.3</v>
      </c>
      <c r="DA38" s="466"/>
      <c r="DB38" s="466"/>
      <c r="DC38" s="467"/>
      <c r="DD38" s="451">
        <v>3325606</v>
      </c>
      <c r="DE38" s="446"/>
      <c r="DF38" s="446"/>
      <c r="DG38" s="446"/>
      <c r="DH38" s="446"/>
      <c r="DI38" s="446"/>
      <c r="DJ38" s="446"/>
      <c r="DK38" s="447"/>
      <c r="DL38" s="451">
        <v>2698102</v>
      </c>
      <c r="DM38" s="446"/>
      <c r="DN38" s="446"/>
      <c r="DO38" s="446"/>
      <c r="DP38" s="446"/>
      <c r="DQ38" s="446"/>
      <c r="DR38" s="446"/>
      <c r="DS38" s="446"/>
      <c r="DT38" s="446"/>
      <c r="DU38" s="446"/>
      <c r="DV38" s="447"/>
      <c r="DW38" s="448">
        <v>7.7</v>
      </c>
      <c r="DX38" s="466"/>
      <c r="DY38" s="466"/>
      <c r="DZ38" s="466"/>
      <c r="EA38" s="466"/>
      <c r="EB38" s="466"/>
      <c r="EC38" s="487"/>
    </row>
    <row r="39" spans="2:133" ht="11.25" customHeight="1" x14ac:dyDescent="0.15">
      <c r="B39" s="442" t="s">
        <v>340</v>
      </c>
      <c r="C39" s="443"/>
      <c r="D39" s="443"/>
      <c r="E39" s="443"/>
      <c r="F39" s="443"/>
      <c r="G39" s="443"/>
      <c r="H39" s="443"/>
      <c r="I39" s="443"/>
      <c r="J39" s="443"/>
      <c r="K39" s="443"/>
      <c r="L39" s="443"/>
      <c r="M39" s="443"/>
      <c r="N39" s="443"/>
      <c r="O39" s="443"/>
      <c r="P39" s="443"/>
      <c r="Q39" s="444"/>
      <c r="R39" s="445">
        <v>1935800</v>
      </c>
      <c r="S39" s="446"/>
      <c r="T39" s="446"/>
      <c r="U39" s="446"/>
      <c r="V39" s="446"/>
      <c r="W39" s="446"/>
      <c r="X39" s="446"/>
      <c r="Y39" s="447"/>
      <c r="Z39" s="478">
        <v>2.4</v>
      </c>
      <c r="AA39" s="478"/>
      <c r="AB39" s="478"/>
      <c r="AC39" s="478"/>
      <c r="AD39" s="479" t="s">
        <v>130</v>
      </c>
      <c r="AE39" s="479"/>
      <c r="AF39" s="479"/>
      <c r="AG39" s="479"/>
      <c r="AH39" s="479"/>
      <c r="AI39" s="479"/>
      <c r="AJ39" s="479"/>
      <c r="AK39" s="479"/>
      <c r="AL39" s="448" t="s">
        <v>254</v>
      </c>
      <c r="AM39" s="449"/>
      <c r="AN39" s="449"/>
      <c r="AO39" s="480"/>
      <c r="AQ39" s="488" t="s">
        <v>341</v>
      </c>
      <c r="AR39" s="489"/>
      <c r="AS39" s="489"/>
      <c r="AT39" s="489"/>
      <c r="AU39" s="489"/>
      <c r="AV39" s="489"/>
      <c r="AW39" s="489"/>
      <c r="AX39" s="489"/>
      <c r="AY39" s="490"/>
      <c r="AZ39" s="445">
        <v>467880</v>
      </c>
      <c r="BA39" s="446"/>
      <c r="BB39" s="446"/>
      <c r="BC39" s="446"/>
      <c r="BD39" s="464"/>
      <c r="BE39" s="464"/>
      <c r="BF39" s="491"/>
      <c r="BG39" s="484" t="s">
        <v>342</v>
      </c>
      <c r="BH39" s="485"/>
      <c r="BI39" s="485"/>
      <c r="BJ39" s="485"/>
      <c r="BK39" s="485"/>
      <c r="BL39" s="485"/>
      <c r="BM39" s="485"/>
      <c r="BN39" s="485"/>
      <c r="BO39" s="485"/>
      <c r="BP39" s="485"/>
      <c r="BQ39" s="485"/>
      <c r="BR39" s="485"/>
      <c r="BS39" s="485"/>
      <c r="BT39" s="485"/>
      <c r="BU39" s="486"/>
      <c r="BV39" s="445">
        <v>28848</v>
      </c>
      <c r="BW39" s="446"/>
      <c r="BX39" s="446"/>
      <c r="BY39" s="446"/>
      <c r="BZ39" s="446"/>
      <c r="CA39" s="446"/>
      <c r="CB39" s="492"/>
      <c r="CD39" s="484" t="s">
        <v>343</v>
      </c>
      <c r="CE39" s="485"/>
      <c r="CF39" s="485"/>
      <c r="CG39" s="485"/>
      <c r="CH39" s="485"/>
      <c r="CI39" s="485"/>
      <c r="CJ39" s="485"/>
      <c r="CK39" s="485"/>
      <c r="CL39" s="485"/>
      <c r="CM39" s="485"/>
      <c r="CN39" s="485"/>
      <c r="CO39" s="485"/>
      <c r="CP39" s="485"/>
      <c r="CQ39" s="486"/>
      <c r="CR39" s="445">
        <v>1600540</v>
      </c>
      <c r="CS39" s="464"/>
      <c r="CT39" s="464"/>
      <c r="CU39" s="464"/>
      <c r="CV39" s="464"/>
      <c r="CW39" s="464"/>
      <c r="CX39" s="464"/>
      <c r="CY39" s="465"/>
      <c r="CZ39" s="448">
        <v>2.1</v>
      </c>
      <c r="DA39" s="466"/>
      <c r="DB39" s="466"/>
      <c r="DC39" s="467"/>
      <c r="DD39" s="451">
        <v>511158</v>
      </c>
      <c r="DE39" s="464"/>
      <c r="DF39" s="464"/>
      <c r="DG39" s="464"/>
      <c r="DH39" s="464"/>
      <c r="DI39" s="464"/>
      <c r="DJ39" s="464"/>
      <c r="DK39" s="465"/>
      <c r="DL39" s="451" t="s">
        <v>130</v>
      </c>
      <c r="DM39" s="464"/>
      <c r="DN39" s="464"/>
      <c r="DO39" s="464"/>
      <c r="DP39" s="464"/>
      <c r="DQ39" s="464"/>
      <c r="DR39" s="464"/>
      <c r="DS39" s="464"/>
      <c r="DT39" s="464"/>
      <c r="DU39" s="464"/>
      <c r="DV39" s="465"/>
      <c r="DW39" s="448" t="s">
        <v>130</v>
      </c>
      <c r="DX39" s="466"/>
      <c r="DY39" s="466"/>
      <c r="DZ39" s="466"/>
      <c r="EA39" s="466"/>
      <c r="EB39" s="466"/>
      <c r="EC39" s="487"/>
    </row>
    <row r="40" spans="2:133" ht="11.25" customHeight="1" x14ac:dyDescent="0.15">
      <c r="B40" s="442" t="s">
        <v>344</v>
      </c>
      <c r="C40" s="443"/>
      <c r="D40" s="443"/>
      <c r="E40" s="443"/>
      <c r="F40" s="443"/>
      <c r="G40" s="443"/>
      <c r="H40" s="443"/>
      <c r="I40" s="443"/>
      <c r="J40" s="443"/>
      <c r="K40" s="443"/>
      <c r="L40" s="443"/>
      <c r="M40" s="443"/>
      <c r="N40" s="443"/>
      <c r="O40" s="443"/>
      <c r="P40" s="443"/>
      <c r="Q40" s="444"/>
      <c r="R40" s="445" t="s">
        <v>130</v>
      </c>
      <c r="S40" s="446"/>
      <c r="T40" s="446"/>
      <c r="U40" s="446"/>
      <c r="V40" s="446"/>
      <c r="W40" s="446"/>
      <c r="X40" s="446"/>
      <c r="Y40" s="447"/>
      <c r="Z40" s="478" t="s">
        <v>130</v>
      </c>
      <c r="AA40" s="478"/>
      <c r="AB40" s="478"/>
      <c r="AC40" s="478"/>
      <c r="AD40" s="479" t="s">
        <v>130</v>
      </c>
      <c r="AE40" s="479"/>
      <c r="AF40" s="479"/>
      <c r="AG40" s="479"/>
      <c r="AH40" s="479"/>
      <c r="AI40" s="479"/>
      <c r="AJ40" s="479"/>
      <c r="AK40" s="479"/>
      <c r="AL40" s="448" t="s">
        <v>130</v>
      </c>
      <c r="AM40" s="449"/>
      <c r="AN40" s="449"/>
      <c r="AO40" s="480"/>
      <c r="AQ40" s="488" t="s">
        <v>345</v>
      </c>
      <c r="AR40" s="489"/>
      <c r="AS40" s="489"/>
      <c r="AT40" s="489"/>
      <c r="AU40" s="489"/>
      <c r="AV40" s="489"/>
      <c r="AW40" s="489"/>
      <c r="AX40" s="489"/>
      <c r="AY40" s="490"/>
      <c r="AZ40" s="445">
        <v>136870</v>
      </c>
      <c r="BA40" s="446"/>
      <c r="BB40" s="446"/>
      <c r="BC40" s="446"/>
      <c r="BD40" s="464"/>
      <c r="BE40" s="464"/>
      <c r="BF40" s="491"/>
      <c r="BG40" s="493" t="s">
        <v>346</v>
      </c>
      <c r="BH40" s="494"/>
      <c r="BI40" s="494"/>
      <c r="BJ40" s="494"/>
      <c r="BK40" s="494"/>
      <c r="BL40" s="236"/>
      <c r="BM40" s="485" t="s">
        <v>347</v>
      </c>
      <c r="BN40" s="485"/>
      <c r="BO40" s="485"/>
      <c r="BP40" s="485"/>
      <c r="BQ40" s="485"/>
      <c r="BR40" s="485"/>
      <c r="BS40" s="485"/>
      <c r="BT40" s="485"/>
      <c r="BU40" s="486"/>
      <c r="BV40" s="445">
        <v>98</v>
      </c>
      <c r="BW40" s="446"/>
      <c r="BX40" s="446"/>
      <c r="BY40" s="446"/>
      <c r="BZ40" s="446"/>
      <c r="CA40" s="446"/>
      <c r="CB40" s="492"/>
      <c r="CD40" s="484" t="s">
        <v>348</v>
      </c>
      <c r="CE40" s="485"/>
      <c r="CF40" s="485"/>
      <c r="CG40" s="485"/>
      <c r="CH40" s="485"/>
      <c r="CI40" s="485"/>
      <c r="CJ40" s="485"/>
      <c r="CK40" s="485"/>
      <c r="CL40" s="485"/>
      <c r="CM40" s="485"/>
      <c r="CN40" s="485"/>
      <c r="CO40" s="485"/>
      <c r="CP40" s="485"/>
      <c r="CQ40" s="486"/>
      <c r="CR40" s="445">
        <v>1161847</v>
      </c>
      <c r="CS40" s="446"/>
      <c r="CT40" s="446"/>
      <c r="CU40" s="446"/>
      <c r="CV40" s="446"/>
      <c r="CW40" s="446"/>
      <c r="CX40" s="446"/>
      <c r="CY40" s="447"/>
      <c r="CZ40" s="448">
        <v>1.5</v>
      </c>
      <c r="DA40" s="466"/>
      <c r="DB40" s="466"/>
      <c r="DC40" s="467"/>
      <c r="DD40" s="451">
        <v>746847</v>
      </c>
      <c r="DE40" s="446"/>
      <c r="DF40" s="446"/>
      <c r="DG40" s="446"/>
      <c r="DH40" s="446"/>
      <c r="DI40" s="446"/>
      <c r="DJ40" s="446"/>
      <c r="DK40" s="447"/>
      <c r="DL40" s="451" t="s">
        <v>254</v>
      </c>
      <c r="DM40" s="446"/>
      <c r="DN40" s="446"/>
      <c r="DO40" s="446"/>
      <c r="DP40" s="446"/>
      <c r="DQ40" s="446"/>
      <c r="DR40" s="446"/>
      <c r="DS40" s="446"/>
      <c r="DT40" s="446"/>
      <c r="DU40" s="446"/>
      <c r="DV40" s="447"/>
      <c r="DW40" s="448" t="s">
        <v>130</v>
      </c>
      <c r="DX40" s="466"/>
      <c r="DY40" s="466"/>
      <c r="DZ40" s="466"/>
      <c r="EA40" s="466"/>
      <c r="EB40" s="466"/>
      <c r="EC40" s="487"/>
    </row>
    <row r="41" spans="2:133" ht="11.25" customHeight="1" x14ac:dyDescent="0.15">
      <c r="B41" s="442" t="s">
        <v>349</v>
      </c>
      <c r="C41" s="443"/>
      <c r="D41" s="443"/>
      <c r="E41" s="443"/>
      <c r="F41" s="443"/>
      <c r="G41" s="443"/>
      <c r="H41" s="443"/>
      <c r="I41" s="443"/>
      <c r="J41" s="443"/>
      <c r="K41" s="443"/>
      <c r="L41" s="443"/>
      <c r="M41" s="443"/>
      <c r="N41" s="443"/>
      <c r="O41" s="443"/>
      <c r="P41" s="443"/>
      <c r="Q41" s="444"/>
      <c r="R41" s="445" t="s">
        <v>130</v>
      </c>
      <c r="S41" s="446"/>
      <c r="T41" s="446"/>
      <c r="U41" s="446"/>
      <c r="V41" s="446"/>
      <c r="W41" s="446"/>
      <c r="X41" s="446"/>
      <c r="Y41" s="447"/>
      <c r="Z41" s="478" t="s">
        <v>130</v>
      </c>
      <c r="AA41" s="478"/>
      <c r="AB41" s="478"/>
      <c r="AC41" s="478"/>
      <c r="AD41" s="479" t="s">
        <v>254</v>
      </c>
      <c r="AE41" s="479"/>
      <c r="AF41" s="479"/>
      <c r="AG41" s="479"/>
      <c r="AH41" s="479"/>
      <c r="AI41" s="479"/>
      <c r="AJ41" s="479"/>
      <c r="AK41" s="479"/>
      <c r="AL41" s="448" t="s">
        <v>130</v>
      </c>
      <c r="AM41" s="449"/>
      <c r="AN41" s="449"/>
      <c r="AO41" s="480"/>
      <c r="AQ41" s="488" t="s">
        <v>350</v>
      </c>
      <c r="AR41" s="489"/>
      <c r="AS41" s="489"/>
      <c r="AT41" s="489"/>
      <c r="AU41" s="489"/>
      <c r="AV41" s="489"/>
      <c r="AW41" s="489"/>
      <c r="AX41" s="489"/>
      <c r="AY41" s="490"/>
      <c r="AZ41" s="445">
        <v>1142389</v>
      </c>
      <c r="BA41" s="446"/>
      <c r="BB41" s="446"/>
      <c r="BC41" s="446"/>
      <c r="BD41" s="464"/>
      <c r="BE41" s="464"/>
      <c r="BF41" s="491"/>
      <c r="BG41" s="493"/>
      <c r="BH41" s="494"/>
      <c r="BI41" s="494"/>
      <c r="BJ41" s="494"/>
      <c r="BK41" s="494"/>
      <c r="BL41" s="236"/>
      <c r="BM41" s="485" t="s">
        <v>351</v>
      </c>
      <c r="BN41" s="485"/>
      <c r="BO41" s="485"/>
      <c r="BP41" s="485"/>
      <c r="BQ41" s="485"/>
      <c r="BR41" s="485"/>
      <c r="BS41" s="485"/>
      <c r="BT41" s="485"/>
      <c r="BU41" s="486"/>
      <c r="BV41" s="445">
        <v>1</v>
      </c>
      <c r="BW41" s="446"/>
      <c r="BX41" s="446"/>
      <c r="BY41" s="446"/>
      <c r="BZ41" s="446"/>
      <c r="CA41" s="446"/>
      <c r="CB41" s="492"/>
      <c r="CD41" s="484" t="s">
        <v>352</v>
      </c>
      <c r="CE41" s="485"/>
      <c r="CF41" s="485"/>
      <c r="CG41" s="485"/>
      <c r="CH41" s="485"/>
      <c r="CI41" s="485"/>
      <c r="CJ41" s="485"/>
      <c r="CK41" s="485"/>
      <c r="CL41" s="485"/>
      <c r="CM41" s="485"/>
      <c r="CN41" s="485"/>
      <c r="CO41" s="485"/>
      <c r="CP41" s="485"/>
      <c r="CQ41" s="486"/>
      <c r="CR41" s="445" t="s">
        <v>130</v>
      </c>
      <c r="CS41" s="464"/>
      <c r="CT41" s="464"/>
      <c r="CU41" s="464"/>
      <c r="CV41" s="464"/>
      <c r="CW41" s="464"/>
      <c r="CX41" s="464"/>
      <c r="CY41" s="465"/>
      <c r="CZ41" s="448" t="s">
        <v>130</v>
      </c>
      <c r="DA41" s="466"/>
      <c r="DB41" s="466"/>
      <c r="DC41" s="467"/>
      <c r="DD41" s="451" t="s">
        <v>130</v>
      </c>
      <c r="DE41" s="464"/>
      <c r="DF41" s="464"/>
      <c r="DG41" s="464"/>
      <c r="DH41" s="464"/>
      <c r="DI41" s="464"/>
      <c r="DJ41" s="464"/>
      <c r="DK41" s="465"/>
      <c r="DL41" s="452"/>
      <c r="DM41" s="453"/>
      <c r="DN41" s="453"/>
      <c r="DO41" s="453"/>
      <c r="DP41" s="453"/>
      <c r="DQ41" s="453"/>
      <c r="DR41" s="453"/>
      <c r="DS41" s="453"/>
      <c r="DT41" s="453"/>
      <c r="DU41" s="453"/>
      <c r="DV41" s="454"/>
      <c r="DW41" s="455"/>
      <c r="DX41" s="456"/>
      <c r="DY41" s="456"/>
      <c r="DZ41" s="456"/>
      <c r="EA41" s="456"/>
      <c r="EB41" s="456"/>
      <c r="EC41" s="457"/>
    </row>
    <row r="42" spans="2:133" ht="11.25" customHeight="1" x14ac:dyDescent="0.15">
      <c r="B42" s="442" t="s">
        <v>353</v>
      </c>
      <c r="C42" s="443"/>
      <c r="D42" s="443"/>
      <c r="E42" s="443"/>
      <c r="F42" s="443"/>
      <c r="G42" s="443"/>
      <c r="H42" s="443"/>
      <c r="I42" s="443"/>
      <c r="J42" s="443"/>
      <c r="K42" s="443"/>
      <c r="L42" s="443"/>
      <c r="M42" s="443"/>
      <c r="N42" s="443"/>
      <c r="O42" s="443"/>
      <c r="P42" s="443"/>
      <c r="Q42" s="444"/>
      <c r="R42" s="445" t="s">
        <v>130</v>
      </c>
      <c r="S42" s="446"/>
      <c r="T42" s="446"/>
      <c r="U42" s="446"/>
      <c r="V42" s="446"/>
      <c r="W42" s="446"/>
      <c r="X42" s="446"/>
      <c r="Y42" s="447"/>
      <c r="Z42" s="478" t="s">
        <v>254</v>
      </c>
      <c r="AA42" s="478"/>
      <c r="AB42" s="478"/>
      <c r="AC42" s="478"/>
      <c r="AD42" s="479" t="s">
        <v>130</v>
      </c>
      <c r="AE42" s="479"/>
      <c r="AF42" s="479"/>
      <c r="AG42" s="479"/>
      <c r="AH42" s="479"/>
      <c r="AI42" s="479"/>
      <c r="AJ42" s="479"/>
      <c r="AK42" s="479"/>
      <c r="AL42" s="448" t="s">
        <v>130</v>
      </c>
      <c r="AM42" s="449"/>
      <c r="AN42" s="449"/>
      <c r="AO42" s="480"/>
      <c r="AQ42" s="481" t="s">
        <v>354</v>
      </c>
      <c r="AR42" s="482"/>
      <c r="AS42" s="482"/>
      <c r="AT42" s="482"/>
      <c r="AU42" s="482"/>
      <c r="AV42" s="482"/>
      <c r="AW42" s="482"/>
      <c r="AX42" s="482"/>
      <c r="AY42" s="483"/>
      <c r="AZ42" s="429">
        <v>2811696</v>
      </c>
      <c r="BA42" s="468"/>
      <c r="BB42" s="468"/>
      <c r="BC42" s="468"/>
      <c r="BD42" s="430"/>
      <c r="BE42" s="430"/>
      <c r="BF42" s="474"/>
      <c r="BG42" s="495"/>
      <c r="BH42" s="496"/>
      <c r="BI42" s="496"/>
      <c r="BJ42" s="496"/>
      <c r="BK42" s="496"/>
      <c r="BL42" s="237"/>
      <c r="BM42" s="475" t="s">
        <v>355</v>
      </c>
      <c r="BN42" s="475"/>
      <c r="BO42" s="475"/>
      <c r="BP42" s="475"/>
      <c r="BQ42" s="475"/>
      <c r="BR42" s="475"/>
      <c r="BS42" s="475"/>
      <c r="BT42" s="475"/>
      <c r="BU42" s="476"/>
      <c r="BV42" s="429">
        <v>273</v>
      </c>
      <c r="BW42" s="468"/>
      <c r="BX42" s="468"/>
      <c r="BY42" s="468"/>
      <c r="BZ42" s="468"/>
      <c r="CA42" s="468"/>
      <c r="CB42" s="477"/>
      <c r="CD42" s="442" t="s">
        <v>356</v>
      </c>
      <c r="CE42" s="443"/>
      <c r="CF42" s="443"/>
      <c r="CG42" s="443"/>
      <c r="CH42" s="443"/>
      <c r="CI42" s="443"/>
      <c r="CJ42" s="443"/>
      <c r="CK42" s="443"/>
      <c r="CL42" s="443"/>
      <c r="CM42" s="443"/>
      <c r="CN42" s="443"/>
      <c r="CO42" s="443"/>
      <c r="CP42" s="443"/>
      <c r="CQ42" s="444"/>
      <c r="CR42" s="445">
        <v>11723663</v>
      </c>
      <c r="CS42" s="446"/>
      <c r="CT42" s="446"/>
      <c r="CU42" s="446"/>
      <c r="CV42" s="446"/>
      <c r="CW42" s="446"/>
      <c r="CX42" s="446"/>
      <c r="CY42" s="447"/>
      <c r="CZ42" s="448">
        <v>15.3</v>
      </c>
      <c r="DA42" s="449"/>
      <c r="DB42" s="449"/>
      <c r="DC42" s="450"/>
      <c r="DD42" s="451">
        <v>3898349</v>
      </c>
      <c r="DE42" s="446"/>
      <c r="DF42" s="446"/>
      <c r="DG42" s="446"/>
      <c r="DH42" s="446"/>
      <c r="DI42" s="446"/>
      <c r="DJ42" s="446"/>
      <c r="DK42" s="447"/>
      <c r="DL42" s="452"/>
      <c r="DM42" s="453"/>
      <c r="DN42" s="453"/>
      <c r="DO42" s="453"/>
      <c r="DP42" s="453"/>
      <c r="DQ42" s="453"/>
      <c r="DR42" s="453"/>
      <c r="DS42" s="453"/>
      <c r="DT42" s="453"/>
      <c r="DU42" s="453"/>
      <c r="DV42" s="454"/>
      <c r="DW42" s="455"/>
      <c r="DX42" s="456"/>
      <c r="DY42" s="456"/>
      <c r="DZ42" s="456"/>
      <c r="EA42" s="456"/>
      <c r="EB42" s="456"/>
      <c r="EC42" s="457"/>
    </row>
    <row r="43" spans="2:133" ht="11.25" customHeight="1" x14ac:dyDescent="0.15">
      <c r="B43" s="426" t="s">
        <v>357</v>
      </c>
      <c r="C43" s="427"/>
      <c r="D43" s="427"/>
      <c r="E43" s="427"/>
      <c r="F43" s="427"/>
      <c r="G43" s="427"/>
      <c r="H43" s="427"/>
      <c r="I43" s="427"/>
      <c r="J43" s="427"/>
      <c r="K43" s="427"/>
      <c r="L43" s="427"/>
      <c r="M43" s="427"/>
      <c r="N43" s="427"/>
      <c r="O43" s="427"/>
      <c r="P43" s="427"/>
      <c r="Q43" s="428"/>
      <c r="R43" s="429">
        <v>79275308</v>
      </c>
      <c r="S43" s="468"/>
      <c r="T43" s="468"/>
      <c r="U43" s="468"/>
      <c r="V43" s="468"/>
      <c r="W43" s="468"/>
      <c r="X43" s="468"/>
      <c r="Y43" s="469"/>
      <c r="Z43" s="470">
        <v>100</v>
      </c>
      <c r="AA43" s="470"/>
      <c r="AB43" s="470"/>
      <c r="AC43" s="470"/>
      <c r="AD43" s="471">
        <v>34894021</v>
      </c>
      <c r="AE43" s="471"/>
      <c r="AF43" s="471"/>
      <c r="AG43" s="471"/>
      <c r="AH43" s="471"/>
      <c r="AI43" s="471"/>
      <c r="AJ43" s="471"/>
      <c r="AK43" s="471"/>
      <c r="AL43" s="432">
        <v>100</v>
      </c>
      <c r="AM43" s="472"/>
      <c r="AN43" s="472"/>
      <c r="AO43" s="473"/>
      <c r="BV43" s="238"/>
      <c r="BW43" s="238"/>
      <c r="BX43" s="238"/>
      <c r="BY43" s="238"/>
      <c r="BZ43" s="238"/>
      <c r="CA43" s="238"/>
      <c r="CB43" s="238"/>
      <c r="CD43" s="442" t="s">
        <v>358</v>
      </c>
      <c r="CE43" s="443"/>
      <c r="CF43" s="443"/>
      <c r="CG43" s="443"/>
      <c r="CH43" s="443"/>
      <c r="CI43" s="443"/>
      <c r="CJ43" s="443"/>
      <c r="CK43" s="443"/>
      <c r="CL43" s="443"/>
      <c r="CM43" s="443"/>
      <c r="CN43" s="443"/>
      <c r="CO43" s="443"/>
      <c r="CP43" s="443"/>
      <c r="CQ43" s="444"/>
      <c r="CR43" s="445">
        <v>151476</v>
      </c>
      <c r="CS43" s="464"/>
      <c r="CT43" s="464"/>
      <c r="CU43" s="464"/>
      <c r="CV43" s="464"/>
      <c r="CW43" s="464"/>
      <c r="CX43" s="464"/>
      <c r="CY43" s="465"/>
      <c r="CZ43" s="448">
        <v>0.2</v>
      </c>
      <c r="DA43" s="466"/>
      <c r="DB43" s="466"/>
      <c r="DC43" s="467"/>
      <c r="DD43" s="451">
        <v>150911</v>
      </c>
      <c r="DE43" s="464"/>
      <c r="DF43" s="464"/>
      <c r="DG43" s="464"/>
      <c r="DH43" s="464"/>
      <c r="DI43" s="464"/>
      <c r="DJ43" s="464"/>
      <c r="DK43" s="465"/>
      <c r="DL43" s="452"/>
      <c r="DM43" s="453"/>
      <c r="DN43" s="453"/>
      <c r="DO43" s="453"/>
      <c r="DP43" s="453"/>
      <c r="DQ43" s="453"/>
      <c r="DR43" s="453"/>
      <c r="DS43" s="453"/>
      <c r="DT43" s="453"/>
      <c r="DU43" s="453"/>
      <c r="DV43" s="454"/>
      <c r="DW43" s="455"/>
      <c r="DX43" s="456"/>
      <c r="DY43" s="456"/>
      <c r="DZ43" s="456"/>
      <c r="EA43" s="456"/>
      <c r="EB43" s="456"/>
      <c r="EC43" s="45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458" t="s">
        <v>305</v>
      </c>
      <c r="CE44" s="459"/>
      <c r="CF44" s="442" t="s">
        <v>359</v>
      </c>
      <c r="CG44" s="443"/>
      <c r="CH44" s="443"/>
      <c r="CI44" s="443"/>
      <c r="CJ44" s="443"/>
      <c r="CK44" s="443"/>
      <c r="CL44" s="443"/>
      <c r="CM44" s="443"/>
      <c r="CN44" s="443"/>
      <c r="CO44" s="443"/>
      <c r="CP44" s="443"/>
      <c r="CQ44" s="444"/>
      <c r="CR44" s="445">
        <v>11722589</v>
      </c>
      <c r="CS44" s="446"/>
      <c r="CT44" s="446"/>
      <c r="CU44" s="446"/>
      <c r="CV44" s="446"/>
      <c r="CW44" s="446"/>
      <c r="CX44" s="446"/>
      <c r="CY44" s="447"/>
      <c r="CZ44" s="448">
        <v>15.3</v>
      </c>
      <c r="DA44" s="449"/>
      <c r="DB44" s="449"/>
      <c r="DC44" s="450"/>
      <c r="DD44" s="451">
        <v>3898093</v>
      </c>
      <c r="DE44" s="446"/>
      <c r="DF44" s="446"/>
      <c r="DG44" s="446"/>
      <c r="DH44" s="446"/>
      <c r="DI44" s="446"/>
      <c r="DJ44" s="446"/>
      <c r="DK44" s="447"/>
      <c r="DL44" s="452"/>
      <c r="DM44" s="453"/>
      <c r="DN44" s="453"/>
      <c r="DO44" s="453"/>
      <c r="DP44" s="453"/>
      <c r="DQ44" s="453"/>
      <c r="DR44" s="453"/>
      <c r="DS44" s="453"/>
      <c r="DT44" s="453"/>
      <c r="DU44" s="453"/>
      <c r="DV44" s="454"/>
      <c r="DW44" s="455"/>
      <c r="DX44" s="456"/>
      <c r="DY44" s="456"/>
      <c r="DZ44" s="456"/>
      <c r="EA44" s="456"/>
      <c r="EB44" s="456"/>
      <c r="EC44" s="457"/>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460"/>
      <c r="CE45" s="461"/>
      <c r="CF45" s="442" t="s">
        <v>361</v>
      </c>
      <c r="CG45" s="443"/>
      <c r="CH45" s="443"/>
      <c r="CI45" s="443"/>
      <c r="CJ45" s="443"/>
      <c r="CK45" s="443"/>
      <c r="CL45" s="443"/>
      <c r="CM45" s="443"/>
      <c r="CN45" s="443"/>
      <c r="CO45" s="443"/>
      <c r="CP45" s="443"/>
      <c r="CQ45" s="444"/>
      <c r="CR45" s="445">
        <v>5230266</v>
      </c>
      <c r="CS45" s="464"/>
      <c r="CT45" s="464"/>
      <c r="CU45" s="464"/>
      <c r="CV45" s="464"/>
      <c r="CW45" s="464"/>
      <c r="CX45" s="464"/>
      <c r="CY45" s="465"/>
      <c r="CZ45" s="448">
        <v>6.8</v>
      </c>
      <c r="DA45" s="466"/>
      <c r="DB45" s="466"/>
      <c r="DC45" s="467"/>
      <c r="DD45" s="451">
        <v>192944</v>
      </c>
      <c r="DE45" s="464"/>
      <c r="DF45" s="464"/>
      <c r="DG45" s="464"/>
      <c r="DH45" s="464"/>
      <c r="DI45" s="464"/>
      <c r="DJ45" s="464"/>
      <c r="DK45" s="465"/>
      <c r="DL45" s="452"/>
      <c r="DM45" s="453"/>
      <c r="DN45" s="453"/>
      <c r="DO45" s="453"/>
      <c r="DP45" s="453"/>
      <c r="DQ45" s="453"/>
      <c r="DR45" s="453"/>
      <c r="DS45" s="453"/>
      <c r="DT45" s="453"/>
      <c r="DU45" s="453"/>
      <c r="DV45" s="454"/>
      <c r="DW45" s="455"/>
      <c r="DX45" s="456"/>
      <c r="DY45" s="456"/>
      <c r="DZ45" s="456"/>
      <c r="EA45" s="456"/>
      <c r="EB45" s="456"/>
      <c r="EC45" s="457"/>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460"/>
      <c r="CE46" s="461"/>
      <c r="CF46" s="442" t="s">
        <v>363</v>
      </c>
      <c r="CG46" s="443"/>
      <c r="CH46" s="443"/>
      <c r="CI46" s="443"/>
      <c r="CJ46" s="443"/>
      <c r="CK46" s="443"/>
      <c r="CL46" s="443"/>
      <c r="CM46" s="443"/>
      <c r="CN46" s="443"/>
      <c r="CO46" s="443"/>
      <c r="CP46" s="443"/>
      <c r="CQ46" s="444"/>
      <c r="CR46" s="445">
        <v>6463612</v>
      </c>
      <c r="CS46" s="446"/>
      <c r="CT46" s="446"/>
      <c r="CU46" s="446"/>
      <c r="CV46" s="446"/>
      <c r="CW46" s="446"/>
      <c r="CX46" s="446"/>
      <c r="CY46" s="447"/>
      <c r="CZ46" s="448">
        <v>8.4</v>
      </c>
      <c r="DA46" s="449"/>
      <c r="DB46" s="449"/>
      <c r="DC46" s="450"/>
      <c r="DD46" s="451">
        <v>3676438</v>
      </c>
      <c r="DE46" s="446"/>
      <c r="DF46" s="446"/>
      <c r="DG46" s="446"/>
      <c r="DH46" s="446"/>
      <c r="DI46" s="446"/>
      <c r="DJ46" s="446"/>
      <c r="DK46" s="447"/>
      <c r="DL46" s="452"/>
      <c r="DM46" s="453"/>
      <c r="DN46" s="453"/>
      <c r="DO46" s="453"/>
      <c r="DP46" s="453"/>
      <c r="DQ46" s="453"/>
      <c r="DR46" s="453"/>
      <c r="DS46" s="453"/>
      <c r="DT46" s="453"/>
      <c r="DU46" s="453"/>
      <c r="DV46" s="454"/>
      <c r="DW46" s="455"/>
      <c r="DX46" s="456"/>
      <c r="DY46" s="456"/>
      <c r="DZ46" s="456"/>
      <c r="EA46" s="456"/>
      <c r="EB46" s="456"/>
      <c r="EC46" s="457"/>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460"/>
      <c r="CE47" s="461"/>
      <c r="CF47" s="442" t="s">
        <v>365</v>
      </c>
      <c r="CG47" s="443"/>
      <c r="CH47" s="443"/>
      <c r="CI47" s="443"/>
      <c r="CJ47" s="443"/>
      <c r="CK47" s="443"/>
      <c r="CL47" s="443"/>
      <c r="CM47" s="443"/>
      <c r="CN47" s="443"/>
      <c r="CO47" s="443"/>
      <c r="CP47" s="443"/>
      <c r="CQ47" s="444"/>
      <c r="CR47" s="445">
        <v>1074</v>
      </c>
      <c r="CS47" s="464"/>
      <c r="CT47" s="464"/>
      <c r="CU47" s="464"/>
      <c r="CV47" s="464"/>
      <c r="CW47" s="464"/>
      <c r="CX47" s="464"/>
      <c r="CY47" s="465"/>
      <c r="CZ47" s="448">
        <v>0</v>
      </c>
      <c r="DA47" s="466"/>
      <c r="DB47" s="466"/>
      <c r="DC47" s="467"/>
      <c r="DD47" s="451">
        <v>256</v>
      </c>
      <c r="DE47" s="464"/>
      <c r="DF47" s="464"/>
      <c r="DG47" s="464"/>
      <c r="DH47" s="464"/>
      <c r="DI47" s="464"/>
      <c r="DJ47" s="464"/>
      <c r="DK47" s="465"/>
      <c r="DL47" s="452"/>
      <c r="DM47" s="453"/>
      <c r="DN47" s="453"/>
      <c r="DO47" s="453"/>
      <c r="DP47" s="453"/>
      <c r="DQ47" s="453"/>
      <c r="DR47" s="453"/>
      <c r="DS47" s="453"/>
      <c r="DT47" s="453"/>
      <c r="DU47" s="453"/>
      <c r="DV47" s="454"/>
      <c r="DW47" s="455"/>
      <c r="DX47" s="456"/>
      <c r="DY47" s="456"/>
      <c r="DZ47" s="456"/>
      <c r="EA47" s="456"/>
      <c r="EB47" s="456"/>
      <c r="EC47" s="45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462"/>
      <c r="CE48" s="463"/>
      <c r="CF48" s="442" t="s">
        <v>366</v>
      </c>
      <c r="CG48" s="443"/>
      <c r="CH48" s="443"/>
      <c r="CI48" s="443"/>
      <c r="CJ48" s="443"/>
      <c r="CK48" s="443"/>
      <c r="CL48" s="443"/>
      <c r="CM48" s="443"/>
      <c r="CN48" s="443"/>
      <c r="CO48" s="443"/>
      <c r="CP48" s="443"/>
      <c r="CQ48" s="444"/>
      <c r="CR48" s="445" t="s">
        <v>130</v>
      </c>
      <c r="CS48" s="446"/>
      <c r="CT48" s="446"/>
      <c r="CU48" s="446"/>
      <c r="CV48" s="446"/>
      <c r="CW48" s="446"/>
      <c r="CX48" s="446"/>
      <c r="CY48" s="447"/>
      <c r="CZ48" s="448" t="s">
        <v>130</v>
      </c>
      <c r="DA48" s="449"/>
      <c r="DB48" s="449"/>
      <c r="DC48" s="450"/>
      <c r="DD48" s="451" t="s">
        <v>130</v>
      </c>
      <c r="DE48" s="446"/>
      <c r="DF48" s="446"/>
      <c r="DG48" s="446"/>
      <c r="DH48" s="446"/>
      <c r="DI48" s="446"/>
      <c r="DJ48" s="446"/>
      <c r="DK48" s="447"/>
      <c r="DL48" s="452"/>
      <c r="DM48" s="453"/>
      <c r="DN48" s="453"/>
      <c r="DO48" s="453"/>
      <c r="DP48" s="453"/>
      <c r="DQ48" s="453"/>
      <c r="DR48" s="453"/>
      <c r="DS48" s="453"/>
      <c r="DT48" s="453"/>
      <c r="DU48" s="453"/>
      <c r="DV48" s="454"/>
      <c r="DW48" s="455"/>
      <c r="DX48" s="456"/>
      <c r="DY48" s="456"/>
      <c r="DZ48" s="456"/>
      <c r="EA48" s="456"/>
      <c r="EB48" s="456"/>
      <c r="EC48" s="45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426" t="s">
        <v>367</v>
      </c>
      <c r="CE49" s="427"/>
      <c r="CF49" s="427"/>
      <c r="CG49" s="427"/>
      <c r="CH49" s="427"/>
      <c r="CI49" s="427"/>
      <c r="CJ49" s="427"/>
      <c r="CK49" s="427"/>
      <c r="CL49" s="427"/>
      <c r="CM49" s="427"/>
      <c r="CN49" s="427"/>
      <c r="CO49" s="427"/>
      <c r="CP49" s="427"/>
      <c r="CQ49" s="428"/>
      <c r="CR49" s="429">
        <v>76583801</v>
      </c>
      <c r="CS49" s="430"/>
      <c r="CT49" s="430"/>
      <c r="CU49" s="430"/>
      <c r="CV49" s="430"/>
      <c r="CW49" s="430"/>
      <c r="CX49" s="430"/>
      <c r="CY49" s="431"/>
      <c r="CZ49" s="432">
        <v>100</v>
      </c>
      <c r="DA49" s="433"/>
      <c r="DB49" s="433"/>
      <c r="DC49" s="434"/>
      <c r="DD49" s="435">
        <v>39745375</v>
      </c>
      <c r="DE49" s="430"/>
      <c r="DF49" s="430"/>
      <c r="DG49" s="430"/>
      <c r="DH49" s="430"/>
      <c r="DI49" s="430"/>
      <c r="DJ49" s="430"/>
      <c r="DK49" s="431"/>
      <c r="DL49" s="436"/>
      <c r="DM49" s="437"/>
      <c r="DN49" s="437"/>
      <c r="DO49" s="437"/>
      <c r="DP49" s="437"/>
      <c r="DQ49" s="437"/>
      <c r="DR49" s="437"/>
      <c r="DS49" s="437"/>
      <c r="DT49" s="437"/>
      <c r="DU49" s="437"/>
      <c r="DV49" s="438"/>
      <c r="DW49" s="439"/>
      <c r="DX49" s="440"/>
      <c r="DY49" s="440"/>
      <c r="DZ49" s="440"/>
      <c r="EA49" s="440"/>
      <c r="EB49" s="440"/>
      <c r="EC49" s="441"/>
    </row>
  </sheetData>
  <sheetProtection algorithmName="SHA-512" hashValue="RDkIa4o0QkDkto9FB3wSwk+Ry/QosB33AvT+lpLAvnhJoA8coWGrpPUHHgWHvLwrdmezAxUEWHff2Cex+WcSmA==" saltValue="SLewFBhWRw6a4x6XLru3w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390</v>
      </c>
      <c r="C7" s="1146"/>
      <c r="D7" s="1146"/>
      <c r="E7" s="1146"/>
      <c r="F7" s="1146"/>
      <c r="G7" s="1146"/>
      <c r="H7" s="1146"/>
      <c r="I7" s="1146"/>
      <c r="J7" s="1146"/>
      <c r="K7" s="1146"/>
      <c r="L7" s="1146"/>
      <c r="M7" s="1146"/>
      <c r="N7" s="1146"/>
      <c r="O7" s="1146"/>
      <c r="P7" s="1147"/>
      <c r="Q7" s="1199">
        <v>79020</v>
      </c>
      <c r="R7" s="1200"/>
      <c r="S7" s="1200"/>
      <c r="T7" s="1200"/>
      <c r="U7" s="1200"/>
      <c r="V7" s="1200">
        <v>76328</v>
      </c>
      <c r="W7" s="1200"/>
      <c r="X7" s="1200"/>
      <c r="Y7" s="1200"/>
      <c r="Z7" s="1200"/>
      <c r="AA7" s="1200">
        <v>2691</v>
      </c>
      <c r="AB7" s="1200"/>
      <c r="AC7" s="1200"/>
      <c r="AD7" s="1200"/>
      <c r="AE7" s="1201"/>
      <c r="AF7" s="1202">
        <v>1557</v>
      </c>
      <c r="AG7" s="1203"/>
      <c r="AH7" s="1203"/>
      <c r="AI7" s="1203"/>
      <c r="AJ7" s="1204"/>
      <c r="AK7" s="1186">
        <v>3746</v>
      </c>
      <c r="AL7" s="1187"/>
      <c r="AM7" s="1187"/>
      <c r="AN7" s="1187"/>
      <c r="AO7" s="1187"/>
      <c r="AP7" s="1187">
        <v>7277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600</v>
      </c>
      <c r="BT7" s="1191"/>
      <c r="BU7" s="1191"/>
      <c r="BV7" s="1191"/>
      <c r="BW7" s="1191"/>
      <c r="BX7" s="1191"/>
      <c r="BY7" s="1191"/>
      <c r="BZ7" s="1191"/>
      <c r="CA7" s="1191"/>
      <c r="CB7" s="1191"/>
      <c r="CC7" s="1191"/>
      <c r="CD7" s="1191"/>
      <c r="CE7" s="1191"/>
      <c r="CF7" s="1191"/>
      <c r="CG7" s="1192"/>
      <c r="CH7" s="1183">
        <v>56</v>
      </c>
      <c r="CI7" s="1184"/>
      <c r="CJ7" s="1184"/>
      <c r="CK7" s="1184"/>
      <c r="CL7" s="1185"/>
      <c r="CM7" s="1183">
        <v>108</v>
      </c>
      <c r="CN7" s="1184"/>
      <c r="CO7" s="1184"/>
      <c r="CP7" s="1184"/>
      <c r="CQ7" s="1185"/>
      <c r="CR7" s="1183">
        <v>72</v>
      </c>
      <c r="CS7" s="1184"/>
      <c r="CT7" s="1184"/>
      <c r="CU7" s="1184"/>
      <c r="CV7" s="1185"/>
      <c r="CW7" s="1183" t="s">
        <v>593</v>
      </c>
      <c r="CX7" s="1184"/>
      <c r="CY7" s="1184"/>
      <c r="CZ7" s="1184"/>
      <c r="DA7" s="1185"/>
      <c r="DB7" s="1183">
        <v>410</v>
      </c>
      <c r="DC7" s="1184"/>
      <c r="DD7" s="1184"/>
      <c r="DE7" s="1184"/>
      <c r="DF7" s="1185"/>
      <c r="DG7" s="1183" t="s">
        <v>593</v>
      </c>
      <c r="DH7" s="1184"/>
      <c r="DI7" s="1184"/>
      <c r="DJ7" s="1184"/>
      <c r="DK7" s="1185"/>
      <c r="DL7" s="1183" t="s">
        <v>593</v>
      </c>
      <c r="DM7" s="1184"/>
      <c r="DN7" s="1184"/>
      <c r="DO7" s="1184"/>
      <c r="DP7" s="1185"/>
      <c r="DQ7" s="1183" t="s">
        <v>593</v>
      </c>
      <c r="DR7" s="1184"/>
      <c r="DS7" s="1184"/>
      <c r="DT7" s="1184"/>
      <c r="DU7" s="1185"/>
      <c r="DV7" s="1210"/>
      <c r="DW7" s="1211"/>
      <c r="DX7" s="1211"/>
      <c r="DY7" s="1211"/>
      <c r="DZ7" s="1212"/>
      <c r="EA7" s="256"/>
    </row>
    <row r="8" spans="1:131" s="257" customFormat="1" ht="26.25" customHeight="1" x14ac:dyDescent="0.15">
      <c r="A8" s="263">
        <v>2</v>
      </c>
      <c r="B8" s="1132" t="s">
        <v>391</v>
      </c>
      <c r="C8" s="1133"/>
      <c r="D8" s="1133"/>
      <c r="E8" s="1133"/>
      <c r="F8" s="1133"/>
      <c r="G8" s="1133"/>
      <c r="H8" s="1133"/>
      <c r="I8" s="1133"/>
      <c r="J8" s="1133"/>
      <c r="K8" s="1133"/>
      <c r="L8" s="1133"/>
      <c r="M8" s="1133"/>
      <c r="N8" s="1133"/>
      <c r="O8" s="1133"/>
      <c r="P8" s="1134"/>
      <c r="Q8" s="1138">
        <v>1</v>
      </c>
      <c r="R8" s="1139"/>
      <c r="S8" s="1139"/>
      <c r="T8" s="1139"/>
      <c r="U8" s="1139"/>
      <c r="V8" s="1139">
        <v>1</v>
      </c>
      <c r="W8" s="1139"/>
      <c r="X8" s="1139"/>
      <c r="Y8" s="1139"/>
      <c r="Z8" s="1139"/>
      <c r="AA8" s="1139" t="s">
        <v>593</v>
      </c>
      <c r="AB8" s="1139"/>
      <c r="AC8" s="1139"/>
      <c r="AD8" s="1139"/>
      <c r="AE8" s="1140"/>
      <c r="AF8" s="1114" t="s">
        <v>130</v>
      </c>
      <c r="AG8" s="1115"/>
      <c r="AH8" s="1115"/>
      <c r="AI8" s="1115"/>
      <c r="AJ8" s="1116"/>
      <c r="AK8" s="1181">
        <v>0</v>
      </c>
      <c r="AL8" s="1182"/>
      <c r="AM8" s="1182"/>
      <c r="AN8" s="1182"/>
      <c r="AO8" s="1182"/>
      <c r="AP8" s="1182" t="s">
        <v>593</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601</v>
      </c>
      <c r="BT8" s="1110"/>
      <c r="BU8" s="1110"/>
      <c r="BV8" s="1110"/>
      <c r="BW8" s="1110"/>
      <c r="BX8" s="1110"/>
      <c r="BY8" s="1110"/>
      <c r="BZ8" s="1110"/>
      <c r="CA8" s="1110"/>
      <c r="CB8" s="1110"/>
      <c r="CC8" s="1110"/>
      <c r="CD8" s="1110"/>
      <c r="CE8" s="1110"/>
      <c r="CF8" s="1110"/>
      <c r="CG8" s="1111"/>
      <c r="CH8" s="1084">
        <v>3</v>
      </c>
      <c r="CI8" s="1085"/>
      <c r="CJ8" s="1085"/>
      <c r="CK8" s="1085"/>
      <c r="CL8" s="1086"/>
      <c r="CM8" s="1084">
        <v>483</v>
      </c>
      <c r="CN8" s="1085"/>
      <c r="CO8" s="1085"/>
      <c r="CP8" s="1085"/>
      <c r="CQ8" s="1086"/>
      <c r="CR8" s="1084">
        <v>10</v>
      </c>
      <c r="CS8" s="1085"/>
      <c r="CT8" s="1085"/>
      <c r="CU8" s="1085"/>
      <c r="CV8" s="1086"/>
      <c r="CW8" s="1084" t="s">
        <v>593</v>
      </c>
      <c r="CX8" s="1085"/>
      <c r="CY8" s="1085"/>
      <c r="CZ8" s="1085"/>
      <c r="DA8" s="1086"/>
      <c r="DB8" s="1084">
        <v>2250</v>
      </c>
      <c r="DC8" s="1085"/>
      <c r="DD8" s="1085"/>
      <c r="DE8" s="1085"/>
      <c r="DF8" s="1086"/>
      <c r="DG8" s="1084" t="s">
        <v>593</v>
      </c>
      <c r="DH8" s="1085"/>
      <c r="DI8" s="1085"/>
      <c r="DJ8" s="1085"/>
      <c r="DK8" s="1086"/>
      <c r="DL8" s="1084" t="s">
        <v>593</v>
      </c>
      <c r="DM8" s="1085"/>
      <c r="DN8" s="1085"/>
      <c r="DO8" s="1085"/>
      <c r="DP8" s="1086"/>
      <c r="DQ8" s="1084" t="s">
        <v>593</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610</v>
      </c>
      <c r="BT9" s="1110"/>
      <c r="BU9" s="1110"/>
      <c r="BV9" s="1110"/>
      <c r="BW9" s="1110"/>
      <c r="BX9" s="1110"/>
      <c r="BY9" s="1110"/>
      <c r="BZ9" s="1110"/>
      <c r="CA9" s="1110"/>
      <c r="CB9" s="1110"/>
      <c r="CC9" s="1110"/>
      <c r="CD9" s="1110"/>
      <c r="CE9" s="1110"/>
      <c r="CF9" s="1110"/>
      <c r="CG9" s="1111"/>
      <c r="CH9" s="1084">
        <v>-2</v>
      </c>
      <c r="CI9" s="1085"/>
      <c r="CJ9" s="1085"/>
      <c r="CK9" s="1085"/>
      <c r="CL9" s="1086"/>
      <c r="CM9" s="1084">
        <v>133</v>
      </c>
      <c r="CN9" s="1085"/>
      <c r="CO9" s="1085"/>
      <c r="CP9" s="1085"/>
      <c r="CQ9" s="1086"/>
      <c r="CR9" s="1084">
        <v>40</v>
      </c>
      <c r="CS9" s="1085"/>
      <c r="CT9" s="1085"/>
      <c r="CU9" s="1085"/>
      <c r="CV9" s="1086"/>
      <c r="CW9" s="1084">
        <v>72</v>
      </c>
      <c r="CX9" s="1085"/>
      <c r="CY9" s="1085"/>
      <c r="CZ9" s="1085"/>
      <c r="DA9" s="1086"/>
      <c r="DB9" s="1084" t="s">
        <v>594</v>
      </c>
      <c r="DC9" s="1085"/>
      <c r="DD9" s="1085"/>
      <c r="DE9" s="1085"/>
      <c r="DF9" s="1086"/>
      <c r="DG9" s="1084" t="s">
        <v>593</v>
      </c>
      <c r="DH9" s="1085"/>
      <c r="DI9" s="1085"/>
      <c r="DJ9" s="1085"/>
      <c r="DK9" s="1086"/>
      <c r="DL9" s="1084" t="s">
        <v>593</v>
      </c>
      <c r="DM9" s="1085"/>
      <c r="DN9" s="1085"/>
      <c r="DO9" s="1085"/>
      <c r="DP9" s="1086"/>
      <c r="DQ9" s="1084" t="s">
        <v>593</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611</v>
      </c>
      <c r="BT10" s="1110"/>
      <c r="BU10" s="1110"/>
      <c r="BV10" s="1110"/>
      <c r="BW10" s="1110"/>
      <c r="BX10" s="1110"/>
      <c r="BY10" s="1110"/>
      <c r="BZ10" s="1110"/>
      <c r="CA10" s="1110"/>
      <c r="CB10" s="1110"/>
      <c r="CC10" s="1110"/>
      <c r="CD10" s="1110"/>
      <c r="CE10" s="1110"/>
      <c r="CF10" s="1110"/>
      <c r="CG10" s="1111"/>
      <c r="CH10" s="1084">
        <v>-2</v>
      </c>
      <c r="CI10" s="1085"/>
      <c r="CJ10" s="1085"/>
      <c r="CK10" s="1085"/>
      <c r="CL10" s="1086"/>
      <c r="CM10" s="1084">
        <v>27</v>
      </c>
      <c r="CN10" s="1085"/>
      <c r="CO10" s="1085"/>
      <c r="CP10" s="1085"/>
      <c r="CQ10" s="1086"/>
      <c r="CR10" s="1084">
        <v>40</v>
      </c>
      <c r="CS10" s="1085"/>
      <c r="CT10" s="1085"/>
      <c r="CU10" s="1085"/>
      <c r="CV10" s="1086"/>
      <c r="CW10" s="1084">
        <v>137</v>
      </c>
      <c r="CX10" s="1085"/>
      <c r="CY10" s="1085"/>
      <c r="CZ10" s="1085"/>
      <c r="DA10" s="1086"/>
      <c r="DB10" s="1084" t="s">
        <v>593</v>
      </c>
      <c r="DC10" s="1085"/>
      <c r="DD10" s="1085"/>
      <c r="DE10" s="1085"/>
      <c r="DF10" s="1086"/>
      <c r="DG10" s="1084" t="s">
        <v>593</v>
      </c>
      <c r="DH10" s="1085"/>
      <c r="DI10" s="1085"/>
      <c r="DJ10" s="1085"/>
      <c r="DK10" s="1086"/>
      <c r="DL10" s="1084" t="s">
        <v>593</v>
      </c>
      <c r="DM10" s="1085"/>
      <c r="DN10" s="1085"/>
      <c r="DO10" s="1085"/>
      <c r="DP10" s="1086"/>
      <c r="DQ10" s="1084" t="s">
        <v>593</v>
      </c>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393</v>
      </c>
      <c r="B23" s="1039" t="s">
        <v>394</v>
      </c>
      <c r="C23" s="1040"/>
      <c r="D23" s="1040"/>
      <c r="E23" s="1040"/>
      <c r="F23" s="1040"/>
      <c r="G23" s="1040"/>
      <c r="H23" s="1040"/>
      <c r="I23" s="1040"/>
      <c r="J23" s="1040"/>
      <c r="K23" s="1040"/>
      <c r="L23" s="1040"/>
      <c r="M23" s="1040"/>
      <c r="N23" s="1040"/>
      <c r="O23" s="1040"/>
      <c r="P23" s="1041"/>
      <c r="Q23" s="1163">
        <v>79020</v>
      </c>
      <c r="R23" s="1164"/>
      <c r="S23" s="1164"/>
      <c r="T23" s="1164"/>
      <c r="U23" s="1164"/>
      <c r="V23" s="1164">
        <v>76329</v>
      </c>
      <c r="W23" s="1164"/>
      <c r="X23" s="1164"/>
      <c r="Y23" s="1164"/>
      <c r="Z23" s="1164"/>
      <c r="AA23" s="1164">
        <v>2691</v>
      </c>
      <c r="AB23" s="1164"/>
      <c r="AC23" s="1164"/>
      <c r="AD23" s="1164"/>
      <c r="AE23" s="1165"/>
      <c r="AF23" s="1166">
        <v>1557</v>
      </c>
      <c r="AG23" s="1164"/>
      <c r="AH23" s="1164"/>
      <c r="AI23" s="1164"/>
      <c r="AJ23" s="1167"/>
      <c r="AK23" s="1168"/>
      <c r="AL23" s="1169"/>
      <c r="AM23" s="1169"/>
      <c r="AN23" s="1169"/>
      <c r="AO23" s="1169"/>
      <c r="AP23" s="1164">
        <v>7277</v>
      </c>
      <c r="AQ23" s="1164"/>
      <c r="AR23" s="1164"/>
      <c r="AS23" s="1164"/>
      <c r="AT23" s="1164"/>
      <c r="AU23" s="1170"/>
      <c r="AV23" s="1170"/>
      <c r="AW23" s="1170"/>
      <c r="AX23" s="1170"/>
      <c r="AY23" s="1171"/>
      <c r="AZ23" s="1160" t="s">
        <v>395</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373</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4" t="s">
        <v>401</v>
      </c>
      <c r="AG26" s="1103"/>
      <c r="AH26" s="1103"/>
      <c r="AI26" s="1103"/>
      <c r="AJ26" s="1155"/>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406</v>
      </c>
      <c r="C28" s="1146"/>
      <c r="D28" s="1146"/>
      <c r="E28" s="1146"/>
      <c r="F28" s="1146"/>
      <c r="G28" s="1146"/>
      <c r="H28" s="1146"/>
      <c r="I28" s="1146"/>
      <c r="J28" s="1146"/>
      <c r="K28" s="1146"/>
      <c r="L28" s="1146"/>
      <c r="M28" s="1146"/>
      <c r="N28" s="1146"/>
      <c r="O28" s="1146"/>
      <c r="P28" s="1147"/>
      <c r="Q28" s="1148">
        <v>12133</v>
      </c>
      <c r="R28" s="1149"/>
      <c r="S28" s="1149"/>
      <c r="T28" s="1149"/>
      <c r="U28" s="1149"/>
      <c r="V28" s="1149">
        <v>12118</v>
      </c>
      <c r="W28" s="1149"/>
      <c r="X28" s="1149"/>
      <c r="Y28" s="1149"/>
      <c r="Z28" s="1149"/>
      <c r="AA28" s="1149">
        <v>15</v>
      </c>
      <c r="AB28" s="1149"/>
      <c r="AC28" s="1149"/>
      <c r="AD28" s="1149"/>
      <c r="AE28" s="1150"/>
      <c r="AF28" s="1151">
        <v>15</v>
      </c>
      <c r="AG28" s="1149"/>
      <c r="AH28" s="1149"/>
      <c r="AI28" s="1149"/>
      <c r="AJ28" s="1152"/>
      <c r="AK28" s="1153">
        <v>1066</v>
      </c>
      <c r="AL28" s="1141"/>
      <c r="AM28" s="1141"/>
      <c r="AN28" s="1141"/>
      <c r="AO28" s="1141"/>
      <c r="AP28" s="1141" t="s">
        <v>593</v>
      </c>
      <c r="AQ28" s="1141"/>
      <c r="AR28" s="1141"/>
      <c r="AS28" s="1141"/>
      <c r="AT28" s="1141"/>
      <c r="AU28" s="1141" t="s">
        <v>593</v>
      </c>
      <c r="AV28" s="1141"/>
      <c r="AW28" s="1141"/>
      <c r="AX28" s="1141"/>
      <c r="AY28" s="1141"/>
      <c r="AZ28" s="1142" t="s">
        <v>593</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407</v>
      </c>
      <c r="C29" s="1133"/>
      <c r="D29" s="1133"/>
      <c r="E29" s="1133"/>
      <c r="F29" s="1133"/>
      <c r="G29" s="1133"/>
      <c r="H29" s="1133"/>
      <c r="I29" s="1133"/>
      <c r="J29" s="1133"/>
      <c r="K29" s="1133"/>
      <c r="L29" s="1133"/>
      <c r="M29" s="1133"/>
      <c r="N29" s="1133"/>
      <c r="O29" s="1133"/>
      <c r="P29" s="1134"/>
      <c r="Q29" s="1138">
        <v>8178</v>
      </c>
      <c r="R29" s="1139"/>
      <c r="S29" s="1139"/>
      <c r="T29" s="1139"/>
      <c r="U29" s="1139"/>
      <c r="V29" s="1139">
        <v>8043</v>
      </c>
      <c r="W29" s="1139"/>
      <c r="X29" s="1139"/>
      <c r="Y29" s="1139"/>
      <c r="Z29" s="1139"/>
      <c r="AA29" s="1139">
        <v>135</v>
      </c>
      <c r="AB29" s="1139"/>
      <c r="AC29" s="1139"/>
      <c r="AD29" s="1139"/>
      <c r="AE29" s="1140"/>
      <c r="AF29" s="1114">
        <v>135</v>
      </c>
      <c r="AG29" s="1115"/>
      <c r="AH29" s="1115"/>
      <c r="AI29" s="1115"/>
      <c r="AJ29" s="1116"/>
      <c r="AK29" s="1075">
        <v>1212</v>
      </c>
      <c r="AL29" s="1066"/>
      <c r="AM29" s="1066"/>
      <c r="AN29" s="1066"/>
      <c r="AO29" s="1066"/>
      <c r="AP29" s="1066" t="s">
        <v>593</v>
      </c>
      <c r="AQ29" s="1066"/>
      <c r="AR29" s="1066"/>
      <c r="AS29" s="1066"/>
      <c r="AT29" s="1066"/>
      <c r="AU29" s="1066" t="s">
        <v>593</v>
      </c>
      <c r="AV29" s="1066"/>
      <c r="AW29" s="1066"/>
      <c r="AX29" s="1066"/>
      <c r="AY29" s="1066"/>
      <c r="AZ29" s="1137" t="s">
        <v>593</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408</v>
      </c>
      <c r="C30" s="1133"/>
      <c r="D30" s="1133"/>
      <c r="E30" s="1133"/>
      <c r="F30" s="1133"/>
      <c r="G30" s="1133"/>
      <c r="H30" s="1133"/>
      <c r="I30" s="1133"/>
      <c r="J30" s="1133"/>
      <c r="K30" s="1133"/>
      <c r="L30" s="1133"/>
      <c r="M30" s="1133"/>
      <c r="N30" s="1133"/>
      <c r="O30" s="1133"/>
      <c r="P30" s="1134"/>
      <c r="Q30" s="1138">
        <v>3625</v>
      </c>
      <c r="R30" s="1139"/>
      <c r="S30" s="1139"/>
      <c r="T30" s="1139"/>
      <c r="U30" s="1139"/>
      <c r="V30" s="1139">
        <v>3614</v>
      </c>
      <c r="W30" s="1139"/>
      <c r="X30" s="1139"/>
      <c r="Y30" s="1139"/>
      <c r="Z30" s="1139"/>
      <c r="AA30" s="1139">
        <v>11</v>
      </c>
      <c r="AB30" s="1139"/>
      <c r="AC30" s="1139"/>
      <c r="AD30" s="1139"/>
      <c r="AE30" s="1140"/>
      <c r="AF30" s="1114">
        <v>11</v>
      </c>
      <c r="AG30" s="1115"/>
      <c r="AH30" s="1115"/>
      <c r="AI30" s="1115"/>
      <c r="AJ30" s="1116"/>
      <c r="AK30" s="1075">
        <v>1437</v>
      </c>
      <c r="AL30" s="1066"/>
      <c r="AM30" s="1066"/>
      <c r="AN30" s="1066"/>
      <c r="AO30" s="1066"/>
      <c r="AP30" s="1066" t="s">
        <v>593</v>
      </c>
      <c r="AQ30" s="1066"/>
      <c r="AR30" s="1066"/>
      <c r="AS30" s="1066"/>
      <c r="AT30" s="1066"/>
      <c r="AU30" s="1066" t="s">
        <v>593</v>
      </c>
      <c r="AV30" s="1066"/>
      <c r="AW30" s="1066"/>
      <c r="AX30" s="1066"/>
      <c r="AY30" s="1066"/>
      <c r="AZ30" s="1137" t="s">
        <v>593</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409</v>
      </c>
      <c r="C31" s="1133"/>
      <c r="D31" s="1133"/>
      <c r="E31" s="1133"/>
      <c r="F31" s="1133"/>
      <c r="G31" s="1133"/>
      <c r="H31" s="1133"/>
      <c r="I31" s="1133"/>
      <c r="J31" s="1133"/>
      <c r="K31" s="1133"/>
      <c r="L31" s="1133"/>
      <c r="M31" s="1133"/>
      <c r="N31" s="1133"/>
      <c r="O31" s="1133"/>
      <c r="P31" s="1134"/>
      <c r="Q31" s="1138">
        <v>23237</v>
      </c>
      <c r="R31" s="1139"/>
      <c r="S31" s="1139"/>
      <c r="T31" s="1139"/>
      <c r="U31" s="1139"/>
      <c r="V31" s="1139">
        <v>24351</v>
      </c>
      <c r="W31" s="1139"/>
      <c r="X31" s="1139"/>
      <c r="Y31" s="1139"/>
      <c r="Z31" s="1139"/>
      <c r="AA31" s="1139">
        <v>-1114</v>
      </c>
      <c r="AB31" s="1139"/>
      <c r="AC31" s="1139"/>
      <c r="AD31" s="1139"/>
      <c r="AE31" s="1140"/>
      <c r="AF31" s="1114">
        <v>13382</v>
      </c>
      <c r="AG31" s="1115"/>
      <c r="AH31" s="1115"/>
      <c r="AI31" s="1115"/>
      <c r="AJ31" s="1116"/>
      <c r="AK31" s="1075">
        <v>1708</v>
      </c>
      <c r="AL31" s="1066"/>
      <c r="AM31" s="1066"/>
      <c r="AN31" s="1066"/>
      <c r="AO31" s="1066"/>
      <c r="AP31" s="1066">
        <v>18140</v>
      </c>
      <c r="AQ31" s="1066"/>
      <c r="AR31" s="1066"/>
      <c r="AS31" s="1066"/>
      <c r="AT31" s="1066"/>
      <c r="AU31" s="1066">
        <v>13949</v>
      </c>
      <c r="AV31" s="1066"/>
      <c r="AW31" s="1066"/>
      <c r="AX31" s="1066"/>
      <c r="AY31" s="1066"/>
      <c r="AZ31" s="1137" t="s">
        <v>593</v>
      </c>
      <c r="BA31" s="1137"/>
      <c r="BB31" s="1137"/>
      <c r="BC31" s="1137"/>
      <c r="BD31" s="1137"/>
      <c r="BE31" s="1127" t="s">
        <v>410</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411</v>
      </c>
      <c r="C32" s="1133"/>
      <c r="D32" s="1133"/>
      <c r="E32" s="1133"/>
      <c r="F32" s="1133"/>
      <c r="G32" s="1133"/>
      <c r="H32" s="1133"/>
      <c r="I32" s="1133"/>
      <c r="J32" s="1133"/>
      <c r="K32" s="1133"/>
      <c r="L32" s="1133"/>
      <c r="M32" s="1133"/>
      <c r="N32" s="1133"/>
      <c r="O32" s="1133"/>
      <c r="P32" s="1134"/>
      <c r="Q32" s="1138">
        <v>2860</v>
      </c>
      <c r="R32" s="1139"/>
      <c r="S32" s="1139"/>
      <c r="T32" s="1139"/>
      <c r="U32" s="1139"/>
      <c r="V32" s="1139">
        <v>2480</v>
      </c>
      <c r="W32" s="1139"/>
      <c r="X32" s="1139"/>
      <c r="Y32" s="1139"/>
      <c r="Z32" s="1139"/>
      <c r="AA32" s="1139">
        <v>380</v>
      </c>
      <c r="AB32" s="1139"/>
      <c r="AC32" s="1139"/>
      <c r="AD32" s="1139"/>
      <c r="AE32" s="1140"/>
      <c r="AF32" s="1114">
        <v>5642</v>
      </c>
      <c r="AG32" s="1115"/>
      <c r="AH32" s="1115"/>
      <c r="AI32" s="1115"/>
      <c r="AJ32" s="1116"/>
      <c r="AK32" s="1075">
        <v>468</v>
      </c>
      <c r="AL32" s="1066"/>
      <c r="AM32" s="1066"/>
      <c r="AN32" s="1066"/>
      <c r="AO32" s="1066"/>
      <c r="AP32" s="1066">
        <v>1332</v>
      </c>
      <c r="AQ32" s="1066"/>
      <c r="AR32" s="1066"/>
      <c r="AS32" s="1066"/>
      <c r="AT32" s="1066"/>
      <c r="AU32" s="1066">
        <v>71</v>
      </c>
      <c r="AV32" s="1066"/>
      <c r="AW32" s="1066"/>
      <c r="AX32" s="1066"/>
      <c r="AY32" s="1066"/>
      <c r="AZ32" s="1137" t="s">
        <v>593</v>
      </c>
      <c r="BA32" s="1137"/>
      <c r="BB32" s="1137"/>
      <c r="BC32" s="1137"/>
      <c r="BD32" s="1137"/>
      <c r="BE32" s="1127" t="s">
        <v>412</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413</v>
      </c>
      <c r="C33" s="1133"/>
      <c r="D33" s="1133"/>
      <c r="E33" s="1133"/>
      <c r="F33" s="1133"/>
      <c r="G33" s="1133"/>
      <c r="H33" s="1133"/>
      <c r="I33" s="1133"/>
      <c r="J33" s="1133"/>
      <c r="K33" s="1133"/>
      <c r="L33" s="1133"/>
      <c r="M33" s="1133"/>
      <c r="N33" s="1133"/>
      <c r="O33" s="1133"/>
      <c r="P33" s="1134"/>
      <c r="Q33" s="1138">
        <v>2879</v>
      </c>
      <c r="R33" s="1139"/>
      <c r="S33" s="1139"/>
      <c r="T33" s="1139"/>
      <c r="U33" s="1139"/>
      <c r="V33" s="1139">
        <v>2879</v>
      </c>
      <c r="W33" s="1139"/>
      <c r="X33" s="1139"/>
      <c r="Y33" s="1139"/>
      <c r="Z33" s="1139"/>
      <c r="AA33" s="1139" t="s">
        <v>593</v>
      </c>
      <c r="AB33" s="1139"/>
      <c r="AC33" s="1139"/>
      <c r="AD33" s="1139"/>
      <c r="AE33" s="1140"/>
      <c r="AF33" s="1114">
        <v>95</v>
      </c>
      <c r="AG33" s="1115"/>
      <c r="AH33" s="1115"/>
      <c r="AI33" s="1115"/>
      <c r="AJ33" s="1116"/>
      <c r="AK33" s="1075">
        <v>1110</v>
      </c>
      <c r="AL33" s="1066"/>
      <c r="AM33" s="1066"/>
      <c r="AN33" s="1066"/>
      <c r="AO33" s="1066"/>
      <c r="AP33" s="1066">
        <v>8541</v>
      </c>
      <c r="AQ33" s="1066"/>
      <c r="AR33" s="1066"/>
      <c r="AS33" s="1066"/>
      <c r="AT33" s="1066"/>
      <c r="AU33" s="1066">
        <v>4398</v>
      </c>
      <c r="AV33" s="1066"/>
      <c r="AW33" s="1066"/>
      <c r="AX33" s="1066"/>
      <c r="AY33" s="1066"/>
      <c r="AZ33" s="1137" t="s">
        <v>593</v>
      </c>
      <c r="BA33" s="1137"/>
      <c r="BB33" s="1137"/>
      <c r="BC33" s="1137"/>
      <c r="BD33" s="1137"/>
      <c r="BE33" s="1127" t="s">
        <v>412</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414</v>
      </c>
      <c r="C34" s="1133"/>
      <c r="D34" s="1133"/>
      <c r="E34" s="1133"/>
      <c r="F34" s="1133"/>
      <c r="G34" s="1133"/>
      <c r="H34" s="1133"/>
      <c r="I34" s="1133"/>
      <c r="J34" s="1133"/>
      <c r="K34" s="1133"/>
      <c r="L34" s="1133"/>
      <c r="M34" s="1133"/>
      <c r="N34" s="1133"/>
      <c r="O34" s="1133"/>
      <c r="P34" s="1134"/>
      <c r="Q34" s="1138">
        <v>4</v>
      </c>
      <c r="R34" s="1139"/>
      <c r="S34" s="1139"/>
      <c r="T34" s="1139"/>
      <c r="U34" s="1139"/>
      <c r="V34" s="1139">
        <v>4</v>
      </c>
      <c r="W34" s="1139"/>
      <c r="X34" s="1139"/>
      <c r="Y34" s="1139"/>
      <c r="Z34" s="1139"/>
      <c r="AA34" s="1139">
        <v>0</v>
      </c>
      <c r="AB34" s="1139"/>
      <c r="AC34" s="1139"/>
      <c r="AD34" s="1139"/>
      <c r="AE34" s="1140"/>
      <c r="AF34" s="1114">
        <v>0</v>
      </c>
      <c r="AG34" s="1115"/>
      <c r="AH34" s="1115"/>
      <c r="AI34" s="1115"/>
      <c r="AJ34" s="1116"/>
      <c r="AK34" s="1075" t="s">
        <v>609</v>
      </c>
      <c r="AL34" s="1066"/>
      <c r="AM34" s="1066"/>
      <c r="AN34" s="1066"/>
      <c r="AO34" s="1066"/>
      <c r="AP34" s="1066" t="s">
        <v>609</v>
      </c>
      <c r="AQ34" s="1066"/>
      <c r="AR34" s="1066"/>
      <c r="AS34" s="1066"/>
      <c r="AT34" s="1066"/>
      <c r="AU34" s="1066" t="s">
        <v>609</v>
      </c>
      <c r="AV34" s="1066"/>
      <c r="AW34" s="1066"/>
      <c r="AX34" s="1066"/>
      <c r="AY34" s="1066"/>
      <c r="AZ34" s="1137" t="s">
        <v>593</v>
      </c>
      <c r="BA34" s="1137"/>
      <c r="BB34" s="1137"/>
      <c r="BC34" s="1137"/>
      <c r="BD34" s="1137"/>
      <c r="BE34" s="1127" t="s">
        <v>415</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416</v>
      </c>
      <c r="C35" s="1133"/>
      <c r="D35" s="1133"/>
      <c r="E35" s="1133"/>
      <c r="F35" s="1133"/>
      <c r="G35" s="1133"/>
      <c r="H35" s="1133"/>
      <c r="I35" s="1133"/>
      <c r="J35" s="1133"/>
      <c r="K35" s="1133"/>
      <c r="L35" s="1133"/>
      <c r="M35" s="1133"/>
      <c r="N35" s="1133"/>
      <c r="O35" s="1133"/>
      <c r="P35" s="1134"/>
      <c r="Q35" s="1138">
        <v>465</v>
      </c>
      <c r="R35" s="1139"/>
      <c r="S35" s="1139"/>
      <c r="T35" s="1139"/>
      <c r="U35" s="1139"/>
      <c r="V35" s="1139">
        <v>456</v>
      </c>
      <c r="W35" s="1139"/>
      <c r="X35" s="1139"/>
      <c r="Y35" s="1139"/>
      <c r="Z35" s="1139"/>
      <c r="AA35" s="1139">
        <v>9</v>
      </c>
      <c r="AB35" s="1139"/>
      <c r="AC35" s="1139"/>
      <c r="AD35" s="1139"/>
      <c r="AE35" s="1140"/>
      <c r="AF35" s="1114">
        <v>15</v>
      </c>
      <c r="AG35" s="1115"/>
      <c r="AH35" s="1115"/>
      <c r="AI35" s="1115"/>
      <c r="AJ35" s="1116"/>
      <c r="AK35" s="1075">
        <v>229</v>
      </c>
      <c r="AL35" s="1066"/>
      <c r="AM35" s="1066"/>
      <c r="AN35" s="1066"/>
      <c r="AO35" s="1066"/>
      <c r="AP35" s="1066">
        <v>662</v>
      </c>
      <c r="AQ35" s="1066"/>
      <c r="AR35" s="1066"/>
      <c r="AS35" s="1066"/>
      <c r="AT35" s="1066"/>
      <c r="AU35" s="1066">
        <v>662</v>
      </c>
      <c r="AV35" s="1066"/>
      <c r="AW35" s="1066"/>
      <c r="AX35" s="1066"/>
      <c r="AY35" s="1066"/>
      <c r="AZ35" s="1137" t="s">
        <v>594</v>
      </c>
      <c r="BA35" s="1137"/>
      <c r="BB35" s="1137"/>
      <c r="BC35" s="1137"/>
      <c r="BD35" s="1137"/>
      <c r="BE35" s="1127" t="s">
        <v>415</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t="s">
        <v>417</v>
      </c>
      <c r="C36" s="1133"/>
      <c r="D36" s="1133"/>
      <c r="E36" s="1133"/>
      <c r="F36" s="1133"/>
      <c r="G36" s="1133"/>
      <c r="H36" s="1133"/>
      <c r="I36" s="1133"/>
      <c r="J36" s="1133"/>
      <c r="K36" s="1133"/>
      <c r="L36" s="1133"/>
      <c r="M36" s="1133"/>
      <c r="N36" s="1133"/>
      <c r="O36" s="1133"/>
      <c r="P36" s="1134"/>
      <c r="Q36" s="1138">
        <v>169</v>
      </c>
      <c r="R36" s="1139"/>
      <c r="S36" s="1139"/>
      <c r="T36" s="1139"/>
      <c r="U36" s="1139"/>
      <c r="V36" s="1139">
        <v>154</v>
      </c>
      <c r="W36" s="1139"/>
      <c r="X36" s="1139"/>
      <c r="Y36" s="1139"/>
      <c r="Z36" s="1139"/>
      <c r="AA36" s="1139">
        <v>15</v>
      </c>
      <c r="AB36" s="1139"/>
      <c r="AC36" s="1139"/>
      <c r="AD36" s="1139"/>
      <c r="AE36" s="1140"/>
      <c r="AF36" s="1114">
        <v>22</v>
      </c>
      <c r="AG36" s="1115"/>
      <c r="AH36" s="1115"/>
      <c r="AI36" s="1115"/>
      <c r="AJ36" s="1116"/>
      <c r="AK36" s="1075">
        <v>63</v>
      </c>
      <c r="AL36" s="1066"/>
      <c r="AM36" s="1066"/>
      <c r="AN36" s="1066"/>
      <c r="AO36" s="1066"/>
      <c r="AP36" s="1066">
        <v>148</v>
      </c>
      <c r="AQ36" s="1066"/>
      <c r="AR36" s="1066"/>
      <c r="AS36" s="1066"/>
      <c r="AT36" s="1066"/>
      <c r="AU36" s="1066">
        <v>148</v>
      </c>
      <c r="AV36" s="1066"/>
      <c r="AW36" s="1066"/>
      <c r="AX36" s="1066"/>
      <c r="AY36" s="1066"/>
      <c r="AZ36" s="1137" t="s">
        <v>593</v>
      </c>
      <c r="BA36" s="1137"/>
      <c r="BB36" s="1137"/>
      <c r="BC36" s="1137"/>
      <c r="BD36" s="1137"/>
      <c r="BE36" s="1127" t="s">
        <v>418</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t="s">
        <v>419</v>
      </c>
      <c r="C37" s="1133"/>
      <c r="D37" s="1133"/>
      <c r="E37" s="1133"/>
      <c r="F37" s="1133"/>
      <c r="G37" s="1133"/>
      <c r="H37" s="1133"/>
      <c r="I37" s="1133"/>
      <c r="J37" s="1133"/>
      <c r="K37" s="1133"/>
      <c r="L37" s="1133"/>
      <c r="M37" s="1133"/>
      <c r="N37" s="1133"/>
      <c r="O37" s="1133"/>
      <c r="P37" s="1134"/>
      <c r="Q37" s="1138">
        <v>470</v>
      </c>
      <c r="R37" s="1139"/>
      <c r="S37" s="1139"/>
      <c r="T37" s="1139"/>
      <c r="U37" s="1139"/>
      <c r="V37" s="1139">
        <v>452</v>
      </c>
      <c r="W37" s="1139"/>
      <c r="X37" s="1139"/>
      <c r="Y37" s="1139"/>
      <c r="Z37" s="1139"/>
      <c r="AA37" s="1139">
        <v>18</v>
      </c>
      <c r="AB37" s="1139"/>
      <c r="AC37" s="1139"/>
      <c r="AD37" s="1139"/>
      <c r="AE37" s="1140"/>
      <c r="AF37" s="1114">
        <v>12</v>
      </c>
      <c r="AG37" s="1115"/>
      <c r="AH37" s="1115"/>
      <c r="AI37" s="1115"/>
      <c r="AJ37" s="1116"/>
      <c r="AK37" s="1075">
        <v>301</v>
      </c>
      <c r="AL37" s="1066"/>
      <c r="AM37" s="1066"/>
      <c r="AN37" s="1066"/>
      <c r="AO37" s="1066"/>
      <c r="AP37" s="1066">
        <v>536</v>
      </c>
      <c r="AQ37" s="1066"/>
      <c r="AR37" s="1066"/>
      <c r="AS37" s="1066"/>
      <c r="AT37" s="1066"/>
      <c r="AU37" s="1066">
        <v>536</v>
      </c>
      <c r="AV37" s="1066"/>
      <c r="AW37" s="1066"/>
      <c r="AX37" s="1066"/>
      <c r="AY37" s="1066"/>
      <c r="AZ37" s="1137" t="s">
        <v>594</v>
      </c>
      <c r="BA37" s="1137"/>
      <c r="BB37" s="1137"/>
      <c r="BC37" s="1137"/>
      <c r="BD37" s="1137"/>
      <c r="BE37" s="1127" t="s">
        <v>415</v>
      </c>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420</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393</v>
      </c>
      <c r="B63" s="1039" t="s">
        <v>421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19329</v>
      </c>
      <c r="AG63" s="1054"/>
      <c r="AH63" s="1054"/>
      <c r="AI63" s="1054"/>
      <c r="AJ63" s="1125"/>
      <c r="AK63" s="1126"/>
      <c r="AL63" s="1058"/>
      <c r="AM63" s="1058"/>
      <c r="AN63" s="1058"/>
      <c r="AO63" s="1058"/>
      <c r="AP63" s="1054">
        <v>29358</v>
      </c>
      <c r="AQ63" s="1054"/>
      <c r="AR63" s="1054"/>
      <c r="AS63" s="1054"/>
      <c r="AT63" s="1054"/>
      <c r="AU63" s="1054">
        <v>19695</v>
      </c>
      <c r="AV63" s="1054"/>
      <c r="AW63" s="1054"/>
      <c r="AX63" s="1054"/>
      <c r="AY63" s="1054"/>
      <c r="AZ63" s="1120"/>
      <c r="BA63" s="1120"/>
      <c r="BB63" s="1120"/>
      <c r="BC63" s="1120"/>
      <c r="BD63" s="1120"/>
      <c r="BE63" s="1055"/>
      <c r="BF63" s="1055"/>
      <c r="BG63" s="1055"/>
      <c r="BH63" s="1055"/>
      <c r="BI63" s="1056"/>
      <c r="BJ63" s="1121" t="s">
        <v>422</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424</v>
      </c>
      <c r="B66" s="1091"/>
      <c r="C66" s="1091"/>
      <c r="D66" s="1091"/>
      <c r="E66" s="1091"/>
      <c r="F66" s="1091"/>
      <c r="G66" s="1091"/>
      <c r="H66" s="1091"/>
      <c r="I66" s="1091"/>
      <c r="J66" s="1091"/>
      <c r="K66" s="1091"/>
      <c r="L66" s="1091"/>
      <c r="M66" s="1091"/>
      <c r="N66" s="1091"/>
      <c r="O66" s="1091"/>
      <c r="P66" s="1092"/>
      <c r="Q66" s="1096" t="s">
        <v>425</v>
      </c>
      <c r="R66" s="1097"/>
      <c r="S66" s="1097"/>
      <c r="T66" s="1097"/>
      <c r="U66" s="1098"/>
      <c r="V66" s="1096" t="s">
        <v>426</v>
      </c>
      <c r="W66" s="1097"/>
      <c r="X66" s="1097"/>
      <c r="Y66" s="1097"/>
      <c r="Z66" s="1098"/>
      <c r="AA66" s="1096" t="s">
        <v>427</v>
      </c>
      <c r="AB66" s="1097"/>
      <c r="AC66" s="1097"/>
      <c r="AD66" s="1097"/>
      <c r="AE66" s="1098"/>
      <c r="AF66" s="1102" t="s">
        <v>428</v>
      </c>
      <c r="AG66" s="1103"/>
      <c r="AH66" s="1103"/>
      <c r="AI66" s="1103"/>
      <c r="AJ66" s="1104"/>
      <c r="AK66" s="1096" t="s">
        <v>429</v>
      </c>
      <c r="AL66" s="1091"/>
      <c r="AM66" s="1091"/>
      <c r="AN66" s="1091"/>
      <c r="AO66" s="1092"/>
      <c r="AP66" s="1096" t="s">
        <v>430</v>
      </c>
      <c r="AQ66" s="1097"/>
      <c r="AR66" s="1097"/>
      <c r="AS66" s="1097"/>
      <c r="AT66" s="1098"/>
      <c r="AU66" s="1096" t="s">
        <v>431</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595</v>
      </c>
      <c r="C68" s="1081"/>
      <c r="D68" s="1081"/>
      <c r="E68" s="1081"/>
      <c r="F68" s="1081"/>
      <c r="G68" s="1081"/>
      <c r="H68" s="1081"/>
      <c r="I68" s="1081"/>
      <c r="J68" s="1081"/>
      <c r="K68" s="1081"/>
      <c r="L68" s="1081"/>
      <c r="M68" s="1081"/>
      <c r="N68" s="1081"/>
      <c r="O68" s="1081"/>
      <c r="P68" s="1082"/>
      <c r="Q68" s="1083">
        <v>242</v>
      </c>
      <c r="R68" s="1077"/>
      <c r="S68" s="1077"/>
      <c r="T68" s="1077"/>
      <c r="U68" s="1077"/>
      <c r="V68" s="1077">
        <v>211</v>
      </c>
      <c r="W68" s="1077"/>
      <c r="X68" s="1077"/>
      <c r="Y68" s="1077"/>
      <c r="Z68" s="1077"/>
      <c r="AA68" s="1077">
        <v>31</v>
      </c>
      <c r="AB68" s="1077"/>
      <c r="AC68" s="1077"/>
      <c r="AD68" s="1077"/>
      <c r="AE68" s="1077"/>
      <c r="AF68" s="1077">
        <v>31</v>
      </c>
      <c r="AG68" s="1077"/>
      <c r="AH68" s="1077"/>
      <c r="AI68" s="1077"/>
      <c r="AJ68" s="1077"/>
      <c r="AK68" s="1077" t="s">
        <v>593</v>
      </c>
      <c r="AL68" s="1077"/>
      <c r="AM68" s="1077"/>
      <c r="AN68" s="1077"/>
      <c r="AO68" s="1077"/>
      <c r="AP68" s="1077">
        <v>41</v>
      </c>
      <c r="AQ68" s="1077"/>
      <c r="AR68" s="1077"/>
      <c r="AS68" s="1077"/>
      <c r="AT68" s="1077"/>
      <c r="AU68" s="1077">
        <v>13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596</v>
      </c>
      <c r="C69" s="1070"/>
      <c r="D69" s="1070"/>
      <c r="E69" s="1070"/>
      <c r="F69" s="1070"/>
      <c r="G69" s="1070"/>
      <c r="H69" s="1070"/>
      <c r="I69" s="1070"/>
      <c r="J69" s="1070"/>
      <c r="K69" s="1070"/>
      <c r="L69" s="1070"/>
      <c r="M69" s="1070"/>
      <c r="N69" s="1070"/>
      <c r="O69" s="1070"/>
      <c r="P69" s="1071"/>
      <c r="Q69" s="1072">
        <v>247</v>
      </c>
      <c r="R69" s="1066"/>
      <c r="S69" s="1066"/>
      <c r="T69" s="1066"/>
      <c r="U69" s="1066"/>
      <c r="V69" s="1066">
        <v>231</v>
      </c>
      <c r="W69" s="1066"/>
      <c r="X69" s="1066"/>
      <c r="Y69" s="1066"/>
      <c r="Z69" s="1066"/>
      <c r="AA69" s="1066">
        <v>16</v>
      </c>
      <c r="AB69" s="1066"/>
      <c r="AC69" s="1066"/>
      <c r="AD69" s="1066"/>
      <c r="AE69" s="1066"/>
      <c r="AF69" s="1066">
        <v>16</v>
      </c>
      <c r="AG69" s="1066"/>
      <c r="AH69" s="1066"/>
      <c r="AI69" s="1066"/>
      <c r="AJ69" s="1066"/>
      <c r="AK69" s="1066" t="s">
        <v>593</v>
      </c>
      <c r="AL69" s="1066"/>
      <c r="AM69" s="1066"/>
      <c r="AN69" s="1066"/>
      <c r="AO69" s="1066"/>
      <c r="AP69" s="1066" t="s">
        <v>593</v>
      </c>
      <c r="AQ69" s="1066"/>
      <c r="AR69" s="1066"/>
      <c r="AS69" s="1066"/>
      <c r="AT69" s="1066"/>
      <c r="AU69" s="1066" t="s">
        <v>593</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597</v>
      </c>
      <c r="C70" s="1070"/>
      <c r="D70" s="1070"/>
      <c r="E70" s="1070"/>
      <c r="F70" s="1070"/>
      <c r="G70" s="1070"/>
      <c r="H70" s="1070"/>
      <c r="I70" s="1070"/>
      <c r="J70" s="1070"/>
      <c r="K70" s="1070"/>
      <c r="L70" s="1070"/>
      <c r="M70" s="1070"/>
      <c r="N70" s="1070"/>
      <c r="O70" s="1070"/>
      <c r="P70" s="1071"/>
      <c r="Q70" s="1072">
        <v>2286</v>
      </c>
      <c r="R70" s="1066"/>
      <c r="S70" s="1066"/>
      <c r="T70" s="1066"/>
      <c r="U70" s="1066"/>
      <c r="V70" s="1066">
        <v>2175</v>
      </c>
      <c r="W70" s="1066"/>
      <c r="X70" s="1066"/>
      <c r="Y70" s="1066"/>
      <c r="Z70" s="1066"/>
      <c r="AA70" s="1066">
        <v>111</v>
      </c>
      <c r="AB70" s="1066"/>
      <c r="AC70" s="1066"/>
      <c r="AD70" s="1066"/>
      <c r="AE70" s="1066"/>
      <c r="AF70" s="1066">
        <v>111</v>
      </c>
      <c r="AG70" s="1066"/>
      <c r="AH70" s="1066"/>
      <c r="AI70" s="1066"/>
      <c r="AJ70" s="1066"/>
      <c r="AK70" s="1066" t="s">
        <v>593</v>
      </c>
      <c r="AL70" s="1066"/>
      <c r="AM70" s="1066"/>
      <c r="AN70" s="1066"/>
      <c r="AO70" s="1066"/>
      <c r="AP70" s="1066">
        <v>5691</v>
      </c>
      <c r="AQ70" s="1066"/>
      <c r="AR70" s="1066"/>
      <c r="AS70" s="1066"/>
      <c r="AT70" s="1066"/>
      <c r="AU70" s="1066">
        <v>4032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598</v>
      </c>
      <c r="C71" s="1070"/>
      <c r="D71" s="1070"/>
      <c r="E71" s="1070"/>
      <c r="F71" s="1070"/>
      <c r="G71" s="1070"/>
      <c r="H71" s="1070"/>
      <c r="I71" s="1070"/>
      <c r="J71" s="1070"/>
      <c r="K71" s="1070"/>
      <c r="L71" s="1070"/>
      <c r="M71" s="1070"/>
      <c r="N71" s="1070"/>
      <c r="O71" s="1070"/>
      <c r="P71" s="1071"/>
      <c r="Q71" s="1072">
        <v>1598</v>
      </c>
      <c r="R71" s="1066"/>
      <c r="S71" s="1066"/>
      <c r="T71" s="1066"/>
      <c r="U71" s="1066"/>
      <c r="V71" s="1066">
        <v>1483</v>
      </c>
      <c r="W71" s="1066"/>
      <c r="X71" s="1066"/>
      <c r="Y71" s="1066"/>
      <c r="Z71" s="1066"/>
      <c r="AA71" s="1066">
        <v>115</v>
      </c>
      <c r="AB71" s="1066"/>
      <c r="AC71" s="1066"/>
      <c r="AD71" s="1066"/>
      <c r="AE71" s="1066"/>
      <c r="AF71" s="1066">
        <v>115</v>
      </c>
      <c r="AG71" s="1066"/>
      <c r="AH71" s="1066"/>
      <c r="AI71" s="1066"/>
      <c r="AJ71" s="1066"/>
      <c r="AK71" s="1066" t="s">
        <v>593</v>
      </c>
      <c r="AL71" s="1066"/>
      <c r="AM71" s="1066"/>
      <c r="AN71" s="1066"/>
      <c r="AO71" s="1066"/>
      <c r="AP71" s="1066" t="s">
        <v>602</v>
      </c>
      <c r="AQ71" s="1066"/>
      <c r="AR71" s="1066"/>
      <c r="AS71" s="1066"/>
      <c r="AT71" s="1066"/>
      <c r="AU71" s="1066" t="s">
        <v>603</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599</v>
      </c>
      <c r="C72" s="1070"/>
      <c r="D72" s="1070"/>
      <c r="E72" s="1070"/>
      <c r="F72" s="1070"/>
      <c r="G72" s="1070"/>
      <c r="H72" s="1070"/>
      <c r="I72" s="1070"/>
      <c r="J72" s="1070"/>
      <c r="K72" s="1070"/>
      <c r="L72" s="1070"/>
      <c r="M72" s="1070"/>
      <c r="N72" s="1070"/>
      <c r="O72" s="1070"/>
      <c r="P72" s="1071"/>
      <c r="Q72" s="1072">
        <v>896695</v>
      </c>
      <c r="R72" s="1066"/>
      <c r="S72" s="1066"/>
      <c r="T72" s="1066"/>
      <c r="U72" s="1066"/>
      <c r="V72" s="1066">
        <v>845698</v>
      </c>
      <c r="W72" s="1066"/>
      <c r="X72" s="1066"/>
      <c r="Y72" s="1066"/>
      <c r="Z72" s="1066"/>
      <c r="AA72" s="1066">
        <v>50997</v>
      </c>
      <c r="AB72" s="1066"/>
      <c r="AC72" s="1066"/>
      <c r="AD72" s="1066"/>
      <c r="AE72" s="1066"/>
      <c r="AF72" s="1066">
        <v>50997</v>
      </c>
      <c r="AG72" s="1066"/>
      <c r="AH72" s="1066"/>
      <c r="AI72" s="1066"/>
      <c r="AJ72" s="1066"/>
      <c r="AK72" s="1066">
        <v>1</v>
      </c>
      <c r="AL72" s="1066"/>
      <c r="AM72" s="1066"/>
      <c r="AN72" s="1066"/>
      <c r="AO72" s="1066"/>
      <c r="AP72" s="1066" t="s">
        <v>593</v>
      </c>
      <c r="AQ72" s="1066"/>
      <c r="AR72" s="1066"/>
      <c r="AS72" s="1066"/>
      <c r="AT72" s="1066"/>
      <c r="AU72" s="1066" t="s">
        <v>593</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393</v>
      </c>
      <c r="B88" s="1039" t="s">
        <v>432</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51270</v>
      </c>
      <c r="AG88" s="1054"/>
      <c r="AH88" s="1054"/>
      <c r="AI88" s="1054"/>
      <c r="AJ88" s="1054"/>
      <c r="AK88" s="1058"/>
      <c r="AL88" s="1058"/>
      <c r="AM88" s="1058"/>
      <c r="AN88" s="1058"/>
      <c r="AO88" s="1058"/>
      <c r="AP88" s="1054">
        <v>5733</v>
      </c>
      <c r="AQ88" s="1054"/>
      <c r="AR88" s="1054"/>
      <c r="AS88" s="1054"/>
      <c r="AT88" s="1054"/>
      <c r="AU88" s="1054">
        <v>4045</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433</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162</v>
      </c>
      <c r="CS102" s="1046"/>
      <c r="CT102" s="1046"/>
      <c r="CU102" s="1046"/>
      <c r="CV102" s="1047"/>
      <c r="CW102" s="1045">
        <v>208</v>
      </c>
      <c r="CX102" s="1046"/>
      <c r="CY102" s="1046"/>
      <c r="CZ102" s="1046"/>
      <c r="DA102" s="1047"/>
      <c r="DB102" s="1045">
        <v>2660</v>
      </c>
      <c r="DC102" s="1046"/>
      <c r="DD102" s="1046"/>
      <c r="DE102" s="1046"/>
      <c r="DF102" s="1047"/>
      <c r="DG102" s="1045" t="s">
        <v>593</v>
      </c>
      <c r="DH102" s="1046"/>
      <c r="DI102" s="1046"/>
      <c r="DJ102" s="1046"/>
      <c r="DK102" s="1047"/>
      <c r="DL102" s="1045" t="s">
        <v>593</v>
      </c>
      <c r="DM102" s="1046"/>
      <c r="DN102" s="1046"/>
      <c r="DO102" s="1046"/>
      <c r="DP102" s="1047"/>
      <c r="DQ102" s="1045" t="s">
        <v>593</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434</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435</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438</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439</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440</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441</v>
      </c>
      <c r="AB109" s="989"/>
      <c r="AC109" s="989"/>
      <c r="AD109" s="989"/>
      <c r="AE109" s="990"/>
      <c r="AF109" s="991" t="s">
        <v>442</v>
      </c>
      <c r="AG109" s="989"/>
      <c r="AH109" s="989"/>
      <c r="AI109" s="989"/>
      <c r="AJ109" s="990"/>
      <c r="AK109" s="991" t="s">
        <v>308</v>
      </c>
      <c r="AL109" s="989"/>
      <c r="AM109" s="989"/>
      <c r="AN109" s="989"/>
      <c r="AO109" s="990"/>
      <c r="AP109" s="991" t="s">
        <v>443</v>
      </c>
      <c r="AQ109" s="989"/>
      <c r="AR109" s="989"/>
      <c r="AS109" s="989"/>
      <c r="AT109" s="1020"/>
      <c r="AU109" s="988" t="s">
        <v>440</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441</v>
      </c>
      <c r="BR109" s="989"/>
      <c r="BS109" s="989"/>
      <c r="BT109" s="989"/>
      <c r="BU109" s="990"/>
      <c r="BV109" s="991" t="s">
        <v>442</v>
      </c>
      <c r="BW109" s="989"/>
      <c r="BX109" s="989"/>
      <c r="BY109" s="989"/>
      <c r="BZ109" s="990"/>
      <c r="CA109" s="991" t="s">
        <v>308</v>
      </c>
      <c r="CB109" s="989"/>
      <c r="CC109" s="989"/>
      <c r="CD109" s="989"/>
      <c r="CE109" s="990"/>
      <c r="CF109" s="1027" t="s">
        <v>443</v>
      </c>
      <c r="CG109" s="1027"/>
      <c r="CH109" s="1027"/>
      <c r="CI109" s="1027"/>
      <c r="CJ109" s="1027"/>
      <c r="CK109" s="991" t="s">
        <v>444</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441</v>
      </c>
      <c r="DH109" s="989"/>
      <c r="DI109" s="989"/>
      <c r="DJ109" s="989"/>
      <c r="DK109" s="990"/>
      <c r="DL109" s="991" t="s">
        <v>442</v>
      </c>
      <c r="DM109" s="989"/>
      <c r="DN109" s="989"/>
      <c r="DO109" s="989"/>
      <c r="DP109" s="990"/>
      <c r="DQ109" s="991" t="s">
        <v>308</v>
      </c>
      <c r="DR109" s="989"/>
      <c r="DS109" s="989"/>
      <c r="DT109" s="989"/>
      <c r="DU109" s="990"/>
      <c r="DV109" s="991" t="s">
        <v>443</v>
      </c>
      <c r="DW109" s="989"/>
      <c r="DX109" s="989"/>
      <c r="DY109" s="989"/>
      <c r="DZ109" s="1020"/>
    </row>
    <row r="110" spans="1:131" s="248" customFormat="1" ht="26.25" customHeight="1" x14ac:dyDescent="0.15">
      <c r="A110" s="891" t="s">
        <v>445</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1811106</v>
      </c>
      <c r="AB110" s="982"/>
      <c r="AC110" s="982"/>
      <c r="AD110" s="982"/>
      <c r="AE110" s="983"/>
      <c r="AF110" s="984">
        <v>1622704</v>
      </c>
      <c r="AG110" s="982"/>
      <c r="AH110" s="982"/>
      <c r="AI110" s="982"/>
      <c r="AJ110" s="983"/>
      <c r="AK110" s="984">
        <v>1269335</v>
      </c>
      <c r="AL110" s="982"/>
      <c r="AM110" s="982"/>
      <c r="AN110" s="982"/>
      <c r="AO110" s="983"/>
      <c r="AP110" s="985">
        <v>3.7</v>
      </c>
      <c r="AQ110" s="986"/>
      <c r="AR110" s="986"/>
      <c r="AS110" s="986"/>
      <c r="AT110" s="987"/>
      <c r="AU110" s="1021" t="s">
        <v>73</v>
      </c>
      <c r="AV110" s="1022"/>
      <c r="AW110" s="1022"/>
      <c r="AX110" s="1022"/>
      <c r="AY110" s="1022"/>
      <c r="AZ110" s="947" t="s">
        <v>446</v>
      </c>
      <c r="BA110" s="892"/>
      <c r="BB110" s="892"/>
      <c r="BC110" s="892"/>
      <c r="BD110" s="892"/>
      <c r="BE110" s="892"/>
      <c r="BF110" s="892"/>
      <c r="BG110" s="892"/>
      <c r="BH110" s="892"/>
      <c r="BI110" s="892"/>
      <c r="BJ110" s="892"/>
      <c r="BK110" s="892"/>
      <c r="BL110" s="892"/>
      <c r="BM110" s="892"/>
      <c r="BN110" s="892"/>
      <c r="BO110" s="892"/>
      <c r="BP110" s="893"/>
      <c r="BQ110" s="948">
        <v>7686412</v>
      </c>
      <c r="BR110" s="929"/>
      <c r="BS110" s="929"/>
      <c r="BT110" s="929"/>
      <c r="BU110" s="929"/>
      <c r="BV110" s="929">
        <v>6592540</v>
      </c>
      <c r="BW110" s="929"/>
      <c r="BX110" s="929"/>
      <c r="BY110" s="929"/>
      <c r="BZ110" s="929"/>
      <c r="CA110" s="929">
        <v>7277154</v>
      </c>
      <c r="CB110" s="929"/>
      <c r="CC110" s="929"/>
      <c r="CD110" s="929"/>
      <c r="CE110" s="929"/>
      <c r="CF110" s="953">
        <v>21.5</v>
      </c>
      <c r="CG110" s="954"/>
      <c r="CH110" s="954"/>
      <c r="CI110" s="954"/>
      <c r="CJ110" s="954"/>
      <c r="CK110" s="1017" t="s">
        <v>447</v>
      </c>
      <c r="CL110" s="903"/>
      <c r="CM110" s="978" t="s">
        <v>448</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449</v>
      </c>
      <c r="DH110" s="929"/>
      <c r="DI110" s="929"/>
      <c r="DJ110" s="929"/>
      <c r="DK110" s="929"/>
      <c r="DL110" s="929" t="s">
        <v>450</v>
      </c>
      <c r="DM110" s="929"/>
      <c r="DN110" s="929"/>
      <c r="DO110" s="929"/>
      <c r="DP110" s="929"/>
      <c r="DQ110" s="929" t="s">
        <v>451</v>
      </c>
      <c r="DR110" s="929"/>
      <c r="DS110" s="929"/>
      <c r="DT110" s="929"/>
      <c r="DU110" s="929"/>
      <c r="DV110" s="930" t="s">
        <v>449</v>
      </c>
      <c r="DW110" s="930"/>
      <c r="DX110" s="930"/>
      <c r="DY110" s="930"/>
      <c r="DZ110" s="931"/>
    </row>
    <row r="111" spans="1:131" s="248" customFormat="1" ht="26.25" customHeight="1" x14ac:dyDescent="0.15">
      <c r="A111" s="858" t="s">
        <v>452</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451</v>
      </c>
      <c r="AB111" s="1010"/>
      <c r="AC111" s="1010"/>
      <c r="AD111" s="1010"/>
      <c r="AE111" s="1011"/>
      <c r="AF111" s="1012" t="s">
        <v>451</v>
      </c>
      <c r="AG111" s="1010"/>
      <c r="AH111" s="1010"/>
      <c r="AI111" s="1010"/>
      <c r="AJ111" s="1011"/>
      <c r="AK111" s="1012" t="s">
        <v>449</v>
      </c>
      <c r="AL111" s="1010"/>
      <c r="AM111" s="1010"/>
      <c r="AN111" s="1010"/>
      <c r="AO111" s="1011"/>
      <c r="AP111" s="1013" t="s">
        <v>449</v>
      </c>
      <c r="AQ111" s="1014"/>
      <c r="AR111" s="1014"/>
      <c r="AS111" s="1014"/>
      <c r="AT111" s="1015"/>
      <c r="AU111" s="1023"/>
      <c r="AV111" s="1024"/>
      <c r="AW111" s="1024"/>
      <c r="AX111" s="1024"/>
      <c r="AY111" s="1024"/>
      <c r="AZ111" s="899" t="s">
        <v>453</v>
      </c>
      <c r="BA111" s="834"/>
      <c r="BB111" s="834"/>
      <c r="BC111" s="834"/>
      <c r="BD111" s="834"/>
      <c r="BE111" s="834"/>
      <c r="BF111" s="834"/>
      <c r="BG111" s="834"/>
      <c r="BH111" s="834"/>
      <c r="BI111" s="834"/>
      <c r="BJ111" s="834"/>
      <c r="BK111" s="834"/>
      <c r="BL111" s="834"/>
      <c r="BM111" s="834"/>
      <c r="BN111" s="834"/>
      <c r="BO111" s="834"/>
      <c r="BP111" s="835"/>
      <c r="BQ111" s="900">
        <v>12832</v>
      </c>
      <c r="BR111" s="901"/>
      <c r="BS111" s="901"/>
      <c r="BT111" s="901"/>
      <c r="BU111" s="901"/>
      <c r="BV111" s="901">
        <v>118912</v>
      </c>
      <c r="BW111" s="901"/>
      <c r="BX111" s="901"/>
      <c r="BY111" s="901"/>
      <c r="BZ111" s="901"/>
      <c r="CA111" s="901">
        <v>482821</v>
      </c>
      <c r="CB111" s="901"/>
      <c r="CC111" s="901"/>
      <c r="CD111" s="901"/>
      <c r="CE111" s="901"/>
      <c r="CF111" s="962">
        <v>1.4</v>
      </c>
      <c r="CG111" s="963"/>
      <c r="CH111" s="963"/>
      <c r="CI111" s="963"/>
      <c r="CJ111" s="963"/>
      <c r="CK111" s="1018"/>
      <c r="CL111" s="905"/>
      <c r="CM111" s="908" t="s">
        <v>454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449</v>
      </c>
      <c r="DH111" s="901"/>
      <c r="DI111" s="901"/>
      <c r="DJ111" s="901"/>
      <c r="DK111" s="901"/>
      <c r="DL111" s="901" t="s">
        <v>449</v>
      </c>
      <c r="DM111" s="901"/>
      <c r="DN111" s="901"/>
      <c r="DO111" s="901"/>
      <c r="DP111" s="901"/>
      <c r="DQ111" s="901" t="s">
        <v>449</v>
      </c>
      <c r="DR111" s="901"/>
      <c r="DS111" s="901"/>
      <c r="DT111" s="901"/>
      <c r="DU111" s="901"/>
      <c r="DV111" s="878" t="s">
        <v>422</v>
      </c>
      <c r="DW111" s="878"/>
      <c r="DX111" s="878"/>
      <c r="DY111" s="878"/>
      <c r="DZ111" s="879"/>
    </row>
    <row r="112" spans="1:131" s="248" customFormat="1" ht="26.25" customHeight="1" x14ac:dyDescent="0.15">
      <c r="A112" s="1003" t="s">
        <v>455</v>
      </c>
      <c r="B112" s="1004"/>
      <c r="C112" s="834" t="s">
        <v>456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451</v>
      </c>
      <c r="AB112" s="864"/>
      <c r="AC112" s="864"/>
      <c r="AD112" s="864"/>
      <c r="AE112" s="865"/>
      <c r="AF112" s="866" t="s">
        <v>457</v>
      </c>
      <c r="AG112" s="864"/>
      <c r="AH112" s="864"/>
      <c r="AI112" s="864"/>
      <c r="AJ112" s="865"/>
      <c r="AK112" s="866" t="s">
        <v>451</v>
      </c>
      <c r="AL112" s="864"/>
      <c r="AM112" s="864"/>
      <c r="AN112" s="864"/>
      <c r="AO112" s="865"/>
      <c r="AP112" s="911" t="s">
        <v>449</v>
      </c>
      <c r="AQ112" s="912"/>
      <c r="AR112" s="912"/>
      <c r="AS112" s="912"/>
      <c r="AT112" s="913"/>
      <c r="AU112" s="1023"/>
      <c r="AV112" s="1024"/>
      <c r="AW112" s="1024"/>
      <c r="AX112" s="1024"/>
      <c r="AY112" s="1024"/>
      <c r="AZ112" s="899" t="s">
        <v>458</v>
      </c>
      <c r="BA112" s="834"/>
      <c r="BB112" s="834"/>
      <c r="BC112" s="834"/>
      <c r="BD112" s="834"/>
      <c r="BE112" s="834"/>
      <c r="BF112" s="834"/>
      <c r="BG112" s="834"/>
      <c r="BH112" s="834"/>
      <c r="BI112" s="834"/>
      <c r="BJ112" s="834"/>
      <c r="BK112" s="834"/>
      <c r="BL112" s="834"/>
      <c r="BM112" s="834"/>
      <c r="BN112" s="834"/>
      <c r="BO112" s="834"/>
      <c r="BP112" s="835"/>
      <c r="BQ112" s="900">
        <v>24017622</v>
      </c>
      <c r="BR112" s="901"/>
      <c r="BS112" s="901"/>
      <c r="BT112" s="901"/>
      <c r="BU112" s="901"/>
      <c r="BV112" s="901">
        <v>23267820</v>
      </c>
      <c r="BW112" s="901"/>
      <c r="BX112" s="901"/>
      <c r="BY112" s="901"/>
      <c r="BZ112" s="901"/>
      <c r="CA112" s="901">
        <v>19694745</v>
      </c>
      <c r="CB112" s="901"/>
      <c r="CC112" s="901"/>
      <c r="CD112" s="901"/>
      <c r="CE112" s="901"/>
      <c r="CF112" s="962">
        <v>58.2</v>
      </c>
      <c r="CG112" s="963"/>
      <c r="CH112" s="963"/>
      <c r="CI112" s="963"/>
      <c r="CJ112" s="963"/>
      <c r="CK112" s="1018"/>
      <c r="CL112" s="905"/>
      <c r="CM112" s="908" t="s">
        <v>459</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449</v>
      </c>
      <c r="DH112" s="901"/>
      <c r="DI112" s="901"/>
      <c r="DJ112" s="901"/>
      <c r="DK112" s="901"/>
      <c r="DL112" s="901" t="s">
        <v>449</v>
      </c>
      <c r="DM112" s="901"/>
      <c r="DN112" s="901"/>
      <c r="DO112" s="901"/>
      <c r="DP112" s="901"/>
      <c r="DQ112" s="901" t="s">
        <v>451</v>
      </c>
      <c r="DR112" s="901"/>
      <c r="DS112" s="901"/>
      <c r="DT112" s="901"/>
      <c r="DU112" s="901"/>
      <c r="DV112" s="878" t="s">
        <v>449</v>
      </c>
      <c r="DW112" s="878"/>
      <c r="DX112" s="878"/>
      <c r="DY112" s="878"/>
      <c r="DZ112" s="879"/>
    </row>
    <row r="113" spans="1:130" s="248" customFormat="1" ht="26.25" customHeight="1" x14ac:dyDescent="0.15">
      <c r="A113" s="1005"/>
      <c r="B113" s="1006"/>
      <c r="C113" s="834" t="s">
        <v>460</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1337259</v>
      </c>
      <c r="AB113" s="1010"/>
      <c r="AC113" s="1010"/>
      <c r="AD113" s="1010"/>
      <c r="AE113" s="1011"/>
      <c r="AF113" s="1012">
        <v>1999672</v>
      </c>
      <c r="AG113" s="1010"/>
      <c r="AH113" s="1010"/>
      <c r="AI113" s="1010"/>
      <c r="AJ113" s="1011"/>
      <c r="AK113" s="1012">
        <v>1822080</v>
      </c>
      <c r="AL113" s="1010"/>
      <c r="AM113" s="1010"/>
      <c r="AN113" s="1010"/>
      <c r="AO113" s="1011"/>
      <c r="AP113" s="1013">
        <v>5.4</v>
      </c>
      <c r="AQ113" s="1014"/>
      <c r="AR113" s="1014"/>
      <c r="AS113" s="1014"/>
      <c r="AT113" s="1015"/>
      <c r="AU113" s="1023"/>
      <c r="AV113" s="1024"/>
      <c r="AW113" s="1024"/>
      <c r="AX113" s="1024"/>
      <c r="AY113" s="1024"/>
      <c r="AZ113" s="899" t="s">
        <v>461</v>
      </c>
      <c r="BA113" s="834"/>
      <c r="BB113" s="834"/>
      <c r="BC113" s="834"/>
      <c r="BD113" s="834"/>
      <c r="BE113" s="834"/>
      <c r="BF113" s="834"/>
      <c r="BG113" s="834"/>
      <c r="BH113" s="834"/>
      <c r="BI113" s="834"/>
      <c r="BJ113" s="834"/>
      <c r="BK113" s="834"/>
      <c r="BL113" s="834"/>
      <c r="BM113" s="834"/>
      <c r="BN113" s="834"/>
      <c r="BO113" s="834"/>
      <c r="BP113" s="835"/>
      <c r="BQ113" s="900">
        <v>4869448</v>
      </c>
      <c r="BR113" s="901"/>
      <c r="BS113" s="901"/>
      <c r="BT113" s="901"/>
      <c r="BU113" s="901"/>
      <c r="BV113" s="901">
        <v>4465057</v>
      </c>
      <c r="BW113" s="901"/>
      <c r="BX113" s="901"/>
      <c r="BY113" s="901"/>
      <c r="BZ113" s="901"/>
      <c r="CA113" s="901">
        <v>4044828</v>
      </c>
      <c r="CB113" s="901"/>
      <c r="CC113" s="901"/>
      <c r="CD113" s="901"/>
      <c r="CE113" s="901"/>
      <c r="CF113" s="962">
        <v>11.9</v>
      </c>
      <c r="CG113" s="963"/>
      <c r="CH113" s="963"/>
      <c r="CI113" s="963"/>
      <c r="CJ113" s="963"/>
      <c r="CK113" s="1018"/>
      <c r="CL113" s="905"/>
      <c r="CM113" s="908" t="s">
        <v>462</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463</v>
      </c>
      <c r="DH113" s="864"/>
      <c r="DI113" s="864"/>
      <c r="DJ113" s="864"/>
      <c r="DK113" s="865"/>
      <c r="DL113" s="866" t="s">
        <v>451</v>
      </c>
      <c r="DM113" s="864"/>
      <c r="DN113" s="864"/>
      <c r="DO113" s="864"/>
      <c r="DP113" s="865"/>
      <c r="DQ113" s="866" t="s">
        <v>451</v>
      </c>
      <c r="DR113" s="864"/>
      <c r="DS113" s="864"/>
      <c r="DT113" s="864"/>
      <c r="DU113" s="865"/>
      <c r="DV113" s="911" t="s">
        <v>449</v>
      </c>
      <c r="DW113" s="912"/>
      <c r="DX113" s="912"/>
      <c r="DY113" s="912"/>
      <c r="DZ113" s="913"/>
    </row>
    <row r="114" spans="1:130" s="248" customFormat="1" ht="26.25" customHeight="1" x14ac:dyDescent="0.15">
      <c r="A114" s="1005"/>
      <c r="B114" s="1006"/>
      <c r="C114" s="834" t="s">
        <v>464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430846</v>
      </c>
      <c r="AB114" s="864"/>
      <c r="AC114" s="864"/>
      <c r="AD114" s="864"/>
      <c r="AE114" s="865"/>
      <c r="AF114" s="866">
        <v>431227</v>
      </c>
      <c r="AG114" s="864"/>
      <c r="AH114" s="864"/>
      <c r="AI114" s="864"/>
      <c r="AJ114" s="865"/>
      <c r="AK114" s="866">
        <v>440630</v>
      </c>
      <c r="AL114" s="864"/>
      <c r="AM114" s="864"/>
      <c r="AN114" s="864"/>
      <c r="AO114" s="865"/>
      <c r="AP114" s="911">
        <v>1.3</v>
      </c>
      <c r="AQ114" s="912"/>
      <c r="AR114" s="912"/>
      <c r="AS114" s="912"/>
      <c r="AT114" s="913"/>
      <c r="AU114" s="1023"/>
      <c r="AV114" s="1024"/>
      <c r="AW114" s="1024"/>
      <c r="AX114" s="1024"/>
      <c r="AY114" s="1024"/>
      <c r="AZ114" s="899" t="s">
        <v>465</v>
      </c>
      <c r="BA114" s="834"/>
      <c r="BB114" s="834"/>
      <c r="BC114" s="834"/>
      <c r="BD114" s="834"/>
      <c r="BE114" s="834"/>
      <c r="BF114" s="834"/>
      <c r="BG114" s="834"/>
      <c r="BH114" s="834"/>
      <c r="BI114" s="834"/>
      <c r="BJ114" s="834"/>
      <c r="BK114" s="834"/>
      <c r="BL114" s="834"/>
      <c r="BM114" s="834"/>
      <c r="BN114" s="834"/>
      <c r="BO114" s="834"/>
      <c r="BP114" s="835"/>
      <c r="BQ114" s="900">
        <v>6193819</v>
      </c>
      <c r="BR114" s="901"/>
      <c r="BS114" s="901"/>
      <c r="BT114" s="901"/>
      <c r="BU114" s="901"/>
      <c r="BV114" s="901">
        <v>6341342</v>
      </c>
      <c r="BW114" s="901"/>
      <c r="BX114" s="901"/>
      <c r="BY114" s="901"/>
      <c r="BZ114" s="901"/>
      <c r="CA114" s="901">
        <v>7125440</v>
      </c>
      <c r="CB114" s="901"/>
      <c r="CC114" s="901"/>
      <c r="CD114" s="901"/>
      <c r="CE114" s="901"/>
      <c r="CF114" s="962">
        <v>21</v>
      </c>
      <c r="CG114" s="963"/>
      <c r="CH114" s="963"/>
      <c r="CI114" s="963"/>
      <c r="CJ114" s="963"/>
      <c r="CK114" s="1018"/>
      <c r="CL114" s="905"/>
      <c r="CM114" s="908" t="s">
        <v>466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451</v>
      </c>
      <c r="DH114" s="864"/>
      <c r="DI114" s="864"/>
      <c r="DJ114" s="864"/>
      <c r="DK114" s="865"/>
      <c r="DL114" s="866" t="s">
        <v>451</v>
      </c>
      <c r="DM114" s="864"/>
      <c r="DN114" s="864"/>
      <c r="DO114" s="864"/>
      <c r="DP114" s="865"/>
      <c r="DQ114" s="866" t="s">
        <v>451</v>
      </c>
      <c r="DR114" s="864"/>
      <c r="DS114" s="864"/>
      <c r="DT114" s="864"/>
      <c r="DU114" s="865"/>
      <c r="DV114" s="911" t="s">
        <v>422</v>
      </c>
      <c r="DW114" s="912"/>
      <c r="DX114" s="912"/>
      <c r="DY114" s="912"/>
      <c r="DZ114" s="913"/>
    </row>
    <row r="115" spans="1:130" s="248" customFormat="1" ht="26.25" customHeight="1" x14ac:dyDescent="0.15">
      <c r="A115" s="1005"/>
      <c r="B115" s="1006"/>
      <c r="C115" s="834" t="s">
        <v>467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449</v>
      </c>
      <c r="AB115" s="1010"/>
      <c r="AC115" s="1010"/>
      <c r="AD115" s="1010"/>
      <c r="AE115" s="1011"/>
      <c r="AF115" s="1012" t="s">
        <v>457</v>
      </c>
      <c r="AG115" s="1010"/>
      <c r="AH115" s="1010"/>
      <c r="AI115" s="1010"/>
      <c r="AJ115" s="1011"/>
      <c r="AK115" s="1012" t="s">
        <v>449</v>
      </c>
      <c r="AL115" s="1010"/>
      <c r="AM115" s="1010"/>
      <c r="AN115" s="1010"/>
      <c r="AO115" s="1011"/>
      <c r="AP115" s="1013" t="s">
        <v>449</v>
      </c>
      <c r="AQ115" s="1014"/>
      <c r="AR115" s="1014"/>
      <c r="AS115" s="1014"/>
      <c r="AT115" s="1015"/>
      <c r="AU115" s="1023"/>
      <c r="AV115" s="1024"/>
      <c r="AW115" s="1024"/>
      <c r="AX115" s="1024"/>
      <c r="AY115" s="1024"/>
      <c r="AZ115" s="899" t="s">
        <v>468</v>
      </c>
      <c r="BA115" s="834"/>
      <c r="BB115" s="834"/>
      <c r="BC115" s="834"/>
      <c r="BD115" s="834"/>
      <c r="BE115" s="834"/>
      <c r="BF115" s="834"/>
      <c r="BG115" s="834"/>
      <c r="BH115" s="834"/>
      <c r="BI115" s="834"/>
      <c r="BJ115" s="834"/>
      <c r="BK115" s="834"/>
      <c r="BL115" s="834"/>
      <c r="BM115" s="834"/>
      <c r="BN115" s="834"/>
      <c r="BO115" s="834"/>
      <c r="BP115" s="835"/>
      <c r="BQ115" s="900" t="s">
        <v>449</v>
      </c>
      <c r="BR115" s="901"/>
      <c r="BS115" s="901"/>
      <c r="BT115" s="901"/>
      <c r="BU115" s="901"/>
      <c r="BV115" s="901" t="s">
        <v>449</v>
      </c>
      <c r="BW115" s="901"/>
      <c r="BX115" s="901"/>
      <c r="BY115" s="901"/>
      <c r="BZ115" s="901"/>
      <c r="CA115" s="901" t="s">
        <v>451</v>
      </c>
      <c r="CB115" s="901"/>
      <c r="CC115" s="901"/>
      <c r="CD115" s="901"/>
      <c r="CE115" s="901"/>
      <c r="CF115" s="962" t="s">
        <v>451</v>
      </c>
      <c r="CG115" s="963"/>
      <c r="CH115" s="963"/>
      <c r="CI115" s="963"/>
      <c r="CJ115" s="963"/>
      <c r="CK115" s="1018"/>
      <c r="CL115" s="905"/>
      <c r="CM115" s="899" t="s">
        <v>469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12832</v>
      </c>
      <c r="DH115" s="864"/>
      <c r="DI115" s="864"/>
      <c r="DJ115" s="864"/>
      <c r="DK115" s="865"/>
      <c r="DL115" s="866">
        <v>118912</v>
      </c>
      <c r="DM115" s="864"/>
      <c r="DN115" s="864"/>
      <c r="DO115" s="864"/>
      <c r="DP115" s="865"/>
      <c r="DQ115" s="866">
        <v>482821</v>
      </c>
      <c r="DR115" s="864"/>
      <c r="DS115" s="864"/>
      <c r="DT115" s="864"/>
      <c r="DU115" s="865"/>
      <c r="DV115" s="911">
        <v>1.4</v>
      </c>
      <c r="DW115" s="912"/>
      <c r="DX115" s="912"/>
      <c r="DY115" s="912"/>
      <c r="DZ115" s="913"/>
    </row>
    <row r="116" spans="1:130" s="248" customFormat="1" ht="26.25" customHeight="1" x14ac:dyDescent="0.15">
      <c r="A116" s="1007"/>
      <c r="B116" s="1008"/>
      <c r="C116" s="967" t="s">
        <v>470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451</v>
      </c>
      <c r="AB116" s="864"/>
      <c r="AC116" s="864"/>
      <c r="AD116" s="864"/>
      <c r="AE116" s="865"/>
      <c r="AF116" s="866" t="s">
        <v>451</v>
      </c>
      <c r="AG116" s="864"/>
      <c r="AH116" s="864"/>
      <c r="AI116" s="864"/>
      <c r="AJ116" s="865"/>
      <c r="AK116" s="866" t="s">
        <v>451</v>
      </c>
      <c r="AL116" s="864"/>
      <c r="AM116" s="864"/>
      <c r="AN116" s="864"/>
      <c r="AO116" s="865"/>
      <c r="AP116" s="911" t="s">
        <v>449</v>
      </c>
      <c r="AQ116" s="912"/>
      <c r="AR116" s="912"/>
      <c r="AS116" s="912"/>
      <c r="AT116" s="913"/>
      <c r="AU116" s="1023"/>
      <c r="AV116" s="1024"/>
      <c r="AW116" s="1024"/>
      <c r="AX116" s="1024"/>
      <c r="AY116" s="1024"/>
      <c r="AZ116" s="950" t="s">
        <v>471</v>
      </c>
      <c r="BA116" s="951"/>
      <c r="BB116" s="951"/>
      <c r="BC116" s="951"/>
      <c r="BD116" s="951"/>
      <c r="BE116" s="951"/>
      <c r="BF116" s="951"/>
      <c r="BG116" s="951"/>
      <c r="BH116" s="951"/>
      <c r="BI116" s="951"/>
      <c r="BJ116" s="951"/>
      <c r="BK116" s="951"/>
      <c r="BL116" s="951"/>
      <c r="BM116" s="951"/>
      <c r="BN116" s="951"/>
      <c r="BO116" s="951"/>
      <c r="BP116" s="952"/>
      <c r="BQ116" s="900" t="s">
        <v>449</v>
      </c>
      <c r="BR116" s="901"/>
      <c r="BS116" s="901"/>
      <c r="BT116" s="901"/>
      <c r="BU116" s="901"/>
      <c r="BV116" s="901" t="s">
        <v>449</v>
      </c>
      <c r="BW116" s="901"/>
      <c r="BX116" s="901"/>
      <c r="BY116" s="901"/>
      <c r="BZ116" s="901"/>
      <c r="CA116" s="901" t="s">
        <v>451</v>
      </c>
      <c r="CB116" s="901"/>
      <c r="CC116" s="901"/>
      <c r="CD116" s="901"/>
      <c r="CE116" s="901"/>
      <c r="CF116" s="962" t="s">
        <v>451</v>
      </c>
      <c r="CG116" s="963"/>
      <c r="CH116" s="963"/>
      <c r="CI116" s="963"/>
      <c r="CJ116" s="963"/>
      <c r="CK116" s="1018"/>
      <c r="CL116" s="905"/>
      <c r="CM116" s="908" t="s">
        <v>472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422</v>
      </c>
      <c r="DH116" s="864"/>
      <c r="DI116" s="864"/>
      <c r="DJ116" s="864"/>
      <c r="DK116" s="865"/>
      <c r="DL116" s="866" t="s">
        <v>449</v>
      </c>
      <c r="DM116" s="864"/>
      <c r="DN116" s="864"/>
      <c r="DO116" s="864"/>
      <c r="DP116" s="865"/>
      <c r="DQ116" s="866" t="s">
        <v>449</v>
      </c>
      <c r="DR116" s="864"/>
      <c r="DS116" s="864"/>
      <c r="DT116" s="864"/>
      <c r="DU116" s="865"/>
      <c r="DV116" s="911" t="s">
        <v>449</v>
      </c>
      <c r="DW116" s="912"/>
      <c r="DX116" s="912"/>
      <c r="DY116" s="912"/>
      <c r="DZ116" s="913"/>
    </row>
    <row r="117" spans="1:130" s="248" customFormat="1" ht="26.25" customHeight="1" x14ac:dyDescent="0.15">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473</v>
      </c>
      <c r="Z117" s="990"/>
      <c r="AA117" s="995">
        <v>3579211</v>
      </c>
      <c r="AB117" s="996"/>
      <c r="AC117" s="996"/>
      <c r="AD117" s="996"/>
      <c r="AE117" s="997"/>
      <c r="AF117" s="998">
        <v>4053603</v>
      </c>
      <c r="AG117" s="996"/>
      <c r="AH117" s="996"/>
      <c r="AI117" s="996"/>
      <c r="AJ117" s="997"/>
      <c r="AK117" s="998">
        <v>3532045</v>
      </c>
      <c r="AL117" s="996"/>
      <c r="AM117" s="996"/>
      <c r="AN117" s="996"/>
      <c r="AO117" s="997"/>
      <c r="AP117" s="999"/>
      <c r="AQ117" s="1000"/>
      <c r="AR117" s="1000"/>
      <c r="AS117" s="1000"/>
      <c r="AT117" s="1001"/>
      <c r="AU117" s="1023"/>
      <c r="AV117" s="1024"/>
      <c r="AW117" s="1024"/>
      <c r="AX117" s="1024"/>
      <c r="AY117" s="1024"/>
      <c r="AZ117" s="950" t="s">
        <v>474</v>
      </c>
      <c r="BA117" s="951"/>
      <c r="BB117" s="951"/>
      <c r="BC117" s="951"/>
      <c r="BD117" s="951"/>
      <c r="BE117" s="951"/>
      <c r="BF117" s="951"/>
      <c r="BG117" s="951"/>
      <c r="BH117" s="951"/>
      <c r="BI117" s="951"/>
      <c r="BJ117" s="951"/>
      <c r="BK117" s="951"/>
      <c r="BL117" s="951"/>
      <c r="BM117" s="951"/>
      <c r="BN117" s="951"/>
      <c r="BO117" s="951"/>
      <c r="BP117" s="952"/>
      <c r="BQ117" s="900" t="s">
        <v>422</v>
      </c>
      <c r="BR117" s="901"/>
      <c r="BS117" s="901"/>
      <c r="BT117" s="901"/>
      <c r="BU117" s="901"/>
      <c r="BV117" s="901" t="s">
        <v>422</v>
      </c>
      <c r="BW117" s="901"/>
      <c r="BX117" s="901"/>
      <c r="BY117" s="901"/>
      <c r="BZ117" s="901"/>
      <c r="CA117" s="901" t="s">
        <v>422</v>
      </c>
      <c r="CB117" s="901"/>
      <c r="CC117" s="901"/>
      <c r="CD117" s="901"/>
      <c r="CE117" s="901"/>
      <c r="CF117" s="962" t="s">
        <v>451</v>
      </c>
      <c r="CG117" s="963"/>
      <c r="CH117" s="963"/>
      <c r="CI117" s="963"/>
      <c r="CJ117" s="963"/>
      <c r="CK117" s="1018"/>
      <c r="CL117" s="905"/>
      <c r="CM117" s="908" t="s">
        <v>475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449</v>
      </c>
      <c r="DH117" s="864"/>
      <c r="DI117" s="864"/>
      <c r="DJ117" s="864"/>
      <c r="DK117" s="865"/>
      <c r="DL117" s="866" t="s">
        <v>449</v>
      </c>
      <c r="DM117" s="864"/>
      <c r="DN117" s="864"/>
      <c r="DO117" s="864"/>
      <c r="DP117" s="865"/>
      <c r="DQ117" s="866" t="s">
        <v>449</v>
      </c>
      <c r="DR117" s="864"/>
      <c r="DS117" s="864"/>
      <c r="DT117" s="864"/>
      <c r="DU117" s="865"/>
      <c r="DV117" s="911" t="s">
        <v>449</v>
      </c>
      <c r="DW117" s="912"/>
      <c r="DX117" s="912"/>
      <c r="DY117" s="912"/>
      <c r="DZ117" s="913"/>
    </row>
    <row r="118" spans="1:130" s="248" customFormat="1" ht="26.25" customHeight="1" x14ac:dyDescent="0.15">
      <c r="A118" s="988" t="s">
        <v>444</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441</v>
      </c>
      <c r="AB118" s="989"/>
      <c r="AC118" s="989"/>
      <c r="AD118" s="989"/>
      <c r="AE118" s="990"/>
      <c r="AF118" s="991" t="s">
        <v>442</v>
      </c>
      <c r="AG118" s="989"/>
      <c r="AH118" s="989"/>
      <c r="AI118" s="989"/>
      <c r="AJ118" s="990"/>
      <c r="AK118" s="991" t="s">
        <v>308</v>
      </c>
      <c r="AL118" s="989"/>
      <c r="AM118" s="989"/>
      <c r="AN118" s="989"/>
      <c r="AO118" s="990"/>
      <c r="AP118" s="992" t="s">
        <v>443</v>
      </c>
      <c r="AQ118" s="993"/>
      <c r="AR118" s="993"/>
      <c r="AS118" s="993"/>
      <c r="AT118" s="994"/>
      <c r="AU118" s="1023"/>
      <c r="AV118" s="1024"/>
      <c r="AW118" s="1024"/>
      <c r="AX118" s="1024"/>
      <c r="AY118" s="1024"/>
      <c r="AZ118" s="966" t="s">
        <v>476</v>
      </c>
      <c r="BA118" s="967"/>
      <c r="BB118" s="967"/>
      <c r="BC118" s="967"/>
      <c r="BD118" s="967"/>
      <c r="BE118" s="967"/>
      <c r="BF118" s="967"/>
      <c r="BG118" s="967"/>
      <c r="BH118" s="967"/>
      <c r="BI118" s="967"/>
      <c r="BJ118" s="967"/>
      <c r="BK118" s="967"/>
      <c r="BL118" s="967"/>
      <c r="BM118" s="967"/>
      <c r="BN118" s="967"/>
      <c r="BO118" s="967"/>
      <c r="BP118" s="968"/>
      <c r="BQ118" s="969" t="s">
        <v>449</v>
      </c>
      <c r="BR118" s="932"/>
      <c r="BS118" s="932"/>
      <c r="BT118" s="932"/>
      <c r="BU118" s="932"/>
      <c r="BV118" s="932" t="s">
        <v>449</v>
      </c>
      <c r="BW118" s="932"/>
      <c r="BX118" s="932"/>
      <c r="BY118" s="932"/>
      <c r="BZ118" s="932"/>
      <c r="CA118" s="932" t="s">
        <v>449</v>
      </c>
      <c r="CB118" s="932"/>
      <c r="CC118" s="932"/>
      <c r="CD118" s="932"/>
      <c r="CE118" s="932"/>
      <c r="CF118" s="962" t="s">
        <v>449</v>
      </c>
      <c r="CG118" s="963"/>
      <c r="CH118" s="963"/>
      <c r="CI118" s="963"/>
      <c r="CJ118" s="963"/>
      <c r="CK118" s="1018"/>
      <c r="CL118" s="905"/>
      <c r="CM118" s="908" t="s">
        <v>477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451</v>
      </c>
      <c r="DH118" s="864"/>
      <c r="DI118" s="864"/>
      <c r="DJ118" s="864"/>
      <c r="DK118" s="865"/>
      <c r="DL118" s="866" t="s">
        <v>451</v>
      </c>
      <c r="DM118" s="864"/>
      <c r="DN118" s="864"/>
      <c r="DO118" s="864"/>
      <c r="DP118" s="865"/>
      <c r="DQ118" s="866" t="s">
        <v>478</v>
      </c>
      <c r="DR118" s="864"/>
      <c r="DS118" s="864"/>
      <c r="DT118" s="864"/>
      <c r="DU118" s="865"/>
      <c r="DV118" s="911" t="s">
        <v>451</v>
      </c>
      <c r="DW118" s="912"/>
      <c r="DX118" s="912"/>
      <c r="DY118" s="912"/>
      <c r="DZ118" s="913"/>
    </row>
    <row r="119" spans="1:130" s="248" customFormat="1" ht="26.25" customHeight="1" x14ac:dyDescent="0.15">
      <c r="A119" s="902" t="s">
        <v>447</v>
      </c>
      <c r="B119" s="903"/>
      <c r="C119" s="978" t="s">
        <v>448</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451</v>
      </c>
      <c r="AB119" s="982"/>
      <c r="AC119" s="982"/>
      <c r="AD119" s="982"/>
      <c r="AE119" s="983"/>
      <c r="AF119" s="984" t="s">
        <v>449</v>
      </c>
      <c r="AG119" s="982"/>
      <c r="AH119" s="982"/>
      <c r="AI119" s="982"/>
      <c r="AJ119" s="983"/>
      <c r="AK119" s="984" t="s">
        <v>478</v>
      </c>
      <c r="AL119" s="982"/>
      <c r="AM119" s="982"/>
      <c r="AN119" s="982"/>
      <c r="AO119" s="983"/>
      <c r="AP119" s="985" t="s">
        <v>449</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479</v>
      </c>
      <c r="BP119" s="965"/>
      <c r="BQ119" s="969">
        <v>42780133</v>
      </c>
      <c r="BR119" s="932"/>
      <c r="BS119" s="932"/>
      <c r="BT119" s="932"/>
      <c r="BU119" s="932"/>
      <c r="BV119" s="932">
        <v>40785671</v>
      </c>
      <c r="BW119" s="932"/>
      <c r="BX119" s="932"/>
      <c r="BY119" s="932"/>
      <c r="BZ119" s="932"/>
      <c r="CA119" s="932">
        <v>38624988</v>
      </c>
      <c r="CB119" s="932"/>
      <c r="CC119" s="932"/>
      <c r="CD119" s="932"/>
      <c r="CE119" s="932"/>
      <c r="CF119" s="830"/>
      <c r="CG119" s="831"/>
      <c r="CH119" s="831"/>
      <c r="CI119" s="831"/>
      <c r="CJ119" s="921"/>
      <c r="CK119" s="1019"/>
      <c r="CL119" s="907"/>
      <c r="CM119" s="925" t="s">
        <v>480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478</v>
      </c>
      <c r="DH119" s="847"/>
      <c r="DI119" s="847"/>
      <c r="DJ119" s="847"/>
      <c r="DK119" s="848"/>
      <c r="DL119" s="849" t="s">
        <v>478</v>
      </c>
      <c r="DM119" s="847"/>
      <c r="DN119" s="847"/>
      <c r="DO119" s="847"/>
      <c r="DP119" s="848"/>
      <c r="DQ119" s="849" t="s">
        <v>451</v>
      </c>
      <c r="DR119" s="847"/>
      <c r="DS119" s="847"/>
      <c r="DT119" s="847"/>
      <c r="DU119" s="848"/>
      <c r="DV119" s="935" t="s">
        <v>449</v>
      </c>
      <c r="DW119" s="936"/>
      <c r="DX119" s="936"/>
      <c r="DY119" s="936"/>
      <c r="DZ119" s="937"/>
    </row>
    <row r="120" spans="1:130" s="248" customFormat="1" ht="26.25" customHeight="1" x14ac:dyDescent="0.15">
      <c r="A120" s="904"/>
      <c r="B120" s="905"/>
      <c r="C120" s="908" t="s">
        <v>454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449</v>
      </c>
      <c r="AB120" s="864"/>
      <c r="AC120" s="864"/>
      <c r="AD120" s="864"/>
      <c r="AE120" s="865"/>
      <c r="AF120" s="866" t="s">
        <v>449</v>
      </c>
      <c r="AG120" s="864"/>
      <c r="AH120" s="864"/>
      <c r="AI120" s="864"/>
      <c r="AJ120" s="865"/>
      <c r="AK120" s="866" t="s">
        <v>449</v>
      </c>
      <c r="AL120" s="864"/>
      <c r="AM120" s="864"/>
      <c r="AN120" s="864"/>
      <c r="AO120" s="865"/>
      <c r="AP120" s="911" t="s">
        <v>422</v>
      </c>
      <c r="AQ120" s="912"/>
      <c r="AR120" s="912"/>
      <c r="AS120" s="912"/>
      <c r="AT120" s="913"/>
      <c r="AU120" s="970" t="s">
        <v>481</v>
      </c>
      <c r="AV120" s="971"/>
      <c r="AW120" s="971"/>
      <c r="AX120" s="971"/>
      <c r="AY120" s="972"/>
      <c r="AZ120" s="947" t="s">
        <v>482</v>
      </c>
      <c r="BA120" s="892"/>
      <c r="BB120" s="892"/>
      <c r="BC120" s="892"/>
      <c r="BD120" s="892"/>
      <c r="BE120" s="892"/>
      <c r="BF120" s="892"/>
      <c r="BG120" s="892"/>
      <c r="BH120" s="892"/>
      <c r="BI120" s="892"/>
      <c r="BJ120" s="892"/>
      <c r="BK120" s="892"/>
      <c r="BL120" s="892"/>
      <c r="BM120" s="892"/>
      <c r="BN120" s="892"/>
      <c r="BO120" s="892"/>
      <c r="BP120" s="893"/>
      <c r="BQ120" s="948">
        <v>26186952</v>
      </c>
      <c r="BR120" s="929"/>
      <c r="BS120" s="929"/>
      <c r="BT120" s="929"/>
      <c r="BU120" s="929"/>
      <c r="BV120" s="929">
        <v>26734031</v>
      </c>
      <c r="BW120" s="929"/>
      <c r="BX120" s="929"/>
      <c r="BY120" s="929"/>
      <c r="BZ120" s="929"/>
      <c r="CA120" s="929">
        <v>24416977</v>
      </c>
      <c r="CB120" s="929"/>
      <c r="CC120" s="929"/>
      <c r="CD120" s="929"/>
      <c r="CE120" s="929"/>
      <c r="CF120" s="953">
        <v>72.099999999999994</v>
      </c>
      <c r="CG120" s="954"/>
      <c r="CH120" s="954"/>
      <c r="CI120" s="954"/>
      <c r="CJ120" s="954"/>
      <c r="CK120" s="955" t="s">
        <v>483</v>
      </c>
      <c r="CL120" s="939"/>
      <c r="CM120" s="939"/>
      <c r="CN120" s="939"/>
      <c r="CO120" s="940"/>
      <c r="CP120" s="959" t="s">
        <v>484</v>
      </c>
      <c r="CQ120" s="960"/>
      <c r="CR120" s="960"/>
      <c r="CS120" s="960"/>
      <c r="CT120" s="960"/>
      <c r="CU120" s="960"/>
      <c r="CV120" s="960"/>
      <c r="CW120" s="960"/>
      <c r="CX120" s="960"/>
      <c r="CY120" s="960"/>
      <c r="CZ120" s="960"/>
      <c r="DA120" s="960"/>
      <c r="DB120" s="960"/>
      <c r="DC120" s="960"/>
      <c r="DD120" s="960"/>
      <c r="DE120" s="960"/>
      <c r="DF120" s="961"/>
      <c r="DG120" s="948">
        <v>15178707</v>
      </c>
      <c r="DH120" s="929"/>
      <c r="DI120" s="929"/>
      <c r="DJ120" s="929"/>
      <c r="DK120" s="929"/>
      <c r="DL120" s="929">
        <v>16341607</v>
      </c>
      <c r="DM120" s="929"/>
      <c r="DN120" s="929"/>
      <c r="DO120" s="929"/>
      <c r="DP120" s="929"/>
      <c r="DQ120" s="929">
        <v>13949350</v>
      </c>
      <c r="DR120" s="929"/>
      <c r="DS120" s="929"/>
      <c r="DT120" s="929"/>
      <c r="DU120" s="929"/>
      <c r="DV120" s="930">
        <v>41.2</v>
      </c>
      <c r="DW120" s="930"/>
      <c r="DX120" s="930"/>
      <c r="DY120" s="930"/>
      <c r="DZ120" s="931"/>
    </row>
    <row r="121" spans="1:130" s="248" customFormat="1" ht="26.25" customHeight="1" x14ac:dyDescent="0.15">
      <c r="A121" s="904"/>
      <c r="B121" s="905"/>
      <c r="C121" s="950" t="s">
        <v>485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478</v>
      </c>
      <c r="AB121" s="864"/>
      <c r="AC121" s="864"/>
      <c r="AD121" s="864"/>
      <c r="AE121" s="865"/>
      <c r="AF121" s="866" t="s">
        <v>478</v>
      </c>
      <c r="AG121" s="864"/>
      <c r="AH121" s="864"/>
      <c r="AI121" s="864"/>
      <c r="AJ121" s="865"/>
      <c r="AK121" s="866" t="s">
        <v>478</v>
      </c>
      <c r="AL121" s="864"/>
      <c r="AM121" s="864"/>
      <c r="AN121" s="864"/>
      <c r="AO121" s="865"/>
      <c r="AP121" s="911" t="s">
        <v>449</v>
      </c>
      <c r="AQ121" s="912"/>
      <c r="AR121" s="912"/>
      <c r="AS121" s="912"/>
      <c r="AT121" s="913"/>
      <c r="AU121" s="973"/>
      <c r="AV121" s="974"/>
      <c r="AW121" s="974"/>
      <c r="AX121" s="974"/>
      <c r="AY121" s="975"/>
      <c r="AZ121" s="899" t="s">
        <v>486</v>
      </c>
      <c r="BA121" s="834"/>
      <c r="BB121" s="834"/>
      <c r="BC121" s="834"/>
      <c r="BD121" s="834"/>
      <c r="BE121" s="834"/>
      <c r="BF121" s="834"/>
      <c r="BG121" s="834"/>
      <c r="BH121" s="834"/>
      <c r="BI121" s="834"/>
      <c r="BJ121" s="834"/>
      <c r="BK121" s="834"/>
      <c r="BL121" s="834"/>
      <c r="BM121" s="834"/>
      <c r="BN121" s="834"/>
      <c r="BO121" s="834"/>
      <c r="BP121" s="835"/>
      <c r="BQ121" s="900">
        <v>8367681</v>
      </c>
      <c r="BR121" s="901"/>
      <c r="BS121" s="901"/>
      <c r="BT121" s="901"/>
      <c r="BU121" s="901"/>
      <c r="BV121" s="901">
        <v>8328543</v>
      </c>
      <c r="BW121" s="901"/>
      <c r="BX121" s="901"/>
      <c r="BY121" s="901"/>
      <c r="BZ121" s="901"/>
      <c r="CA121" s="901">
        <v>7991776</v>
      </c>
      <c r="CB121" s="901"/>
      <c r="CC121" s="901"/>
      <c r="CD121" s="901"/>
      <c r="CE121" s="901"/>
      <c r="CF121" s="962">
        <v>23.6</v>
      </c>
      <c r="CG121" s="963"/>
      <c r="CH121" s="963"/>
      <c r="CI121" s="963"/>
      <c r="CJ121" s="963"/>
      <c r="CK121" s="956"/>
      <c r="CL121" s="942"/>
      <c r="CM121" s="942"/>
      <c r="CN121" s="942"/>
      <c r="CO121" s="943"/>
      <c r="CP121" s="922" t="s">
        <v>487</v>
      </c>
      <c r="CQ121" s="923"/>
      <c r="CR121" s="923"/>
      <c r="CS121" s="923"/>
      <c r="CT121" s="923"/>
      <c r="CU121" s="923"/>
      <c r="CV121" s="923"/>
      <c r="CW121" s="923"/>
      <c r="CX121" s="923"/>
      <c r="CY121" s="923"/>
      <c r="CZ121" s="923"/>
      <c r="DA121" s="923"/>
      <c r="DB121" s="923"/>
      <c r="DC121" s="923"/>
      <c r="DD121" s="923"/>
      <c r="DE121" s="923"/>
      <c r="DF121" s="924"/>
      <c r="DG121" s="900" t="s">
        <v>449</v>
      </c>
      <c r="DH121" s="901"/>
      <c r="DI121" s="901"/>
      <c r="DJ121" s="901"/>
      <c r="DK121" s="901"/>
      <c r="DL121" s="901">
        <v>5134768</v>
      </c>
      <c r="DM121" s="901"/>
      <c r="DN121" s="901"/>
      <c r="DO121" s="901"/>
      <c r="DP121" s="901"/>
      <c r="DQ121" s="901">
        <v>4398427</v>
      </c>
      <c r="DR121" s="901"/>
      <c r="DS121" s="901"/>
      <c r="DT121" s="901"/>
      <c r="DU121" s="901"/>
      <c r="DV121" s="878">
        <v>13</v>
      </c>
      <c r="DW121" s="878"/>
      <c r="DX121" s="878"/>
      <c r="DY121" s="878"/>
      <c r="DZ121" s="879"/>
    </row>
    <row r="122" spans="1:130" s="248" customFormat="1" ht="26.25" customHeight="1" x14ac:dyDescent="0.15">
      <c r="A122" s="904"/>
      <c r="B122" s="905"/>
      <c r="C122" s="908" t="s">
        <v>466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449</v>
      </c>
      <c r="AB122" s="864"/>
      <c r="AC122" s="864"/>
      <c r="AD122" s="864"/>
      <c r="AE122" s="865"/>
      <c r="AF122" s="866" t="s">
        <v>463</v>
      </c>
      <c r="AG122" s="864"/>
      <c r="AH122" s="864"/>
      <c r="AI122" s="864"/>
      <c r="AJ122" s="865"/>
      <c r="AK122" s="866" t="s">
        <v>457</v>
      </c>
      <c r="AL122" s="864"/>
      <c r="AM122" s="864"/>
      <c r="AN122" s="864"/>
      <c r="AO122" s="865"/>
      <c r="AP122" s="911" t="s">
        <v>451</v>
      </c>
      <c r="AQ122" s="912"/>
      <c r="AR122" s="912"/>
      <c r="AS122" s="912"/>
      <c r="AT122" s="913"/>
      <c r="AU122" s="973"/>
      <c r="AV122" s="974"/>
      <c r="AW122" s="974"/>
      <c r="AX122" s="974"/>
      <c r="AY122" s="975"/>
      <c r="AZ122" s="966" t="s">
        <v>488</v>
      </c>
      <c r="BA122" s="967"/>
      <c r="BB122" s="967"/>
      <c r="BC122" s="967"/>
      <c r="BD122" s="967"/>
      <c r="BE122" s="967"/>
      <c r="BF122" s="967"/>
      <c r="BG122" s="967"/>
      <c r="BH122" s="967"/>
      <c r="BI122" s="967"/>
      <c r="BJ122" s="967"/>
      <c r="BK122" s="967"/>
      <c r="BL122" s="967"/>
      <c r="BM122" s="967"/>
      <c r="BN122" s="967"/>
      <c r="BO122" s="967"/>
      <c r="BP122" s="968"/>
      <c r="BQ122" s="969">
        <v>24339371</v>
      </c>
      <c r="BR122" s="932"/>
      <c r="BS122" s="932"/>
      <c r="BT122" s="932"/>
      <c r="BU122" s="932"/>
      <c r="BV122" s="932">
        <v>22514011</v>
      </c>
      <c r="BW122" s="932"/>
      <c r="BX122" s="932"/>
      <c r="BY122" s="932"/>
      <c r="BZ122" s="932"/>
      <c r="CA122" s="932">
        <v>21440126</v>
      </c>
      <c r="CB122" s="932"/>
      <c r="CC122" s="932"/>
      <c r="CD122" s="932"/>
      <c r="CE122" s="932"/>
      <c r="CF122" s="933">
        <v>63.3</v>
      </c>
      <c r="CG122" s="934"/>
      <c r="CH122" s="934"/>
      <c r="CI122" s="934"/>
      <c r="CJ122" s="934"/>
      <c r="CK122" s="956"/>
      <c r="CL122" s="942"/>
      <c r="CM122" s="942"/>
      <c r="CN122" s="942"/>
      <c r="CO122" s="943"/>
      <c r="CP122" s="922" t="s">
        <v>489</v>
      </c>
      <c r="CQ122" s="923"/>
      <c r="CR122" s="923"/>
      <c r="CS122" s="923"/>
      <c r="CT122" s="923"/>
      <c r="CU122" s="923"/>
      <c r="CV122" s="923"/>
      <c r="CW122" s="923"/>
      <c r="CX122" s="923"/>
      <c r="CY122" s="923"/>
      <c r="CZ122" s="923"/>
      <c r="DA122" s="923"/>
      <c r="DB122" s="923"/>
      <c r="DC122" s="923"/>
      <c r="DD122" s="923"/>
      <c r="DE122" s="923"/>
      <c r="DF122" s="924"/>
      <c r="DG122" s="900">
        <v>1103963</v>
      </c>
      <c r="DH122" s="901"/>
      <c r="DI122" s="901"/>
      <c r="DJ122" s="901"/>
      <c r="DK122" s="901"/>
      <c r="DL122" s="901">
        <v>868892</v>
      </c>
      <c r="DM122" s="901"/>
      <c r="DN122" s="901"/>
      <c r="DO122" s="901"/>
      <c r="DP122" s="901"/>
      <c r="DQ122" s="901">
        <v>662256</v>
      </c>
      <c r="DR122" s="901"/>
      <c r="DS122" s="901"/>
      <c r="DT122" s="901"/>
      <c r="DU122" s="901"/>
      <c r="DV122" s="878">
        <v>2</v>
      </c>
      <c r="DW122" s="878"/>
      <c r="DX122" s="878"/>
      <c r="DY122" s="878"/>
      <c r="DZ122" s="879"/>
    </row>
    <row r="123" spans="1:130" s="248" customFormat="1" ht="26.25" customHeight="1" x14ac:dyDescent="0.15">
      <c r="A123" s="904"/>
      <c r="B123" s="905"/>
      <c r="C123" s="908" t="s">
        <v>472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478</v>
      </c>
      <c r="AB123" s="864"/>
      <c r="AC123" s="864"/>
      <c r="AD123" s="864"/>
      <c r="AE123" s="865"/>
      <c r="AF123" s="866" t="s">
        <v>478</v>
      </c>
      <c r="AG123" s="864"/>
      <c r="AH123" s="864"/>
      <c r="AI123" s="864"/>
      <c r="AJ123" s="865"/>
      <c r="AK123" s="866" t="s">
        <v>451</v>
      </c>
      <c r="AL123" s="864"/>
      <c r="AM123" s="864"/>
      <c r="AN123" s="864"/>
      <c r="AO123" s="865"/>
      <c r="AP123" s="911" t="s">
        <v>478</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490</v>
      </c>
      <c r="BP123" s="965"/>
      <c r="BQ123" s="919">
        <v>58894004</v>
      </c>
      <c r="BR123" s="920"/>
      <c r="BS123" s="920"/>
      <c r="BT123" s="920"/>
      <c r="BU123" s="920"/>
      <c r="BV123" s="920">
        <v>57576585</v>
      </c>
      <c r="BW123" s="920"/>
      <c r="BX123" s="920"/>
      <c r="BY123" s="920"/>
      <c r="BZ123" s="920"/>
      <c r="CA123" s="920">
        <v>53848879</v>
      </c>
      <c r="CB123" s="920"/>
      <c r="CC123" s="920"/>
      <c r="CD123" s="920"/>
      <c r="CE123" s="920"/>
      <c r="CF123" s="830"/>
      <c r="CG123" s="831"/>
      <c r="CH123" s="831"/>
      <c r="CI123" s="831"/>
      <c r="CJ123" s="921"/>
      <c r="CK123" s="956"/>
      <c r="CL123" s="942"/>
      <c r="CM123" s="942"/>
      <c r="CN123" s="942"/>
      <c r="CO123" s="943"/>
      <c r="CP123" s="922" t="s">
        <v>491</v>
      </c>
      <c r="CQ123" s="923"/>
      <c r="CR123" s="923"/>
      <c r="CS123" s="923"/>
      <c r="CT123" s="923"/>
      <c r="CU123" s="923"/>
      <c r="CV123" s="923"/>
      <c r="CW123" s="923"/>
      <c r="CX123" s="923"/>
      <c r="CY123" s="923"/>
      <c r="CZ123" s="923"/>
      <c r="DA123" s="923"/>
      <c r="DB123" s="923"/>
      <c r="DC123" s="923"/>
      <c r="DD123" s="923"/>
      <c r="DE123" s="923"/>
      <c r="DF123" s="924"/>
      <c r="DG123" s="863">
        <v>851246</v>
      </c>
      <c r="DH123" s="864"/>
      <c r="DI123" s="864"/>
      <c r="DJ123" s="864"/>
      <c r="DK123" s="865"/>
      <c r="DL123" s="866">
        <v>716926</v>
      </c>
      <c r="DM123" s="864"/>
      <c r="DN123" s="864"/>
      <c r="DO123" s="864"/>
      <c r="DP123" s="865"/>
      <c r="DQ123" s="866">
        <v>535646</v>
      </c>
      <c r="DR123" s="864"/>
      <c r="DS123" s="864"/>
      <c r="DT123" s="864"/>
      <c r="DU123" s="865"/>
      <c r="DV123" s="911">
        <v>1.6</v>
      </c>
      <c r="DW123" s="912"/>
      <c r="DX123" s="912"/>
      <c r="DY123" s="912"/>
      <c r="DZ123" s="913"/>
    </row>
    <row r="124" spans="1:130" s="248" customFormat="1" ht="26.25" customHeight="1" thickBot="1" x14ac:dyDescent="0.2">
      <c r="A124" s="904"/>
      <c r="B124" s="905"/>
      <c r="C124" s="908" t="s">
        <v>475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451</v>
      </c>
      <c r="AB124" s="864"/>
      <c r="AC124" s="864"/>
      <c r="AD124" s="864"/>
      <c r="AE124" s="865"/>
      <c r="AF124" s="866" t="s">
        <v>451</v>
      </c>
      <c r="AG124" s="864"/>
      <c r="AH124" s="864"/>
      <c r="AI124" s="864"/>
      <c r="AJ124" s="865"/>
      <c r="AK124" s="866" t="s">
        <v>451</v>
      </c>
      <c r="AL124" s="864"/>
      <c r="AM124" s="864"/>
      <c r="AN124" s="864"/>
      <c r="AO124" s="865"/>
      <c r="AP124" s="911" t="s">
        <v>451</v>
      </c>
      <c r="AQ124" s="912"/>
      <c r="AR124" s="912"/>
      <c r="AS124" s="912"/>
      <c r="AT124" s="913"/>
      <c r="AU124" s="914" t="s">
        <v>492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451</v>
      </c>
      <c r="BR124" s="918"/>
      <c r="BS124" s="918"/>
      <c r="BT124" s="918"/>
      <c r="BU124" s="918"/>
      <c r="BV124" s="918" t="s">
        <v>463</v>
      </c>
      <c r="BW124" s="918"/>
      <c r="BX124" s="918"/>
      <c r="BY124" s="918"/>
      <c r="BZ124" s="918"/>
      <c r="CA124" s="918" t="s">
        <v>449</v>
      </c>
      <c r="CB124" s="918"/>
      <c r="CC124" s="918"/>
      <c r="CD124" s="918"/>
      <c r="CE124" s="918"/>
      <c r="CF124" s="808"/>
      <c r="CG124" s="809"/>
      <c r="CH124" s="809"/>
      <c r="CI124" s="809"/>
      <c r="CJ124" s="949"/>
      <c r="CK124" s="957"/>
      <c r="CL124" s="957"/>
      <c r="CM124" s="957"/>
      <c r="CN124" s="957"/>
      <c r="CO124" s="958"/>
      <c r="CP124" s="922" t="s">
        <v>493</v>
      </c>
      <c r="CQ124" s="923"/>
      <c r="CR124" s="923"/>
      <c r="CS124" s="923"/>
      <c r="CT124" s="923"/>
      <c r="CU124" s="923"/>
      <c r="CV124" s="923"/>
      <c r="CW124" s="923"/>
      <c r="CX124" s="923"/>
      <c r="CY124" s="923"/>
      <c r="CZ124" s="923"/>
      <c r="DA124" s="923"/>
      <c r="DB124" s="923"/>
      <c r="DC124" s="923"/>
      <c r="DD124" s="923"/>
      <c r="DE124" s="923"/>
      <c r="DF124" s="924"/>
      <c r="DG124" s="846">
        <v>6883706</v>
      </c>
      <c r="DH124" s="847"/>
      <c r="DI124" s="847"/>
      <c r="DJ124" s="847"/>
      <c r="DK124" s="848"/>
      <c r="DL124" s="849">
        <v>205627</v>
      </c>
      <c r="DM124" s="847"/>
      <c r="DN124" s="847"/>
      <c r="DO124" s="847"/>
      <c r="DP124" s="848"/>
      <c r="DQ124" s="849">
        <v>218347</v>
      </c>
      <c r="DR124" s="847"/>
      <c r="DS124" s="847"/>
      <c r="DT124" s="847"/>
      <c r="DU124" s="848"/>
      <c r="DV124" s="935">
        <v>0.6</v>
      </c>
      <c r="DW124" s="936"/>
      <c r="DX124" s="936"/>
      <c r="DY124" s="936"/>
      <c r="DZ124" s="937"/>
    </row>
    <row r="125" spans="1:130" s="248" customFormat="1" ht="26.25" customHeight="1" x14ac:dyDescent="0.15">
      <c r="A125" s="904"/>
      <c r="B125" s="905"/>
      <c r="C125" s="908" t="s">
        <v>477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457</v>
      </c>
      <c r="AB125" s="864"/>
      <c r="AC125" s="864"/>
      <c r="AD125" s="864"/>
      <c r="AE125" s="865"/>
      <c r="AF125" s="866" t="s">
        <v>457</v>
      </c>
      <c r="AG125" s="864"/>
      <c r="AH125" s="864"/>
      <c r="AI125" s="864"/>
      <c r="AJ125" s="865"/>
      <c r="AK125" s="866" t="s">
        <v>457</v>
      </c>
      <c r="AL125" s="864"/>
      <c r="AM125" s="864"/>
      <c r="AN125" s="864"/>
      <c r="AO125" s="865"/>
      <c r="AP125" s="911" t="s">
        <v>463</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494</v>
      </c>
      <c r="CL125" s="939"/>
      <c r="CM125" s="939"/>
      <c r="CN125" s="939"/>
      <c r="CO125" s="940"/>
      <c r="CP125" s="947" t="s">
        <v>495</v>
      </c>
      <c r="CQ125" s="892"/>
      <c r="CR125" s="892"/>
      <c r="CS125" s="892"/>
      <c r="CT125" s="892"/>
      <c r="CU125" s="892"/>
      <c r="CV125" s="892"/>
      <c r="CW125" s="892"/>
      <c r="CX125" s="892"/>
      <c r="CY125" s="892"/>
      <c r="CZ125" s="892"/>
      <c r="DA125" s="892"/>
      <c r="DB125" s="892"/>
      <c r="DC125" s="892"/>
      <c r="DD125" s="892"/>
      <c r="DE125" s="892"/>
      <c r="DF125" s="893"/>
      <c r="DG125" s="948" t="s">
        <v>457</v>
      </c>
      <c r="DH125" s="929"/>
      <c r="DI125" s="929"/>
      <c r="DJ125" s="929"/>
      <c r="DK125" s="929"/>
      <c r="DL125" s="929" t="s">
        <v>457</v>
      </c>
      <c r="DM125" s="929"/>
      <c r="DN125" s="929"/>
      <c r="DO125" s="929"/>
      <c r="DP125" s="929"/>
      <c r="DQ125" s="929" t="s">
        <v>457</v>
      </c>
      <c r="DR125" s="929"/>
      <c r="DS125" s="929"/>
      <c r="DT125" s="929"/>
      <c r="DU125" s="929"/>
      <c r="DV125" s="930" t="s">
        <v>457</v>
      </c>
      <c r="DW125" s="930"/>
      <c r="DX125" s="930"/>
      <c r="DY125" s="930"/>
      <c r="DZ125" s="931"/>
    </row>
    <row r="126" spans="1:130" s="248" customFormat="1" ht="26.25" customHeight="1" thickBot="1" x14ac:dyDescent="0.2">
      <c r="A126" s="904"/>
      <c r="B126" s="905"/>
      <c r="C126" s="908" t="s">
        <v>480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463</v>
      </c>
      <c r="AB126" s="864"/>
      <c r="AC126" s="864"/>
      <c r="AD126" s="864"/>
      <c r="AE126" s="865"/>
      <c r="AF126" s="866" t="s">
        <v>457</v>
      </c>
      <c r="AG126" s="864"/>
      <c r="AH126" s="864"/>
      <c r="AI126" s="864"/>
      <c r="AJ126" s="865"/>
      <c r="AK126" s="866" t="s">
        <v>463</v>
      </c>
      <c r="AL126" s="864"/>
      <c r="AM126" s="864"/>
      <c r="AN126" s="864"/>
      <c r="AO126" s="865"/>
      <c r="AP126" s="911" t="s">
        <v>463</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496</v>
      </c>
      <c r="CQ126" s="834"/>
      <c r="CR126" s="834"/>
      <c r="CS126" s="834"/>
      <c r="CT126" s="834"/>
      <c r="CU126" s="834"/>
      <c r="CV126" s="834"/>
      <c r="CW126" s="834"/>
      <c r="CX126" s="834"/>
      <c r="CY126" s="834"/>
      <c r="CZ126" s="834"/>
      <c r="DA126" s="834"/>
      <c r="DB126" s="834"/>
      <c r="DC126" s="834"/>
      <c r="DD126" s="834"/>
      <c r="DE126" s="834"/>
      <c r="DF126" s="835"/>
      <c r="DG126" s="900" t="s">
        <v>457</v>
      </c>
      <c r="DH126" s="901"/>
      <c r="DI126" s="901"/>
      <c r="DJ126" s="901"/>
      <c r="DK126" s="901"/>
      <c r="DL126" s="901" t="s">
        <v>463</v>
      </c>
      <c r="DM126" s="901"/>
      <c r="DN126" s="901"/>
      <c r="DO126" s="901"/>
      <c r="DP126" s="901"/>
      <c r="DQ126" s="901" t="s">
        <v>463</v>
      </c>
      <c r="DR126" s="901"/>
      <c r="DS126" s="901"/>
      <c r="DT126" s="901"/>
      <c r="DU126" s="901"/>
      <c r="DV126" s="878" t="s">
        <v>422</v>
      </c>
      <c r="DW126" s="878"/>
      <c r="DX126" s="878"/>
      <c r="DY126" s="878"/>
      <c r="DZ126" s="879"/>
    </row>
    <row r="127" spans="1:130" s="248" customFormat="1" ht="26.25" customHeight="1" x14ac:dyDescent="0.15">
      <c r="A127" s="906"/>
      <c r="B127" s="907"/>
      <c r="C127" s="925" t="s">
        <v>497</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463</v>
      </c>
      <c r="AB127" s="864"/>
      <c r="AC127" s="864"/>
      <c r="AD127" s="864"/>
      <c r="AE127" s="865"/>
      <c r="AF127" s="866" t="s">
        <v>457</v>
      </c>
      <c r="AG127" s="864"/>
      <c r="AH127" s="864"/>
      <c r="AI127" s="864"/>
      <c r="AJ127" s="865"/>
      <c r="AK127" s="866" t="s">
        <v>451</v>
      </c>
      <c r="AL127" s="864"/>
      <c r="AM127" s="864"/>
      <c r="AN127" s="864"/>
      <c r="AO127" s="865"/>
      <c r="AP127" s="911" t="s">
        <v>457</v>
      </c>
      <c r="AQ127" s="912"/>
      <c r="AR127" s="912"/>
      <c r="AS127" s="912"/>
      <c r="AT127" s="913"/>
      <c r="AU127" s="284"/>
      <c r="AV127" s="284"/>
      <c r="AW127" s="284"/>
      <c r="AX127" s="928" t="s">
        <v>498</v>
      </c>
      <c r="AY127" s="896"/>
      <c r="AZ127" s="896"/>
      <c r="BA127" s="896"/>
      <c r="BB127" s="896"/>
      <c r="BC127" s="896"/>
      <c r="BD127" s="896"/>
      <c r="BE127" s="897"/>
      <c r="BF127" s="895" t="s">
        <v>499</v>
      </c>
      <c r="BG127" s="896"/>
      <c r="BH127" s="896"/>
      <c r="BI127" s="896"/>
      <c r="BJ127" s="896"/>
      <c r="BK127" s="896"/>
      <c r="BL127" s="897"/>
      <c r="BM127" s="895" t="s">
        <v>500</v>
      </c>
      <c r="BN127" s="896"/>
      <c r="BO127" s="896"/>
      <c r="BP127" s="896"/>
      <c r="BQ127" s="896"/>
      <c r="BR127" s="896"/>
      <c r="BS127" s="897"/>
      <c r="BT127" s="895" t="s">
        <v>501</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502</v>
      </c>
      <c r="CQ127" s="834"/>
      <c r="CR127" s="834"/>
      <c r="CS127" s="834"/>
      <c r="CT127" s="834"/>
      <c r="CU127" s="834"/>
      <c r="CV127" s="834"/>
      <c r="CW127" s="834"/>
      <c r="CX127" s="834"/>
      <c r="CY127" s="834"/>
      <c r="CZ127" s="834"/>
      <c r="DA127" s="834"/>
      <c r="DB127" s="834"/>
      <c r="DC127" s="834"/>
      <c r="DD127" s="834"/>
      <c r="DE127" s="834"/>
      <c r="DF127" s="835"/>
      <c r="DG127" s="900" t="s">
        <v>457</v>
      </c>
      <c r="DH127" s="901"/>
      <c r="DI127" s="901"/>
      <c r="DJ127" s="901"/>
      <c r="DK127" s="901"/>
      <c r="DL127" s="901" t="s">
        <v>463</v>
      </c>
      <c r="DM127" s="901"/>
      <c r="DN127" s="901"/>
      <c r="DO127" s="901"/>
      <c r="DP127" s="901"/>
      <c r="DQ127" s="901" t="s">
        <v>463</v>
      </c>
      <c r="DR127" s="901"/>
      <c r="DS127" s="901"/>
      <c r="DT127" s="901"/>
      <c r="DU127" s="901"/>
      <c r="DV127" s="878" t="s">
        <v>457</v>
      </c>
      <c r="DW127" s="878"/>
      <c r="DX127" s="878"/>
      <c r="DY127" s="878"/>
      <c r="DZ127" s="879"/>
    </row>
    <row r="128" spans="1:130" s="248" customFormat="1" ht="26.25" customHeight="1" thickBot="1" x14ac:dyDescent="0.2">
      <c r="A128" s="880" t="s">
        <v>503</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504</v>
      </c>
      <c r="X128" s="882"/>
      <c r="Y128" s="882"/>
      <c r="Z128" s="883"/>
      <c r="AA128" s="884">
        <v>1177749</v>
      </c>
      <c r="AB128" s="885"/>
      <c r="AC128" s="885"/>
      <c r="AD128" s="885"/>
      <c r="AE128" s="886"/>
      <c r="AF128" s="887">
        <v>1402852</v>
      </c>
      <c r="AG128" s="885"/>
      <c r="AH128" s="885"/>
      <c r="AI128" s="885"/>
      <c r="AJ128" s="886"/>
      <c r="AK128" s="887">
        <v>1318492</v>
      </c>
      <c r="AL128" s="885"/>
      <c r="AM128" s="885"/>
      <c r="AN128" s="885"/>
      <c r="AO128" s="886"/>
      <c r="AP128" s="888"/>
      <c r="AQ128" s="889"/>
      <c r="AR128" s="889"/>
      <c r="AS128" s="889"/>
      <c r="AT128" s="890"/>
      <c r="AU128" s="284"/>
      <c r="AV128" s="284"/>
      <c r="AW128" s="284"/>
      <c r="AX128" s="891" t="s">
        <v>505</v>
      </c>
      <c r="AY128" s="892"/>
      <c r="AZ128" s="892"/>
      <c r="BA128" s="892"/>
      <c r="BB128" s="892"/>
      <c r="BC128" s="892"/>
      <c r="BD128" s="892"/>
      <c r="BE128" s="893"/>
      <c r="BF128" s="870" t="s">
        <v>463</v>
      </c>
      <c r="BG128" s="871"/>
      <c r="BH128" s="871"/>
      <c r="BI128" s="871"/>
      <c r="BJ128" s="871"/>
      <c r="BK128" s="871"/>
      <c r="BL128" s="894"/>
      <c r="BM128" s="870">
        <v>11.57</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506</v>
      </c>
      <c r="CQ128" s="812"/>
      <c r="CR128" s="812"/>
      <c r="CS128" s="812"/>
      <c r="CT128" s="812"/>
      <c r="CU128" s="812"/>
      <c r="CV128" s="812"/>
      <c r="CW128" s="812"/>
      <c r="CX128" s="812"/>
      <c r="CY128" s="812"/>
      <c r="CZ128" s="812"/>
      <c r="DA128" s="812"/>
      <c r="DB128" s="812"/>
      <c r="DC128" s="812"/>
      <c r="DD128" s="812"/>
      <c r="DE128" s="812"/>
      <c r="DF128" s="813"/>
      <c r="DG128" s="874" t="s">
        <v>451</v>
      </c>
      <c r="DH128" s="875"/>
      <c r="DI128" s="875"/>
      <c r="DJ128" s="875"/>
      <c r="DK128" s="875"/>
      <c r="DL128" s="875" t="s">
        <v>449</v>
      </c>
      <c r="DM128" s="875"/>
      <c r="DN128" s="875"/>
      <c r="DO128" s="875"/>
      <c r="DP128" s="875"/>
      <c r="DQ128" s="875" t="s">
        <v>451</v>
      </c>
      <c r="DR128" s="875"/>
      <c r="DS128" s="875"/>
      <c r="DT128" s="875"/>
      <c r="DU128" s="875"/>
      <c r="DV128" s="876" t="s">
        <v>463</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507</v>
      </c>
      <c r="X129" s="861"/>
      <c r="Y129" s="861"/>
      <c r="Z129" s="862"/>
      <c r="AA129" s="863">
        <v>33866276</v>
      </c>
      <c r="AB129" s="864"/>
      <c r="AC129" s="864"/>
      <c r="AD129" s="864"/>
      <c r="AE129" s="865"/>
      <c r="AF129" s="866">
        <v>34893260</v>
      </c>
      <c r="AG129" s="864"/>
      <c r="AH129" s="864"/>
      <c r="AI129" s="864"/>
      <c r="AJ129" s="865"/>
      <c r="AK129" s="866">
        <v>36124172</v>
      </c>
      <c r="AL129" s="864"/>
      <c r="AM129" s="864"/>
      <c r="AN129" s="864"/>
      <c r="AO129" s="865"/>
      <c r="AP129" s="867"/>
      <c r="AQ129" s="868"/>
      <c r="AR129" s="868"/>
      <c r="AS129" s="868"/>
      <c r="AT129" s="869"/>
      <c r="AU129" s="286"/>
      <c r="AV129" s="286"/>
      <c r="AW129" s="286"/>
      <c r="AX129" s="833" t="s">
        <v>508</v>
      </c>
      <c r="AY129" s="834"/>
      <c r="AZ129" s="834"/>
      <c r="BA129" s="834"/>
      <c r="BB129" s="834"/>
      <c r="BC129" s="834"/>
      <c r="BD129" s="834"/>
      <c r="BE129" s="835"/>
      <c r="BF129" s="853" t="s">
        <v>451</v>
      </c>
      <c r="BG129" s="854"/>
      <c r="BH129" s="854"/>
      <c r="BI129" s="854"/>
      <c r="BJ129" s="854"/>
      <c r="BK129" s="854"/>
      <c r="BL129" s="855"/>
      <c r="BM129" s="853">
        <v>16.57</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509</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510</v>
      </c>
      <c r="X130" s="861"/>
      <c r="Y130" s="861"/>
      <c r="Z130" s="862"/>
      <c r="AA130" s="863">
        <v>2573607</v>
      </c>
      <c r="AB130" s="864"/>
      <c r="AC130" s="864"/>
      <c r="AD130" s="864"/>
      <c r="AE130" s="865"/>
      <c r="AF130" s="866">
        <v>2387388</v>
      </c>
      <c r="AG130" s="864"/>
      <c r="AH130" s="864"/>
      <c r="AI130" s="864"/>
      <c r="AJ130" s="865"/>
      <c r="AK130" s="866">
        <v>2261926</v>
      </c>
      <c r="AL130" s="864"/>
      <c r="AM130" s="864"/>
      <c r="AN130" s="864"/>
      <c r="AO130" s="865"/>
      <c r="AP130" s="867"/>
      <c r="AQ130" s="868"/>
      <c r="AR130" s="868"/>
      <c r="AS130" s="868"/>
      <c r="AT130" s="869"/>
      <c r="AU130" s="286"/>
      <c r="AV130" s="286"/>
      <c r="AW130" s="286"/>
      <c r="AX130" s="833" t="s">
        <v>511</v>
      </c>
      <c r="AY130" s="834"/>
      <c r="AZ130" s="834"/>
      <c r="BA130" s="834"/>
      <c r="BB130" s="834"/>
      <c r="BC130" s="834"/>
      <c r="BD130" s="834"/>
      <c r="BE130" s="835"/>
      <c r="BF130" s="836">
        <v>0</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512</v>
      </c>
      <c r="X131" s="844"/>
      <c r="Y131" s="844"/>
      <c r="Z131" s="845"/>
      <c r="AA131" s="846">
        <v>31292669</v>
      </c>
      <c r="AB131" s="847"/>
      <c r="AC131" s="847"/>
      <c r="AD131" s="847"/>
      <c r="AE131" s="848"/>
      <c r="AF131" s="849">
        <v>32505872</v>
      </c>
      <c r="AG131" s="847"/>
      <c r="AH131" s="847"/>
      <c r="AI131" s="847"/>
      <c r="AJ131" s="848"/>
      <c r="AK131" s="849">
        <v>33862246</v>
      </c>
      <c r="AL131" s="847"/>
      <c r="AM131" s="847"/>
      <c r="AN131" s="847"/>
      <c r="AO131" s="848"/>
      <c r="AP131" s="850"/>
      <c r="AQ131" s="851"/>
      <c r="AR131" s="851"/>
      <c r="AS131" s="851"/>
      <c r="AT131" s="852"/>
      <c r="AU131" s="286"/>
      <c r="AV131" s="286"/>
      <c r="AW131" s="286"/>
      <c r="AX131" s="811" t="s">
        <v>513</v>
      </c>
      <c r="AY131" s="812"/>
      <c r="AZ131" s="812"/>
      <c r="BA131" s="812"/>
      <c r="BB131" s="812"/>
      <c r="BC131" s="812"/>
      <c r="BD131" s="812"/>
      <c r="BE131" s="813"/>
      <c r="BF131" s="814" t="s">
        <v>451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514</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515</v>
      </c>
      <c r="W132" s="824"/>
      <c r="X132" s="824"/>
      <c r="Y132" s="824"/>
      <c r="Z132" s="825"/>
      <c r="AA132" s="826">
        <v>-0.55011364299999999</v>
      </c>
      <c r="AB132" s="827"/>
      <c r="AC132" s="827"/>
      <c r="AD132" s="827"/>
      <c r="AE132" s="828"/>
      <c r="AF132" s="829">
        <v>0.81020130800000001</v>
      </c>
      <c r="AG132" s="827"/>
      <c r="AH132" s="827"/>
      <c r="AI132" s="827"/>
      <c r="AJ132" s="828"/>
      <c r="AK132" s="829">
        <v>-0.14285230800000001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516</v>
      </c>
      <c r="W133" s="803"/>
      <c r="X133" s="803"/>
      <c r="Y133" s="803"/>
      <c r="Z133" s="804"/>
      <c r="AA133" s="805">
        <v>-0.5</v>
      </c>
      <c r="AB133" s="806"/>
      <c r="AC133" s="806"/>
      <c r="AD133" s="806"/>
      <c r="AE133" s="807"/>
      <c r="AF133" s="805">
        <v>-0.3</v>
      </c>
      <c r="AG133" s="806"/>
      <c r="AH133" s="806"/>
      <c r="AI133" s="806"/>
      <c r="AJ133" s="807"/>
      <c r="AK133" s="805">
        <v>0</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1YApb5L+6+nIQLvztRFo4O2n/CeRyKfy7yVy+UwpoeB4n4x/Iw0GsyImxtB0eO0Q2FGMLCDI4PUbkA0hnRyBQ==" saltValue="zyxiaEepdRSB8IjLhK58X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34"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0hWXQN585aeFJBmFaxhaNbygjG4C/kqJs3KIo82V8dqJ6ozoVG7T+NGmbXk9PK5patNJT6tLcQST435v8o8jJw==" saltValue="52I2c8RfSPo3qo+yPEtC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5"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C+wTOimV6eTQq7gYRPhfhh0GNMcikDTSE0p7+H/s+6AyRHGZIA++3uhWHri4IKL7Cj41AicnE/sWs3FKBBYJw==" saltValue="wFiLrqsNXsUOxbqhkN2bF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520</v>
      </c>
      <c r="AP7" s="305"/>
      <c r="AQ7" s="306" t="s">
        <v>521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522</v>
      </c>
      <c r="AQ8" s="312" t="s">
        <v>523</v>
      </c>
      <c r="AR8" s="313" t="s">
        <v>524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525</v>
      </c>
      <c r="AL9" s="1228"/>
      <c r="AM9" s="1228"/>
      <c r="AN9" s="1229"/>
      <c r="AO9" s="314">
        <v>9025479</v>
      </c>
      <c r="AP9" s="314">
        <v>59281</v>
      </c>
      <c r="AQ9" s="315">
        <v>63345</v>
      </c>
      <c r="AR9" s="316">
        <v>-6.4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526</v>
      </c>
      <c r="AL10" s="1228"/>
      <c r="AM10" s="1228"/>
      <c r="AN10" s="1229"/>
      <c r="AO10" s="317">
        <v>298919</v>
      </c>
      <c r="AP10" s="317">
        <v>1963</v>
      </c>
      <c r="AQ10" s="318">
        <v>4099</v>
      </c>
      <c r="AR10" s="319">
        <v>-52.1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527</v>
      </c>
      <c r="AL11" s="1228"/>
      <c r="AM11" s="1228"/>
      <c r="AN11" s="1229"/>
      <c r="AO11" s="317" t="s">
        <v>528</v>
      </c>
      <c r="AP11" s="317" t="s">
        <v>528</v>
      </c>
      <c r="AQ11" s="318">
        <v>1825</v>
      </c>
      <c r="AR11" s="319" t="s">
        <v>528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529</v>
      </c>
      <c r="AL12" s="1228"/>
      <c r="AM12" s="1228"/>
      <c r="AN12" s="1229"/>
      <c r="AO12" s="317" t="s">
        <v>528</v>
      </c>
      <c r="AP12" s="317" t="s">
        <v>528</v>
      </c>
      <c r="AQ12" s="318">
        <v>40</v>
      </c>
      <c r="AR12" s="319" t="s">
        <v>528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530</v>
      </c>
      <c r="AL13" s="1228"/>
      <c r="AM13" s="1228"/>
      <c r="AN13" s="1229"/>
      <c r="AO13" s="317">
        <v>183301</v>
      </c>
      <c r="AP13" s="317">
        <v>1204</v>
      </c>
      <c r="AQ13" s="318">
        <v>1974</v>
      </c>
      <c r="AR13" s="319">
        <v>-39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531</v>
      </c>
      <c r="AL14" s="1228"/>
      <c r="AM14" s="1228"/>
      <c r="AN14" s="1229"/>
      <c r="AO14" s="317">
        <v>151476</v>
      </c>
      <c r="AP14" s="317">
        <v>995</v>
      </c>
      <c r="AQ14" s="318">
        <v>1633</v>
      </c>
      <c r="AR14" s="319">
        <v>-39.1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532</v>
      </c>
      <c r="AL15" s="1231"/>
      <c r="AM15" s="1231"/>
      <c r="AN15" s="1232"/>
      <c r="AO15" s="317">
        <v>-391850</v>
      </c>
      <c r="AP15" s="317">
        <v>-2574</v>
      </c>
      <c r="AQ15" s="318">
        <v>-4020</v>
      </c>
      <c r="AR15" s="319">
        <v>-36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9267325</v>
      </c>
      <c r="AP16" s="317">
        <v>60870</v>
      </c>
      <c r="AQ16" s="318">
        <v>68896</v>
      </c>
      <c r="AR16" s="319">
        <v>-11.6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534</v>
      </c>
      <c r="AP20" s="326" t="s">
        <v>535</v>
      </c>
      <c r="AQ20" s="327" t="s">
        <v>536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537</v>
      </c>
      <c r="AL21" s="1234"/>
      <c r="AM21" s="1234"/>
      <c r="AN21" s="1235"/>
      <c r="AO21" s="330">
        <v>6.21</v>
      </c>
      <c r="AP21" s="331">
        <v>6.55</v>
      </c>
      <c r="AQ21" s="332">
        <v>-0.34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538</v>
      </c>
      <c r="AL22" s="1234"/>
      <c r="AM22" s="1234"/>
      <c r="AN22" s="1235"/>
      <c r="AO22" s="335">
        <v>101</v>
      </c>
      <c r="AP22" s="336">
        <v>99.7</v>
      </c>
      <c r="AQ22" s="337">
        <v>1.3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520</v>
      </c>
      <c r="AP30" s="305"/>
      <c r="AQ30" s="306" t="s">
        <v>521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522</v>
      </c>
      <c r="AQ31" s="312" t="s">
        <v>523</v>
      </c>
      <c r="AR31" s="313" t="s">
        <v>524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542</v>
      </c>
      <c r="AL32" s="1217"/>
      <c r="AM32" s="1217"/>
      <c r="AN32" s="1218"/>
      <c r="AO32" s="345">
        <v>1269335</v>
      </c>
      <c r="AP32" s="345">
        <v>8337</v>
      </c>
      <c r="AQ32" s="346">
        <v>35933</v>
      </c>
      <c r="AR32" s="347">
        <v>-76.8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543</v>
      </c>
      <c r="AL33" s="1217"/>
      <c r="AM33" s="1217"/>
      <c r="AN33" s="1218"/>
      <c r="AO33" s="345" t="s">
        <v>528</v>
      </c>
      <c r="AP33" s="345" t="s">
        <v>528</v>
      </c>
      <c r="AQ33" s="346" t="s">
        <v>528</v>
      </c>
      <c r="AR33" s="347" t="s">
        <v>528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544</v>
      </c>
      <c r="AL34" s="1217"/>
      <c r="AM34" s="1217"/>
      <c r="AN34" s="1218"/>
      <c r="AO34" s="345" t="s">
        <v>528</v>
      </c>
      <c r="AP34" s="345" t="s">
        <v>528</v>
      </c>
      <c r="AQ34" s="346">
        <v>14</v>
      </c>
      <c r="AR34" s="347" t="s">
        <v>528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545</v>
      </c>
      <c r="AL35" s="1217"/>
      <c r="AM35" s="1217"/>
      <c r="AN35" s="1218"/>
      <c r="AO35" s="345">
        <v>1822080</v>
      </c>
      <c r="AP35" s="345">
        <v>11968</v>
      </c>
      <c r="AQ35" s="346">
        <v>11386</v>
      </c>
      <c r="AR35" s="347">
        <v>5.0999999999999996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546</v>
      </c>
      <c r="AL36" s="1217"/>
      <c r="AM36" s="1217"/>
      <c r="AN36" s="1218"/>
      <c r="AO36" s="345">
        <v>440630</v>
      </c>
      <c r="AP36" s="345">
        <v>2894</v>
      </c>
      <c r="AQ36" s="346">
        <v>1734</v>
      </c>
      <c r="AR36" s="347">
        <v>66.900000000000006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547</v>
      </c>
      <c r="AL37" s="1217"/>
      <c r="AM37" s="1217"/>
      <c r="AN37" s="1218"/>
      <c r="AO37" s="345" t="s">
        <v>528</v>
      </c>
      <c r="AP37" s="345" t="s">
        <v>528</v>
      </c>
      <c r="AQ37" s="346">
        <v>495</v>
      </c>
      <c r="AR37" s="347" t="s">
        <v>528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548</v>
      </c>
      <c r="AL38" s="1214"/>
      <c r="AM38" s="1214"/>
      <c r="AN38" s="1215"/>
      <c r="AO38" s="348" t="s">
        <v>528</v>
      </c>
      <c r="AP38" s="348" t="s">
        <v>528</v>
      </c>
      <c r="AQ38" s="349">
        <v>1</v>
      </c>
      <c r="AR38" s="337" t="s">
        <v>528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549</v>
      </c>
      <c r="AL39" s="1214"/>
      <c r="AM39" s="1214"/>
      <c r="AN39" s="1215"/>
      <c r="AO39" s="345">
        <v>-1318492</v>
      </c>
      <c r="AP39" s="345">
        <v>-8660</v>
      </c>
      <c r="AQ39" s="346">
        <v>-7666</v>
      </c>
      <c r="AR39" s="347">
        <v>13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550</v>
      </c>
      <c r="AL40" s="1217"/>
      <c r="AM40" s="1217"/>
      <c r="AN40" s="1218"/>
      <c r="AO40" s="345">
        <v>-2261926</v>
      </c>
      <c r="AP40" s="345">
        <v>-14857</v>
      </c>
      <c r="AQ40" s="346">
        <v>-31862</v>
      </c>
      <c r="AR40" s="347">
        <v>-53.4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300</v>
      </c>
      <c r="AL41" s="1220"/>
      <c r="AM41" s="1220"/>
      <c r="AN41" s="1221"/>
      <c r="AO41" s="345">
        <v>-48373</v>
      </c>
      <c r="AP41" s="345">
        <v>-318</v>
      </c>
      <c r="AQ41" s="346">
        <v>10035</v>
      </c>
      <c r="AR41" s="347">
        <v>-103.2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520</v>
      </c>
      <c r="AN49" s="1224" t="s">
        <v>554</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555</v>
      </c>
      <c r="AO50" s="362" t="s">
        <v>556</v>
      </c>
      <c r="AP50" s="363" t="s">
        <v>557</v>
      </c>
      <c r="AQ50" s="364" t="s">
        <v>558</v>
      </c>
      <c r="AR50" s="365" t="s">
        <v>559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560</v>
      </c>
      <c r="AL51" s="358"/>
      <c r="AM51" s="366">
        <v>5814162</v>
      </c>
      <c r="AN51" s="367">
        <v>37884</v>
      </c>
      <c r="AO51" s="368">
        <v>-15.4</v>
      </c>
      <c r="AP51" s="369">
        <v>63257</v>
      </c>
      <c r="AQ51" s="370">
        <v>36.200000000000003</v>
      </c>
      <c r="AR51" s="371">
        <v>-51.6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561</v>
      </c>
      <c r="AM52" s="374">
        <v>4260765</v>
      </c>
      <c r="AN52" s="375">
        <v>27763</v>
      </c>
      <c r="AO52" s="376">
        <v>-22</v>
      </c>
      <c r="AP52" s="377">
        <v>27259</v>
      </c>
      <c r="AQ52" s="378">
        <v>-1.4</v>
      </c>
      <c r="AR52" s="379">
        <v>-20.6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562</v>
      </c>
      <c r="AL53" s="358"/>
      <c r="AM53" s="366">
        <v>5123087</v>
      </c>
      <c r="AN53" s="367">
        <v>33463</v>
      </c>
      <c r="AO53" s="368">
        <v>-11.7</v>
      </c>
      <c r="AP53" s="369">
        <v>52308</v>
      </c>
      <c r="AQ53" s="370">
        <v>-17.3</v>
      </c>
      <c r="AR53" s="371">
        <v>5.6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561</v>
      </c>
      <c r="AM54" s="374">
        <v>3675183</v>
      </c>
      <c r="AN54" s="375">
        <v>24006</v>
      </c>
      <c r="AO54" s="376">
        <v>-13.5</v>
      </c>
      <c r="AP54" s="377">
        <v>28695</v>
      </c>
      <c r="AQ54" s="378">
        <v>5.3</v>
      </c>
      <c r="AR54" s="379">
        <v>-18.8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563</v>
      </c>
      <c r="AL55" s="358"/>
      <c r="AM55" s="366">
        <v>6602088</v>
      </c>
      <c r="AN55" s="367">
        <v>43159</v>
      </c>
      <c r="AO55" s="368">
        <v>29</v>
      </c>
      <c r="AP55" s="369">
        <v>46402</v>
      </c>
      <c r="AQ55" s="370">
        <v>-11.3</v>
      </c>
      <c r="AR55" s="371">
        <v>40.299999999999997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561</v>
      </c>
      <c r="AM56" s="374">
        <v>4699426</v>
      </c>
      <c r="AN56" s="375">
        <v>30721</v>
      </c>
      <c r="AO56" s="376">
        <v>28</v>
      </c>
      <c r="AP56" s="377">
        <v>26897</v>
      </c>
      <c r="AQ56" s="378">
        <v>-6.3</v>
      </c>
      <c r="AR56" s="379">
        <v>34.299999999999997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564</v>
      </c>
      <c r="AL57" s="358"/>
      <c r="AM57" s="366">
        <v>5532777</v>
      </c>
      <c r="AN57" s="367">
        <v>36156</v>
      </c>
      <c r="AO57" s="368">
        <v>-16.2</v>
      </c>
      <c r="AP57" s="369">
        <v>66343</v>
      </c>
      <c r="AQ57" s="370">
        <v>43</v>
      </c>
      <c r="AR57" s="371">
        <v>-59.2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561</v>
      </c>
      <c r="AM58" s="374">
        <v>4280277</v>
      </c>
      <c r="AN58" s="375">
        <v>27971</v>
      </c>
      <c r="AO58" s="376">
        <v>-9</v>
      </c>
      <c r="AP58" s="377">
        <v>34529</v>
      </c>
      <c r="AQ58" s="378">
        <v>28.4</v>
      </c>
      <c r="AR58" s="379">
        <v>-37.4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565</v>
      </c>
      <c r="AL59" s="358"/>
      <c r="AM59" s="366">
        <v>11722589</v>
      </c>
      <c r="AN59" s="367">
        <v>76996</v>
      </c>
      <c r="AO59" s="368">
        <v>113</v>
      </c>
      <c r="AP59" s="369">
        <v>56416</v>
      </c>
      <c r="AQ59" s="370">
        <v>-15</v>
      </c>
      <c r="AR59" s="371">
        <v>128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561</v>
      </c>
      <c r="AM60" s="374">
        <v>6463612</v>
      </c>
      <c r="AN60" s="375">
        <v>42454</v>
      </c>
      <c r="AO60" s="376">
        <v>51.8</v>
      </c>
      <c r="AP60" s="377">
        <v>32623</v>
      </c>
      <c r="AQ60" s="378">
        <v>-5.5</v>
      </c>
      <c r="AR60" s="379">
        <v>57.3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566</v>
      </c>
      <c r="AL61" s="380"/>
      <c r="AM61" s="381">
        <v>6958941</v>
      </c>
      <c r="AN61" s="382">
        <v>45532</v>
      </c>
      <c r="AO61" s="383">
        <v>19.7</v>
      </c>
      <c r="AP61" s="384">
        <v>56945</v>
      </c>
      <c r="AQ61" s="385">
        <v>7.1</v>
      </c>
      <c r="AR61" s="371">
        <v>12.6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561</v>
      </c>
      <c r="AM62" s="374">
        <v>4675853</v>
      </c>
      <c r="AN62" s="375">
        <v>30583</v>
      </c>
      <c r="AO62" s="376">
        <v>7.1</v>
      </c>
      <c r="AP62" s="377">
        <v>30001</v>
      </c>
      <c r="AQ62" s="378">
        <v>4.0999999999999996</v>
      </c>
      <c r="AR62" s="379">
        <v>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7OKAQA4E9lvlTJwKuiROOzwDURkdnQ3cmAl+NP8ZnndVUJvZhhtJKLNPDq3h7gldJ/kAQaL99JLuopydDaxEjw==" saltValue="wrTLl/hPOTxxOq5RTkYAy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568</v>
      </c>
    </row>
    <row r="120" spans="125:125" ht="13.5" hidden="1" customHeight="1" x14ac:dyDescent="0.15"/>
    <row r="121" spans="125:125" ht="13.5" hidden="1" customHeight="1" x14ac:dyDescent="0.15">
      <c r="DU121" s="292"/>
    </row>
  </sheetData>
  <sheetProtection algorithmName="SHA-512" hashValue="LBJdW7N87t1iAGeHtzXOEUPj2V3BQ7hZqF0LVJ8Cb9SXJgSZ2kk2k7LUpL09apacGVNnBN2lazmJOdYUSFlDSQ==" saltValue="mPiaH7Skaevt5hvn86fM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569</v>
      </c>
    </row>
  </sheetData>
  <sheetProtection algorithmName="SHA-512" hashValue="F0CG+y33X2a43zi6i6DIEGz9D8hwpEhHqq5PFSJXMT19VrS9+LUZw4UgUNB1Ke1E65gPNuxzkhj50dmSZb6Hqg==" saltValue="j2zqsuGoPOEiABVuwNu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38" t="s">
        <v>3</v>
      </c>
      <c r="D47" s="1238"/>
      <c r="E47" s="1239"/>
      <c r="F47" s="11">
        <v>21.33</v>
      </c>
      <c r="G47" s="12">
        <v>21.34</v>
      </c>
      <c r="H47" s="12">
        <v>21.13</v>
      </c>
      <c r="I47" s="12">
        <v>20.52</v>
      </c>
      <c r="J47" s="13">
        <v>18.739999999999998</v>
      </c>
    </row>
    <row r="48" spans="2:10" ht="57.75" customHeight="1" x14ac:dyDescent="0.15">
      <c r="B48" s="14"/>
      <c r="C48" s="1240" t="s">
        <v>4</v>
      </c>
      <c r="D48" s="1240"/>
      <c r="E48" s="1241"/>
      <c r="F48" s="15">
        <v>6.16</v>
      </c>
      <c r="G48" s="16">
        <v>8.0299999999999994</v>
      </c>
      <c r="H48" s="16">
        <v>5.19</v>
      </c>
      <c r="I48" s="16">
        <v>6.65</v>
      </c>
      <c r="J48" s="17">
        <v>4.3099999999999996</v>
      </c>
    </row>
    <row r="49" spans="2:10" ht="57.75" customHeight="1" thickBot="1" x14ac:dyDescent="0.2">
      <c r="B49" s="18"/>
      <c r="C49" s="1242" t="s">
        <v>5</v>
      </c>
      <c r="D49" s="1242"/>
      <c r="E49" s="1243"/>
      <c r="F49" s="19">
        <v>1.59</v>
      </c>
      <c r="G49" s="20">
        <v>1.9</v>
      </c>
      <c r="H49" s="20" t="s">
        <v>575</v>
      </c>
      <c r="I49" s="20">
        <v>1.62</v>
      </c>
      <c r="J49" s="21" t="s">
        <v>576</v>
      </c>
    </row>
    <row r="50" spans="2:10" ht="13.5" customHeight="1" x14ac:dyDescent="0.15"/>
  </sheetData>
  <sheetProtection algorithmName="SHA-512" hashValue="wtyaFkN2osUHzdEwpIOJHXX8yH52nECNjgTnWaYbkNRfYJT4SovLL69kSW/ualEPX4vEIGZi1ERvxXMpjRpr+g==" saltValue="ESpFUNzqprLtE9pOd6p4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2022-03-17T01:24:23Z</cp:lastPrinted>
  <dcterms:created xsi:type="dcterms:W3CDTF">2022-02-02T05:29:57Z</dcterms:created>
  <dcterms:modified xsi:type="dcterms:W3CDTF">2022-09-30T00:11:14Z</dcterms:modified>
  <cp:category/>
</cp:coreProperties>
</file>