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4財政状況資料集\01_地方公会計（R2決算分）\05_完成版\"/>
    </mc:Choice>
  </mc:AlternateContent>
  <bookViews>
    <workbookView xWindow="960" yWindow="0" windowWidth="27840" windowHeight="127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AA23" i="12"/>
  <c r="V23" i="12"/>
  <c r="Q23"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BW34" i="10"/>
  <c r="BW35" i="10" s="1"/>
  <c r="BW36" i="10" s="1"/>
  <c r="BW37" i="10" s="1"/>
  <c r="BW38" i="10" s="1"/>
  <c r="BW39" i="10" s="1"/>
  <c r="BW40" i="10" s="1"/>
  <c r="BW41" i="10" s="1"/>
  <c r="BE34" i="10"/>
  <c r="U34" i="10"/>
  <c r="U35" i="10" s="1"/>
  <c r="U36" i="10" s="1"/>
  <c r="C34" i="10"/>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5" i="10" l="1"/>
  <c r="CO34" i="10"/>
</calcChain>
</file>

<file path=xl/sharedStrings.xml><?xml version="1.0" encoding="utf-8"?>
<sst xmlns="http://schemas.openxmlformats.org/spreadsheetml/2006/main" count="1131" uniqueCount="598">
  <si>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</si>
  <si>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</si>
  <si>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</si>
  <si>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</si>
  <si>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</si>
  <si>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</si>
  <si>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</si>
  <si>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</si>
  <si>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</si>
  <si>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</si>
  <si>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</si>
  <si>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</si>
  <si>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</si>
  <si>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</si>
  <si>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</si>
  <si>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</si>
  <si>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</si>
  <si>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</si>
  <si>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</si>
  <si>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</si>
  <si>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</si>
  <si>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</si>
  <si>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</si>
  <si>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</si>
  <si>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</si>
  <si>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</si>
  <si>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</si>
  <si>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</si>
  <si>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</si>
  <si>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</si>
  <si>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</si>
  <si>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</si>
  <si>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</si>
  <si>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</si>
  <si>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</si>
  <si>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</si>
  <si>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</si>
  <si>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</si>
  <si>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</si>
  <si>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</si>
  <si>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</si>
  <si>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</si>
  <si>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</si>
  <si>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</si>
  <si>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</si>
  <si>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</si>
  <si>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</si>
  <si>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</si>
  <si>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</si>
  <si>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</si>
  <si>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</si>
  <si>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</si>
  <si>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</si>
  <si>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</si>
  <si>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</si>
  <si>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</si>
  <si>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</si>
  <si>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</si>
  <si>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</si>
  <si>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</si>
  <si>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</si>
  <si>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</si>
  <si>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</si>
  <si>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</si>
  <si>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</si>
  <si>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</si>
  <si>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</si>
  <si>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</si>
  <si>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</si>
  <si>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</si>
  <si>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</si>
  <si>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</si>
  <si>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</si>
  <si>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</si>
  <si>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</si>
  <si>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</si>
  <si>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</si>
  <si>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</si>
  <si>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</si>
  <si>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</si>
  <si>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</si>
  <si>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</si>
  <si>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</si>
  <si>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</si>
  <si>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</si>
  <si>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</si>
  <si>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</si>
  <si>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</si>
  <si>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</si>
  <si>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</si>
  <si>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</si>
  <si>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</si>
  <si>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</si>
  <si>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</si>
  <si>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</si>
  <si>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</si>
  <si>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</si>
  <si>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</si>
  <si>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武豊町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</si>
  <si>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</si>
  <si>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</si>
  <si>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</si>
  <si>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</si>
  <si>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</si>
  <si>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</si>
  <si>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</si>
  <si>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</si>
  <si>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</si>
  <si>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</si>
  <si>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</si>
  <si>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</si>
  <si>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</si>
  <si>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</si>
  <si>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</si>
  <si>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</si>
  <si>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</si>
  <si>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</si>
  <si>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</si>
  <si>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</si>
  <si>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</si>
  <si>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</si>
  <si>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</si>
  <si>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</si>
  <si>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</si>
  <si>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</si>
  <si>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</si>
  <si>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</si>
  <si>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</si>
  <si>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</si>
  <si>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</si>
  <si>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</si>
  <si>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</si>
  <si>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</si>
  <si>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</si>
  <si>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</si>
  <si>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</si>
  <si>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</si>
  <si>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</si>
  <si>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</si>
  <si>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</si>
  <si>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</si>
  <si>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</si>
  <si>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</si>
  <si>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</si>
  <si>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</si>
  <si>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</si>
  <si>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</si>
  <si>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</si>
  <si>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</si>
  <si>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</si>
  <si>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</si>
  <si>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</si>
  <si>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</si>
  <si>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</si>
  <si>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</si>
  <si>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</si>
  <si>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</si>
  <si>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</si>
  <si>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</si>
  <si>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</si>
  <si>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</si>
  <si>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</si>
  <si>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</si>
  <si>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</si>
  <si>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</si>
  <si>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</si>
  <si>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</si>
  <si>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</si>
  <si>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</si>
  <si>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</si>
  <si>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</si>
  <si>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</si>
  <si>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</si>
  <si>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</si>
  <si>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</si>
  <si>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</si>
  <si>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</si>
  <si>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</si>
  <si>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</si>
  <si>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</si>
  <si>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</si>
  <si>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</si>
  <si>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</si>
  <si>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</si>
  <si>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</si>
  <si>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</si>
  <si>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</si>
  <si>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</si>
  <si>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</si>
  <si>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</si>
  <si>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</si>
  <si>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</si>
  <si>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</si>
  <si>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</si>
  <si>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</si>
  <si>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</si>
  <si>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</si>
  <si>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</si>
  <si>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</si>
  <si>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</si>
  <si>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</si>
  <si>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</si>
  <si>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</si>
  <si>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</si>
  <si>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</si>
  <si>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</si>
  <si>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</si>
  <si>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</si>
  <si>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</si>
  <si>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</si>
  <si>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</si>
  <si>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</si>
  <si>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</si>
  <si>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</si>
  <si>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</si>
  <si>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</si>
  <si>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</si>
  <si>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愛知県武豊町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</si>
  <si>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</si>
  <si>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</si>
  <si>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</si>
  <si>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</si>
  <si>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</si>
  <si>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</si>
  <si>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</si>
  <si>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</si>
  <si>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</si>
  <si>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</si>
  <si>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</si>
  <si>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</si>
  <si>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</si>
  <si>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</si>
  <si>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</si>
  <si>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</si>
  <si>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</si>
  <si>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</si>
  <si>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</si>
  <si>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</si>
  <si>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</si>
  <si>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</si>
  <si>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</si>
  <si>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</si>
  <si>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</si>
  <si>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</si>
  <si>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</si>
  <si>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</si>
  <si>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</si>
  <si>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</si>
  <si>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</si>
  <si>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</si>
  <si>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</si>
  <si>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</si>
  <si>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</si>
  <si>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</si>
  <si>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</si>
  <si>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</si>
  <si>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</si>
  <si>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</si>
  <si>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</si>
  <si>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</si>
  <si>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</si>
  <si>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</si>
  <si>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</si>
  <si>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</si>
  <si>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</si>
  <si>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</si>
  <si>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</si>
  <si>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</si>
  <si>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</si>
  <si>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</si>
  <si>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</si>
  <si>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</si>
  <si>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</si>
  <si>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</si>
  <si>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</si>
  <si>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</si>
  <si>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</si>
  <si>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</si>
  <si>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</si>
  <si>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</si>
  <si>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</si>
  <si>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</si>
  <si>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</si>
  <si>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</si>
  <si>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</si>
  <si>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</si>
  <si>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</si>
  <si>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</si>
  <si>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</si>
  <si>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</si>
  <si>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</si>
  <si>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</si>
  <si>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</si>
  <si>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</si>
  <si>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</si>
  <si>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</si>
  <si>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</si>
  <si>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</si>
  <si>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</si>
  <si>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</si>
  <si>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</si>
  <si>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</si>
  <si>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</si>
  <si>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</si>
  <si>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</si>
  <si>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</si>
  <si>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</si>
  <si>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</si>
  <si>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</si>
  <si>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</si>
  <si>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</si>
  <si>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</si>
  <si>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</si>
  <si>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</si>
  <si>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</si>
  <si>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</si>
  <si>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</si>
  <si>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</si>
  <si>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</si>
  <si>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</si>
  <si>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</si>
  <si>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</si>
  <si>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</si>
  <si>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</si>
  <si>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</si>
  <si>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</si>
  <si>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</si>
  <si>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</si>
  <si>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</si>
  <si>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</si>
  <si>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</si>
  <si>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</si>
  <si>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</si>
  <si>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</si>
  <si>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</si>
  <si>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</si>
  <si>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</si>
  <si>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</si>
  <si>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</si>
  <si>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</si>
  <si>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</si>
  <si>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</si>
  <si>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</si>
  <si>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</si>
  <si>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</si>
  <si>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</si>
  <si>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</si>
  <si>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</si>
  <si>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</si>
  <si>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</si>
  <si>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</si>
  <si>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</si>
  <si>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</si>
  <si>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</si>
  <si>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</si>
  <si>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</si>
  <si>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</si>
  <si>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</si>
  <si>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</si>
  <si>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</si>
  <si>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</si>
  <si>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</si>
  <si>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</si>
  <si>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</si>
  <si>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</si>
  <si>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</si>
  <si>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</si>
  <si>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</si>
  <si>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</si>
  <si>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</si>
  <si>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</si>
  <si>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</si>
  <si>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愛知県武豊町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</si>
  <si>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</si>
  <si>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</si>
  <si>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</si>
  <si>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</si>
  <si>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</si>
  <si>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</si>
  <si>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</si>
  <si>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</si>
  <si>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</si>
  <si>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</si>
  <si>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</si>
  <si>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</si>
  <si>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</si>
  <si>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</si>
  <si>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</si>
  <si>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</si>
  <si>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</si>
  <si>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</si>
  <si>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</si>
  <si>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</si>
  <si>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</si>
  <si>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</si>
  <si>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</si>
  <si>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</si>
  <si>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</si>
  <si>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</si>
  <si>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</si>
  <si>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</si>
  <si>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</si>
  <si>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</si>
  <si>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</si>
  <si>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</si>
  <si>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</si>
  <si>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</si>
  <si>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</si>
  <si>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</si>
  <si>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</si>
  <si>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</si>
  <si>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</si>
  <si>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</si>
  <si>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</si>
  <si>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</si>
  <si>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</si>
  <si>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</si>
  <si>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</si>
  <si>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</si>
  <si>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</si>
  <si>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</si>
  <si>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</si>
  <si>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</si>
  <si>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</si>
  <si>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</si>
  <si>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</si>
  <si>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</si>
  <si>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</si>
  <si>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</si>
  <si>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</si>
  <si>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</si>
  <si>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</si>
  <si>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</si>
  <si>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</si>
  <si>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</si>
  <si>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</si>
  <si>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</si>
  <si>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</si>
  <si>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</si>
  <si>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</si>
  <si>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</si>
  <si>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</si>
  <si>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</si>
  <si>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</si>
  <si>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</si>
  <si>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</si>
  <si>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</si>
  <si>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</si>
  <si>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</si>
  <si>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</si>
  <si>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</si>
  <si>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</si>
  <si>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</si>
  <si>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</si>
  <si>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</si>
  <si>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</si>
  <si>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</si>
  <si>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</si>
  <si>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</si>
  <si>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</si>
  <si>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</si>
  <si>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</si>
  <si>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</si>
  <si>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</si>
  <si>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</si>
  <si>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</si>
  <si>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</si>
  <si>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</si>
  <si>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</si>
  <si>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</si>
  <si>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</si>
  <si>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</si>
  <si>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</si>
  <si>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</si>
  <si>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</si>
  <si>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</si>
  <si>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</si>
  <si>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</si>
  <si>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</si>
  <si>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</si>
  <si>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</si>
  <si>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</si>
  <si>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</si>
  <si>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</si>
  <si>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</si>
  <si>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</si>
  <si>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</si>
  <si>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</si>
  <si>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</si>
  <si>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</si>
  <si>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</si>
  <si>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</si>
  <si>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</si>
  <si>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</si>
  <si>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</si>
  <si>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</si>
  <si>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</si>
  <si>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</si>
  <si>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</si>
  <si>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</si>
  <si>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</si>
  <si>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</si>
  <si>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</si>
  <si>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</si>
  <si>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</si>
  <si>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</si>
  <si>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</si>
  <si>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</si>
  <si>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</si>
  <si>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</si>
  <si>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</si>
  <si>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</si>
  <si>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</si>
  <si>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</si>
  <si>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</si>
  <si>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</si>
  <si>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</si>
  <si>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</si>
  <si>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</si>
  <si>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</si>
  <si>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</si>
  <si>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</si>
  <si>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</si>
  <si>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</si>
  <si>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</si>
  <si>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</si>
  <si>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</si>
  <si>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</si>
  <si>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</si>
  <si>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</si>
  <si>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</si>
  <si>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</si>
  <si>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</si>
  <si>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</si>
  <si>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</si>
  <si>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</si>
  <si>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</si>
  <si>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</si>
  <si>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</si>
  <si>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</si>
  <si>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</si>
  <si>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</si>
  <si>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</si>
  <si>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</si>
  <si>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</si>
  <si>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</si>
  <si>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</si>
  <si>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</si>
  <si>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</si>
  <si>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</si>
  <si>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</si>
  <si>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9.44</t>
  </si>
  <si>
    <t>▲ 2.84</t>
  </si>
  <si>
    <t>▲ 7.33</t>
  </si>
  <si>
    <t>▲ 3.60</t>
  </si>
  <si>
    <t>▲ 6.04</t>
  </si>
  <si>
    <t>水道事業会計</t>
  </si>
  <si>
    <t>一般会計</t>
  </si>
  <si>
    <t>下水道事業会計</t>
  </si>
  <si>
    <t>後期高齢者医療特別会計</t>
  </si>
  <si>
    <t>国民健康保険事業特別会計</t>
  </si>
  <si>
    <t>介護保険事業特別会計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</si>
  <si>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</si>
  <si>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</si>
  <si>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</si>
  <si>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</si>
  <si>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</si>
  <si>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</si>
  <si>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</si>
  <si>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</si>
  <si>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半田市土地開発公社</t>
  </si>
  <si>
    <t>法適用企業</t>
  </si>
  <si>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</si>
  <si>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t>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</si>
  <si>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9">
      <t>イッパンカイケイ</t>
    </rPh>
    <phoneticPr fontId="2"/>
  </si>
  <si>
    <t>愛知県後期高齢者医療広域連合（後期高齢者医療特別会計）</t>
    <rPh sb="0" eb="3">
      <t>アイチケン</t>
    </rPh>
    <rPh sb="3" eb="14">
      <t>コウキコウレイシャイリョウコウイキレンゴウ</t>
    </rPh>
    <rPh sb="15" eb="17">
      <t>コウキ</t>
    </rPh>
    <rPh sb="17" eb="20">
      <t>コウレイシャ</t>
    </rPh>
    <rPh sb="20" eb="22">
      <t>イリョウ</t>
    </rPh>
    <rPh sb="22" eb="24">
      <t>トクベツ</t>
    </rPh>
    <rPh sb="24" eb="26">
      <t>カイケイ</t>
    </rPh>
    <phoneticPr fontId="2"/>
  </si>
  <si>
    <t>知多中部広域事務組合（一般会計）</t>
    <rPh sb="0" eb="2">
      <t>チタ</t>
    </rPh>
    <rPh sb="2" eb="4">
      <t>チュウブ</t>
    </rPh>
    <rPh sb="4" eb="6">
      <t>コウイキ</t>
    </rPh>
    <rPh sb="6" eb="8">
      <t>ジム</t>
    </rPh>
    <rPh sb="8" eb="10">
      <t>クミアイ</t>
    </rPh>
    <rPh sb="11" eb="15">
      <t>イッパンカイケイ</t>
    </rPh>
    <phoneticPr fontId="2"/>
  </si>
  <si>
    <t>知多中部広域事務組合（消防指令センター特別会計）</t>
    <rPh sb="0" eb="2">
      <t>チタ</t>
    </rPh>
    <rPh sb="2" eb="4">
      <t>チュウブ</t>
    </rPh>
    <rPh sb="4" eb="6">
      <t>コウイキ</t>
    </rPh>
    <rPh sb="6" eb="8">
      <t>ジム</t>
    </rPh>
    <rPh sb="8" eb="10">
      <t>クミアイ</t>
    </rPh>
    <rPh sb="11" eb="13">
      <t>ショウボウ</t>
    </rPh>
    <rPh sb="13" eb="15">
      <t>シレイ</t>
    </rPh>
    <rPh sb="19" eb="21">
      <t>トクベツ</t>
    </rPh>
    <rPh sb="21" eb="23">
      <t>カイケイ</t>
    </rPh>
    <phoneticPr fontId="2"/>
  </si>
  <si>
    <t>常滑武豊衛生組合</t>
    <rPh sb="0" eb="6">
      <t>トコナメタケトヨエイセイ</t>
    </rPh>
    <rPh sb="6" eb="8">
      <t>クミアイ</t>
    </rPh>
    <phoneticPr fontId="2"/>
  </si>
  <si>
    <t>知多南部広域環境組合</t>
    <rPh sb="0" eb="10">
      <t>チタナンブコウイキカンキョウクミアイ</t>
    </rPh>
    <phoneticPr fontId="2"/>
  </si>
  <si>
    <t>中部知多衛生組合</t>
    <rPh sb="0" eb="2">
      <t>チュウブ</t>
    </rPh>
    <rPh sb="2" eb="4">
      <t>チタ</t>
    </rPh>
    <rPh sb="4" eb="6">
      <t>エイセイ</t>
    </rPh>
    <rPh sb="6" eb="8">
      <t>クミアイ</t>
    </rPh>
    <phoneticPr fontId="2"/>
  </si>
  <si>
    <t>教育施設等整備事業基金</t>
  </si>
  <si>
    <t>庁舎建設基金</t>
  </si>
  <si>
    <t>福祉施設整備基金</t>
  </si>
  <si>
    <t>砂川会館運営基金</t>
  </si>
  <si>
    <t>都市計画事業基金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</si>
  <si>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</si>
  <si>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</si>
  <si>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</si>
  <si>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よりも高い水準で推移しているが、今後は施設の除却や更新等により減少する見込みである。将来負担比率は減少傾向で推移しており、平成30年度以降は「-」表示となっている。将来負担比率の今後の見通しであるが、大規模な投資的事業に係る新たな地方債の借入に応じて増加していくことが見込まれる。</t>
    <rPh sb="0" eb="2">
      <t>ユウケイ</t>
    </rPh>
    <rPh sb="2" eb="4">
      <t>コテイ</t>
    </rPh>
    <rPh sb="4" eb="6">
      <t>シサン</t>
    </rPh>
    <rPh sb="6" eb="8">
      <t>ゲンカ</t>
    </rPh>
    <rPh sb="8" eb="10">
      <t>ショウキャク</t>
    </rPh>
    <rPh sb="10" eb="11">
      <t>リツ</t>
    </rPh>
    <rPh sb="13" eb="15">
      <t>ルイジ</t>
    </rPh>
    <rPh sb="15" eb="17">
      <t>ダンタイ</t>
    </rPh>
    <rPh sb="20" eb="21">
      <t>タカ</t>
    </rPh>
    <rPh sb="22" eb="24">
      <t>スイジュン</t>
    </rPh>
    <rPh sb="25" eb="27">
      <t>スイイ</t>
    </rPh>
    <rPh sb="33" eb="35">
      <t>コンゴ</t>
    </rPh>
    <rPh sb="36" eb="38">
      <t>シセツ</t>
    </rPh>
    <rPh sb="39" eb="41">
      <t>ジョキャク</t>
    </rPh>
    <rPh sb="42" eb="44">
      <t>コウシン</t>
    </rPh>
    <rPh sb="44" eb="45">
      <t>トウ</t>
    </rPh>
    <rPh sb="48" eb="50">
      <t>ゲンショウ</t>
    </rPh>
    <rPh sb="52" eb="54">
      <t>ミコ</t>
    </rPh>
    <rPh sb="59" eb="61">
      <t>ショウライ</t>
    </rPh>
    <rPh sb="61" eb="63">
      <t>フタン</t>
    </rPh>
    <rPh sb="63" eb="65">
      <t>ヒリツ</t>
    </rPh>
    <rPh sb="66" eb="68">
      <t>ゲンショウ</t>
    </rPh>
    <rPh sb="68" eb="70">
      <t>ケイコウ</t>
    </rPh>
    <rPh sb="71" eb="73">
      <t>スイイ</t>
    </rPh>
    <rPh sb="78" eb="80">
      <t>ヘイセイ</t>
    </rPh>
    <rPh sb="82" eb="84">
      <t>ネンド</t>
    </rPh>
    <rPh sb="84" eb="86">
      <t>イコウ</t>
    </rPh>
    <rPh sb="90" eb="92">
      <t>ヒョウジ</t>
    </rPh>
    <rPh sb="99" eb="101">
      <t>ショウライ</t>
    </rPh>
    <rPh sb="101" eb="103">
      <t>フタン</t>
    </rPh>
    <rPh sb="103" eb="105">
      <t>ヒリツ</t>
    </rPh>
    <rPh sb="106" eb="108">
      <t>コンゴ</t>
    </rPh>
    <rPh sb="109" eb="111">
      <t>ミトオ</t>
    </rPh>
    <rPh sb="117" eb="120">
      <t>ダイキボ</t>
    </rPh>
    <rPh sb="121" eb="124">
      <t>トウシテキ</t>
    </rPh>
    <rPh sb="124" eb="126">
      <t>ジギョウ</t>
    </rPh>
    <rPh sb="127" eb="128">
      <t>カカワ</t>
    </rPh>
    <rPh sb="129" eb="130">
      <t>アラ</t>
    </rPh>
    <rPh sb="132" eb="135">
      <t>チホウサイ</t>
    </rPh>
    <rPh sb="136" eb="138">
      <t>カリイレ</t>
    </rPh>
    <rPh sb="139" eb="140">
      <t>オウ</t>
    </rPh>
    <rPh sb="142" eb="144">
      <t>ゾウカ</t>
    </rPh>
    <rPh sb="151" eb="153">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</si>
  <si>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</si>
  <si>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</si>
  <si>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</si>
  <si>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</si>
  <si>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</si>
  <si>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</si>
  <si>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減少傾向にあり、類似団体と比較しても低い水準にあるため、良好な状態であると言える。今後数年は大規模な投資的事業に係る新たな地方債の借入が見込まれるため、実質公債費比率も一時的に増加することが予想される。将来負担比率は、平成27年度以降減少傾向にあるが、こちらも実質公債費比率と同様に大規模な投資的事業に係る新たな地方債の借入に応じて増加していくことが予想される。</t>
    <rPh sb="0" eb="2">
      <t>ジッシツ</t>
    </rPh>
    <rPh sb="2" eb="5">
      <t>コウサイヒ</t>
    </rPh>
    <rPh sb="5" eb="7">
      <t>ヒリツ</t>
    </rPh>
    <rPh sb="8" eb="10">
      <t>ゲンショウ</t>
    </rPh>
    <rPh sb="10" eb="12">
      <t>ケイコウ</t>
    </rPh>
    <rPh sb="16" eb="18">
      <t>ルイジ</t>
    </rPh>
    <rPh sb="18" eb="20">
      <t>ダンタイ</t>
    </rPh>
    <rPh sb="21" eb="23">
      <t>ヒカク</t>
    </rPh>
    <rPh sb="26" eb="27">
      <t>ヒク</t>
    </rPh>
    <rPh sb="28" eb="30">
      <t>スイジュン</t>
    </rPh>
    <rPh sb="36" eb="38">
      <t>リョウコウ</t>
    </rPh>
    <rPh sb="39" eb="41">
      <t>ジョウタイ</t>
    </rPh>
    <rPh sb="45" eb="46">
      <t>イ</t>
    </rPh>
    <rPh sb="49" eb="51">
      <t>コンゴ</t>
    </rPh>
    <rPh sb="51" eb="53">
      <t>スウネン</t>
    </rPh>
    <rPh sb="54" eb="57">
      <t>ダイキボ</t>
    </rPh>
    <rPh sb="58" eb="61">
      <t>トウシテキ</t>
    </rPh>
    <rPh sb="61" eb="63">
      <t>ジギョウ</t>
    </rPh>
    <rPh sb="64" eb="65">
      <t>カカワ</t>
    </rPh>
    <rPh sb="66" eb="67">
      <t>アラ</t>
    </rPh>
    <rPh sb="69" eb="72">
      <t>チホウサイ</t>
    </rPh>
    <rPh sb="73" eb="75">
      <t>カリイレ</t>
    </rPh>
    <rPh sb="76" eb="78">
      <t>ミコ</t>
    </rPh>
    <rPh sb="84" eb="86">
      <t>ジッシツ</t>
    </rPh>
    <rPh sb="86" eb="89">
      <t>コウサイヒ</t>
    </rPh>
    <rPh sb="89" eb="91">
      <t>ヒリツ</t>
    </rPh>
    <rPh sb="92" eb="95">
      <t>イチジテキ</t>
    </rPh>
    <rPh sb="96" eb="98">
      <t>ゾウカ</t>
    </rPh>
    <rPh sb="103" eb="105">
      <t>ヨソウ</t>
    </rPh>
    <rPh sb="109" eb="111">
      <t>ショウライ</t>
    </rPh>
    <rPh sb="111" eb="113">
      <t>フタン</t>
    </rPh>
    <rPh sb="113" eb="115">
      <t>ヒリツ</t>
    </rPh>
    <rPh sb="117" eb="119">
      <t>ヘイセイ</t>
    </rPh>
    <rPh sb="121" eb="123">
      <t>ネンド</t>
    </rPh>
    <rPh sb="123" eb="125">
      <t>イコウ</t>
    </rPh>
    <rPh sb="125" eb="127">
      <t>ゲンショウ</t>
    </rPh>
    <rPh sb="127" eb="129">
      <t>ケイコウ</t>
    </rPh>
    <rPh sb="138" eb="140">
      <t>ジッシツ</t>
    </rPh>
    <rPh sb="140" eb="143">
      <t>コウサイヒ</t>
    </rPh>
    <rPh sb="143" eb="145">
      <t>ヒリツ</t>
    </rPh>
    <rPh sb="146" eb="148">
      <t>ドウヨウ</t>
    </rPh>
    <rPh sb="149" eb="152">
      <t>ダイキボ</t>
    </rPh>
    <rPh sb="153" eb="156">
      <t>トウシテキ</t>
    </rPh>
    <rPh sb="156" eb="158">
      <t>ジギョウ</t>
    </rPh>
    <rPh sb="159" eb="160">
      <t>カカワ</t>
    </rPh>
    <rPh sb="161" eb="162">
      <t>アラ</t>
    </rPh>
    <rPh sb="164" eb="167">
      <t>チホウサイ</t>
    </rPh>
    <rPh sb="168" eb="170">
      <t>カリイレ</t>
    </rPh>
    <rPh sb="171" eb="172">
      <t>オウ</t>
    </rPh>
    <rPh sb="174" eb="176">
      <t>ゾウカ</t>
    </rPh>
    <rPh sb="183" eb="185">
      <t>ヨソウ</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</si>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</sst>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c:ext xmlns:c16="http://schemas.microsoft.com/office/drawing/2014/chart" uri="{C3380CC4-5D6E-409C-BE32-E72D297353CC}">
              <c16:uniqueId val="{00000000-E7B9-4506-873B-D8FB5EECF0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15988</c:v>
                </c:pt>
                <c:pt idx="1">
                  <c:v>30093</c:v>
                </c:pt>
                <c:pt idx="2">
                  <c:v>27062</c:v>
                </c:pt>
                <c:pt idx="3">
                  <c:v>45161</c:v>
                </c:pt>
                <c:pt idx="4">
                  <c:v>36976</c:v>
                </c:pt>
              </c:numCache>
            </c:numRef>
          </c:val>
          <c:smooth val="0"/>
          <c:extLst>
            <c:ext xmlns:c16="http://schemas.microsoft.com/office/drawing/2014/chart" uri="{C3380CC4-5D6E-409C-BE32-E72D297353CC}">
              <c16:uniqueId val="{00000001-E7B9-4506-873B-D8FB5EECF07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3.49</c:v>
                </c:pt>
                <c:pt idx="1">
                  <c:v>7.28</c:v>
                </c:pt>
                <c:pt idx="2">
                  <c:v>3.07</c:v>
                </c:pt>
                <c:pt idx="3">
                  <c:v>4.09</c:v>
                </c:pt>
                <c:pt idx="4">
                  <c:v>5.23</c:v>
                </c:pt>
              </c:numCache>
            </c:numRef>
          </c:val>
          <c:extLst>
            <c:ext xmlns:c16="http://schemas.microsoft.com/office/drawing/2014/chart" uri="{C3380CC4-5D6E-409C-BE32-E72D297353CC}">
              <c16:uniqueId val="{00000000-089E-4FE5-BF49-451DF7868C9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26.36</c:v>
                </c:pt>
                <c:pt idx="1">
                  <c:v>23.19</c:v>
                </c:pt>
                <c:pt idx="2">
                  <c:v>25.61</c:v>
                </c:pt>
                <c:pt idx="3">
                  <c:v>23.65</c:v>
                </c:pt>
                <c:pt idx="4">
                  <c:v>19.09</c:v>
                </c:pt>
              </c:numCache>
            </c:numRef>
          </c:val>
          <c:extLst>
            <c:ext xmlns:c16="http://schemas.microsoft.com/office/drawing/2014/chart" uri="{C3380CC4-5D6E-409C-BE32-E72D297353CC}">
              <c16:uniqueId val="{00000001-089E-4FE5-BF49-451DF7868C9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-9.44</c:v>
                </c:pt>
                <c:pt idx="1">
                  <c:v>-2.84</c:v>
                </c:pt>
                <c:pt idx="2">
                  <c:v>-7.33</c:v>
                </c:pt>
                <c:pt idx="3">
                  <c:v>-3.6</c:v>
                </c:pt>
                <c:pt idx="4">
                  <c:v>-6.04</c:v>
                </c:pt>
              </c:numCache>
            </c:numRef>
          </c:val>
          <c:smooth val="0"/>
          <c:extLst>
            <c:ext xmlns:c16="http://schemas.microsoft.com/office/drawing/2014/chart" uri="{C3380CC4-5D6E-409C-BE32-E72D297353CC}">
              <c16:uniqueId val="{00000002-089E-4FE5-BF49-451DF7868C9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0.8</c:v>
                </c:pt>
                <c:pt idx="8">
                  <c:v>0</c:v>
                </c:pt>
                <c:pt idx="9">
                  <c:v>0</c:v>
                </c:pt>
              </c:numCache>
            </c:numRef>
          </c:val>
          <c:extLst>
            <c:ext xmlns:c16="http://schemas.microsoft.com/office/drawing/2014/chart" uri="{C3380CC4-5D6E-409C-BE32-E72D297353CC}">
              <c16:uniqueId val="{00000000-FAFB-4ECA-B72A-6991D4F7483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AFB-4ECA-B72A-6991D4F7483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AFB-4ECA-B72A-6991D4F7483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AFB-4ECA-B72A-6991D4F74834}"/>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1.45</c:v>
                </c:pt>
                <c:pt idx="2">
                  <c:v>#N/A</c:v>
                </c:pt>
                <c:pt idx="3">
                  <c:v>1.17</c:v>
                </c:pt>
                <c:pt idx="4">
                  <c:v>#N/A</c:v>
                </c:pt>
                <c:pt idx="5">
                  <c:v>1.07</c:v>
                </c:pt>
                <c:pt idx="6">
                  <c:v>#N/A</c:v>
                </c:pt>
                <c:pt idx="7">
                  <c:v>1.0900000000000001</c:v>
                </c:pt>
                <c:pt idx="8">
                  <c:v>#N/A</c:v>
                </c:pt>
                <c:pt idx="9">
                  <c:v>1.32</c:v>
                </c:pt>
              </c:numCache>
            </c:numRef>
          </c:val>
          <c:extLst>
            <c:ext xmlns:c16="http://schemas.microsoft.com/office/drawing/2014/chart" uri="{C3380CC4-5D6E-409C-BE32-E72D297353CC}">
              <c16:uniqueId val="{00000004-FAFB-4ECA-B72A-6991D4F74834}"/>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2.82</c:v>
                </c:pt>
                <c:pt idx="2">
                  <c:v>#N/A</c:v>
                </c:pt>
                <c:pt idx="3">
                  <c:v>2.85</c:v>
                </c:pt>
                <c:pt idx="4">
                  <c:v>#N/A</c:v>
                </c:pt>
                <c:pt idx="5">
                  <c:v>1.1000000000000001</c:v>
                </c:pt>
                <c:pt idx="6">
                  <c:v>#N/A</c:v>
                </c:pt>
                <c:pt idx="7">
                  <c:v>0.19</c:v>
                </c:pt>
                <c:pt idx="8">
                  <c:v>#N/A</c:v>
                </c:pt>
                <c:pt idx="9">
                  <c:v>0.6</c:v>
                </c:pt>
              </c:numCache>
            </c:numRef>
          </c:val>
          <c:extLst>
            <c:ext xmlns:c16="http://schemas.microsoft.com/office/drawing/2014/chart" uri="{C3380CC4-5D6E-409C-BE32-E72D297353CC}">
              <c16:uniqueId val="{00000005-FAFB-4ECA-B72A-6991D4F74834}"/>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0.02</c:v>
                </c:pt>
                <c:pt idx="2">
                  <c:v>#N/A</c:v>
                </c:pt>
                <c:pt idx="3">
                  <c:v>0.01</c:v>
                </c:pt>
                <c:pt idx="4">
                  <c:v>#N/A</c:v>
                </c:pt>
                <c:pt idx="5">
                  <c:v>0.01</c:v>
                </c:pt>
                <c:pt idx="6">
                  <c:v>#N/A</c:v>
                </c:pt>
                <c:pt idx="7">
                  <c:v>0</c:v>
                </c:pt>
                <c:pt idx="8">
                  <c:v>#N/A</c:v>
                </c:pt>
                <c:pt idx="9">
                  <c:v>0.02</c:v>
                </c:pt>
              </c:numCache>
            </c:numRef>
          </c:val>
          <c:extLst>
            <c:ext xmlns:c16="http://schemas.microsoft.com/office/drawing/2014/chart" uri="{C3380CC4-5D6E-409C-BE32-E72D297353CC}">
              <c16:uniqueId val="{00000006-FAFB-4ECA-B72A-6991D4F7483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4.82</c:v>
                </c:pt>
              </c:numCache>
            </c:numRef>
          </c:val>
          <c:extLst>
            <c:ext xmlns:c16="http://schemas.microsoft.com/office/drawing/2014/chart" uri="{C3380CC4-5D6E-409C-BE32-E72D297353CC}">
              <c16:uniqueId val="{00000007-FAFB-4ECA-B72A-6991D4F7483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3.49</c:v>
                </c:pt>
                <c:pt idx="2">
                  <c:v>#N/A</c:v>
                </c:pt>
                <c:pt idx="3">
                  <c:v>7.28</c:v>
                </c:pt>
                <c:pt idx="4">
                  <c:v>#N/A</c:v>
                </c:pt>
                <c:pt idx="5">
                  <c:v>3.07</c:v>
                </c:pt>
                <c:pt idx="6">
                  <c:v>#N/A</c:v>
                </c:pt>
                <c:pt idx="7">
                  <c:v>4.08</c:v>
                </c:pt>
                <c:pt idx="8">
                  <c:v>#N/A</c:v>
                </c:pt>
                <c:pt idx="9">
                  <c:v>5.23</c:v>
                </c:pt>
              </c:numCache>
            </c:numRef>
          </c:val>
          <c:extLst>
            <c:ext xmlns:c16="http://schemas.microsoft.com/office/drawing/2014/chart" uri="{C3380CC4-5D6E-409C-BE32-E72D297353CC}">
              <c16:uniqueId val="{00000008-FAFB-4ECA-B72A-6991D4F7483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12.41</c:v>
                </c:pt>
                <c:pt idx="2">
                  <c:v>#N/A</c:v>
                </c:pt>
                <c:pt idx="3">
                  <c:v>12.31</c:v>
                </c:pt>
                <c:pt idx="4">
                  <c:v>#N/A</c:v>
                </c:pt>
                <c:pt idx="5">
                  <c:v>11.65</c:v>
                </c:pt>
                <c:pt idx="6">
                  <c:v>#N/A</c:v>
                </c:pt>
                <c:pt idx="7">
                  <c:v>11.19</c:v>
                </c:pt>
                <c:pt idx="8">
                  <c:v>#N/A</c:v>
                </c:pt>
                <c:pt idx="9">
                  <c:v>10.029999999999999</c:v>
                </c:pt>
              </c:numCache>
            </c:numRef>
          </c:val>
          <c:extLst>
            <c:ext xmlns:c16="http://schemas.microsoft.com/office/drawing/2014/chart" uri="{C3380CC4-5D6E-409C-BE32-E72D297353CC}">
              <c16:uniqueId val="{00000009-FAFB-4ECA-B72A-6991D4F7483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1385</c:v>
                </c:pt>
                <c:pt idx="5">
                  <c:v>1387</c:v>
                </c:pt>
                <c:pt idx="8">
                  <c:v>1336</c:v>
                </c:pt>
                <c:pt idx="11">
                  <c:v>1247</c:v>
                </c:pt>
                <c:pt idx="14">
                  <c:v>1165</c:v>
                </c:pt>
              </c:numCache>
            </c:numRef>
          </c:val>
          <c:extLst>
            <c:ext xmlns:c16="http://schemas.microsoft.com/office/drawing/2014/chart" uri="{C3380CC4-5D6E-409C-BE32-E72D297353CC}">
              <c16:uniqueId val="{00000000-B5C2-40CE-B6D4-4D7EC297A5E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5C2-40CE-B6D4-4D7EC297A5E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5C2-40CE-B6D4-4D7EC297A5E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c:v>
                </c:pt>
                <c:pt idx="3">
                  <c:v>2</c:v>
                </c:pt>
                <c:pt idx="6">
                  <c:v>8</c:v>
                </c:pt>
                <c:pt idx="9">
                  <c:v>6</c:v>
                </c:pt>
                <c:pt idx="12">
                  <c:v>14</c:v>
                </c:pt>
              </c:numCache>
            </c:numRef>
          </c:val>
          <c:extLst>
            <c:ext xmlns:c16="http://schemas.microsoft.com/office/drawing/2014/chart" uri="{C3380CC4-5D6E-409C-BE32-E72D297353CC}">
              <c16:uniqueId val="{00000003-B5C2-40CE-B6D4-4D7EC297A5E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770</c:v>
                </c:pt>
                <c:pt idx="3">
                  <c:v>714</c:v>
                </c:pt>
                <c:pt idx="6">
                  <c:v>680</c:v>
                </c:pt>
                <c:pt idx="9">
                  <c:v>619</c:v>
                </c:pt>
                <c:pt idx="12">
                  <c:v>311</c:v>
                </c:pt>
              </c:numCache>
            </c:numRef>
          </c:val>
          <c:extLst>
            <c:ext xmlns:c16="http://schemas.microsoft.com/office/drawing/2014/chart" uri="{C3380CC4-5D6E-409C-BE32-E72D297353CC}">
              <c16:uniqueId val="{00000004-B5C2-40CE-B6D4-4D7EC297A5E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5C2-40CE-B6D4-4D7EC297A5E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5C2-40CE-B6D4-4D7EC297A5E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731</c:v>
                </c:pt>
                <c:pt idx="3">
                  <c:v>747</c:v>
                </c:pt>
                <c:pt idx="6">
                  <c:v>673</c:v>
                </c:pt>
                <c:pt idx="9">
                  <c:v>602</c:v>
                </c:pt>
                <c:pt idx="12">
                  <c:v>603</c:v>
                </c:pt>
              </c:numCache>
            </c:numRef>
          </c:val>
          <c:extLst>
            <c:ext xmlns:c16="http://schemas.microsoft.com/office/drawing/2014/chart" uri="{C3380CC4-5D6E-409C-BE32-E72D297353CC}">
              <c16:uniqueId val="{00000007-B5C2-40CE-B6D4-4D7EC297A5E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130</c:v>
                </c:pt>
                <c:pt idx="2">
                  <c:v>#N/A</c:v>
                </c:pt>
                <c:pt idx="3">
                  <c:v>#N/A</c:v>
                </c:pt>
                <c:pt idx="4">
                  <c:v>76</c:v>
                </c:pt>
                <c:pt idx="5">
                  <c:v>#N/A</c:v>
                </c:pt>
                <c:pt idx="6">
                  <c:v>#N/A</c:v>
                </c:pt>
                <c:pt idx="7">
                  <c:v>25</c:v>
                </c:pt>
                <c:pt idx="8">
                  <c:v>#N/A</c:v>
                </c:pt>
                <c:pt idx="9">
                  <c:v>#N/A</c:v>
                </c:pt>
                <c:pt idx="10">
                  <c:v>-20</c:v>
                </c:pt>
                <c:pt idx="11">
                  <c:v>#N/A</c:v>
                </c:pt>
                <c:pt idx="12">
                  <c:v>#N/A</c:v>
                </c:pt>
                <c:pt idx="13">
                  <c:v>-237</c:v>
                </c:pt>
                <c:pt idx="14">
                  <c:v>#N/A</c:v>
                </c:pt>
              </c:numCache>
            </c:numRef>
          </c:val>
          <c:smooth val="0"/>
          <c:extLst>
            <c:ext xmlns:c16="http://schemas.microsoft.com/office/drawing/2014/chart" uri="{C3380CC4-5D6E-409C-BE32-E72D297353CC}">
              <c16:uniqueId val="{00000008-B5C2-40CE-B6D4-4D7EC297A5E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9088</c:v>
                </c:pt>
                <c:pt idx="5">
                  <c:v>8476</c:v>
                </c:pt>
                <c:pt idx="8">
                  <c:v>7855</c:v>
                </c:pt>
                <c:pt idx="11">
                  <c:v>7226</c:v>
                </c:pt>
                <c:pt idx="14">
                  <c:v>7791</c:v>
                </c:pt>
              </c:numCache>
            </c:numRef>
          </c:val>
          <c:extLst>
            <c:ext xmlns:c16="http://schemas.microsoft.com/office/drawing/2014/chart" uri="{C3380CC4-5D6E-409C-BE32-E72D297353CC}">
              <c16:uniqueId val="{00000000-F477-499B-88CD-27838B02FEB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3333</c:v>
                </c:pt>
                <c:pt idx="5">
                  <c:v>3491</c:v>
                </c:pt>
                <c:pt idx="8">
                  <c:v>3920</c:v>
                </c:pt>
                <c:pt idx="11">
                  <c:v>4039</c:v>
                </c:pt>
                <c:pt idx="14">
                  <c:v>3910</c:v>
                </c:pt>
              </c:numCache>
            </c:numRef>
          </c:val>
          <c:extLst>
            <c:ext xmlns:c16="http://schemas.microsoft.com/office/drawing/2014/chart" uri="{C3380CC4-5D6E-409C-BE32-E72D297353CC}">
              <c16:uniqueId val="{00000001-F477-499B-88CD-27838B02FEB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3366</c:v>
                </c:pt>
                <c:pt idx="5">
                  <c:v>3335</c:v>
                </c:pt>
                <c:pt idx="8">
                  <c:v>4167</c:v>
                </c:pt>
                <c:pt idx="11">
                  <c:v>4488</c:v>
                </c:pt>
                <c:pt idx="14">
                  <c:v>3518</c:v>
                </c:pt>
              </c:numCache>
            </c:numRef>
          </c:val>
          <c:extLst>
            <c:ext xmlns:c16="http://schemas.microsoft.com/office/drawing/2014/chart" uri="{C3380CC4-5D6E-409C-BE32-E72D297353CC}">
              <c16:uniqueId val="{00000002-F477-499B-88CD-27838B02FEB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477-499B-88CD-27838B02FEB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477-499B-88CD-27838B02FEB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2172</c:v>
                </c:pt>
                <c:pt idx="3">
                  <c:v>1157</c:v>
                </c:pt>
                <c:pt idx="6">
                  <c:v>1081</c:v>
                </c:pt>
                <c:pt idx="9">
                  <c:v>847</c:v>
                </c:pt>
                <c:pt idx="12">
                  <c:v>795</c:v>
                </c:pt>
              </c:numCache>
            </c:numRef>
          </c:val>
          <c:extLst>
            <c:ext xmlns:c16="http://schemas.microsoft.com/office/drawing/2014/chart" uri="{C3380CC4-5D6E-409C-BE32-E72D297353CC}">
              <c16:uniqueId val="{00000005-F477-499B-88CD-27838B02FEB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1937</c:v>
                </c:pt>
                <c:pt idx="3">
                  <c:v>1942</c:v>
                </c:pt>
                <c:pt idx="6">
                  <c:v>1815</c:v>
                </c:pt>
                <c:pt idx="9">
                  <c:v>1909</c:v>
                </c:pt>
                <c:pt idx="12">
                  <c:v>1807</c:v>
                </c:pt>
              </c:numCache>
            </c:numRef>
          </c:val>
          <c:extLst>
            <c:ext xmlns:c16="http://schemas.microsoft.com/office/drawing/2014/chart" uri="{C3380CC4-5D6E-409C-BE32-E72D297353CC}">
              <c16:uniqueId val="{00000006-F477-499B-88CD-27838B02FEB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67</c:v>
                </c:pt>
                <c:pt idx="3">
                  <c:v>228</c:v>
                </c:pt>
                <c:pt idx="6">
                  <c:v>213</c:v>
                </c:pt>
                <c:pt idx="9">
                  <c:v>305</c:v>
                </c:pt>
                <c:pt idx="12">
                  <c:v>844</c:v>
                </c:pt>
              </c:numCache>
            </c:numRef>
          </c:val>
          <c:extLst>
            <c:ext xmlns:c16="http://schemas.microsoft.com/office/drawing/2014/chart" uri="{C3380CC4-5D6E-409C-BE32-E72D297353CC}">
              <c16:uniqueId val="{00000007-F477-499B-88CD-27838B02FEB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6614</c:v>
                </c:pt>
                <c:pt idx="3">
                  <c:v>6409</c:v>
                </c:pt>
                <c:pt idx="6">
                  <c:v>6106</c:v>
                </c:pt>
                <c:pt idx="9">
                  <c:v>5751</c:v>
                </c:pt>
                <c:pt idx="12">
                  <c:v>4425</c:v>
                </c:pt>
              </c:numCache>
            </c:numRef>
          </c:val>
          <c:extLst>
            <c:ext xmlns:c16="http://schemas.microsoft.com/office/drawing/2014/chart" uri="{C3380CC4-5D6E-409C-BE32-E72D297353CC}">
              <c16:uniqueId val="{00000008-F477-499B-88CD-27838B02FEB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116</c:v>
                </c:pt>
                <c:pt idx="3">
                  <c:v>93</c:v>
                </c:pt>
                <c:pt idx="6">
                  <c:v>69</c:v>
                </c:pt>
                <c:pt idx="9">
                  <c:v>46</c:v>
                </c:pt>
                <c:pt idx="12">
                  <c:v>23</c:v>
                </c:pt>
              </c:numCache>
            </c:numRef>
          </c:val>
          <c:extLst>
            <c:ext xmlns:c16="http://schemas.microsoft.com/office/drawing/2014/chart" uri="{C3380CC4-5D6E-409C-BE32-E72D297353CC}">
              <c16:uniqueId val="{00000009-F477-499B-88CD-27838B02FEB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6481</c:v>
                </c:pt>
                <c:pt idx="3">
                  <c:v>6172</c:v>
                </c:pt>
                <c:pt idx="6">
                  <c:v>5897</c:v>
                </c:pt>
                <c:pt idx="9">
                  <c:v>6138</c:v>
                </c:pt>
                <c:pt idx="12">
                  <c:v>6632</c:v>
                </c:pt>
              </c:numCache>
            </c:numRef>
          </c:val>
          <c:extLst>
            <c:ext xmlns:c16="http://schemas.microsoft.com/office/drawing/2014/chart" uri="{C3380CC4-5D6E-409C-BE32-E72D297353CC}">
              <c16:uniqueId val="{0000000A-F477-499B-88CD-27838B02FEB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1600</c:v>
                </c:pt>
                <c:pt idx="2">
                  <c:v>#N/A</c:v>
                </c:pt>
                <c:pt idx="3">
                  <c:v>#N/A</c:v>
                </c:pt>
                <c:pt idx="4">
                  <c:v>698</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477-499B-88CD-27838B02FEB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2221</c:v>
                </c:pt>
                <c:pt idx="1">
                  <c:v>2078</c:v>
                </c:pt>
                <c:pt idx="2">
                  <c:v>1758</c:v>
                </c:pt>
              </c:numCache>
            </c:numRef>
          </c:val>
          <c:extLst>
            <c:ext xmlns:c16="http://schemas.microsoft.com/office/drawing/2014/chart" uri="{C3380CC4-5D6E-409C-BE32-E72D297353CC}">
              <c16:uniqueId val="{00000000-831B-42A0-9972-5C2B8AA20A8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831B-42A0-9972-5C2B8AA20A8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1225</c:v>
                </c:pt>
                <c:pt idx="1">
                  <c:v>878</c:v>
                </c:pt>
                <c:pt idx="2">
                  <c:v>887</c:v>
                </c:pt>
              </c:numCache>
            </c:numRef>
          </c:val>
          <c:extLst>
            <c:ext xmlns:c16="http://schemas.microsoft.com/office/drawing/2014/chart" uri="{C3380CC4-5D6E-409C-BE32-E72D297353CC}">
              <c16:uniqueId val="{00000002-831B-42A0-9972-5C2B8AA20A8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{91987C8C-AD43-4179-89C7-8A01B38445FA}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0E7-42B0-921D-8C208A5F3E3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{D305683D-06AB-4636-9953-0ECE082DCB1A}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0E7-42B0-921D-8C208A5F3E3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{2D9AFF60-FC56-4032-AE69-8763CB4FC7E8}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0E7-42B0-921D-8C208A5F3E3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{5208778D-8E26-43E3-9DF8-77B171470FE2}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0E7-42B0-921D-8C208A5F3E3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{7881D3F3-404A-42BD-A3EE-8376581BE2D1}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0E7-42B0-921D-8C208A5F3E3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{F8D81332-FF94-40B4-86D0-8CC0D6D56DD6}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0E7-42B0-921D-8C208A5F3E3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{E4023470-AF05-44D8-8261-F70BD980B364}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0E7-42B0-921D-8C208A5F3E3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{F3993DD7-25F9-4CFF-8D6A-B21EF2BB5DB5}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0E7-42B0-921D-8C208A5F3E3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{3CA394D9-99D2-4C6F-840F-F21E1E665420}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0E7-42B0-921D-8C208A5F3E3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64.5</c:v>
                </c:pt>
                <c:pt idx="8">
                  <c:v>67.2</c:v>
                </c:pt>
                <c:pt idx="16">
                  <c:v>69</c:v>
                </c:pt>
                <c:pt idx="24">
                  <c:v>69.8</c:v>
                </c:pt>
                <c:pt idx="32">
                  <c:v>70.900000000000006</c:v>
                </c:pt>
              </c:numCache>
            </c:numRef>
          </c:xVal>
          <c:yVal>
            <c:numRef>
              <c:f>公会計指標分析・財政指標組合せ分析表!$BP$51:$DC$51</c:f>
              <c:numCache>
                <c:formatCode>#,##0.0;"▲ "#,##0.0</c:formatCode>
                <c:ptCount val="40"/>
                <c:pt idx="0">
                  <c:v>21.8</c:v>
                </c:pt>
                <c:pt idx="8">
                  <c:v>9.5</c:v>
                </c:pt>
              </c:numCache>
            </c:numRef>
          </c:yVal>
          <c:smooth val="0"/>
          <c:extLst>
            <c:ext xmlns:c16="http://schemas.microsoft.com/office/drawing/2014/chart" uri="{C3380CC4-5D6E-409C-BE32-E72D297353CC}">
              <c16:uniqueId val="{00000009-90E7-42B0-921D-8C208A5F3E3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9214814767355813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{4E5C8DAA-D37C-46FF-AC26-FA9D889BF7E7}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0E7-42B0-921D-8C208A5F3E3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{3339D683-37C7-4D76-B497-CF737412589B}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0E7-42B0-921D-8C208A5F3E3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{1BBB3C30-092B-4534-A73F-6B54A15BC781}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0E7-42B0-921D-8C208A5F3E3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{4304F332-0A03-420D-9C79-1D378C9F75A5}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0E7-42B0-921D-8C208A5F3E3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{8F5B8C62-16C9-4453-89FC-27317E7738C7}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0E7-42B0-921D-8C208A5F3E33}"/>
                </c:ext>
              </c:extLst>
            </c:dLbl>
            <c:dLbl>
              <c:idx val="8"/>
              <c:layout>
                <c:manualLayout>
                  <c:x val="-3.507558617178879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{203C3685-73B9-4961-95C5-CEE84AF30BF0}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0E7-42B0-921D-8C208A5F3E3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{4BB1F169-05A8-4C89-AABE-CC698A181D1E}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0E7-42B0-921D-8C208A5F3E3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{6C74E37A-0602-400A-B801-DC513865BC61}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0E7-42B0-921D-8C208A5F3E3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{A57BB8A5-3A4C-46CB-B2ED-6718E2CBE460}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0E7-42B0-921D-8C208A5F3E3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c:v>
                </c:pt>
                <c:pt idx="16">
                  <c:v>59.7</c:v>
                </c:pt>
                <c:pt idx="24">
                  <c:v>60.8</c:v>
                </c:pt>
                <c:pt idx="32">
                  <c:v>62</c:v>
                </c:pt>
              </c:numCache>
            </c:numRef>
          </c:xVal>
          <c:yVal>
            <c:numRef>
              <c:f>公会計指標分析・財政指標組合せ分析表!$BP$55:$DC$55</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90E7-42B0-921D-8C208A5F3E33}"/>
            </c:ext>
          </c:extLst>
        </c:ser>
        <c:dLbls>
          <c:showLegendKey val="0"/>
          <c:showVal val="1"/>
          <c:showCatName val="0"/>
          <c:showSerName val="0"/>
          <c:showPercent val="0"/>
          <c:showBubbleSize val="0"/>
        </c:dLbls>
        <c:axId val="46179840"/>
        <c:axId val="46181760"/>
      </c:scatterChart>
      <c:valAx>
        <c:axId val="46179840"/>
        <c:scaling>
          <c:orientation val="maxMin"/>
          <c:max val="68"/>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{158D9BFC-729E-43A8-85D3-B4AEFF603E23}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012-4D8E-BCE4-B304260A97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{CB576C20-8F91-4C12-B8B6-47A4CDE65E01}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012-4D8E-BCE4-B304260A97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{80EEADD2-F8B5-4DA5-858D-C0765E4A9A26}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012-4D8E-BCE4-B304260A97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{E2E6F95F-F7B5-411A-BEC8-CBC9A672CA1F}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012-4D8E-BCE4-B304260A97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{7457A0B2-7E04-4250-BE00-26D60AC8AA75}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012-4D8E-BCE4-B304260A97CD}"/>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{5EE3E956-8098-4331-B411-3AD64864975B}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012-4D8E-BCE4-B304260A97CD}"/>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{66927BD0-0672-42F6-B813-B76ED67D78B9}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012-4D8E-BCE4-B304260A97CD}"/>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{6810947E-2DE1-454E-A44B-FA8415F2BBF5}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012-4D8E-BCE4-B304260A97CD}"/>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{5B7FF797-0D09-47BA-B831-5DEF12E2E28B}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012-4D8E-BCE4-B304260A97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2.6</c:v>
                </c:pt>
                <c:pt idx="8">
                  <c:v>2</c:v>
                </c:pt>
                <c:pt idx="16">
                  <c:v>1</c:v>
                </c:pt>
                <c:pt idx="24">
                  <c:v>0.3</c:v>
                </c:pt>
                <c:pt idx="32">
                  <c:v>-0.9</c:v>
                </c:pt>
              </c:numCache>
            </c:numRef>
          </c:xVal>
          <c:yVal>
            <c:numRef>
              <c:f>公会計指標分析・財政指標組合せ分析表!$BP$73:$DC$73</c:f>
              <c:numCache>
                <c:formatCode>#,##0.0;"▲ "#,##0.0</c:formatCode>
                <c:ptCount val="40"/>
                <c:pt idx="0">
                  <c:v>21.8</c:v>
                </c:pt>
                <c:pt idx="8">
                  <c:v>9.5</c:v>
                </c:pt>
              </c:numCache>
            </c:numRef>
          </c:yVal>
          <c:smooth val="0"/>
          <c:extLst>
            <c:ext xmlns:c16="http://schemas.microsoft.com/office/drawing/2014/chart" uri="{C3380CC4-5D6E-409C-BE32-E72D297353CC}">
              <c16:uniqueId val="{00000009-7012-4D8E-BCE4-B304260A97C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{11F4480F-5B34-4DA3-9561-647E878B68FD}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012-4D8E-BCE4-B304260A97C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{15B864D3-052E-4FD6-B9DE-DE90E5297590}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012-4D8E-BCE4-B304260A97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{DFA3700A-090B-4547-8B77-B7D8F5FB3B18}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012-4D8E-BCE4-B304260A97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{1FFE4BEE-113A-4B2C-80B4-B1E84FA172D6}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012-4D8E-BCE4-B304260A97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{75C46EB5-E8C6-4EBF-BDA0-5D861433A903}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012-4D8E-BCE4-B304260A97C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{B8AD0FA2-77E7-43C5-9E4F-190CA6C0D0BC}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012-4D8E-BCE4-B304260A97CD}"/>
                </c:ext>
              </c:extLst>
            </c:dLbl>
            <c:dLbl>
              <c:idx val="16"/>
              <c:layout>
                <c:manualLayout>
                  <c:x val="-3.8033770527205725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{7BB516EE-732C-4D61-9A02-6F9FAF6C89C8}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012-4D8E-BCE4-B304260A97CD}"/>
                </c:ext>
              </c:extLst>
            </c:dLbl>
            <c:dLbl>
              <c:idx val="24"/>
              <c:layout>
                <c:manualLayout>
                  <c:x val="-2.5234563816980523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{67150E5A-E874-4423-9CFE-798FBB4ABB76}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012-4D8E-BCE4-B304260A97C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{6956177C-1C2B-4CE9-973A-191A1DE00180}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012-4D8E-BCE4-B304260A97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5.9</c:v>
                </c:pt>
              </c:numCache>
            </c:numRef>
          </c:xVal>
          <c:yVal>
            <c:numRef>
              <c:f>公会計指標分析・財政指標組合せ分析表!$BP$77:$DC$77</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7012-4D8E-BCE4-B304260A97CD}"/>
            </c:ext>
          </c:extLst>
        </c:ser>
        <c:dLbls>
          <c:showLegendKey val="0"/>
          <c:showVal val="1"/>
          <c:showCatName val="0"/>
          <c:showSerName val="0"/>
          <c:showPercent val="0"/>
          <c:showBubbleSize val="0"/>
        </c:dLbls>
        <c:axId val="84219776"/>
        <c:axId val="84234240"/>
      </c:scatterChart>
      <c:valAx>
        <c:axId val="84219776"/>
        <c:scaling>
          <c:orientation val="maxMin"/>
          <c:max val="7"/>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愛知県武豊町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たに借入をした地方債により、令和２年度の元利償還金は横ばいとなっている。また、「公共下水道事業特別会計の地方債に充てることが認められる繰入金の額」が、公営企業法の適応により減少した。これにより、実質公債費比率を算定する分子が大きく減少し、実質公債費比率も減少した。今後とも、地方債残高の上限に留意した財政運営に努め、現在の水準を過度に上回らないよ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愛知県武豊町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一般会計の地方債現在高は中央公園整備事業等の新たな地方債の借入により前年度より</a:t>
          </a:r>
          <a:r>
            <a:rPr kumimoji="1" lang="en-US" altLang="ja-JP" sz="1400">
              <a:latin typeface="ＭＳ ゴシック" pitchFamily="49" charset="-128"/>
              <a:ea typeface="ＭＳ ゴシック" pitchFamily="49" charset="-128"/>
            </a:rPr>
            <a:t>494</a:t>
          </a:r>
          <a:r>
            <a:rPr kumimoji="1" lang="ja-JP" altLang="en-US" sz="1400">
              <a:latin typeface="ＭＳ ゴシック" pitchFamily="49" charset="-128"/>
              <a:ea typeface="ＭＳ ゴシック" pitchFamily="49" charset="-128"/>
            </a:rPr>
            <a:t>百万円増加した。下水道会計は地方債の償還が進んでいることで地方債残高が減少し、公営企業債等繰入見込額も減少している。加えて、設立法人等の負債額等負担見込額の減少は、土地開発公社からの用地買戻し（屋内温水プール建設用地等）により、将来負担（債務保証）が減少したことによるものである。今後は屋内温水プール建設事業など、大規模事業を予定しており、地方債の借入に伴い、将来負担比率も一時的に増加す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愛知県武豊町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地方税の収入増加により歳入総額は増加したが、それを上回る歳出総額の増加（中央公園整備事業等の大規模事業）により、財政調整基金を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百万円取崩した。歳計余剰金は、コロナ禍による事業未執行等の影響もあり、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百万円を積立てたが、差し引きで財政調整基金の残高は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百万円減少した。その他の基金については、庁舎建設基金に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年度までは基金を取崩しての財政運営となる見込みであるが、令和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年度以降は臨海部における法人の事業投資による増収が見込まれている。令和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年度末時点での財政調整基金残高は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百万円程度となる見込みだが、それ以降は計画的な積立を行い、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百万円程度を維持できるように財政運営を行う。特定目的基金は、令和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年度に屋内温水プール建設事業のために教育施設等整備事業基金の大規模な取崩しを行うが、令和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年度以降は積立額を増やし、老朽化する公共施設等の維持補修や長寿命化、建替え費用など、将来必要になる経費への充当財源とする。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等整備事業基金、都市計画事業基金、福祉施設整備基金、庁舎建設基金、砂川会館運営基金の５つの基金を設けており、それぞれ、施設整備等において必要とされた事業に充てることとしている。近年では、屋内温水プールの建設に向けた教育施設等整備事業基金の積立と、将来の庁舎建設へ向けた基金積立を行っている。また、砂川会館においては、施設修繕などの必要性が生じた際に、取崩しを行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令和２年度は、特段大きな取崩しは行っていないが、令和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年度開業となる屋内温水プールの建設用地の買戻し費用に充てるため、教育施設等整備事業基金を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百万円程度取崩し、同額を積立てた。また、庁舎建設基金に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百万円を積立てたため、全体としては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百万円程度増加している。教育施設等整備事業基金については、屋内温水プールの建設事業のために令和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年度までにほぼ全額の取崩しをおこなう予定である。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教育施設等整備事業基金については、屋内温水プールの建設事業のために令和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年度までにほぼ全額の取崩しをおこなう予定である。その他の基金については、町税の増収が見込まれる令和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年度までは、現状の積立額に大きな変更はないが、令和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年度以降は、積立額を増やし、老朽化する公共施設等の維持補修や長寿命化、建替費用など、将来必要になる経費への充当財源とする。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適切な財源の確保と歳出の精査を行いながら、将来的な財政需要に対応すべく備えているところである。令和２年度決算は、コロナ禍による国庫補助金等をはじめとした各種交付金等の増加により歳入総額は増加したが、中央公園整備事業等の大規模事業など、それを上回る歳出総額の増加により、取崩し額が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百万円減少することとなった。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今後もこれまでと同様、財源調整機能を果たすために適切な残高の確保に留意していく。中長期財政計画における町税は令和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年度までは減収見込みであることや、屋内温水プール建設事業など大規模事業も見据え、多額の取崩しも予想される。令和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年度までは基金を取崩しての財政運営をすることとなるが、令和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年度以降においては臨海部における法人の事業投資による増収が見込まれているため、財政調整基金の残高を標準財政規模の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前後となる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1,000〜1,500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百万円程度で維持できるように計画的な財政運営を行う。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該当なし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該当なし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43,588
42,375
26.38
19,712,450
18,943,093
482,077
9,211,427
6,631,732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も高い水準にあり、施設の老朽化が進行している。各施設においては、個別施設計画の策定により、耐用年数の延長（長寿命化）、除却又は更新等を進めていく。具体的には、町営住宅の長寿命化工事、学校プールの除却及び屋内温水プールの整備等を予定しており、今後は有形固定資産減価償却率は減少に転じる見込みであ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146939</xdr:rowOff>
    </xdr:from>
    <xdr:to>
      <xdr:col>23</xdr:col>
      <xdr:colOff>85090</xdr:colOff>
      <xdr:row>32</xdr:row>
      <xdr:rowOff>150241</xdr:rowOff>
    </xdr:to>
    <xdr:cxnSp macro="">
      <xdr:nvCxnSpPr>
        <xdr:cNvPr id="69" name="直線コネクタ 68"/>
        <xdr:cNvCxnSpPr/>
      </xdr:nvCxnSpPr>
      <xdr:spPr>
        <a:xfrm flipV="1">
          <a:off x="4760595" y="5376164"/>
          <a:ext cx="1270" cy="1032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154068</xdr:rowOff>
    </xdr:from>
    <xdr:ext cx="405111" cy="259045"/>
    <xdr:sp macro="" textlink="">
      <xdr:nvSpPr>
        <xdr:cNvPr id="70" name="有形固定資産減価償却率最小値テキスト"/>
        <xdr:cNvSpPr txBox="1"/>
      </xdr:nvSpPr>
      <xdr:spPr>
        <a:xfrm>
          <a:off x="4813300" y="6411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150241</xdr:rowOff>
    </xdr:from>
    <xdr:to>
      <xdr:col>23</xdr:col>
      <xdr:colOff>174625</xdr:colOff>
      <xdr:row>32</xdr:row>
      <xdr:rowOff>150241</xdr:rowOff>
    </xdr:to>
    <xdr:cxnSp macro="">
      <xdr:nvCxnSpPr>
        <xdr:cNvPr id="71" name="直線コネクタ 70"/>
        <xdr:cNvCxnSpPr/>
      </xdr:nvCxnSpPr>
      <xdr:spPr>
        <a:xfrm>
          <a:off x="4673600" y="640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93616</xdr:rowOff>
    </xdr:from>
    <xdr:ext cx="405111" cy="259045"/>
    <xdr:sp macro="" textlink="">
      <xdr:nvSpPr>
        <xdr:cNvPr id="72" name="有形固定資産減価償却率最大値テキスト"/>
        <xdr:cNvSpPr txBox="1"/>
      </xdr:nvSpPr>
      <xdr:spPr>
        <a:xfrm>
          <a:off x="4813300" y="51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146939</xdr:rowOff>
    </xdr:from>
    <xdr:to>
      <xdr:col>23</xdr:col>
      <xdr:colOff>174625</xdr:colOff>
      <xdr:row>26</xdr:row>
      <xdr:rowOff>146939</xdr:rowOff>
    </xdr:to>
    <xdr:cxnSp macro="">
      <xdr:nvCxnSpPr>
        <xdr:cNvPr id="73" name="直線コネクタ 72"/>
        <xdr:cNvCxnSpPr/>
      </xdr:nvCxnSpPr>
      <xdr:spPr>
        <a:xfrm>
          <a:off x="4673600" y="537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131462</xdr:rowOff>
    </xdr:from>
    <xdr:ext cx="405111" cy="259045"/>
    <xdr:sp macro="" textlink="">
      <xdr:nvSpPr>
        <xdr:cNvPr id="74" name="有形固定資産減価償却率平均値テキスト"/>
        <xdr:cNvSpPr txBox="1"/>
      </xdr:nvSpPr>
      <xdr:spPr>
        <a:xfrm>
          <a:off x="4813300" y="5703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75" name="フローチャート: 判断 74"/>
        <xdr:cNvSpPr/>
      </xdr:nvSpPr>
      <xdr:spPr>
        <a:xfrm>
          <a:off x="47117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56769</xdr:rowOff>
    </xdr:from>
    <xdr:to>
      <xdr:col>19</xdr:col>
      <xdr:colOff>187325</xdr:colOff>
      <xdr:row>29</xdr:row>
      <xdr:rowOff>158369</xdr:rowOff>
    </xdr:to>
    <xdr:sp macro="" textlink="">
      <xdr:nvSpPr>
        <xdr:cNvPr id="76" name="フローチャート: 判断 75"/>
        <xdr:cNvSpPr/>
      </xdr:nvSpPr>
      <xdr:spPr>
        <a:xfrm>
          <a:off x="40005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9271</xdr:rowOff>
    </xdr:from>
    <xdr:to>
      <xdr:col>15</xdr:col>
      <xdr:colOff>187325</xdr:colOff>
      <xdr:row>29</xdr:row>
      <xdr:rowOff>110871</xdr:rowOff>
    </xdr:to>
    <xdr:sp macro="" textlink="">
      <xdr:nvSpPr>
        <xdr:cNvPr id="77" name="フローチャート: 判断 76"/>
        <xdr:cNvSpPr/>
      </xdr:nvSpPr>
      <xdr:spPr>
        <a:xfrm>
          <a:off x="3238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107315</xdr:rowOff>
    </xdr:from>
    <xdr:to>
      <xdr:col>11</xdr:col>
      <xdr:colOff>187325</xdr:colOff>
      <xdr:row>29</xdr:row>
      <xdr:rowOff>37465</xdr:rowOff>
    </xdr:to>
    <xdr:sp macro="" textlink="">
      <xdr:nvSpPr>
        <xdr:cNvPr id="78" name="フローチャート: 判断 77"/>
        <xdr:cNvSpPr/>
      </xdr:nvSpPr>
      <xdr:spPr>
        <a:xfrm>
          <a:off x="2476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79" name="フローチャート: 判断 78"/>
        <xdr:cNvSpPr/>
      </xdr:nvSpPr>
      <xdr:spPr>
        <a:xfrm>
          <a:off x="1714500" y="566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149987</xdr:rowOff>
    </xdr:from>
    <xdr:to>
      <xdr:col>23</xdr:col>
      <xdr:colOff>136525</xdr:colOff>
      <xdr:row>32</xdr:row>
      <xdr:rowOff>80137</xdr:rowOff>
    </xdr:to>
    <xdr:sp macro="" textlink="">
      <xdr:nvSpPr>
        <xdr:cNvPr id="85" name="楕円 84"/>
        <xdr:cNvSpPr/>
      </xdr:nvSpPr>
      <xdr:spPr>
        <a:xfrm>
          <a:off x="4711700" y="62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64914</xdr:rowOff>
    </xdr:from>
    <xdr:ext cx="405111" cy="259045"/>
    <xdr:sp macro="" textlink="">
      <xdr:nvSpPr>
        <xdr:cNvPr id="86" name="有形固定資産減価償却率該当値テキスト"/>
        <xdr:cNvSpPr txBox="1"/>
      </xdr:nvSpPr>
      <xdr:spPr>
        <a:xfrm>
          <a:off x="4813300" y="6151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102489</xdr:rowOff>
    </xdr:from>
    <xdr:to>
      <xdr:col>19</xdr:col>
      <xdr:colOff>187325</xdr:colOff>
      <xdr:row>32</xdr:row>
      <xdr:rowOff>32639</xdr:rowOff>
    </xdr:to>
    <xdr:sp macro="" textlink="">
      <xdr:nvSpPr>
        <xdr:cNvPr id="87" name="楕円 86"/>
        <xdr:cNvSpPr/>
      </xdr:nvSpPr>
      <xdr:spPr>
        <a:xfrm>
          <a:off x="40005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153289</xdr:rowOff>
    </xdr:from>
    <xdr:to>
      <xdr:col>23</xdr:col>
      <xdr:colOff>85725</xdr:colOff>
      <xdr:row>32</xdr:row>
      <xdr:rowOff>29337</xdr:rowOff>
    </xdr:to>
    <xdr:cxnSp macro="">
      <xdr:nvCxnSpPr>
        <xdr:cNvPr id="88" name="直線コネクタ 87"/>
        <xdr:cNvCxnSpPr/>
      </xdr:nvCxnSpPr>
      <xdr:spPr>
        <a:xfrm>
          <a:off x="4051300" y="6239764"/>
          <a:ext cx="711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67945</xdr:rowOff>
    </xdr:from>
    <xdr:to>
      <xdr:col>15</xdr:col>
      <xdr:colOff>187325</xdr:colOff>
      <xdr:row>31</xdr:row>
      <xdr:rowOff>169545</xdr:rowOff>
    </xdr:to>
    <xdr:sp macro="" textlink="">
      <xdr:nvSpPr>
        <xdr:cNvPr id="89" name="楕円 88"/>
        <xdr:cNvSpPr/>
      </xdr:nvSpPr>
      <xdr:spPr>
        <a:xfrm>
          <a:off x="3238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118745</xdr:rowOff>
    </xdr:from>
    <xdr:to>
      <xdr:col>19</xdr:col>
      <xdr:colOff>136525</xdr:colOff>
      <xdr:row>31</xdr:row>
      <xdr:rowOff>153289</xdr:rowOff>
    </xdr:to>
    <xdr:cxnSp macro="">
      <xdr:nvCxnSpPr>
        <xdr:cNvPr id="90" name="直線コネクタ 89"/>
        <xdr:cNvCxnSpPr/>
      </xdr:nvCxnSpPr>
      <xdr:spPr>
        <a:xfrm>
          <a:off x="3289300" y="6205220"/>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161671</xdr:rowOff>
    </xdr:from>
    <xdr:to>
      <xdr:col>11</xdr:col>
      <xdr:colOff>187325</xdr:colOff>
      <xdr:row>31</xdr:row>
      <xdr:rowOff>91821</xdr:rowOff>
    </xdr:to>
    <xdr:sp macro="" textlink="">
      <xdr:nvSpPr>
        <xdr:cNvPr id="91" name="楕円 90"/>
        <xdr:cNvSpPr/>
      </xdr:nvSpPr>
      <xdr:spPr>
        <a:xfrm>
          <a:off x="2476500" y="607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41021</xdr:rowOff>
    </xdr:from>
    <xdr:to>
      <xdr:col>15</xdr:col>
      <xdr:colOff>136525</xdr:colOff>
      <xdr:row>31</xdr:row>
      <xdr:rowOff>118745</xdr:rowOff>
    </xdr:to>
    <xdr:cxnSp macro="">
      <xdr:nvCxnSpPr>
        <xdr:cNvPr id="92" name="直線コネクタ 91"/>
        <xdr:cNvCxnSpPr/>
      </xdr:nvCxnSpPr>
      <xdr:spPr>
        <a:xfrm>
          <a:off x="2527300" y="6127496"/>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45085</xdr:rowOff>
    </xdr:from>
    <xdr:to>
      <xdr:col>7</xdr:col>
      <xdr:colOff>187325</xdr:colOff>
      <xdr:row>30</xdr:row>
      <xdr:rowOff>146685</xdr:rowOff>
    </xdr:to>
    <xdr:sp macro="" textlink="">
      <xdr:nvSpPr>
        <xdr:cNvPr id="93" name="楕円 92"/>
        <xdr:cNvSpPr/>
      </xdr:nvSpPr>
      <xdr:spPr>
        <a:xfrm>
          <a:off x="1714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95885</xdr:rowOff>
    </xdr:from>
    <xdr:to>
      <xdr:col>11</xdr:col>
      <xdr:colOff>136525</xdr:colOff>
      <xdr:row>31</xdr:row>
      <xdr:rowOff>41021</xdr:rowOff>
    </xdr:to>
    <xdr:cxnSp macro="">
      <xdr:nvCxnSpPr>
        <xdr:cNvPr id="94" name="直線コネクタ 93"/>
        <xdr:cNvCxnSpPr/>
      </xdr:nvCxnSpPr>
      <xdr:spPr>
        <a:xfrm>
          <a:off x="1765300" y="6010910"/>
          <a:ext cx="762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3446</xdr:rowOff>
    </xdr:from>
    <xdr:ext cx="405111" cy="259045"/>
    <xdr:sp macro="" textlink="">
      <xdr:nvSpPr>
        <xdr:cNvPr id="95" name="n_1aveValue有形固定資産減価償却率"/>
        <xdr:cNvSpPr txBox="1"/>
      </xdr:nvSpPr>
      <xdr:spPr>
        <a:xfrm>
          <a:off x="3836044"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127398</xdr:rowOff>
    </xdr:from>
    <xdr:ext cx="405111" cy="259045"/>
    <xdr:sp macro="" textlink="">
      <xdr:nvSpPr>
        <xdr:cNvPr id="96" name="n_2aveValue有形固定資産減価償却率"/>
        <xdr:cNvSpPr txBox="1"/>
      </xdr:nvSpPr>
      <xdr:spPr>
        <a:xfrm>
          <a:off x="30867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53992</xdr:rowOff>
    </xdr:from>
    <xdr:ext cx="405111" cy="259045"/>
    <xdr:sp macro="" textlink="">
      <xdr:nvSpPr>
        <xdr:cNvPr id="97" name="n_3aveValue有形固定資産減価償却率"/>
        <xdr:cNvSpPr txBox="1"/>
      </xdr:nvSpPr>
      <xdr:spPr>
        <a:xfrm>
          <a:off x="23247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41038</xdr:rowOff>
    </xdr:from>
    <xdr:ext cx="405111" cy="259045"/>
    <xdr:sp macro="" textlink="">
      <xdr:nvSpPr>
        <xdr:cNvPr id="98" name="n_4aveValue有形固定資産減価償却率"/>
        <xdr:cNvSpPr txBox="1"/>
      </xdr:nvSpPr>
      <xdr:spPr>
        <a:xfrm>
          <a:off x="1562744" y="544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23766</xdr:rowOff>
    </xdr:from>
    <xdr:ext cx="405111" cy="259045"/>
    <xdr:sp macro="" textlink="">
      <xdr:nvSpPr>
        <xdr:cNvPr id="99" name="n_1mainValue有形固定資産減価償却率"/>
        <xdr:cNvSpPr txBox="1"/>
      </xdr:nvSpPr>
      <xdr:spPr>
        <a:xfrm>
          <a:off x="3836044" y="6281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160672</xdr:rowOff>
    </xdr:from>
    <xdr:ext cx="405111" cy="259045"/>
    <xdr:sp macro="" textlink="">
      <xdr:nvSpPr>
        <xdr:cNvPr id="100" name="n_2mainValue有形固定資産減価償却率"/>
        <xdr:cNvSpPr txBox="1"/>
      </xdr:nvSpPr>
      <xdr:spPr>
        <a:xfrm>
          <a:off x="3086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82948</xdr:rowOff>
    </xdr:from>
    <xdr:ext cx="405111" cy="259045"/>
    <xdr:sp macro="" textlink="">
      <xdr:nvSpPr>
        <xdr:cNvPr id="101" name="n_3mainValue有形固定資産減価償却率"/>
        <xdr:cNvSpPr txBox="1"/>
      </xdr:nvSpPr>
      <xdr:spPr>
        <a:xfrm>
          <a:off x="2324744" y="616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137812</xdr:rowOff>
    </xdr:from>
    <xdr:ext cx="405111" cy="259045"/>
    <xdr:sp macro="" textlink="">
      <xdr:nvSpPr>
        <xdr:cNvPr id="102" name="n_4mainValue有形固定資産減価償却率"/>
        <xdr:cNvSpPr txBox="1"/>
      </xdr:nvSpPr>
      <xdr:spPr>
        <a:xfrm>
          <a:off x="1562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よりも低い水準にあるが、昨年度と比較すると増加傾向にある。増加要因は二つあり、一つ目は、充当可能基金残高が減少したことによる充当可能財源の減少。二つ目は、一般会計から特別会計への繰出金のうち、公営企業債の償還に充てたと認められるものの減少による、経常経費充当財源等の増加である。今後は屋内温水プール施設整備事業に係る地方債の借入や、知多南部広域環境組合が整備する新たなごみ処理施設の整備に係る地方債の借入による負担金等の増加により比率の増加が見込ま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2766</xdr:rowOff>
    </xdr:to>
    <xdr:cxnSp macro="">
      <xdr:nvCxnSpPr>
        <xdr:cNvPr id="133" name="直線コネクタ 132"/>
        <xdr:cNvCxnSpPr/>
      </xdr:nvCxnSpPr>
      <xdr:spPr>
        <a:xfrm flipV="1">
          <a:off x="14793595" y="5261428"/>
          <a:ext cx="1269" cy="15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6593</xdr:rowOff>
    </xdr:from>
    <xdr:ext cx="469744" cy="259045"/>
    <xdr:sp macro="" textlink="">
      <xdr:nvSpPr>
        <xdr:cNvPr id="134" name="債務償還比率最小値テキスト"/>
        <xdr:cNvSpPr txBox="1"/>
      </xdr:nvSpPr>
      <xdr:spPr>
        <a:xfrm>
          <a:off x="14846300" y="677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2766</xdr:rowOff>
    </xdr:from>
    <xdr:to>
      <xdr:col>76</xdr:col>
      <xdr:colOff>111125</xdr:colOff>
      <xdr:row>35</xdr:row>
      <xdr:rowOff>2766</xdr:rowOff>
    </xdr:to>
    <xdr:cxnSp macro="">
      <xdr:nvCxnSpPr>
        <xdr:cNvPr id="135" name="直線コネクタ 134"/>
        <xdr:cNvCxnSpPr/>
      </xdr:nvCxnSpPr>
      <xdr:spPr>
        <a:xfrm>
          <a:off x="14706600" y="677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39550</xdr:rowOff>
    </xdr:from>
    <xdr:ext cx="469744" cy="259045"/>
    <xdr:sp macro="" textlink="">
      <xdr:nvSpPr>
        <xdr:cNvPr id="138" name="債務償還比率平均値テキスト"/>
        <xdr:cNvSpPr txBox="1"/>
      </xdr:nvSpPr>
      <xdr:spPr>
        <a:xfrm>
          <a:off x="14846300" y="5954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61123</xdr:rowOff>
    </xdr:from>
    <xdr:to>
      <xdr:col>76</xdr:col>
      <xdr:colOff>73025</xdr:colOff>
      <xdr:row>30</xdr:row>
      <xdr:rowOff>162723</xdr:rowOff>
    </xdr:to>
    <xdr:sp macro="" textlink="">
      <xdr:nvSpPr>
        <xdr:cNvPr id="139" name="フローチャート: 判断 138"/>
        <xdr:cNvSpPr/>
      </xdr:nvSpPr>
      <xdr:spPr>
        <a:xfrm>
          <a:off x="14744700" y="59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66675</xdr:rowOff>
    </xdr:from>
    <xdr:to>
      <xdr:col>72</xdr:col>
      <xdr:colOff>123825</xdr:colOff>
      <xdr:row>30</xdr:row>
      <xdr:rowOff>168275</xdr:rowOff>
    </xdr:to>
    <xdr:sp macro="" textlink="">
      <xdr:nvSpPr>
        <xdr:cNvPr id="140" name="フローチャート: 判断 139"/>
        <xdr:cNvSpPr/>
      </xdr:nvSpPr>
      <xdr:spPr>
        <a:xfrm>
          <a:off x="14033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62357</xdr:rowOff>
    </xdr:from>
    <xdr:to>
      <xdr:col>68</xdr:col>
      <xdr:colOff>123825</xdr:colOff>
      <xdr:row>30</xdr:row>
      <xdr:rowOff>163957</xdr:rowOff>
    </xdr:to>
    <xdr:sp macro="" textlink="">
      <xdr:nvSpPr>
        <xdr:cNvPr id="141" name="フローチャート: 判断 140"/>
        <xdr:cNvSpPr/>
      </xdr:nvSpPr>
      <xdr:spPr>
        <a:xfrm>
          <a:off x="13271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80863</xdr:rowOff>
    </xdr:from>
    <xdr:to>
      <xdr:col>64</xdr:col>
      <xdr:colOff>123825</xdr:colOff>
      <xdr:row>31</xdr:row>
      <xdr:rowOff>11013</xdr:rowOff>
    </xdr:to>
    <xdr:sp macro="" textlink="">
      <xdr:nvSpPr>
        <xdr:cNvPr id="142" name="フローチャート: 判断 141"/>
        <xdr:cNvSpPr/>
      </xdr:nvSpPr>
      <xdr:spPr>
        <a:xfrm>
          <a:off x="12509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60661</xdr:rowOff>
    </xdr:from>
    <xdr:to>
      <xdr:col>60</xdr:col>
      <xdr:colOff>123825</xdr:colOff>
      <xdr:row>30</xdr:row>
      <xdr:rowOff>162261</xdr:rowOff>
    </xdr:to>
    <xdr:sp macro="" textlink="">
      <xdr:nvSpPr>
        <xdr:cNvPr id="143" name="フローチャート: 判断 142"/>
        <xdr:cNvSpPr/>
      </xdr:nvSpPr>
      <xdr:spPr>
        <a:xfrm>
          <a:off x="11747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91739</xdr:rowOff>
    </xdr:from>
    <xdr:to>
      <xdr:col>76</xdr:col>
      <xdr:colOff>73025</xdr:colOff>
      <xdr:row>29</xdr:row>
      <xdr:rowOff>21889</xdr:rowOff>
    </xdr:to>
    <xdr:sp macro="" textlink="">
      <xdr:nvSpPr>
        <xdr:cNvPr id="149" name="楕円 148"/>
        <xdr:cNvSpPr/>
      </xdr:nvSpPr>
      <xdr:spPr>
        <a:xfrm>
          <a:off x="14744700" y="566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114616</xdr:rowOff>
    </xdr:from>
    <xdr:ext cx="469744" cy="259045"/>
    <xdr:sp macro="" textlink="">
      <xdr:nvSpPr>
        <xdr:cNvPr id="150" name="債務償還比率該当値テキスト"/>
        <xdr:cNvSpPr txBox="1"/>
      </xdr:nvSpPr>
      <xdr:spPr>
        <a:xfrm>
          <a:off x="14846300" y="551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89426</xdr:rowOff>
    </xdr:from>
    <xdr:to>
      <xdr:col>72</xdr:col>
      <xdr:colOff>123825</xdr:colOff>
      <xdr:row>29</xdr:row>
      <xdr:rowOff>19576</xdr:rowOff>
    </xdr:to>
    <xdr:sp macro="" textlink="">
      <xdr:nvSpPr>
        <xdr:cNvPr id="151" name="楕円 150"/>
        <xdr:cNvSpPr/>
      </xdr:nvSpPr>
      <xdr:spPr>
        <a:xfrm>
          <a:off x="14033500" y="566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140226</xdr:rowOff>
    </xdr:from>
    <xdr:to>
      <xdr:col>76</xdr:col>
      <xdr:colOff>22225</xdr:colOff>
      <xdr:row>28</xdr:row>
      <xdr:rowOff>142539</xdr:rowOff>
    </xdr:to>
    <xdr:cxnSp macro="">
      <xdr:nvCxnSpPr>
        <xdr:cNvPr id="152" name="直線コネクタ 151"/>
        <xdr:cNvCxnSpPr/>
      </xdr:nvCxnSpPr>
      <xdr:spPr>
        <a:xfrm>
          <a:off x="14084300" y="5712351"/>
          <a:ext cx="711200" cy="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106081</xdr:rowOff>
    </xdr:from>
    <xdr:to>
      <xdr:col>68</xdr:col>
      <xdr:colOff>123825</xdr:colOff>
      <xdr:row>29</xdr:row>
      <xdr:rowOff>36231</xdr:rowOff>
    </xdr:to>
    <xdr:sp macro="" textlink="">
      <xdr:nvSpPr>
        <xdr:cNvPr id="153" name="楕円 152"/>
        <xdr:cNvSpPr/>
      </xdr:nvSpPr>
      <xdr:spPr>
        <a:xfrm>
          <a:off x="13271500" y="567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140226</xdr:rowOff>
    </xdr:from>
    <xdr:to>
      <xdr:col>72</xdr:col>
      <xdr:colOff>73025</xdr:colOff>
      <xdr:row>28</xdr:row>
      <xdr:rowOff>156881</xdr:rowOff>
    </xdr:to>
    <xdr:cxnSp macro="">
      <xdr:nvCxnSpPr>
        <xdr:cNvPr id="154" name="直線コネクタ 153"/>
        <xdr:cNvCxnSpPr/>
      </xdr:nvCxnSpPr>
      <xdr:spPr>
        <a:xfrm flipV="1">
          <a:off x="13322300" y="5712351"/>
          <a:ext cx="762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95631</xdr:rowOff>
    </xdr:from>
    <xdr:to>
      <xdr:col>64</xdr:col>
      <xdr:colOff>123825</xdr:colOff>
      <xdr:row>30</xdr:row>
      <xdr:rowOff>25781</xdr:rowOff>
    </xdr:to>
    <xdr:sp macro="" textlink="">
      <xdr:nvSpPr>
        <xdr:cNvPr id="155" name="楕円 154"/>
        <xdr:cNvSpPr/>
      </xdr:nvSpPr>
      <xdr:spPr>
        <a:xfrm>
          <a:off x="12509500" y="58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156881</xdr:rowOff>
    </xdr:from>
    <xdr:to>
      <xdr:col>68</xdr:col>
      <xdr:colOff>73025</xdr:colOff>
      <xdr:row>29</xdr:row>
      <xdr:rowOff>146431</xdr:rowOff>
    </xdr:to>
    <xdr:cxnSp macro="">
      <xdr:nvCxnSpPr>
        <xdr:cNvPr id="156" name="直線コネクタ 155"/>
        <xdr:cNvCxnSpPr/>
      </xdr:nvCxnSpPr>
      <xdr:spPr>
        <a:xfrm flipV="1">
          <a:off x="12560300" y="5729006"/>
          <a:ext cx="762000" cy="16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8691</xdr:rowOff>
    </xdr:from>
    <xdr:to>
      <xdr:col>60</xdr:col>
      <xdr:colOff>123825</xdr:colOff>
      <xdr:row>30</xdr:row>
      <xdr:rowOff>110291</xdr:rowOff>
    </xdr:to>
    <xdr:sp macro="" textlink="">
      <xdr:nvSpPr>
        <xdr:cNvPr id="157" name="楕円 156"/>
        <xdr:cNvSpPr/>
      </xdr:nvSpPr>
      <xdr:spPr>
        <a:xfrm>
          <a:off x="11747500" y="592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146431</xdr:rowOff>
    </xdr:from>
    <xdr:to>
      <xdr:col>64</xdr:col>
      <xdr:colOff>73025</xdr:colOff>
      <xdr:row>30</xdr:row>
      <xdr:rowOff>59491</xdr:rowOff>
    </xdr:to>
    <xdr:cxnSp macro="">
      <xdr:nvCxnSpPr>
        <xdr:cNvPr id="158" name="直線コネクタ 157"/>
        <xdr:cNvCxnSpPr/>
      </xdr:nvCxnSpPr>
      <xdr:spPr>
        <a:xfrm flipV="1">
          <a:off x="11798300" y="5890006"/>
          <a:ext cx="762000" cy="8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159402</xdr:rowOff>
    </xdr:from>
    <xdr:ext cx="469744" cy="259045"/>
    <xdr:sp macro="" textlink="">
      <xdr:nvSpPr>
        <xdr:cNvPr id="159" name="n_1aveValue債務償還比率"/>
        <xdr:cNvSpPr txBox="1"/>
      </xdr:nvSpPr>
      <xdr:spPr>
        <a:xfrm>
          <a:off x="13836727"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155084</xdr:rowOff>
    </xdr:from>
    <xdr:ext cx="469744" cy="259045"/>
    <xdr:sp macro="" textlink="">
      <xdr:nvSpPr>
        <xdr:cNvPr id="160" name="n_2aveValue債務償還比率"/>
        <xdr:cNvSpPr txBox="1"/>
      </xdr:nvSpPr>
      <xdr:spPr>
        <a:xfrm>
          <a:off x="13087427" y="607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2140</xdr:rowOff>
    </xdr:from>
    <xdr:ext cx="469744" cy="259045"/>
    <xdr:sp macro="" textlink="">
      <xdr:nvSpPr>
        <xdr:cNvPr id="161" name="n_3aveValue債務償還比率"/>
        <xdr:cNvSpPr txBox="1"/>
      </xdr:nvSpPr>
      <xdr:spPr>
        <a:xfrm>
          <a:off x="12325427" y="608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153388</xdr:rowOff>
    </xdr:from>
    <xdr:ext cx="469744" cy="259045"/>
    <xdr:sp macro="" textlink="">
      <xdr:nvSpPr>
        <xdr:cNvPr id="162" name="n_4aveValue債務償還比率"/>
        <xdr:cNvSpPr txBox="1"/>
      </xdr:nvSpPr>
      <xdr:spPr>
        <a:xfrm>
          <a:off x="11563427" y="606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36103</xdr:rowOff>
    </xdr:from>
    <xdr:ext cx="469744" cy="259045"/>
    <xdr:sp macro="" textlink="">
      <xdr:nvSpPr>
        <xdr:cNvPr id="163" name="n_1mainValue債務償還比率"/>
        <xdr:cNvSpPr txBox="1"/>
      </xdr:nvSpPr>
      <xdr:spPr>
        <a:xfrm>
          <a:off x="13836727" y="5436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52758</xdr:rowOff>
    </xdr:from>
    <xdr:ext cx="469744" cy="259045"/>
    <xdr:sp macro="" textlink="">
      <xdr:nvSpPr>
        <xdr:cNvPr id="164" name="n_2mainValue債務償還比率"/>
        <xdr:cNvSpPr txBox="1"/>
      </xdr:nvSpPr>
      <xdr:spPr>
        <a:xfrm>
          <a:off x="13087427" y="545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42308</xdr:rowOff>
    </xdr:from>
    <xdr:ext cx="469744" cy="259045"/>
    <xdr:sp macro="" textlink="">
      <xdr:nvSpPr>
        <xdr:cNvPr id="165" name="n_3mainValue債務償還比率"/>
        <xdr:cNvSpPr txBox="1"/>
      </xdr:nvSpPr>
      <xdr:spPr>
        <a:xfrm>
          <a:off x="12325427" y="561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126818</xdr:rowOff>
    </xdr:from>
    <xdr:ext cx="469744" cy="259045"/>
    <xdr:sp macro="" textlink="">
      <xdr:nvSpPr>
        <xdr:cNvPr id="166" name="n_4mainValue債務償還比率"/>
        <xdr:cNvSpPr txBox="1"/>
      </xdr:nvSpPr>
      <xdr:spPr>
        <a:xfrm>
          <a:off x="11563427" y="56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43,588
42,375
26.38
19,712,450
18,943,093
482,077
9,211,427
6,631,732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126819</xdr:rowOff>
    </xdr:from>
    <xdr:to>
      <xdr:col>24</xdr:col>
      <xdr:colOff>62865</xdr:colOff>
      <xdr:row>42</xdr:row>
      <xdr:rowOff>89263</xdr:rowOff>
    </xdr:to>
    <xdr:cxnSp macro="">
      <xdr:nvCxnSpPr>
        <xdr:cNvPr id="59" name="直線コネクタ 58"/>
        <xdr:cNvCxnSpPr/>
      </xdr:nvCxnSpPr>
      <xdr:spPr>
        <a:xfrm flipV="1">
          <a:off x="4634865" y="578466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60" name="【道路】&#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1" name="直線コネクタ 60"/>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73496</xdr:rowOff>
    </xdr:from>
    <xdr:ext cx="405111" cy="259045"/>
    <xdr:sp macro="" textlink="">
      <xdr:nvSpPr>
        <xdr:cNvPr id="62" name="【道路】&#10;有形固定資産減価償却率最大値テキスト"/>
        <xdr:cNvSpPr txBox="1"/>
      </xdr:nvSpPr>
      <xdr:spPr>
        <a:xfrm>
          <a:off x="4673600" y="555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126819</xdr:rowOff>
    </xdr:from>
    <xdr:to>
      <xdr:col>24</xdr:col>
      <xdr:colOff>152400</xdr:colOff>
      <xdr:row>33</xdr:row>
      <xdr:rowOff>126819</xdr:rowOff>
    </xdr:to>
    <xdr:cxnSp macro="">
      <xdr:nvCxnSpPr>
        <xdr:cNvPr id="63" name="直線コネクタ 62"/>
        <xdr:cNvCxnSpPr/>
      </xdr:nvCxnSpPr>
      <xdr:spPr>
        <a:xfrm>
          <a:off x="4546600" y="578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7455</xdr:rowOff>
    </xdr:from>
    <xdr:ext cx="405111" cy="259045"/>
    <xdr:sp macro="" textlink="">
      <xdr:nvSpPr>
        <xdr:cNvPr id="64" name="【道路】&#10;有形固定資産減価償却率平均値テキスト"/>
        <xdr:cNvSpPr txBox="1"/>
      </xdr:nvSpPr>
      <xdr:spPr>
        <a:xfrm>
          <a:off x="4673600" y="652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5" name="フローチャート: 判断 64"/>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120106</xdr:rowOff>
    </xdr:from>
    <xdr:to>
      <xdr:col>20</xdr:col>
      <xdr:colOff>38100</xdr:colOff>
      <xdr:row>39</xdr:row>
      <xdr:rowOff>50256</xdr:rowOff>
    </xdr:to>
    <xdr:sp macro="" textlink="">
      <xdr:nvSpPr>
        <xdr:cNvPr id="66" name="フローチャート: 判断 65"/>
        <xdr:cNvSpPr/>
      </xdr:nvSpPr>
      <xdr:spPr>
        <a:xfrm>
          <a:off x="3746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67854</xdr:rowOff>
    </xdr:from>
    <xdr:to>
      <xdr:col>15</xdr:col>
      <xdr:colOff>101600</xdr:colOff>
      <xdr:row>38</xdr:row>
      <xdr:rowOff>169454</xdr:rowOff>
    </xdr:to>
    <xdr:sp macro="" textlink="">
      <xdr:nvSpPr>
        <xdr:cNvPr id="67" name="フローチャート: 判断 66"/>
        <xdr:cNvSpPr/>
      </xdr:nvSpPr>
      <xdr:spPr>
        <a:xfrm>
          <a:off x="2857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5806</xdr:rowOff>
    </xdr:from>
    <xdr:to>
      <xdr:col>10</xdr:col>
      <xdr:colOff>165100</xdr:colOff>
      <xdr:row>38</xdr:row>
      <xdr:rowOff>107406</xdr:rowOff>
    </xdr:to>
    <xdr:sp macro="" textlink="">
      <xdr:nvSpPr>
        <xdr:cNvPr id="68" name="フローチャート: 判断 67"/>
        <xdr:cNvSpPr/>
      </xdr:nvSpPr>
      <xdr:spPr>
        <a:xfrm>
          <a:off x="1968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5806</xdr:rowOff>
    </xdr:from>
    <xdr:to>
      <xdr:col>6</xdr:col>
      <xdr:colOff>38100</xdr:colOff>
      <xdr:row>38</xdr:row>
      <xdr:rowOff>107406</xdr:rowOff>
    </xdr:to>
    <xdr:sp macro="" textlink="">
      <xdr:nvSpPr>
        <xdr:cNvPr id="69" name="フローチャート: 判断 68"/>
        <xdr:cNvSpPr/>
      </xdr:nvSpPr>
      <xdr:spPr>
        <a:xfrm>
          <a:off x="1079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164193</xdr:rowOff>
    </xdr:from>
    <xdr:to>
      <xdr:col>24</xdr:col>
      <xdr:colOff>114300</xdr:colOff>
      <xdr:row>40</xdr:row>
      <xdr:rowOff>94343</xdr:rowOff>
    </xdr:to>
    <xdr:sp macro="" textlink="">
      <xdr:nvSpPr>
        <xdr:cNvPr id="75" name="楕円 74"/>
        <xdr:cNvSpPr/>
      </xdr:nvSpPr>
      <xdr:spPr>
        <a:xfrm>
          <a:off x="45847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142620</xdr:rowOff>
    </xdr:from>
    <xdr:ext cx="405111" cy="259045"/>
    <xdr:sp macro="" textlink="">
      <xdr:nvSpPr>
        <xdr:cNvPr id="76" name="【道路】&#10;有形固定資産減価償却率該当値テキスト"/>
        <xdr:cNvSpPr txBox="1"/>
      </xdr:nvSpPr>
      <xdr:spPr>
        <a:xfrm>
          <a:off x="4673600"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147865</xdr:rowOff>
    </xdr:from>
    <xdr:to>
      <xdr:col>20</xdr:col>
      <xdr:colOff>38100</xdr:colOff>
      <xdr:row>40</xdr:row>
      <xdr:rowOff>78015</xdr:rowOff>
    </xdr:to>
    <xdr:sp macro="" textlink="">
      <xdr:nvSpPr>
        <xdr:cNvPr id="77" name="楕円 76"/>
        <xdr:cNvSpPr/>
      </xdr:nvSpPr>
      <xdr:spPr>
        <a:xfrm>
          <a:off x="3746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27215</xdr:rowOff>
    </xdr:from>
    <xdr:to>
      <xdr:col>24</xdr:col>
      <xdr:colOff>63500</xdr:colOff>
      <xdr:row>40</xdr:row>
      <xdr:rowOff>43543</xdr:rowOff>
    </xdr:to>
    <xdr:cxnSp macro="">
      <xdr:nvCxnSpPr>
        <xdr:cNvPr id="78" name="直線コネクタ 77"/>
        <xdr:cNvCxnSpPr/>
      </xdr:nvCxnSpPr>
      <xdr:spPr>
        <a:xfrm>
          <a:off x="3797300" y="68852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98878</xdr:rowOff>
    </xdr:from>
    <xdr:to>
      <xdr:col>15</xdr:col>
      <xdr:colOff>101600</xdr:colOff>
      <xdr:row>40</xdr:row>
      <xdr:rowOff>29028</xdr:rowOff>
    </xdr:to>
    <xdr:sp macro="" textlink="">
      <xdr:nvSpPr>
        <xdr:cNvPr id="79" name="楕円 78"/>
        <xdr:cNvSpPr/>
      </xdr:nvSpPr>
      <xdr:spPr>
        <a:xfrm>
          <a:off x="2857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149678</xdr:rowOff>
    </xdr:from>
    <xdr:to>
      <xdr:col>19</xdr:col>
      <xdr:colOff>177800</xdr:colOff>
      <xdr:row>40</xdr:row>
      <xdr:rowOff>27215</xdr:rowOff>
    </xdr:to>
    <xdr:cxnSp macro="">
      <xdr:nvCxnSpPr>
        <xdr:cNvPr id="80" name="直線コネクタ 79"/>
        <xdr:cNvCxnSpPr/>
      </xdr:nvCxnSpPr>
      <xdr:spPr>
        <a:xfrm>
          <a:off x="2908300" y="68362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46627</xdr:rowOff>
    </xdr:from>
    <xdr:to>
      <xdr:col>10</xdr:col>
      <xdr:colOff>165100</xdr:colOff>
      <xdr:row>39</xdr:row>
      <xdr:rowOff>148227</xdr:rowOff>
    </xdr:to>
    <xdr:sp macro="" textlink="">
      <xdr:nvSpPr>
        <xdr:cNvPr id="81" name="楕円 80"/>
        <xdr:cNvSpPr/>
      </xdr:nvSpPr>
      <xdr:spPr>
        <a:xfrm>
          <a:off x="1968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97427</xdr:rowOff>
    </xdr:from>
    <xdr:to>
      <xdr:col>15</xdr:col>
      <xdr:colOff>50800</xdr:colOff>
      <xdr:row>39</xdr:row>
      <xdr:rowOff>149678</xdr:rowOff>
    </xdr:to>
    <xdr:cxnSp macro="">
      <xdr:nvCxnSpPr>
        <xdr:cNvPr id="82" name="直線コネクタ 81"/>
        <xdr:cNvCxnSpPr/>
      </xdr:nvCxnSpPr>
      <xdr:spPr>
        <a:xfrm>
          <a:off x="2019300" y="678397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142966</xdr:rowOff>
    </xdr:from>
    <xdr:to>
      <xdr:col>6</xdr:col>
      <xdr:colOff>38100</xdr:colOff>
      <xdr:row>39</xdr:row>
      <xdr:rowOff>73116</xdr:rowOff>
    </xdr:to>
    <xdr:sp macro="" textlink="">
      <xdr:nvSpPr>
        <xdr:cNvPr id="83" name="楕円 82"/>
        <xdr:cNvSpPr/>
      </xdr:nvSpPr>
      <xdr:spPr>
        <a:xfrm>
          <a:off x="1079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22316</xdr:rowOff>
    </xdr:from>
    <xdr:to>
      <xdr:col>10</xdr:col>
      <xdr:colOff>114300</xdr:colOff>
      <xdr:row>39</xdr:row>
      <xdr:rowOff>97427</xdr:rowOff>
    </xdr:to>
    <xdr:cxnSp macro="">
      <xdr:nvCxnSpPr>
        <xdr:cNvPr id="84" name="直線コネクタ 83"/>
        <xdr:cNvCxnSpPr/>
      </xdr:nvCxnSpPr>
      <xdr:spPr>
        <a:xfrm>
          <a:off x="1130300" y="670886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66783</xdr:rowOff>
    </xdr:from>
    <xdr:ext cx="405111" cy="259045"/>
    <xdr:sp macro="" textlink="">
      <xdr:nvSpPr>
        <xdr:cNvPr id="85" name="n_1aveValue【道路】&#10;有形固定資産減価償却率"/>
        <xdr:cNvSpPr txBox="1"/>
      </xdr:nvSpPr>
      <xdr:spPr>
        <a:xfrm>
          <a:off x="3582044" y="641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14531</xdr:rowOff>
    </xdr:from>
    <xdr:ext cx="405111" cy="259045"/>
    <xdr:sp macro="" textlink="">
      <xdr:nvSpPr>
        <xdr:cNvPr id="86" name="n_2aveValue【道路】&#10;有形固定資産減価償却率"/>
        <xdr:cNvSpPr txBox="1"/>
      </xdr:nvSpPr>
      <xdr:spPr>
        <a:xfrm>
          <a:off x="2705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123933</xdr:rowOff>
    </xdr:from>
    <xdr:ext cx="405111" cy="259045"/>
    <xdr:sp macro="" textlink="">
      <xdr:nvSpPr>
        <xdr:cNvPr id="87" name="n_3aveValue【道路】&#10;有形固定資産減価償却率"/>
        <xdr:cNvSpPr txBox="1"/>
      </xdr:nvSpPr>
      <xdr:spPr>
        <a:xfrm>
          <a:off x="1816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123933</xdr:rowOff>
    </xdr:from>
    <xdr:ext cx="405111" cy="259045"/>
    <xdr:sp macro="" textlink="">
      <xdr:nvSpPr>
        <xdr:cNvPr id="88" name="n_4aveValue【道路】&#10;有形固定資産減価償却率"/>
        <xdr:cNvSpPr txBox="1"/>
      </xdr:nvSpPr>
      <xdr:spPr>
        <a:xfrm>
          <a:off x="927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69142</xdr:rowOff>
    </xdr:from>
    <xdr:ext cx="405111" cy="259045"/>
    <xdr:sp macro="" textlink="">
      <xdr:nvSpPr>
        <xdr:cNvPr id="89" name="n_1mainValue【道路】&#10;有形固定資産減価償却率"/>
        <xdr:cNvSpPr txBox="1"/>
      </xdr:nvSpPr>
      <xdr:spPr>
        <a:xfrm>
          <a:off x="3582044" y="692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20155</xdr:rowOff>
    </xdr:from>
    <xdr:ext cx="405111" cy="259045"/>
    <xdr:sp macro="" textlink="">
      <xdr:nvSpPr>
        <xdr:cNvPr id="90" name="n_2mainValue【道路】&#10;有形固定資産減価償却率"/>
        <xdr:cNvSpPr txBox="1"/>
      </xdr:nvSpPr>
      <xdr:spPr>
        <a:xfrm>
          <a:off x="2705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139354</xdr:rowOff>
    </xdr:from>
    <xdr:ext cx="405111" cy="259045"/>
    <xdr:sp macro="" textlink="">
      <xdr:nvSpPr>
        <xdr:cNvPr id="91" name="n_3mainValue【道路】&#10;有形固定資産減価償却率"/>
        <xdr:cNvSpPr txBox="1"/>
      </xdr:nvSpPr>
      <xdr:spPr>
        <a:xfrm>
          <a:off x="1816744"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64243</xdr:rowOff>
    </xdr:from>
    <xdr:ext cx="405111" cy="259045"/>
    <xdr:sp macro="" textlink="">
      <xdr:nvSpPr>
        <xdr:cNvPr id="92" name="n_4mainValue【道路】&#10;有形固定資産減価償却率"/>
        <xdr:cNvSpPr txBox="1"/>
      </xdr:nvSpPr>
      <xdr:spPr>
        <a:xfrm>
          <a:off x="927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3" name="直線コネクタ 10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4" name="テキスト ボックス 10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5" name="直線コネクタ 10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6" name="テキスト ボックス 10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9" name="直線コネクタ 10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0" name="テキスト ボックス 10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1" name="直線コネクタ 11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2" name="テキスト ボックス 11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2794</xdr:rowOff>
    </xdr:from>
    <xdr:to>
      <xdr:col>54</xdr:col>
      <xdr:colOff>189865</xdr:colOff>
      <xdr:row>42</xdr:row>
      <xdr:rowOff>37465</xdr:rowOff>
    </xdr:to>
    <xdr:cxnSp macro="">
      <xdr:nvCxnSpPr>
        <xdr:cNvPr id="116" name="直線コネクタ 115"/>
        <xdr:cNvCxnSpPr/>
      </xdr:nvCxnSpPr>
      <xdr:spPr>
        <a:xfrm flipV="1">
          <a:off x="10476865" y="5660644"/>
          <a:ext cx="0" cy="157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7" name="【道路】&#10;一人当たり延長最小値テキスト"/>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8" name="直線コネクタ 117"/>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120921</xdr:rowOff>
    </xdr:from>
    <xdr:ext cx="599010" cy="259045"/>
    <xdr:sp macro="" textlink="">
      <xdr:nvSpPr>
        <xdr:cNvPr id="119" name="【道路】&#10;一人当たり延長最大値テキスト"/>
        <xdr:cNvSpPr txBox="1"/>
      </xdr:nvSpPr>
      <xdr:spPr>
        <a:xfrm>
          <a:off x="10515600" y="543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2794</xdr:rowOff>
    </xdr:from>
    <xdr:to>
      <xdr:col>55</xdr:col>
      <xdr:colOff>88900</xdr:colOff>
      <xdr:row>33</xdr:row>
      <xdr:rowOff>2794</xdr:rowOff>
    </xdr:to>
    <xdr:cxnSp macro="">
      <xdr:nvCxnSpPr>
        <xdr:cNvPr id="120" name="直線コネクタ 119"/>
        <xdr:cNvCxnSpPr/>
      </xdr:nvCxnSpPr>
      <xdr:spPr>
        <a:xfrm>
          <a:off x="10388600" y="5660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126966</xdr:rowOff>
    </xdr:from>
    <xdr:ext cx="534377" cy="259045"/>
    <xdr:sp macro="" textlink="">
      <xdr:nvSpPr>
        <xdr:cNvPr id="121" name="【道路】&#10;一人当たり延長平均値テキスト"/>
        <xdr:cNvSpPr txBox="1"/>
      </xdr:nvSpPr>
      <xdr:spPr>
        <a:xfrm>
          <a:off x="10515600" y="6813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104089</xdr:rowOff>
    </xdr:from>
    <xdr:to>
      <xdr:col>55</xdr:col>
      <xdr:colOff>50800</xdr:colOff>
      <xdr:row>41</xdr:row>
      <xdr:rowOff>34239</xdr:rowOff>
    </xdr:to>
    <xdr:sp macro="" textlink="">
      <xdr:nvSpPr>
        <xdr:cNvPr id="122" name="フローチャート: 判断 121"/>
        <xdr:cNvSpPr/>
      </xdr:nvSpPr>
      <xdr:spPr>
        <a:xfrm>
          <a:off x="10426700" y="696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79540</xdr:rowOff>
    </xdr:from>
    <xdr:to>
      <xdr:col>50</xdr:col>
      <xdr:colOff>165100</xdr:colOff>
      <xdr:row>41</xdr:row>
      <xdr:rowOff>9690</xdr:rowOff>
    </xdr:to>
    <xdr:sp macro="" textlink="">
      <xdr:nvSpPr>
        <xdr:cNvPr id="123" name="フローチャート: 判断 122"/>
        <xdr:cNvSpPr/>
      </xdr:nvSpPr>
      <xdr:spPr>
        <a:xfrm>
          <a:off x="9588500" y="69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75794</xdr:rowOff>
    </xdr:from>
    <xdr:to>
      <xdr:col>46</xdr:col>
      <xdr:colOff>38100</xdr:colOff>
      <xdr:row>41</xdr:row>
      <xdr:rowOff>5944</xdr:rowOff>
    </xdr:to>
    <xdr:sp macro="" textlink="">
      <xdr:nvSpPr>
        <xdr:cNvPr id="124" name="フローチャート: 判断 123"/>
        <xdr:cNvSpPr/>
      </xdr:nvSpPr>
      <xdr:spPr>
        <a:xfrm>
          <a:off x="8699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76479</xdr:rowOff>
    </xdr:from>
    <xdr:to>
      <xdr:col>41</xdr:col>
      <xdr:colOff>101600</xdr:colOff>
      <xdr:row>41</xdr:row>
      <xdr:rowOff>6629</xdr:rowOff>
    </xdr:to>
    <xdr:sp macro="" textlink="">
      <xdr:nvSpPr>
        <xdr:cNvPr id="125" name="フローチャート: 判断 124"/>
        <xdr:cNvSpPr/>
      </xdr:nvSpPr>
      <xdr:spPr>
        <a:xfrm>
          <a:off x="7810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113017</xdr:rowOff>
    </xdr:from>
    <xdr:to>
      <xdr:col>36</xdr:col>
      <xdr:colOff>165100</xdr:colOff>
      <xdr:row>41</xdr:row>
      <xdr:rowOff>43167</xdr:rowOff>
    </xdr:to>
    <xdr:sp macro="" textlink="">
      <xdr:nvSpPr>
        <xdr:cNvPr id="126" name="フローチャート: 判断 125"/>
        <xdr:cNvSpPr/>
      </xdr:nvSpPr>
      <xdr:spPr>
        <a:xfrm>
          <a:off x="6921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61189</xdr:rowOff>
    </xdr:from>
    <xdr:to>
      <xdr:col>55</xdr:col>
      <xdr:colOff>50800</xdr:colOff>
      <xdr:row>41</xdr:row>
      <xdr:rowOff>162789</xdr:rowOff>
    </xdr:to>
    <xdr:sp macro="" textlink="">
      <xdr:nvSpPr>
        <xdr:cNvPr id="132" name="楕円 131"/>
        <xdr:cNvSpPr/>
      </xdr:nvSpPr>
      <xdr:spPr>
        <a:xfrm>
          <a:off x="10426700" y="709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147566</xdr:rowOff>
    </xdr:from>
    <xdr:ext cx="469744" cy="259045"/>
    <xdr:sp macro="" textlink="">
      <xdr:nvSpPr>
        <xdr:cNvPr id="133" name="【道路】&#10;一人当たり延長該当値テキスト"/>
        <xdr:cNvSpPr txBox="1"/>
      </xdr:nvSpPr>
      <xdr:spPr>
        <a:xfrm>
          <a:off x="10515600" y="700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61531</xdr:rowOff>
    </xdr:from>
    <xdr:to>
      <xdr:col>50</xdr:col>
      <xdr:colOff>165100</xdr:colOff>
      <xdr:row>41</xdr:row>
      <xdr:rowOff>163131</xdr:rowOff>
    </xdr:to>
    <xdr:sp macro="" textlink="">
      <xdr:nvSpPr>
        <xdr:cNvPr id="134" name="楕円 133"/>
        <xdr:cNvSpPr/>
      </xdr:nvSpPr>
      <xdr:spPr>
        <a:xfrm>
          <a:off x="9588500" y="709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111989</xdr:rowOff>
    </xdr:from>
    <xdr:to>
      <xdr:col>55</xdr:col>
      <xdr:colOff>0</xdr:colOff>
      <xdr:row>41</xdr:row>
      <xdr:rowOff>112331</xdr:rowOff>
    </xdr:to>
    <xdr:cxnSp macro="">
      <xdr:nvCxnSpPr>
        <xdr:cNvPr id="135" name="直線コネクタ 134"/>
        <xdr:cNvCxnSpPr/>
      </xdr:nvCxnSpPr>
      <xdr:spPr>
        <a:xfrm flipV="1">
          <a:off x="9639300" y="7141439"/>
          <a:ext cx="8382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61392</xdr:rowOff>
    </xdr:from>
    <xdr:to>
      <xdr:col>46</xdr:col>
      <xdr:colOff>38100</xdr:colOff>
      <xdr:row>41</xdr:row>
      <xdr:rowOff>162992</xdr:rowOff>
    </xdr:to>
    <xdr:sp macro="" textlink="">
      <xdr:nvSpPr>
        <xdr:cNvPr id="136" name="楕円 135"/>
        <xdr:cNvSpPr/>
      </xdr:nvSpPr>
      <xdr:spPr>
        <a:xfrm>
          <a:off x="8699500" y="70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112192</xdr:rowOff>
    </xdr:from>
    <xdr:to>
      <xdr:col>50</xdr:col>
      <xdr:colOff>114300</xdr:colOff>
      <xdr:row>41</xdr:row>
      <xdr:rowOff>112331</xdr:rowOff>
    </xdr:to>
    <xdr:cxnSp macro="">
      <xdr:nvCxnSpPr>
        <xdr:cNvPr id="137" name="直線コネクタ 136"/>
        <xdr:cNvCxnSpPr/>
      </xdr:nvCxnSpPr>
      <xdr:spPr>
        <a:xfrm>
          <a:off x="8750300" y="7141642"/>
          <a:ext cx="8890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61226</xdr:rowOff>
    </xdr:from>
    <xdr:to>
      <xdr:col>41</xdr:col>
      <xdr:colOff>101600</xdr:colOff>
      <xdr:row>41</xdr:row>
      <xdr:rowOff>162826</xdr:rowOff>
    </xdr:to>
    <xdr:sp macro="" textlink="">
      <xdr:nvSpPr>
        <xdr:cNvPr id="138" name="楕円 137"/>
        <xdr:cNvSpPr/>
      </xdr:nvSpPr>
      <xdr:spPr>
        <a:xfrm>
          <a:off x="7810500" y="709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112026</xdr:rowOff>
    </xdr:from>
    <xdr:to>
      <xdr:col>45</xdr:col>
      <xdr:colOff>177800</xdr:colOff>
      <xdr:row>41</xdr:row>
      <xdr:rowOff>112192</xdr:rowOff>
    </xdr:to>
    <xdr:cxnSp macro="">
      <xdr:nvCxnSpPr>
        <xdr:cNvPr id="139" name="直線コネクタ 138"/>
        <xdr:cNvCxnSpPr/>
      </xdr:nvCxnSpPr>
      <xdr:spPr>
        <a:xfrm>
          <a:off x="7861300" y="7141476"/>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60896</xdr:rowOff>
    </xdr:from>
    <xdr:to>
      <xdr:col>36</xdr:col>
      <xdr:colOff>165100</xdr:colOff>
      <xdr:row>41</xdr:row>
      <xdr:rowOff>162496</xdr:rowOff>
    </xdr:to>
    <xdr:sp macro="" textlink="">
      <xdr:nvSpPr>
        <xdr:cNvPr id="140" name="楕円 139"/>
        <xdr:cNvSpPr/>
      </xdr:nvSpPr>
      <xdr:spPr>
        <a:xfrm>
          <a:off x="6921500" y="709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111696</xdr:rowOff>
    </xdr:from>
    <xdr:to>
      <xdr:col>41</xdr:col>
      <xdr:colOff>50800</xdr:colOff>
      <xdr:row>41</xdr:row>
      <xdr:rowOff>112026</xdr:rowOff>
    </xdr:to>
    <xdr:cxnSp macro="">
      <xdr:nvCxnSpPr>
        <xdr:cNvPr id="141" name="直線コネクタ 140"/>
        <xdr:cNvCxnSpPr/>
      </xdr:nvCxnSpPr>
      <xdr:spPr>
        <a:xfrm>
          <a:off x="6972300" y="7141146"/>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26217</xdr:rowOff>
    </xdr:from>
    <xdr:ext cx="534377" cy="259045"/>
    <xdr:sp macro="" textlink="">
      <xdr:nvSpPr>
        <xdr:cNvPr id="142" name="n_1aveValue【道路】&#10;一人当たり延長"/>
        <xdr:cNvSpPr txBox="1"/>
      </xdr:nvSpPr>
      <xdr:spPr>
        <a:xfrm>
          <a:off x="9359411" y="671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22471</xdr:rowOff>
    </xdr:from>
    <xdr:ext cx="534377" cy="259045"/>
    <xdr:sp macro="" textlink="">
      <xdr:nvSpPr>
        <xdr:cNvPr id="143" name="n_2aveValue【道路】&#10;一人当たり延長"/>
        <xdr:cNvSpPr txBox="1"/>
      </xdr:nvSpPr>
      <xdr:spPr>
        <a:xfrm>
          <a:off x="8483111" y="67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23156</xdr:rowOff>
    </xdr:from>
    <xdr:ext cx="534377" cy="259045"/>
    <xdr:sp macro="" textlink="">
      <xdr:nvSpPr>
        <xdr:cNvPr id="144" name="n_3aveValue【道路】&#10;一人当たり延長"/>
        <xdr:cNvSpPr txBox="1"/>
      </xdr:nvSpPr>
      <xdr:spPr>
        <a:xfrm>
          <a:off x="7594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59694</xdr:rowOff>
    </xdr:from>
    <xdr:ext cx="534377" cy="259045"/>
    <xdr:sp macro="" textlink="">
      <xdr:nvSpPr>
        <xdr:cNvPr id="145" name="n_4aveValue【道路】&#10;一人当たり延長"/>
        <xdr:cNvSpPr txBox="1"/>
      </xdr:nvSpPr>
      <xdr:spPr>
        <a:xfrm>
          <a:off x="6705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154258</xdr:rowOff>
    </xdr:from>
    <xdr:ext cx="469744" cy="259045"/>
    <xdr:sp macro="" textlink="">
      <xdr:nvSpPr>
        <xdr:cNvPr id="146" name="n_1mainValue【道路】&#10;一人当たり延長"/>
        <xdr:cNvSpPr txBox="1"/>
      </xdr:nvSpPr>
      <xdr:spPr>
        <a:xfrm>
          <a:off x="9391727" y="71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154119</xdr:rowOff>
    </xdr:from>
    <xdr:ext cx="469744" cy="259045"/>
    <xdr:sp macro="" textlink="">
      <xdr:nvSpPr>
        <xdr:cNvPr id="147" name="n_2mainValue【道路】&#10;一人当たり延長"/>
        <xdr:cNvSpPr txBox="1"/>
      </xdr:nvSpPr>
      <xdr:spPr>
        <a:xfrm>
          <a:off x="8515427" y="718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153953</xdr:rowOff>
    </xdr:from>
    <xdr:ext cx="469744" cy="259045"/>
    <xdr:sp macro="" textlink="">
      <xdr:nvSpPr>
        <xdr:cNvPr id="148" name="n_3mainValue【道路】&#10;一人当たり延長"/>
        <xdr:cNvSpPr txBox="1"/>
      </xdr:nvSpPr>
      <xdr:spPr>
        <a:xfrm>
          <a:off x="7626427" y="718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153623</xdr:rowOff>
    </xdr:from>
    <xdr:ext cx="469744" cy="259045"/>
    <xdr:sp macro="" textlink="">
      <xdr:nvSpPr>
        <xdr:cNvPr id="149" name="n_4mainValue【道路】&#10;一人当たり延長"/>
        <xdr:cNvSpPr txBox="1"/>
      </xdr:nvSpPr>
      <xdr:spPr>
        <a:xfrm>
          <a:off x="6737427" y="718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64</xdr:row>
      <xdr:rowOff>91440</xdr:rowOff>
    </xdr:to>
    <xdr:cxnSp macro="">
      <xdr:nvCxnSpPr>
        <xdr:cNvPr id="173" name="直線コネクタ 172"/>
        <xdr:cNvCxnSpPr/>
      </xdr:nvCxnSpPr>
      <xdr:spPr>
        <a:xfrm flipV="1">
          <a:off x="4634865" y="96316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95267</xdr:rowOff>
    </xdr:from>
    <xdr:ext cx="405111" cy="259045"/>
    <xdr:sp macro="" textlink="">
      <xdr:nvSpPr>
        <xdr:cNvPr id="174" name="【橋りょう・トンネル】&#10;有形固定資産減価償却率最小値テキスト"/>
        <xdr:cNvSpPr txBox="1"/>
      </xdr:nvSpPr>
      <xdr:spPr>
        <a:xfrm>
          <a:off x="4673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91440</xdr:rowOff>
    </xdr:from>
    <xdr:to>
      <xdr:col>24</xdr:col>
      <xdr:colOff>152400</xdr:colOff>
      <xdr:row>64</xdr:row>
      <xdr:rowOff>91440</xdr:rowOff>
    </xdr:to>
    <xdr:cxnSp macro="">
      <xdr:nvCxnSpPr>
        <xdr:cNvPr id="175" name="直線コネクタ 174"/>
        <xdr:cNvCxnSpPr/>
      </xdr:nvCxnSpPr>
      <xdr:spPr>
        <a:xfrm>
          <a:off x="4546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340478" cy="259045"/>
    <xdr:sp macro="" textlink="">
      <xdr:nvSpPr>
        <xdr:cNvPr id="176" name="【橋りょう・トンネル】&#10;有形固定資産減価償却率最大値テキスト"/>
        <xdr:cNvSpPr txBox="1"/>
      </xdr:nvSpPr>
      <xdr:spPr>
        <a:xfrm>
          <a:off x="4673600" y="9406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7" name="直線コネクタ 176"/>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68597</xdr:rowOff>
    </xdr:from>
    <xdr:ext cx="405111" cy="259045"/>
    <xdr:sp macro="" textlink="">
      <xdr:nvSpPr>
        <xdr:cNvPr id="178" name="【橋りょう・トンネル】&#10;有形固定資産減価償却率平均値テキスト"/>
        <xdr:cNvSpPr txBox="1"/>
      </xdr:nvSpPr>
      <xdr:spPr>
        <a:xfrm>
          <a:off x="4673600" y="10527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9" name="フローチャート: 判断 178"/>
        <xdr:cNvSpPr/>
      </xdr:nvSpPr>
      <xdr:spPr>
        <a:xfrm>
          <a:off x="4584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107315</xdr:rowOff>
    </xdr:from>
    <xdr:to>
      <xdr:col>20</xdr:col>
      <xdr:colOff>38100</xdr:colOff>
      <xdr:row>62</xdr:row>
      <xdr:rowOff>37465</xdr:rowOff>
    </xdr:to>
    <xdr:sp macro="" textlink="">
      <xdr:nvSpPr>
        <xdr:cNvPr id="180" name="フローチャート: 判断 179"/>
        <xdr:cNvSpPr/>
      </xdr:nvSpPr>
      <xdr:spPr>
        <a:xfrm>
          <a:off x="3746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86360</xdr:rowOff>
    </xdr:from>
    <xdr:to>
      <xdr:col>15</xdr:col>
      <xdr:colOff>101600</xdr:colOff>
      <xdr:row>62</xdr:row>
      <xdr:rowOff>16510</xdr:rowOff>
    </xdr:to>
    <xdr:sp macro="" textlink="">
      <xdr:nvSpPr>
        <xdr:cNvPr id="181" name="フローチャート: 判断 180"/>
        <xdr:cNvSpPr/>
      </xdr:nvSpPr>
      <xdr:spPr>
        <a:xfrm>
          <a:off x="2857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82" name="フローチャート: 判断 181"/>
        <xdr:cNvSpPr/>
      </xdr:nvSpPr>
      <xdr:spPr>
        <a:xfrm>
          <a:off x="1968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27305</xdr:rowOff>
    </xdr:from>
    <xdr:to>
      <xdr:col>6</xdr:col>
      <xdr:colOff>38100</xdr:colOff>
      <xdr:row>61</xdr:row>
      <xdr:rowOff>128905</xdr:rowOff>
    </xdr:to>
    <xdr:sp macro="" textlink="">
      <xdr:nvSpPr>
        <xdr:cNvPr id="183" name="フローチャート: 判断 182"/>
        <xdr:cNvSpPr/>
      </xdr:nvSpPr>
      <xdr:spPr>
        <a:xfrm>
          <a:off x="1079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46355</xdr:rowOff>
    </xdr:from>
    <xdr:to>
      <xdr:col>24</xdr:col>
      <xdr:colOff>114300</xdr:colOff>
      <xdr:row>61</xdr:row>
      <xdr:rowOff>147955</xdr:rowOff>
    </xdr:to>
    <xdr:sp macro="" textlink="">
      <xdr:nvSpPr>
        <xdr:cNvPr id="189" name="楕円 188"/>
        <xdr:cNvSpPr/>
      </xdr:nvSpPr>
      <xdr:spPr>
        <a:xfrm>
          <a:off x="45847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69232</xdr:rowOff>
    </xdr:from>
    <xdr:ext cx="405111" cy="259045"/>
    <xdr:sp macro="" textlink="">
      <xdr:nvSpPr>
        <xdr:cNvPr id="190" name="【橋りょう・トンネル】&#10;有形固定資産減価償却率該当値テキスト"/>
        <xdr:cNvSpPr txBox="1"/>
      </xdr:nvSpPr>
      <xdr:spPr>
        <a:xfrm>
          <a:off x="4673600" y="1035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13970</xdr:rowOff>
    </xdr:from>
    <xdr:to>
      <xdr:col>20</xdr:col>
      <xdr:colOff>38100</xdr:colOff>
      <xdr:row>61</xdr:row>
      <xdr:rowOff>115570</xdr:rowOff>
    </xdr:to>
    <xdr:sp macro="" textlink="">
      <xdr:nvSpPr>
        <xdr:cNvPr id="191" name="楕円 190"/>
        <xdr:cNvSpPr/>
      </xdr:nvSpPr>
      <xdr:spPr>
        <a:xfrm>
          <a:off x="3746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64770</xdr:rowOff>
    </xdr:from>
    <xdr:to>
      <xdr:col>24</xdr:col>
      <xdr:colOff>63500</xdr:colOff>
      <xdr:row>61</xdr:row>
      <xdr:rowOff>97155</xdr:rowOff>
    </xdr:to>
    <xdr:cxnSp macro="">
      <xdr:nvCxnSpPr>
        <xdr:cNvPr id="192" name="直線コネクタ 191"/>
        <xdr:cNvCxnSpPr/>
      </xdr:nvCxnSpPr>
      <xdr:spPr>
        <a:xfrm>
          <a:off x="3797300" y="105232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153035</xdr:rowOff>
    </xdr:from>
    <xdr:to>
      <xdr:col>15</xdr:col>
      <xdr:colOff>101600</xdr:colOff>
      <xdr:row>61</xdr:row>
      <xdr:rowOff>83185</xdr:rowOff>
    </xdr:to>
    <xdr:sp macro="" textlink="">
      <xdr:nvSpPr>
        <xdr:cNvPr id="193" name="楕円 192"/>
        <xdr:cNvSpPr/>
      </xdr:nvSpPr>
      <xdr:spPr>
        <a:xfrm>
          <a:off x="2857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32385</xdr:rowOff>
    </xdr:from>
    <xdr:to>
      <xdr:col>19</xdr:col>
      <xdr:colOff>177800</xdr:colOff>
      <xdr:row>61</xdr:row>
      <xdr:rowOff>64770</xdr:rowOff>
    </xdr:to>
    <xdr:cxnSp macro="">
      <xdr:nvCxnSpPr>
        <xdr:cNvPr id="194" name="直線コネクタ 193"/>
        <xdr:cNvCxnSpPr/>
      </xdr:nvCxnSpPr>
      <xdr:spPr>
        <a:xfrm>
          <a:off x="2908300" y="104908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95" name="楕円 194"/>
        <xdr:cNvSpPr/>
      </xdr:nvSpPr>
      <xdr:spPr>
        <a:xfrm>
          <a:off x="1968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0</xdr:rowOff>
    </xdr:from>
    <xdr:to>
      <xdr:col>15</xdr:col>
      <xdr:colOff>50800</xdr:colOff>
      <xdr:row>61</xdr:row>
      <xdr:rowOff>32385</xdr:rowOff>
    </xdr:to>
    <xdr:cxnSp macro="">
      <xdr:nvCxnSpPr>
        <xdr:cNvPr id="196" name="直線コネクタ 195"/>
        <xdr:cNvCxnSpPr/>
      </xdr:nvCxnSpPr>
      <xdr:spPr>
        <a:xfrm>
          <a:off x="2019300" y="104584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69215</xdr:rowOff>
    </xdr:from>
    <xdr:to>
      <xdr:col>6</xdr:col>
      <xdr:colOff>38100</xdr:colOff>
      <xdr:row>60</xdr:row>
      <xdr:rowOff>170815</xdr:rowOff>
    </xdr:to>
    <xdr:sp macro="" textlink="">
      <xdr:nvSpPr>
        <xdr:cNvPr id="197" name="楕円 196"/>
        <xdr:cNvSpPr/>
      </xdr:nvSpPr>
      <xdr:spPr>
        <a:xfrm>
          <a:off x="1079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120015</xdr:rowOff>
    </xdr:from>
    <xdr:to>
      <xdr:col>10</xdr:col>
      <xdr:colOff>114300</xdr:colOff>
      <xdr:row>61</xdr:row>
      <xdr:rowOff>0</xdr:rowOff>
    </xdr:to>
    <xdr:cxnSp macro="">
      <xdr:nvCxnSpPr>
        <xdr:cNvPr id="198" name="直線コネクタ 197"/>
        <xdr:cNvCxnSpPr/>
      </xdr:nvCxnSpPr>
      <xdr:spPr>
        <a:xfrm>
          <a:off x="1130300" y="104070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28592</xdr:rowOff>
    </xdr:from>
    <xdr:ext cx="405111" cy="259045"/>
    <xdr:sp macro="" textlink="">
      <xdr:nvSpPr>
        <xdr:cNvPr id="199" name="n_1aveValue【橋りょう・トンネル】&#10;有形固定資産減価償却率"/>
        <xdr:cNvSpPr txBox="1"/>
      </xdr:nvSpPr>
      <xdr:spPr>
        <a:xfrm>
          <a:off x="35820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7637</xdr:rowOff>
    </xdr:from>
    <xdr:ext cx="405111" cy="259045"/>
    <xdr:sp macro="" textlink="">
      <xdr:nvSpPr>
        <xdr:cNvPr id="200" name="n_2aveValue【橋りょう・トンネル】&#10;有形固定資産減価償却率"/>
        <xdr:cNvSpPr txBox="1"/>
      </xdr:nvSpPr>
      <xdr:spPr>
        <a:xfrm>
          <a:off x="2705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146702</xdr:rowOff>
    </xdr:from>
    <xdr:ext cx="405111" cy="259045"/>
    <xdr:sp macro="" textlink="">
      <xdr:nvSpPr>
        <xdr:cNvPr id="201" name="n_3aveValue【橋りょう・トンネル】&#10;有形固定資産減価償却率"/>
        <xdr:cNvSpPr txBox="1"/>
      </xdr:nvSpPr>
      <xdr:spPr>
        <a:xfrm>
          <a:off x="1816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120032</xdr:rowOff>
    </xdr:from>
    <xdr:ext cx="405111" cy="259045"/>
    <xdr:sp macro="" textlink="">
      <xdr:nvSpPr>
        <xdr:cNvPr id="202" name="n_4aveValue【橋りょう・トンネル】&#10;有形固定資産減価償却率"/>
        <xdr:cNvSpPr txBox="1"/>
      </xdr:nvSpPr>
      <xdr:spPr>
        <a:xfrm>
          <a:off x="927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132097</xdr:rowOff>
    </xdr:from>
    <xdr:ext cx="405111" cy="259045"/>
    <xdr:sp macro="" textlink="">
      <xdr:nvSpPr>
        <xdr:cNvPr id="203" name="n_1mainValue【橋りょう・トンネル】&#10;有形固定資産減価償却率"/>
        <xdr:cNvSpPr txBox="1"/>
      </xdr:nvSpPr>
      <xdr:spPr>
        <a:xfrm>
          <a:off x="3582044"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99712</xdr:rowOff>
    </xdr:from>
    <xdr:ext cx="405111" cy="259045"/>
    <xdr:sp macro="" textlink="">
      <xdr:nvSpPr>
        <xdr:cNvPr id="204" name="n_2mainValue【橋りょう・トンネル】&#10;有形固定資産減価償却率"/>
        <xdr:cNvSpPr txBox="1"/>
      </xdr:nvSpPr>
      <xdr:spPr>
        <a:xfrm>
          <a:off x="2705744" y="1021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5" name="n_3mainValue【橋りょう・トンネ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15892</xdr:rowOff>
    </xdr:from>
    <xdr:ext cx="405111" cy="259045"/>
    <xdr:sp macro="" textlink="">
      <xdr:nvSpPr>
        <xdr:cNvPr id="206" name="n_4mainValue【橋りょう・トンネル】&#10;有形固定資産減価償却率"/>
        <xdr:cNvSpPr txBox="1"/>
      </xdr:nvSpPr>
      <xdr:spPr>
        <a:xfrm>
          <a:off x="927744"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2" name="テキスト ボックス 22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4" name="テキスト ボックス 22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48662</xdr:rowOff>
    </xdr:from>
    <xdr:to>
      <xdr:col>54</xdr:col>
      <xdr:colOff>189865</xdr:colOff>
      <xdr:row>63</xdr:row>
      <xdr:rowOff>164542</xdr:rowOff>
    </xdr:to>
    <xdr:cxnSp macro="">
      <xdr:nvCxnSpPr>
        <xdr:cNvPr id="228" name="直線コネクタ 227"/>
        <xdr:cNvCxnSpPr/>
      </xdr:nvCxnSpPr>
      <xdr:spPr>
        <a:xfrm flipV="1">
          <a:off x="10476865" y="9649862"/>
          <a:ext cx="0" cy="131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168369</xdr:rowOff>
    </xdr:from>
    <xdr:ext cx="469744" cy="259045"/>
    <xdr:sp macro="" textlink="">
      <xdr:nvSpPr>
        <xdr:cNvPr id="229" name="【橋りょう・トンネル】&#10;一人当たり有形固定資産（償却資産）額最小値テキスト"/>
        <xdr:cNvSpPr txBox="1"/>
      </xdr:nvSpPr>
      <xdr:spPr>
        <a:xfrm>
          <a:off x="10515600" y="1096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164542</xdr:rowOff>
    </xdr:from>
    <xdr:to>
      <xdr:col>55</xdr:col>
      <xdr:colOff>88900</xdr:colOff>
      <xdr:row>63</xdr:row>
      <xdr:rowOff>164542</xdr:rowOff>
    </xdr:to>
    <xdr:cxnSp macro="">
      <xdr:nvCxnSpPr>
        <xdr:cNvPr id="230" name="直線コネクタ 229"/>
        <xdr:cNvCxnSpPr/>
      </xdr:nvCxnSpPr>
      <xdr:spPr>
        <a:xfrm>
          <a:off x="10388600" y="1096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166789</xdr:rowOff>
    </xdr:from>
    <xdr:ext cx="599010" cy="259045"/>
    <xdr:sp macro="" textlink="">
      <xdr:nvSpPr>
        <xdr:cNvPr id="231" name="【橋りょう・トンネル】&#10;一人当たり有形固定資産（償却資産）額最大値テキスト"/>
        <xdr:cNvSpPr txBox="1"/>
      </xdr:nvSpPr>
      <xdr:spPr>
        <a:xfrm>
          <a:off x="10515600" y="942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48662</xdr:rowOff>
    </xdr:from>
    <xdr:to>
      <xdr:col>55</xdr:col>
      <xdr:colOff>88900</xdr:colOff>
      <xdr:row>56</xdr:row>
      <xdr:rowOff>48662</xdr:rowOff>
    </xdr:to>
    <xdr:cxnSp macro="">
      <xdr:nvCxnSpPr>
        <xdr:cNvPr id="232" name="直線コネクタ 231"/>
        <xdr:cNvCxnSpPr/>
      </xdr:nvCxnSpPr>
      <xdr:spPr>
        <a:xfrm>
          <a:off x="10388600" y="964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84173</xdr:rowOff>
    </xdr:from>
    <xdr:ext cx="599010" cy="259045"/>
    <xdr:sp macro="" textlink="">
      <xdr:nvSpPr>
        <xdr:cNvPr id="233" name="【橋りょう・トンネル】&#10;一人当たり有形固定資産（償却資産）額平均値テキスト"/>
        <xdr:cNvSpPr txBox="1"/>
      </xdr:nvSpPr>
      <xdr:spPr>
        <a:xfrm>
          <a:off x="10515600" y="10371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61296</xdr:rowOff>
    </xdr:from>
    <xdr:to>
      <xdr:col>55</xdr:col>
      <xdr:colOff>50800</xdr:colOff>
      <xdr:row>61</xdr:row>
      <xdr:rowOff>162896</xdr:rowOff>
    </xdr:to>
    <xdr:sp macro="" textlink="">
      <xdr:nvSpPr>
        <xdr:cNvPr id="234" name="フローチャート: 判断 233"/>
        <xdr:cNvSpPr/>
      </xdr:nvSpPr>
      <xdr:spPr>
        <a:xfrm>
          <a:off x="10426700" y="105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40210</xdr:rowOff>
    </xdr:from>
    <xdr:to>
      <xdr:col>50</xdr:col>
      <xdr:colOff>165100</xdr:colOff>
      <xdr:row>61</xdr:row>
      <xdr:rowOff>141810</xdr:rowOff>
    </xdr:to>
    <xdr:sp macro="" textlink="">
      <xdr:nvSpPr>
        <xdr:cNvPr id="235" name="フローチャート: 判断 234"/>
        <xdr:cNvSpPr/>
      </xdr:nvSpPr>
      <xdr:spPr>
        <a:xfrm>
          <a:off x="9588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28815</xdr:rowOff>
    </xdr:from>
    <xdr:to>
      <xdr:col>46</xdr:col>
      <xdr:colOff>38100</xdr:colOff>
      <xdr:row>61</xdr:row>
      <xdr:rowOff>130415</xdr:rowOff>
    </xdr:to>
    <xdr:sp macro="" textlink="">
      <xdr:nvSpPr>
        <xdr:cNvPr id="236" name="フローチャート: 判断 235"/>
        <xdr:cNvSpPr/>
      </xdr:nvSpPr>
      <xdr:spPr>
        <a:xfrm>
          <a:off x="8699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38441</xdr:rowOff>
    </xdr:from>
    <xdr:to>
      <xdr:col>41</xdr:col>
      <xdr:colOff>101600</xdr:colOff>
      <xdr:row>61</xdr:row>
      <xdr:rowOff>140041</xdr:rowOff>
    </xdr:to>
    <xdr:sp macro="" textlink="">
      <xdr:nvSpPr>
        <xdr:cNvPr id="237" name="フローチャート: 判断 236"/>
        <xdr:cNvSpPr/>
      </xdr:nvSpPr>
      <xdr:spPr>
        <a:xfrm>
          <a:off x="7810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62702</xdr:rowOff>
    </xdr:from>
    <xdr:to>
      <xdr:col>36</xdr:col>
      <xdr:colOff>165100</xdr:colOff>
      <xdr:row>61</xdr:row>
      <xdr:rowOff>164302</xdr:rowOff>
    </xdr:to>
    <xdr:sp macro="" textlink="">
      <xdr:nvSpPr>
        <xdr:cNvPr id="238" name="フローチャート: 判断 237"/>
        <xdr:cNvSpPr/>
      </xdr:nvSpPr>
      <xdr:spPr>
        <a:xfrm>
          <a:off x="6921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38678</xdr:rowOff>
    </xdr:from>
    <xdr:to>
      <xdr:col>55</xdr:col>
      <xdr:colOff>50800</xdr:colOff>
      <xdr:row>63</xdr:row>
      <xdr:rowOff>140278</xdr:rowOff>
    </xdr:to>
    <xdr:sp macro="" textlink="">
      <xdr:nvSpPr>
        <xdr:cNvPr id="244" name="楕円 243"/>
        <xdr:cNvSpPr/>
      </xdr:nvSpPr>
      <xdr:spPr>
        <a:xfrm>
          <a:off x="10426700" y="1084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125055</xdr:rowOff>
    </xdr:from>
    <xdr:ext cx="534377" cy="259045"/>
    <xdr:sp macro="" textlink="">
      <xdr:nvSpPr>
        <xdr:cNvPr id="245" name="【橋りょう・トンネル】&#10;一人当たり有形固定資産（償却資産）額該当値テキスト"/>
        <xdr:cNvSpPr txBox="1"/>
      </xdr:nvSpPr>
      <xdr:spPr>
        <a:xfrm>
          <a:off x="10515600" y="1075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38774</xdr:rowOff>
    </xdr:from>
    <xdr:to>
      <xdr:col>50</xdr:col>
      <xdr:colOff>165100</xdr:colOff>
      <xdr:row>63</xdr:row>
      <xdr:rowOff>140374</xdr:rowOff>
    </xdr:to>
    <xdr:sp macro="" textlink="">
      <xdr:nvSpPr>
        <xdr:cNvPr id="246" name="楕円 245"/>
        <xdr:cNvSpPr/>
      </xdr:nvSpPr>
      <xdr:spPr>
        <a:xfrm>
          <a:off x="9588500" y="1084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89478</xdr:rowOff>
    </xdr:from>
    <xdr:to>
      <xdr:col>55</xdr:col>
      <xdr:colOff>0</xdr:colOff>
      <xdr:row>63</xdr:row>
      <xdr:rowOff>89574</xdr:rowOff>
    </xdr:to>
    <xdr:cxnSp macro="">
      <xdr:nvCxnSpPr>
        <xdr:cNvPr id="247" name="直線コネクタ 246"/>
        <xdr:cNvCxnSpPr/>
      </xdr:nvCxnSpPr>
      <xdr:spPr>
        <a:xfrm flipV="1">
          <a:off x="9639300" y="10890828"/>
          <a:ext cx="8382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38569</xdr:rowOff>
    </xdr:from>
    <xdr:to>
      <xdr:col>46</xdr:col>
      <xdr:colOff>38100</xdr:colOff>
      <xdr:row>63</xdr:row>
      <xdr:rowOff>140169</xdr:rowOff>
    </xdr:to>
    <xdr:sp macro="" textlink="">
      <xdr:nvSpPr>
        <xdr:cNvPr id="248" name="楕円 247"/>
        <xdr:cNvSpPr/>
      </xdr:nvSpPr>
      <xdr:spPr>
        <a:xfrm>
          <a:off x="8699500" y="1083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89369</xdr:rowOff>
    </xdr:from>
    <xdr:to>
      <xdr:col>50</xdr:col>
      <xdr:colOff>114300</xdr:colOff>
      <xdr:row>63</xdr:row>
      <xdr:rowOff>89574</xdr:rowOff>
    </xdr:to>
    <xdr:cxnSp macro="">
      <xdr:nvCxnSpPr>
        <xdr:cNvPr id="249" name="直線コネクタ 248"/>
        <xdr:cNvCxnSpPr/>
      </xdr:nvCxnSpPr>
      <xdr:spPr>
        <a:xfrm>
          <a:off x="8750300" y="10890719"/>
          <a:ext cx="889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38059</xdr:rowOff>
    </xdr:from>
    <xdr:to>
      <xdr:col>41</xdr:col>
      <xdr:colOff>101600</xdr:colOff>
      <xdr:row>63</xdr:row>
      <xdr:rowOff>139659</xdr:rowOff>
    </xdr:to>
    <xdr:sp macro="" textlink="">
      <xdr:nvSpPr>
        <xdr:cNvPr id="250" name="楕円 249"/>
        <xdr:cNvSpPr/>
      </xdr:nvSpPr>
      <xdr:spPr>
        <a:xfrm>
          <a:off x="7810500" y="1083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88859</xdr:rowOff>
    </xdr:from>
    <xdr:to>
      <xdr:col>45</xdr:col>
      <xdr:colOff>177800</xdr:colOff>
      <xdr:row>63</xdr:row>
      <xdr:rowOff>89369</xdr:rowOff>
    </xdr:to>
    <xdr:cxnSp macro="">
      <xdr:nvCxnSpPr>
        <xdr:cNvPr id="251" name="直線コネクタ 250"/>
        <xdr:cNvCxnSpPr/>
      </xdr:nvCxnSpPr>
      <xdr:spPr>
        <a:xfrm>
          <a:off x="7861300" y="10890209"/>
          <a:ext cx="889000" cy="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37659</xdr:rowOff>
    </xdr:from>
    <xdr:to>
      <xdr:col>36</xdr:col>
      <xdr:colOff>165100</xdr:colOff>
      <xdr:row>63</xdr:row>
      <xdr:rowOff>139259</xdr:rowOff>
    </xdr:to>
    <xdr:sp macro="" textlink="">
      <xdr:nvSpPr>
        <xdr:cNvPr id="252" name="楕円 251"/>
        <xdr:cNvSpPr/>
      </xdr:nvSpPr>
      <xdr:spPr>
        <a:xfrm>
          <a:off x="6921500" y="1083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88459</xdr:rowOff>
    </xdr:from>
    <xdr:to>
      <xdr:col>41</xdr:col>
      <xdr:colOff>50800</xdr:colOff>
      <xdr:row>63</xdr:row>
      <xdr:rowOff>88859</xdr:rowOff>
    </xdr:to>
    <xdr:cxnSp macro="">
      <xdr:nvCxnSpPr>
        <xdr:cNvPr id="253" name="直線コネクタ 252"/>
        <xdr:cNvCxnSpPr/>
      </xdr:nvCxnSpPr>
      <xdr:spPr>
        <a:xfrm>
          <a:off x="6972300" y="10889809"/>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158337</xdr:rowOff>
    </xdr:from>
    <xdr:ext cx="599010" cy="259045"/>
    <xdr:sp macro="" textlink="">
      <xdr:nvSpPr>
        <xdr:cNvPr id="254" name="n_1aveValue【橋りょう・トンネル】&#10;一人当たり有形固定資産（償却資産）額"/>
        <xdr:cNvSpPr txBox="1"/>
      </xdr:nvSpPr>
      <xdr:spPr>
        <a:xfrm>
          <a:off x="9327095" y="1027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146942</xdr:rowOff>
    </xdr:from>
    <xdr:ext cx="599010" cy="259045"/>
    <xdr:sp macro="" textlink="">
      <xdr:nvSpPr>
        <xdr:cNvPr id="255" name="n_2aveValue【橋りょう・トンネル】&#10;一人当たり有形固定資産（償却資産）額"/>
        <xdr:cNvSpPr txBox="1"/>
      </xdr:nvSpPr>
      <xdr:spPr>
        <a:xfrm>
          <a:off x="84507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156568</xdr:rowOff>
    </xdr:from>
    <xdr:ext cx="599010" cy="259045"/>
    <xdr:sp macro="" textlink="">
      <xdr:nvSpPr>
        <xdr:cNvPr id="256" name="n_3aveValue【橋りょう・トンネル】&#10;一人当たり有形固定資産（償却資産）額"/>
        <xdr:cNvSpPr txBox="1"/>
      </xdr:nvSpPr>
      <xdr:spPr>
        <a:xfrm>
          <a:off x="7561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9379</xdr:rowOff>
    </xdr:from>
    <xdr:ext cx="599010" cy="259045"/>
    <xdr:sp macro="" textlink="">
      <xdr:nvSpPr>
        <xdr:cNvPr id="257" name="n_4aveValue【橋りょう・トンネル】&#10;一人当たり有形固定資産（償却資産）額"/>
        <xdr:cNvSpPr txBox="1"/>
      </xdr:nvSpPr>
      <xdr:spPr>
        <a:xfrm>
          <a:off x="6672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131501</xdr:rowOff>
    </xdr:from>
    <xdr:ext cx="534377" cy="259045"/>
    <xdr:sp macro="" textlink="">
      <xdr:nvSpPr>
        <xdr:cNvPr id="258" name="n_1mainValue【橋りょう・トンネル】&#10;一人当たり有形固定資産（償却資産）額"/>
        <xdr:cNvSpPr txBox="1"/>
      </xdr:nvSpPr>
      <xdr:spPr>
        <a:xfrm>
          <a:off x="9359411" y="1093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131296</xdr:rowOff>
    </xdr:from>
    <xdr:ext cx="534377" cy="259045"/>
    <xdr:sp macro="" textlink="">
      <xdr:nvSpPr>
        <xdr:cNvPr id="259" name="n_2mainValue【橋りょう・トンネル】&#10;一人当たり有形固定資産（償却資産）額"/>
        <xdr:cNvSpPr txBox="1"/>
      </xdr:nvSpPr>
      <xdr:spPr>
        <a:xfrm>
          <a:off x="8483111" y="1093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130786</xdr:rowOff>
    </xdr:from>
    <xdr:ext cx="534377" cy="259045"/>
    <xdr:sp macro="" textlink="">
      <xdr:nvSpPr>
        <xdr:cNvPr id="260" name="n_3mainValue【橋りょう・トンネル】&#10;一人当たり有形固定資産（償却資産）額"/>
        <xdr:cNvSpPr txBox="1"/>
      </xdr:nvSpPr>
      <xdr:spPr>
        <a:xfrm>
          <a:off x="7594111" y="1093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130386</xdr:rowOff>
    </xdr:from>
    <xdr:ext cx="534377" cy="259045"/>
    <xdr:sp macro="" textlink="">
      <xdr:nvSpPr>
        <xdr:cNvPr id="261" name="n_4mainValue【橋りょう・トンネル】&#10;一人当たり有形固定資産（償却資産）額"/>
        <xdr:cNvSpPr txBox="1"/>
      </xdr:nvSpPr>
      <xdr:spPr>
        <a:xfrm>
          <a:off x="6705111" y="1093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43814</xdr:rowOff>
    </xdr:from>
    <xdr:to>
      <xdr:col>24</xdr:col>
      <xdr:colOff>62865</xdr:colOff>
      <xdr:row>86</xdr:row>
      <xdr:rowOff>108586</xdr:rowOff>
    </xdr:to>
    <xdr:cxnSp macro="">
      <xdr:nvCxnSpPr>
        <xdr:cNvPr id="286" name="直線コネクタ 285"/>
        <xdr:cNvCxnSpPr/>
      </xdr:nvCxnSpPr>
      <xdr:spPr>
        <a:xfrm flipV="1">
          <a:off x="4634865" y="13588364"/>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公営住宅】&#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161941</xdr:rowOff>
    </xdr:from>
    <xdr:ext cx="405111" cy="259045"/>
    <xdr:sp macro="" textlink="">
      <xdr:nvSpPr>
        <xdr:cNvPr id="289" name="【公営住宅】&#10;有形固定資産減価償却率最大値テキスト"/>
        <xdr:cNvSpPr txBox="1"/>
      </xdr:nvSpPr>
      <xdr:spPr>
        <a:xfrm>
          <a:off x="4673600" y="1336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43814</xdr:rowOff>
    </xdr:from>
    <xdr:to>
      <xdr:col>24</xdr:col>
      <xdr:colOff>152400</xdr:colOff>
      <xdr:row>79</xdr:row>
      <xdr:rowOff>43814</xdr:rowOff>
    </xdr:to>
    <xdr:cxnSp macro="">
      <xdr:nvCxnSpPr>
        <xdr:cNvPr id="290" name="直線コネクタ 289"/>
        <xdr:cNvCxnSpPr/>
      </xdr:nvCxnSpPr>
      <xdr:spPr>
        <a:xfrm>
          <a:off x="4546600" y="1358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166388</xdr:rowOff>
    </xdr:from>
    <xdr:ext cx="405111" cy="259045"/>
    <xdr:sp macro="" textlink="">
      <xdr:nvSpPr>
        <xdr:cNvPr id="291" name="【公営住宅】&#10;有形固定資産減価償却率平均値テキスト"/>
        <xdr:cNvSpPr txBox="1"/>
      </xdr:nvSpPr>
      <xdr:spPr>
        <a:xfrm>
          <a:off x="4673600" y="14053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92" name="フローチャート: 判断 291"/>
        <xdr:cNvSpPr/>
      </xdr:nvSpPr>
      <xdr:spPr>
        <a:xfrm>
          <a:off x="4584700" y="1420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116839</xdr:rowOff>
    </xdr:from>
    <xdr:to>
      <xdr:col>20</xdr:col>
      <xdr:colOff>38100</xdr:colOff>
      <xdr:row>83</xdr:row>
      <xdr:rowOff>46989</xdr:rowOff>
    </xdr:to>
    <xdr:sp macro="" textlink="">
      <xdr:nvSpPr>
        <xdr:cNvPr id="293" name="フローチャート: 判断 292"/>
        <xdr:cNvSpPr/>
      </xdr:nvSpPr>
      <xdr:spPr>
        <a:xfrm>
          <a:off x="3746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126364</xdr:rowOff>
    </xdr:from>
    <xdr:to>
      <xdr:col>15</xdr:col>
      <xdr:colOff>101600</xdr:colOff>
      <xdr:row>83</xdr:row>
      <xdr:rowOff>56514</xdr:rowOff>
    </xdr:to>
    <xdr:sp macro="" textlink="">
      <xdr:nvSpPr>
        <xdr:cNvPr id="294" name="フローチャート: 判断 293"/>
        <xdr:cNvSpPr/>
      </xdr:nvSpPr>
      <xdr:spPr>
        <a:xfrm>
          <a:off x="2857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5" name="フローチャート: 判断 294"/>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42545</xdr:rowOff>
    </xdr:from>
    <xdr:to>
      <xdr:col>24</xdr:col>
      <xdr:colOff>114300</xdr:colOff>
      <xdr:row>86</xdr:row>
      <xdr:rowOff>144145</xdr:rowOff>
    </xdr:to>
    <xdr:sp macro="" textlink="">
      <xdr:nvSpPr>
        <xdr:cNvPr id="302" name="楕円 301"/>
        <xdr:cNvSpPr/>
      </xdr:nvSpPr>
      <xdr:spPr>
        <a:xfrm>
          <a:off x="4584700" y="14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128922</xdr:rowOff>
    </xdr:from>
    <xdr:ext cx="405111" cy="259045"/>
    <xdr:sp macro="" textlink="">
      <xdr:nvSpPr>
        <xdr:cNvPr id="303" name="【公営住宅】&#10;有形固定資産減価償却率該当値テキスト"/>
        <xdr:cNvSpPr txBox="1"/>
      </xdr:nvSpPr>
      <xdr:spPr>
        <a:xfrm>
          <a:off x="4673600" y="1470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15875</xdr:rowOff>
    </xdr:from>
    <xdr:to>
      <xdr:col>20</xdr:col>
      <xdr:colOff>38100</xdr:colOff>
      <xdr:row>86</xdr:row>
      <xdr:rowOff>117475</xdr:rowOff>
    </xdr:to>
    <xdr:sp macro="" textlink="">
      <xdr:nvSpPr>
        <xdr:cNvPr id="304" name="楕円 303"/>
        <xdr:cNvSpPr/>
      </xdr:nvSpPr>
      <xdr:spPr>
        <a:xfrm>
          <a:off x="3746500" y="1476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66675</xdr:rowOff>
    </xdr:from>
    <xdr:to>
      <xdr:col>24</xdr:col>
      <xdr:colOff>63500</xdr:colOff>
      <xdr:row>86</xdr:row>
      <xdr:rowOff>93345</xdr:rowOff>
    </xdr:to>
    <xdr:cxnSp macro="">
      <xdr:nvCxnSpPr>
        <xdr:cNvPr id="305" name="直線コネクタ 304"/>
        <xdr:cNvCxnSpPr/>
      </xdr:nvCxnSpPr>
      <xdr:spPr>
        <a:xfrm>
          <a:off x="3797300" y="1481137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153036</xdr:rowOff>
    </xdr:from>
    <xdr:to>
      <xdr:col>15</xdr:col>
      <xdr:colOff>101600</xdr:colOff>
      <xdr:row>86</xdr:row>
      <xdr:rowOff>83186</xdr:rowOff>
    </xdr:to>
    <xdr:sp macro="" textlink="">
      <xdr:nvSpPr>
        <xdr:cNvPr id="306" name="楕円 305"/>
        <xdr:cNvSpPr/>
      </xdr:nvSpPr>
      <xdr:spPr>
        <a:xfrm>
          <a:off x="2857500" y="1472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32386</xdr:rowOff>
    </xdr:from>
    <xdr:to>
      <xdr:col>19</xdr:col>
      <xdr:colOff>177800</xdr:colOff>
      <xdr:row>86</xdr:row>
      <xdr:rowOff>66675</xdr:rowOff>
    </xdr:to>
    <xdr:cxnSp macro="">
      <xdr:nvCxnSpPr>
        <xdr:cNvPr id="307" name="直線コネクタ 306"/>
        <xdr:cNvCxnSpPr/>
      </xdr:nvCxnSpPr>
      <xdr:spPr>
        <a:xfrm>
          <a:off x="2908300" y="147770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113030</xdr:rowOff>
    </xdr:from>
    <xdr:to>
      <xdr:col>10</xdr:col>
      <xdr:colOff>165100</xdr:colOff>
      <xdr:row>86</xdr:row>
      <xdr:rowOff>43180</xdr:rowOff>
    </xdr:to>
    <xdr:sp macro="" textlink="">
      <xdr:nvSpPr>
        <xdr:cNvPr id="308" name="楕円 307"/>
        <xdr:cNvSpPr/>
      </xdr:nvSpPr>
      <xdr:spPr>
        <a:xfrm>
          <a:off x="1968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163830</xdr:rowOff>
    </xdr:from>
    <xdr:to>
      <xdr:col>15</xdr:col>
      <xdr:colOff>50800</xdr:colOff>
      <xdr:row>86</xdr:row>
      <xdr:rowOff>32386</xdr:rowOff>
    </xdr:to>
    <xdr:cxnSp macro="">
      <xdr:nvCxnSpPr>
        <xdr:cNvPr id="309" name="直線コネクタ 308"/>
        <xdr:cNvCxnSpPr/>
      </xdr:nvCxnSpPr>
      <xdr:spPr>
        <a:xfrm>
          <a:off x="2019300" y="147370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19686</xdr:rowOff>
    </xdr:from>
    <xdr:to>
      <xdr:col>6</xdr:col>
      <xdr:colOff>38100</xdr:colOff>
      <xdr:row>85</xdr:row>
      <xdr:rowOff>121286</xdr:rowOff>
    </xdr:to>
    <xdr:sp macro="" textlink="">
      <xdr:nvSpPr>
        <xdr:cNvPr id="310" name="楕円 309"/>
        <xdr:cNvSpPr/>
      </xdr:nvSpPr>
      <xdr:spPr>
        <a:xfrm>
          <a:off x="1079500" y="145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70486</xdr:rowOff>
    </xdr:from>
    <xdr:to>
      <xdr:col>10</xdr:col>
      <xdr:colOff>114300</xdr:colOff>
      <xdr:row>85</xdr:row>
      <xdr:rowOff>163830</xdr:rowOff>
    </xdr:to>
    <xdr:cxnSp macro="">
      <xdr:nvCxnSpPr>
        <xdr:cNvPr id="311" name="直線コネクタ 310"/>
        <xdr:cNvCxnSpPr/>
      </xdr:nvCxnSpPr>
      <xdr:spPr>
        <a:xfrm>
          <a:off x="1130300" y="14643736"/>
          <a:ext cx="88900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63516</xdr:rowOff>
    </xdr:from>
    <xdr:ext cx="405111" cy="259045"/>
    <xdr:sp macro="" textlink="">
      <xdr:nvSpPr>
        <xdr:cNvPr id="312" name="n_1aveValue【公営住宅】&#10;有形固定資産減価償却率"/>
        <xdr:cNvSpPr txBox="1"/>
      </xdr:nvSpPr>
      <xdr:spPr>
        <a:xfrm>
          <a:off x="35820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73041</xdr:rowOff>
    </xdr:from>
    <xdr:ext cx="405111" cy="259045"/>
    <xdr:sp macro="" textlink="">
      <xdr:nvSpPr>
        <xdr:cNvPr id="313" name="n_2aveValue【公営住宅】&#10;有形固定資産減価償却率"/>
        <xdr:cNvSpPr txBox="1"/>
      </xdr:nvSpPr>
      <xdr:spPr>
        <a:xfrm>
          <a:off x="2705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314" name="n_3aveValue【公営住宅】&#10;有形固定資産減価償却率"/>
        <xdr:cNvSpPr txBox="1"/>
      </xdr:nvSpPr>
      <xdr:spPr>
        <a:xfrm>
          <a:off x="1816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108602</xdr:rowOff>
    </xdr:from>
    <xdr:ext cx="405111" cy="259045"/>
    <xdr:sp macro="" textlink="">
      <xdr:nvSpPr>
        <xdr:cNvPr id="316" name="n_1mainValue【公営住宅】&#10;有形固定資産減価償却率"/>
        <xdr:cNvSpPr txBox="1"/>
      </xdr:nvSpPr>
      <xdr:spPr>
        <a:xfrm>
          <a:off x="3582044"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74313</xdr:rowOff>
    </xdr:from>
    <xdr:ext cx="405111" cy="259045"/>
    <xdr:sp macro="" textlink="">
      <xdr:nvSpPr>
        <xdr:cNvPr id="317" name="n_2mainValue【公営住宅】&#10;有形固定資産減価償却率"/>
        <xdr:cNvSpPr txBox="1"/>
      </xdr:nvSpPr>
      <xdr:spPr>
        <a:xfrm>
          <a:off x="2705744"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34307</xdr:rowOff>
    </xdr:from>
    <xdr:ext cx="405111" cy="259045"/>
    <xdr:sp macro="" textlink="">
      <xdr:nvSpPr>
        <xdr:cNvPr id="318" name="n_3mainValue【公営住宅】&#10;有形固定資産減価償却率"/>
        <xdr:cNvSpPr txBox="1"/>
      </xdr:nvSpPr>
      <xdr:spPr>
        <a:xfrm>
          <a:off x="18167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112413</xdr:rowOff>
    </xdr:from>
    <xdr:ext cx="405111" cy="259045"/>
    <xdr:sp macro="" textlink="">
      <xdr:nvSpPr>
        <xdr:cNvPr id="319" name="n_4mainValue【公営住宅】&#10;有形固定資産減価償却率"/>
        <xdr:cNvSpPr txBox="1"/>
      </xdr:nvSpPr>
      <xdr:spPr>
        <a:xfrm>
          <a:off x="927744" y="1468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18287</xdr:rowOff>
    </xdr:from>
    <xdr:to>
      <xdr:col>54</xdr:col>
      <xdr:colOff>189865</xdr:colOff>
      <xdr:row>86</xdr:row>
      <xdr:rowOff>99061</xdr:rowOff>
    </xdr:to>
    <xdr:cxnSp macro="">
      <xdr:nvCxnSpPr>
        <xdr:cNvPr id="343" name="直線コネクタ 342"/>
        <xdr:cNvCxnSpPr/>
      </xdr:nvCxnSpPr>
      <xdr:spPr>
        <a:xfrm flipV="1">
          <a:off x="10476865" y="13391387"/>
          <a:ext cx="0" cy="145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4"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5" name="直線コネクタ 344"/>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136414</xdr:rowOff>
    </xdr:from>
    <xdr:ext cx="469744" cy="259045"/>
    <xdr:sp macro="" textlink="">
      <xdr:nvSpPr>
        <xdr:cNvPr id="346" name="【公営住宅】&#10;一人当たり面積最大値テキスト"/>
        <xdr:cNvSpPr txBox="1"/>
      </xdr:nvSpPr>
      <xdr:spPr>
        <a:xfrm>
          <a:off x="10515600" y="13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18287</xdr:rowOff>
    </xdr:from>
    <xdr:to>
      <xdr:col>55</xdr:col>
      <xdr:colOff>88900</xdr:colOff>
      <xdr:row>78</xdr:row>
      <xdr:rowOff>18287</xdr:rowOff>
    </xdr:to>
    <xdr:cxnSp macro="">
      <xdr:nvCxnSpPr>
        <xdr:cNvPr id="347" name="直線コネクタ 346"/>
        <xdr:cNvCxnSpPr/>
      </xdr:nvCxnSpPr>
      <xdr:spPr>
        <a:xfrm>
          <a:off x="10388600" y="1339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74947</xdr:rowOff>
    </xdr:from>
    <xdr:ext cx="469744" cy="259045"/>
    <xdr:sp macro="" textlink="">
      <xdr:nvSpPr>
        <xdr:cNvPr id="348" name="【公営住宅】&#10;一人当たり面積平均値テキスト"/>
        <xdr:cNvSpPr txBox="1"/>
      </xdr:nvSpPr>
      <xdr:spPr>
        <a:xfrm>
          <a:off x="10515600" y="1430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349" name="フローチャート: 判断 348"/>
        <xdr:cNvSpPr/>
      </xdr:nvSpPr>
      <xdr:spPr>
        <a:xfrm>
          <a:off x="10426700" y="1445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7113</xdr:rowOff>
    </xdr:from>
    <xdr:to>
      <xdr:col>50</xdr:col>
      <xdr:colOff>165100</xdr:colOff>
      <xdr:row>84</xdr:row>
      <xdr:rowOff>108713</xdr:rowOff>
    </xdr:to>
    <xdr:sp macro="" textlink="">
      <xdr:nvSpPr>
        <xdr:cNvPr id="350" name="フローチャート: 判断 349"/>
        <xdr:cNvSpPr/>
      </xdr:nvSpPr>
      <xdr:spPr>
        <a:xfrm>
          <a:off x="9588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159513</xdr:rowOff>
    </xdr:from>
    <xdr:to>
      <xdr:col>41</xdr:col>
      <xdr:colOff>101600</xdr:colOff>
      <xdr:row>84</xdr:row>
      <xdr:rowOff>89663</xdr:rowOff>
    </xdr:to>
    <xdr:sp macro="" textlink="">
      <xdr:nvSpPr>
        <xdr:cNvPr id="352" name="フローチャート: 判断 351"/>
        <xdr:cNvSpPr/>
      </xdr:nvSpPr>
      <xdr:spPr>
        <a:xfrm>
          <a:off x="7810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1778</xdr:rowOff>
    </xdr:from>
    <xdr:to>
      <xdr:col>36</xdr:col>
      <xdr:colOff>165100</xdr:colOff>
      <xdr:row>84</xdr:row>
      <xdr:rowOff>103378</xdr:rowOff>
    </xdr:to>
    <xdr:sp macro="" textlink="">
      <xdr:nvSpPr>
        <xdr:cNvPr id="353" name="フローチャート: 判断 352"/>
        <xdr:cNvSpPr/>
      </xdr:nvSpPr>
      <xdr:spPr>
        <a:xfrm>
          <a:off x="6921500" y="1440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82550</xdr:rowOff>
    </xdr:from>
    <xdr:to>
      <xdr:col>55</xdr:col>
      <xdr:colOff>50800</xdr:colOff>
      <xdr:row>86</xdr:row>
      <xdr:rowOff>12700</xdr:rowOff>
    </xdr:to>
    <xdr:sp macro="" textlink="">
      <xdr:nvSpPr>
        <xdr:cNvPr id="359" name="楕円 358"/>
        <xdr:cNvSpPr/>
      </xdr:nvSpPr>
      <xdr:spPr>
        <a:xfrm>
          <a:off x="10426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60977</xdr:rowOff>
    </xdr:from>
    <xdr:ext cx="469744" cy="259045"/>
    <xdr:sp macro="" textlink="">
      <xdr:nvSpPr>
        <xdr:cNvPr id="360" name="【公営住宅】&#10;一人当たり面積該当値テキスト"/>
        <xdr:cNvSpPr txBox="1"/>
      </xdr:nvSpPr>
      <xdr:spPr>
        <a:xfrm>
          <a:off x="10515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82550</xdr:rowOff>
    </xdr:from>
    <xdr:to>
      <xdr:col>50</xdr:col>
      <xdr:colOff>165100</xdr:colOff>
      <xdr:row>86</xdr:row>
      <xdr:rowOff>12700</xdr:rowOff>
    </xdr:to>
    <xdr:sp macro="" textlink="">
      <xdr:nvSpPr>
        <xdr:cNvPr id="361" name="楕円 360"/>
        <xdr:cNvSpPr/>
      </xdr:nvSpPr>
      <xdr:spPr>
        <a:xfrm>
          <a:off x="9588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133350</xdr:rowOff>
    </xdr:from>
    <xdr:to>
      <xdr:col>55</xdr:col>
      <xdr:colOff>0</xdr:colOff>
      <xdr:row>85</xdr:row>
      <xdr:rowOff>133350</xdr:rowOff>
    </xdr:to>
    <xdr:cxnSp macro="">
      <xdr:nvCxnSpPr>
        <xdr:cNvPr id="362" name="直線コネクタ 361"/>
        <xdr:cNvCxnSpPr/>
      </xdr:nvCxnSpPr>
      <xdr:spPr>
        <a:xfrm>
          <a:off x="9639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82550</xdr:rowOff>
    </xdr:from>
    <xdr:to>
      <xdr:col>46</xdr:col>
      <xdr:colOff>38100</xdr:colOff>
      <xdr:row>86</xdr:row>
      <xdr:rowOff>12700</xdr:rowOff>
    </xdr:to>
    <xdr:sp macro="" textlink="">
      <xdr:nvSpPr>
        <xdr:cNvPr id="363" name="楕円 362"/>
        <xdr:cNvSpPr/>
      </xdr:nvSpPr>
      <xdr:spPr>
        <a:xfrm>
          <a:off x="8699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133350</xdr:rowOff>
    </xdr:from>
    <xdr:to>
      <xdr:col>50</xdr:col>
      <xdr:colOff>114300</xdr:colOff>
      <xdr:row>85</xdr:row>
      <xdr:rowOff>133350</xdr:rowOff>
    </xdr:to>
    <xdr:cxnSp macro="">
      <xdr:nvCxnSpPr>
        <xdr:cNvPr id="364" name="直線コネクタ 363"/>
        <xdr:cNvCxnSpPr/>
      </xdr:nvCxnSpPr>
      <xdr:spPr>
        <a:xfrm>
          <a:off x="8750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81787</xdr:rowOff>
    </xdr:from>
    <xdr:to>
      <xdr:col>41</xdr:col>
      <xdr:colOff>101600</xdr:colOff>
      <xdr:row>86</xdr:row>
      <xdr:rowOff>11937</xdr:rowOff>
    </xdr:to>
    <xdr:sp macro="" textlink="">
      <xdr:nvSpPr>
        <xdr:cNvPr id="365" name="楕円 364"/>
        <xdr:cNvSpPr/>
      </xdr:nvSpPr>
      <xdr:spPr>
        <a:xfrm>
          <a:off x="7810500" y="1465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132587</xdr:rowOff>
    </xdr:from>
    <xdr:to>
      <xdr:col>45</xdr:col>
      <xdr:colOff>177800</xdr:colOff>
      <xdr:row>85</xdr:row>
      <xdr:rowOff>133350</xdr:rowOff>
    </xdr:to>
    <xdr:cxnSp macro="">
      <xdr:nvCxnSpPr>
        <xdr:cNvPr id="366" name="直線コネクタ 365"/>
        <xdr:cNvCxnSpPr/>
      </xdr:nvCxnSpPr>
      <xdr:spPr>
        <a:xfrm>
          <a:off x="7861300" y="14705837"/>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81026</xdr:rowOff>
    </xdr:from>
    <xdr:to>
      <xdr:col>36</xdr:col>
      <xdr:colOff>165100</xdr:colOff>
      <xdr:row>86</xdr:row>
      <xdr:rowOff>11176</xdr:rowOff>
    </xdr:to>
    <xdr:sp macro="" textlink="">
      <xdr:nvSpPr>
        <xdr:cNvPr id="367" name="楕円 366"/>
        <xdr:cNvSpPr/>
      </xdr:nvSpPr>
      <xdr:spPr>
        <a:xfrm>
          <a:off x="6921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131826</xdr:rowOff>
    </xdr:from>
    <xdr:to>
      <xdr:col>41</xdr:col>
      <xdr:colOff>50800</xdr:colOff>
      <xdr:row>85</xdr:row>
      <xdr:rowOff>132587</xdr:rowOff>
    </xdr:to>
    <xdr:cxnSp macro="">
      <xdr:nvCxnSpPr>
        <xdr:cNvPr id="368" name="直線コネクタ 367"/>
        <xdr:cNvCxnSpPr/>
      </xdr:nvCxnSpPr>
      <xdr:spPr>
        <a:xfrm>
          <a:off x="6972300" y="14705076"/>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125240</xdr:rowOff>
    </xdr:from>
    <xdr:ext cx="469744" cy="259045"/>
    <xdr:sp macro="" textlink="">
      <xdr:nvSpPr>
        <xdr:cNvPr id="369" name="n_1aveValue【公営住宅】&#10;一人当たり面積"/>
        <xdr:cNvSpPr txBox="1"/>
      </xdr:nvSpPr>
      <xdr:spPr>
        <a:xfrm>
          <a:off x="9391727" y="1418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70" name="n_2aveValue【公営住宅】&#10;一人当たり面積"/>
        <xdr:cNvSpPr txBox="1"/>
      </xdr:nvSpPr>
      <xdr:spPr>
        <a:xfrm>
          <a:off x="8515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106190</xdr:rowOff>
    </xdr:from>
    <xdr:ext cx="469744" cy="259045"/>
    <xdr:sp macro="" textlink="">
      <xdr:nvSpPr>
        <xdr:cNvPr id="371" name="n_3aveValue【公営住宅】&#10;一人当たり面積"/>
        <xdr:cNvSpPr txBox="1"/>
      </xdr:nvSpPr>
      <xdr:spPr>
        <a:xfrm>
          <a:off x="7626427" y="1416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119905</xdr:rowOff>
    </xdr:from>
    <xdr:ext cx="469744" cy="259045"/>
    <xdr:sp macro="" textlink="">
      <xdr:nvSpPr>
        <xdr:cNvPr id="372" name="n_4aveValue【公営住宅】&#10;一人当たり面積"/>
        <xdr:cNvSpPr txBox="1"/>
      </xdr:nvSpPr>
      <xdr:spPr>
        <a:xfrm>
          <a:off x="6737427" y="1417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3827</xdr:rowOff>
    </xdr:from>
    <xdr:ext cx="469744" cy="259045"/>
    <xdr:sp macro="" textlink="">
      <xdr:nvSpPr>
        <xdr:cNvPr id="373" name="n_1mainValue【公営住宅】&#10;一人当たり面積"/>
        <xdr:cNvSpPr txBox="1"/>
      </xdr:nvSpPr>
      <xdr:spPr>
        <a:xfrm>
          <a:off x="9391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3827</xdr:rowOff>
    </xdr:from>
    <xdr:ext cx="469744" cy="259045"/>
    <xdr:sp macro="" textlink="">
      <xdr:nvSpPr>
        <xdr:cNvPr id="374" name="n_2mainValue【公営住宅】&#10;一人当たり面積"/>
        <xdr:cNvSpPr txBox="1"/>
      </xdr:nvSpPr>
      <xdr:spPr>
        <a:xfrm>
          <a:off x="8515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3064</xdr:rowOff>
    </xdr:from>
    <xdr:ext cx="469744" cy="259045"/>
    <xdr:sp macro="" textlink="">
      <xdr:nvSpPr>
        <xdr:cNvPr id="375" name="n_3mainValue【公営住宅】&#10;一人当たり面積"/>
        <xdr:cNvSpPr txBox="1"/>
      </xdr:nvSpPr>
      <xdr:spPr>
        <a:xfrm>
          <a:off x="7626427" y="1474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2303</xdr:rowOff>
    </xdr:from>
    <xdr:ext cx="469744" cy="259045"/>
    <xdr:sp macro="" textlink="">
      <xdr:nvSpPr>
        <xdr:cNvPr id="376" name="n_4mainValue【公営住宅】&#10;一人当たり面積"/>
        <xdr:cNvSpPr txBox="1"/>
      </xdr:nvSpPr>
      <xdr:spPr>
        <a:xfrm>
          <a:off x="6737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41</xdr:row>
      <xdr:rowOff>120015</xdr:rowOff>
    </xdr:to>
    <xdr:cxnSp macro="">
      <xdr:nvCxnSpPr>
        <xdr:cNvPr id="417" name="直線コネクタ 416"/>
        <xdr:cNvCxnSpPr/>
      </xdr:nvCxnSpPr>
      <xdr:spPr>
        <a:xfrm flipV="1">
          <a:off x="16318864" y="586549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123842</xdr:rowOff>
    </xdr:from>
    <xdr:ext cx="405111" cy="259045"/>
    <xdr:sp macro="" textlink="">
      <xdr:nvSpPr>
        <xdr:cNvPr id="418" name="【認定こども園・幼稚園・保育所】&#10;有形固定資産減価償却率最小値テキスト"/>
        <xdr:cNvSpPr txBox="1"/>
      </xdr:nvSpPr>
      <xdr:spPr>
        <a:xfrm>
          <a:off x="16357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120015</xdr:rowOff>
    </xdr:from>
    <xdr:to>
      <xdr:col>86</xdr:col>
      <xdr:colOff>25400</xdr:colOff>
      <xdr:row>41</xdr:row>
      <xdr:rowOff>120015</xdr:rowOff>
    </xdr:to>
    <xdr:cxnSp macro="">
      <xdr:nvCxnSpPr>
        <xdr:cNvPr id="419" name="直線コネクタ 418"/>
        <xdr:cNvCxnSpPr/>
      </xdr:nvCxnSpPr>
      <xdr:spPr>
        <a:xfrm>
          <a:off x="16230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160037</xdr:rowOff>
    </xdr:from>
    <xdr:ext cx="405111" cy="259045"/>
    <xdr:sp macro="" textlink="">
      <xdr:nvSpPr>
        <xdr:cNvPr id="422" name="【認定こども園・幼稚園・保育所】&#10;有形固定資産減価償却率平均値テキスト"/>
        <xdr:cNvSpPr txBox="1"/>
      </xdr:nvSpPr>
      <xdr:spPr>
        <a:xfrm>
          <a:off x="163576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423" name="フローチャート: 判断 422"/>
        <xdr:cNvSpPr/>
      </xdr:nvSpPr>
      <xdr:spPr>
        <a:xfrm>
          <a:off x="16268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424" name="フローチャート: 判断 423"/>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425" name="フローチャート: 判断 424"/>
        <xdr:cNvSpPr/>
      </xdr:nvSpPr>
      <xdr:spPr>
        <a:xfrm>
          <a:off x="14541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149225</xdr:rowOff>
    </xdr:from>
    <xdr:to>
      <xdr:col>72</xdr:col>
      <xdr:colOff>38100</xdr:colOff>
      <xdr:row>37</xdr:row>
      <xdr:rowOff>79375</xdr:rowOff>
    </xdr:to>
    <xdr:sp macro="" textlink="">
      <xdr:nvSpPr>
        <xdr:cNvPr id="426" name="フローチャート: 判断 425"/>
        <xdr:cNvSpPr/>
      </xdr:nvSpPr>
      <xdr:spPr>
        <a:xfrm>
          <a:off x="13652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27" name="フローチャート: 判断 426"/>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433" name="楕円 432"/>
        <xdr:cNvSpPr/>
      </xdr:nvSpPr>
      <xdr:spPr>
        <a:xfrm>
          <a:off x="162687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21607</xdr:rowOff>
    </xdr:from>
    <xdr:ext cx="405111" cy="259045"/>
    <xdr:sp macro="" textlink="">
      <xdr:nvSpPr>
        <xdr:cNvPr id="434" name="【認定こども園・幼稚園・保育所】&#10;有形固定資産減価償却率該当値テキスト"/>
        <xdr:cNvSpPr txBox="1"/>
      </xdr:nvSpPr>
      <xdr:spPr>
        <a:xfrm>
          <a:off x="16357600"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113030</xdr:rowOff>
    </xdr:from>
    <xdr:to>
      <xdr:col>81</xdr:col>
      <xdr:colOff>101600</xdr:colOff>
      <xdr:row>37</xdr:row>
      <xdr:rowOff>43180</xdr:rowOff>
    </xdr:to>
    <xdr:sp macro="" textlink="">
      <xdr:nvSpPr>
        <xdr:cNvPr id="435" name="楕円 434"/>
        <xdr:cNvSpPr/>
      </xdr:nvSpPr>
      <xdr:spPr>
        <a:xfrm>
          <a:off x="15430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163830</xdr:rowOff>
    </xdr:from>
    <xdr:to>
      <xdr:col>85</xdr:col>
      <xdr:colOff>127000</xdr:colOff>
      <xdr:row>37</xdr:row>
      <xdr:rowOff>49530</xdr:rowOff>
    </xdr:to>
    <xdr:cxnSp macro="">
      <xdr:nvCxnSpPr>
        <xdr:cNvPr id="436" name="直線コネクタ 435"/>
        <xdr:cNvCxnSpPr/>
      </xdr:nvCxnSpPr>
      <xdr:spPr>
        <a:xfrm>
          <a:off x="15481300" y="63360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37" name="楕円 436"/>
        <xdr:cNvSpPr/>
      </xdr:nvSpPr>
      <xdr:spPr>
        <a:xfrm>
          <a:off x="14541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163830</xdr:rowOff>
    </xdr:from>
    <xdr:to>
      <xdr:col>81</xdr:col>
      <xdr:colOff>50800</xdr:colOff>
      <xdr:row>37</xdr:row>
      <xdr:rowOff>26670</xdr:rowOff>
    </xdr:to>
    <xdr:cxnSp macro="">
      <xdr:nvCxnSpPr>
        <xdr:cNvPr id="438" name="直線コネクタ 437"/>
        <xdr:cNvCxnSpPr/>
      </xdr:nvCxnSpPr>
      <xdr:spPr>
        <a:xfrm flipV="1">
          <a:off x="14592300" y="63360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92075</xdr:rowOff>
    </xdr:from>
    <xdr:to>
      <xdr:col>72</xdr:col>
      <xdr:colOff>38100</xdr:colOff>
      <xdr:row>37</xdr:row>
      <xdr:rowOff>22225</xdr:rowOff>
    </xdr:to>
    <xdr:sp macro="" textlink="">
      <xdr:nvSpPr>
        <xdr:cNvPr id="439" name="楕円 438"/>
        <xdr:cNvSpPr/>
      </xdr:nvSpPr>
      <xdr:spPr>
        <a:xfrm>
          <a:off x="13652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142875</xdr:rowOff>
    </xdr:from>
    <xdr:to>
      <xdr:col>76</xdr:col>
      <xdr:colOff>114300</xdr:colOff>
      <xdr:row>37</xdr:row>
      <xdr:rowOff>26670</xdr:rowOff>
    </xdr:to>
    <xdr:cxnSp macro="">
      <xdr:nvCxnSpPr>
        <xdr:cNvPr id="440" name="直線コネクタ 439"/>
        <xdr:cNvCxnSpPr/>
      </xdr:nvCxnSpPr>
      <xdr:spPr>
        <a:xfrm>
          <a:off x="13703300" y="631507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59690</xdr:rowOff>
    </xdr:from>
    <xdr:to>
      <xdr:col>67</xdr:col>
      <xdr:colOff>101600</xdr:colOff>
      <xdr:row>36</xdr:row>
      <xdr:rowOff>161290</xdr:rowOff>
    </xdr:to>
    <xdr:sp macro="" textlink="">
      <xdr:nvSpPr>
        <xdr:cNvPr id="441" name="楕円 440"/>
        <xdr:cNvSpPr/>
      </xdr:nvSpPr>
      <xdr:spPr>
        <a:xfrm>
          <a:off x="12763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110490</xdr:rowOff>
    </xdr:from>
    <xdr:to>
      <xdr:col>71</xdr:col>
      <xdr:colOff>177800</xdr:colOff>
      <xdr:row>36</xdr:row>
      <xdr:rowOff>142875</xdr:rowOff>
    </xdr:to>
    <xdr:cxnSp macro="">
      <xdr:nvCxnSpPr>
        <xdr:cNvPr id="442" name="直線コネクタ 441"/>
        <xdr:cNvCxnSpPr/>
      </xdr:nvCxnSpPr>
      <xdr:spPr>
        <a:xfrm>
          <a:off x="12814300" y="62826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87647</xdr:rowOff>
    </xdr:from>
    <xdr:ext cx="405111" cy="259045"/>
    <xdr:sp macro="" textlink="">
      <xdr:nvSpPr>
        <xdr:cNvPr id="443" name="n_1aveValue【認定こども園・幼稚園・保育所】&#10;有形固定資産減価償却率"/>
        <xdr:cNvSpPr txBox="1"/>
      </xdr:nvSpPr>
      <xdr:spPr>
        <a:xfrm>
          <a:off x="152660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93362</xdr:rowOff>
    </xdr:from>
    <xdr:ext cx="405111" cy="259045"/>
    <xdr:sp macro="" textlink="">
      <xdr:nvSpPr>
        <xdr:cNvPr id="444" name="n_2aveValue【認定こども園・幼稚園・保育所】&#10;有形固定資産減価償却率"/>
        <xdr:cNvSpPr txBox="1"/>
      </xdr:nvSpPr>
      <xdr:spPr>
        <a:xfrm>
          <a:off x="14389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70502</xdr:rowOff>
    </xdr:from>
    <xdr:ext cx="405111" cy="259045"/>
    <xdr:sp macro="" textlink="">
      <xdr:nvSpPr>
        <xdr:cNvPr id="445" name="n_3aveValue【認定こども園・幼稚園・保育所】&#10;有形固定資産減価償却率"/>
        <xdr:cNvSpPr txBox="1"/>
      </xdr:nvSpPr>
      <xdr:spPr>
        <a:xfrm>
          <a:off x="13500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89552</xdr:rowOff>
    </xdr:from>
    <xdr:ext cx="405111" cy="259045"/>
    <xdr:sp macro="" textlink="">
      <xdr:nvSpPr>
        <xdr:cNvPr id="446" name="n_4aveValue【認定こども園・幼稚園・保育所】&#10;有形固定資産減価償却率"/>
        <xdr:cNvSpPr txBox="1"/>
      </xdr:nvSpPr>
      <xdr:spPr>
        <a:xfrm>
          <a:off x="12611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59707</xdr:rowOff>
    </xdr:from>
    <xdr:ext cx="405111" cy="259045"/>
    <xdr:sp macro="" textlink="">
      <xdr:nvSpPr>
        <xdr:cNvPr id="447" name="n_1mainValue【認定こども園・幼稚園・保育所】&#10;有形固定資産減価償却率"/>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448" name="n_2mainValue【認定こども園・幼稚園・保育所】&#10;有形固定資産減価償却率"/>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38752</xdr:rowOff>
    </xdr:from>
    <xdr:ext cx="405111" cy="259045"/>
    <xdr:sp macro="" textlink="">
      <xdr:nvSpPr>
        <xdr:cNvPr id="449" name="n_3mainValue【認定こども園・幼稚園・保育所】&#10;有形固定資産減価償却率"/>
        <xdr:cNvSpPr txBox="1"/>
      </xdr:nvSpPr>
      <xdr:spPr>
        <a:xfrm>
          <a:off x="135007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6367</xdr:rowOff>
    </xdr:from>
    <xdr:ext cx="405111" cy="259045"/>
    <xdr:sp macro="" textlink="">
      <xdr:nvSpPr>
        <xdr:cNvPr id="450" name="n_4mainValue【認定こども園・幼稚園・保育所】&#10;有形固定資産減価償却率"/>
        <xdr:cNvSpPr txBox="1"/>
      </xdr:nvSpPr>
      <xdr:spPr>
        <a:xfrm>
          <a:off x="12611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2" name="テキスト ボックス 46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4" name="テキスト ボックス 46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6" name="テキスト ボックス 46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8" name="テキスト ボックス 46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108204</xdr:rowOff>
    </xdr:from>
    <xdr:to>
      <xdr:col>116</xdr:col>
      <xdr:colOff>62864</xdr:colOff>
      <xdr:row>41</xdr:row>
      <xdr:rowOff>64770</xdr:rowOff>
    </xdr:to>
    <xdr:cxnSp macro="">
      <xdr:nvCxnSpPr>
        <xdr:cNvPr id="472" name="直線コネクタ 471"/>
        <xdr:cNvCxnSpPr/>
      </xdr:nvCxnSpPr>
      <xdr:spPr>
        <a:xfrm flipV="1">
          <a:off x="22160864" y="5766054"/>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68597</xdr:rowOff>
    </xdr:from>
    <xdr:ext cx="469744" cy="259045"/>
    <xdr:sp macro="" textlink="">
      <xdr:nvSpPr>
        <xdr:cNvPr id="473" name="【認定こども園・幼稚園・保育所】&#10;一人当たり面積最小値テキスト"/>
        <xdr:cNvSpPr txBox="1"/>
      </xdr:nvSpPr>
      <xdr:spPr>
        <a:xfrm>
          <a:off x="22199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474" name="直線コネクタ 473"/>
        <xdr:cNvCxnSpPr/>
      </xdr:nvCxnSpPr>
      <xdr:spPr>
        <a:xfrm>
          <a:off x="22072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54881</xdr:rowOff>
    </xdr:from>
    <xdr:ext cx="469744" cy="259045"/>
    <xdr:sp macro="" textlink="">
      <xdr:nvSpPr>
        <xdr:cNvPr id="475" name="【認定こども園・幼稚園・保育所】&#10;一人当たり面積最大値テキスト"/>
        <xdr:cNvSpPr txBox="1"/>
      </xdr:nvSpPr>
      <xdr:spPr>
        <a:xfrm>
          <a:off x="22199600" y="554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108204</xdr:rowOff>
    </xdr:from>
    <xdr:to>
      <xdr:col>116</xdr:col>
      <xdr:colOff>152400</xdr:colOff>
      <xdr:row>33</xdr:row>
      <xdr:rowOff>108204</xdr:rowOff>
    </xdr:to>
    <xdr:cxnSp macro="">
      <xdr:nvCxnSpPr>
        <xdr:cNvPr id="476" name="直線コネクタ 475"/>
        <xdr:cNvCxnSpPr/>
      </xdr:nvCxnSpPr>
      <xdr:spPr>
        <a:xfrm>
          <a:off x="22072600" y="576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477"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78" name="フローチャート: 判断 477"/>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79" name="フローチャート: 判断 478"/>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114554</xdr:rowOff>
    </xdr:from>
    <xdr:to>
      <xdr:col>107</xdr:col>
      <xdr:colOff>101600</xdr:colOff>
      <xdr:row>39</xdr:row>
      <xdr:rowOff>44704</xdr:rowOff>
    </xdr:to>
    <xdr:sp macro="" textlink="">
      <xdr:nvSpPr>
        <xdr:cNvPr id="480" name="フローチャート: 判断 479"/>
        <xdr:cNvSpPr/>
      </xdr:nvSpPr>
      <xdr:spPr>
        <a:xfrm>
          <a:off x="20383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109982</xdr:rowOff>
    </xdr:from>
    <xdr:to>
      <xdr:col>102</xdr:col>
      <xdr:colOff>165100</xdr:colOff>
      <xdr:row>39</xdr:row>
      <xdr:rowOff>40132</xdr:rowOff>
    </xdr:to>
    <xdr:sp macro="" textlink="">
      <xdr:nvSpPr>
        <xdr:cNvPr id="481" name="フローチャート: 判断 480"/>
        <xdr:cNvSpPr/>
      </xdr:nvSpPr>
      <xdr:spPr>
        <a:xfrm>
          <a:off x="19494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100838</xdr:rowOff>
    </xdr:from>
    <xdr:to>
      <xdr:col>98</xdr:col>
      <xdr:colOff>38100</xdr:colOff>
      <xdr:row>39</xdr:row>
      <xdr:rowOff>30988</xdr:rowOff>
    </xdr:to>
    <xdr:sp macro="" textlink="">
      <xdr:nvSpPr>
        <xdr:cNvPr id="482" name="フローチャート: 判断 481"/>
        <xdr:cNvSpPr/>
      </xdr:nvSpPr>
      <xdr:spPr>
        <a:xfrm>
          <a:off x="18605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57404</xdr:rowOff>
    </xdr:from>
    <xdr:to>
      <xdr:col>116</xdr:col>
      <xdr:colOff>114300</xdr:colOff>
      <xdr:row>37</xdr:row>
      <xdr:rowOff>159004</xdr:rowOff>
    </xdr:to>
    <xdr:sp macro="" textlink="">
      <xdr:nvSpPr>
        <xdr:cNvPr id="488" name="楕円 487"/>
        <xdr:cNvSpPr/>
      </xdr:nvSpPr>
      <xdr:spPr>
        <a:xfrm>
          <a:off x="22110700" y="640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80281</xdr:rowOff>
    </xdr:from>
    <xdr:ext cx="469744" cy="259045"/>
    <xdr:sp macro="" textlink="">
      <xdr:nvSpPr>
        <xdr:cNvPr id="489" name="【認定こども園・幼稚園・保育所】&#10;一人当たり面積該当値テキスト"/>
        <xdr:cNvSpPr txBox="1"/>
      </xdr:nvSpPr>
      <xdr:spPr>
        <a:xfrm>
          <a:off x="22199600" y="625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57404</xdr:rowOff>
    </xdr:from>
    <xdr:to>
      <xdr:col>112</xdr:col>
      <xdr:colOff>38100</xdr:colOff>
      <xdr:row>37</xdr:row>
      <xdr:rowOff>159004</xdr:rowOff>
    </xdr:to>
    <xdr:sp macro="" textlink="">
      <xdr:nvSpPr>
        <xdr:cNvPr id="490" name="楕円 489"/>
        <xdr:cNvSpPr/>
      </xdr:nvSpPr>
      <xdr:spPr>
        <a:xfrm>
          <a:off x="21272500" y="640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108204</xdr:rowOff>
    </xdr:from>
    <xdr:to>
      <xdr:col>116</xdr:col>
      <xdr:colOff>63500</xdr:colOff>
      <xdr:row>37</xdr:row>
      <xdr:rowOff>108204</xdr:rowOff>
    </xdr:to>
    <xdr:cxnSp macro="">
      <xdr:nvCxnSpPr>
        <xdr:cNvPr id="491" name="直線コネクタ 490"/>
        <xdr:cNvCxnSpPr/>
      </xdr:nvCxnSpPr>
      <xdr:spPr>
        <a:xfrm>
          <a:off x="21323300" y="64518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105410</xdr:rowOff>
    </xdr:from>
    <xdr:to>
      <xdr:col>107</xdr:col>
      <xdr:colOff>101600</xdr:colOff>
      <xdr:row>37</xdr:row>
      <xdr:rowOff>35560</xdr:rowOff>
    </xdr:to>
    <xdr:sp macro="" textlink="">
      <xdr:nvSpPr>
        <xdr:cNvPr id="492" name="楕円 491"/>
        <xdr:cNvSpPr/>
      </xdr:nvSpPr>
      <xdr:spPr>
        <a:xfrm>
          <a:off x="20383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156210</xdr:rowOff>
    </xdr:from>
    <xdr:to>
      <xdr:col>111</xdr:col>
      <xdr:colOff>177800</xdr:colOff>
      <xdr:row>37</xdr:row>
      <xdr:rowOff>108204</xdr:rowOff>
    </xdr:to>
    <xdr:cxnSp macro="">
      <xdr:nvCxnSpPr>
        <xdr:cNvPr id="493" name="直線コネクタ 492"/>
        <xdr:cNvCxnSpPr/>
      </xdr:nvCxnSpPr>
      <xdr:spPr>
        <a:xfrm>
          <a:off x="20434300" y="632841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34544</xdr:rowOff>
    </xdr:from>
    <xdr:to>
      <xdr:col>102</xdr:col>
      <xdr:colOff>165100</xdr:colOff>
      <xdr:row>36</xdr:row>
      <xdr:rowOff>136144</xdr:rowOff>
    </xdr:to>
    <xdr:sp macro="" textlink="">
      <xdr:nvSpPr>
        <xdr:cNvPr id="494" name="楕円 493"/>
        <xdr:cNvSpPr/>
      </xdr:nvSpPr>
      <xdr:spPr>
        <a:xfrm>
          <a:off x="194945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85344</xdr:rowOff>
    </xdr:from>
    <xdr:to>
      <xdr:col>107</xdr:col>
      <xdr:colOff>50800</xdr:colOff>
      <xdr:row>36</xdr:row>
      <xdr:rowOff>156210</xdr:rowOff>
    </xdr:to>
    <xdr:cxnSp macro="">
      <xdr:nvCxnSpPr>
        <xdr:cNvPr id="495" name="直線コネクタ 494"/>
        <xdr:cNvCxnSpPr/>
      </xdr:nvCxnSpPr>
      <xdr:spPr>
        <a:xfrm>
          <a:off x="19545300" y="6257544"/>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98552</xdr:rowOff>
    </xdr:from>
    <xdr:to>
      <xdr:col>98</xdr:col>
      <xdr:colOff>38100</xdr:colOff>
      <xdr:row>37</xdr:row>
      <xdr:rowOff>28702</xdr:rowOff>
    </xdr:to>
    <xdr:sp macro="" textlink="">
      <xdr:nvSpPr>
        <xdr:cNvPr id="496" name="楕円 495"/>
        <xdr:cNvSpPr/>
      </xdr:nvSpPr>
      <xdr:spPr>
        <a:xfrm>
          <a:off x="18605500" y="6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85344</xdr:rowOff>
    </xdr:from>
    <xdr:to>
      <xdr:col>102</xdr:col>
      <xdr:colOff>114300</xdr:colOff>
      <xdr:row>36</xdr:row>
      <xdr:rowOff>149352</xdr:rowOff>
    </xdr:to>
    <xdr:cxnSp macro="">
      <xdr:nvCxnSpPr>
        <xdr:cNvPr id="497" name="直線コネクタ 496"/>
        <xdr:cNvCxnSpPr/>
      </xdr:nvCxnSpPr>
      <xdr:spPr>
        <a:xfrm flipV="1">
          <a:off x="18656300" y="62575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98" name="n_1aveValue【認定こども園・幼稚園・保育所】&#10;一人当たり面積"/>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35831</xdr:rowOff>
    </xdr:from>
    <xdr:ext cx="469744" cy="259045"/>
    <xdr:sp macro="" textlink="">
      <xdr:nvSpPr>
        <xdr:cNvPr id="499" name="n_2aveValue【認定こども園・幼稚園・保育所】&#10;一人当たり面積"/>
        <xdr:cNvSpPr txBox="1"/>
      </xdr:nvSpPr>
      <xdr:spPr>
        <a:xfrm>
          <a:off x="20199427" y="672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31259</xdr:rowOff>
    </xdr:from>
    <xdr:ext cx="469744" cy="259045"/>
    <xdr:sp macro="" textlink="">
      <xdr:nvSpPr>
        <xdr:cNvPr id="500" name="n_3aveValue【認定こども園・幼稚園・保育所】&#10;一人当たり面積"/>
        <xdr:cNvSpPr txBox="1"/>
      </xdr:nvSpPr>
      <xdr:spPr>
        <a:xfrm>
          <a:off x="19310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22115</xdr:rowOff>
    </xdr:from>
    <xdr:ext cx="469744" cy="259045"/>
    <xdr:sp macro="" textlink="">
      <xdr:nvSpPr>
        <xdr:cNvPr id="501" name="n_4aveValue【認定こども園・幼稚園・保育所】&#10;一人当たり面積"/>
        <xdr:cNvSpPr txBox="1"/>
      </xdr:nvSpPr>
      <xdr:spPr>
        <a:xfrm>
          <a:off x="18421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4081</xdr:rowOff>
    </xdr:from>
    <xdr:ext cx="469744" cy="259045"/>
    <xdr:sp macro="" textlink="">
      <xdr:nvSpPr>
        <xdr:cNvPr id="502" name="n_1mainValue【認定こども園・幼稚園・保育所】&#10;一人当たり面積"/>
        <xdr:cNvSpPr txBox="1"/>
      </xdr:nvSpPr>
      <xdr:spPr>
        <a:xfrm>
          <a:off x="21075727" y="617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52087</xdr:rowOff>
    </xdr:from>
    <xdr:ext cx="469744" cy="259045"/>
    <xdr:sp macro="" textlink="">
      <xdr:nvSpPr>
        <xdr:cNvPr id="503" name="n_2mainValue【認定こども園・幼稚園・保育所】&#10;一人当たり面積"/>
        <xdr:cNvSpPr txBox="1"/>
      </xdr:nvSpPr>
      <xdr:spPr>
        <a:xfrm>
          <a:off x="20199427" y="605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152671</xdr:rowOff>
    </xdr:from>
    <xdr:ext cx="469744" cy="259045"/>
    <xdr:sp macro="" textlink="">
      <xdr:nvSpPr>
        <xdr:cNvPr id="504" name="n_3mainValue【認定こども園・幼稚園・保育所】&#10;一人当たり面積"/>
        <xdr:cNvSpPr txBox="1"/>
      </xdr:nvSpPr>
      <xdr:spPr>
        <a:xfrm>
          <a:off x="19310427" y="598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45229</xdr:rowOff>
    </xdr:from>
    <xdr:ext cx="469744" cy="259045"/>
    <xdr:sp macro="" textlink="">
      <xdr:nvSpPr>
        <xdr:cNvPr id="505" name="n_4mainValue【認定こども園・幼稚園・保育所】&#10;一人当たり面積"/>
        <xdr:cNvSpPr txBox="1"/>
      </xdr:nvSpPr>
      <xdr:spPr>
        <a:xfrm>
          <a:off x="18421427" y="604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8" name="テキスト ボックス 5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6" name="テキスト ボックス 5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53340</xdr:rowOff>
    </xdr:to>
    <xdr:cxnSp macro="">
      <xdr:nvCxnSpPr>
        <xdr:cNvPr id="530" name="直線コネクタ 529"/>
        <xdr:cNvCxnSpPr/>
      </xdr:nvCxnSpPr>
      <xdr:spPr>
        <a:xfrm flipV="1">
          <a:off x="16318864" y="94259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57167</xdr:rowOff>
    </xdr:from>
    <xdr:ext cx="405111" cy="259045"/>
    <xdr:sp macro="" textlink="">
      <xdr:nvSpPr>
        <xdr:cNvPr id="531" name="【学校施設】&#10;有形固定資産減価償却率最小値テキスト"/>
        <xdr:cNvSpPr txBox="1"/>
      </xdr:nvSpPr>
      <xdr:spPr>
        <a:xfrm>
          <a:off x="16357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53340</xdr:rowOff>
    </xdr:from>
    <xdr:to>
      <xdr:col>86</xdr:col>
      <xdr:colOff>25400</xdr:colOff>
      <xdr:row>64</xdr:row>
      <xdr:rowOff>53340</xdr:rowOff>
    </xdr:to>
    <xdr:cxnSp macro="">
      <xdr:nvCxnSpPr>
        <xdr:cNvPr id="532" name="直線コネクタ 531"/>
        <xdr:cNvCxnSpPr/>
      </xdr:nvCxnSpPr>
      <xdr:spPr>
        <a:xfrm>
          <a:off x="16230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33" name="【学校施設】&#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34" name="直線コネクタ 533"/>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29227</xdr:rowOff>
    </xdr:from>
    <xdr:ext cx="405111" cy="259045"/>
    <xdr:sp macro="" textlink="">
      <xdr:nvSpPr>
        <xdr:cNvPr id="535" name="【学校施設】&#10;有形固定資産減価償却率平均値テキスト"/>
        <xdr:cNvSpPr txBox="1"/>
      </xdr:nvSpPr>
      <xdr:spPr>
        <a:xfrm>
          <a:off x="16357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36" name="フローチャート: 判断 535"/>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90170</xdr:rowOff>
    </xdr:from>
    <xdr:to>
      <xdr:col>81</xdr:col>
      <xdr:colOff>101600</xdr:colOff>
      <xdr:row>59</xdr:row>
      <xdr:rowOff>20320</xdr:rowOff>
    </xdr:to>
    <xdr:sp macro="" textlink="">
      <xdr:nvSpPr>
        <xdr:cNvPr id="537" name="フローチャート: 判断 536"/>
        <xdr:cNvSpPr/>
      </xdr:nvSpPr>
      <xdr:spPr>
        <a:xfrm>
          <a:off x="15430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538" name="フローチャート: 判断 537"/>
        <xdr:cNvSpPr/>
      </xdr:nvSpPr>
      <xdr:spPr>
        <a:xfrm>
          <a:off x="14541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39" name="フローチャート: 判断 538"/>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151130</xdr:rowOff>
    </xdr:from>
    <xdr:to>
      <xdr:col>67</xdr:col>
      <xdr:colOff>101600</xdr:colOff>
      <xdr:row>58</xdr:row>
      <xdr:rowOff>81280</xdr:rowOff>
    </xdr:to>
    <xdr:sp macro="" textlink="">
      <xdr:nvSpPr>
        <xdr:cNvPr id="540" name="フローチャート: 判断 539"/>
        <xdr:cNvSpPr/>
      </xdr:nvSpPr>
      <xdr:spPr>
        <a:xfrm>
          <a:off x="12763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151130</xdr:rowOff>
    </xdr:from>
    <xdr:to>
      <xdr:col>85</xdr:col>
      <xdr:colOff>177800</xdr:colOff>
      <xdr:row>61</xdr:row>
      <xdr:rowOff>81280</xdr:rowOff>
    </xdr:to>
    <xdr:sp macro="" textlink="">
      <xdr:nvSpPr>
        <xdr:cNvPr id="546" name="楕円 545"/>
        <xdr:cNvSpPr/>
      </xdr:nvSpPr>
      <xdr:spPr>
        <a:xfrm>
          <a:off x="162687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129557</xdr:rowOff>
    </xdr:from>
    <xdr:ext cx="405111" cy="259045"/>
    <xdr:sp macro="" textlink="">
      <xdr:nvSpPr>
        <xdr:cNvPr id="547" name="【学校施設】&#10;有形固定資産減価償却率該当値テキスト"/>
        <xdr:cNvSpPr txBox="1"/>
      </xdr:nvSpPr>
      <xdr:spPr>
        <a:xfrm>
          <a:off x="16357600"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113030</xdr:rowOff>
    </xdr:from>
    <xdr:to>
      <xdr:col>81</xdr:col>
      <xdr:colOff>101600</xdr:colOff>
      <xdr:row>61</xdr:row>
      <xdr:rowOff>43180</xdr:rowOff>
    </xdr:to>
    <xdr:sp macro="" textlink="">
      <xdr:nvSpPr>
        <xdr:cNvPr id="548" name="楕円 547"/>
        <xdr:cNvSpPr/>
      </xdr:nvSpPr>
      <xdr:spPr>
        <a:xfrm>
          <a:off x="15430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163830</xdr:rowOff>
    </xdr:from>
    <xdr:to>
      <xdr:col>85</xdr:col>
      <xdr:colOff>127000</xdr:colOff>
      <xdr:row>61</xdr:row>
      <xdr:rowOff>30480</xdr:rowOff>
    </xdr:to>
    <xdr:cxnSp macro="">
      <xdr:nvCxnSpPr>
        <xdr:cNvPr id="549" name="直線コネクタ 548"/>
        <xdr:cNvCxnSpPr/>
      </xdr:nvCxnSpPr>
      <xdr:spPr>
        <a:xfrm>
          <a:off x="15481300" y="104508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139700</xdr:rowOff>
    </xdr:from>
    <xdr:to>
      <xdr:col>76</xdr:col>
      <xdr:colOff>165100</xdr:colOff>
      <xdr:row>61</xdr:row>
      <xdr:rowOff>69850</xdr:rowOff>
    </xdr:to>
    <xdr:sp macro="" textlink="">
      <xdr:nvSpPr>
        <xdr:cNvPr id="550" name="楕円 549"/>
        <xdr:cNvSpPr/>
      </xdr:nvSpPr>
      <xdr:spPr>
        <a:xfrm>
          <a:off x="14541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163830</xdr:rowOff>
    </xdr:from>
    <xdr:to>
      <xdr:col>81</xdr:col>
      <xdr:colOff>50800</xdr:colOff>
      <xdr:row>61</xdr:row>
      <xdr:rowOff>19050</xdr:rowOff>
    </xdr:to>
    <xdr:cxnSp macro="">
      <xdr:nvCxnSpPr>
        <xdr:cNvPr id="551" name="直線コネクタ 550"/>
        <xdr:cNvCxnSpPr/>
      </xdr:nvCxnSpPr>
      <xdr:spPr>
        <a:xfrm flipV="1">
          <a:off x="14592300" y="104508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74930</xdr:rowOff>
    </xdr:from>
    <xdr:to>
      <xdr:col>72</xdr:col>
      <xdr:colOff>38100</xdr:colOff>
      <xdr:row>61</xdr:row>
      <xdr:rowOff>5080</xdr:rowOff>
    </xdr:to>
    <xdr:sp macro="" textlink="">
      <xdr:nvSpPr>
        <xdr:cNvPr id="552" name="楕円 551"/>
        <xdr:cNvSpPr/>
      </xdr:nvSpPr>
      <xdr:spPr>
        <a:xfrm>
          <a:off x="13652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125730</xdr:rowOff>
    </xdr:from>
    <xdr:to>
      <xdr:col>76</xdr:col>
      <xdr:colOff>114300</xdr:colOff>
      <xdr:row>61</xdr:row>
      <xdr:rowOff>19050</xdr:rowOff>
    </xdr:to>
    <xdr:cxnSp macro="">
      <xdr:nvCxnSpPr>
        <xdr:cNvPr id="553" name="直線コネクタ 552"/>
        <xdr:cNvCxnSpPr/>
      </xdr:nvCxnSpPr>
      <xdr:spPr>
        <a:xfrm>
          <a:off x="13703300" y="104127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120650</xdr:rowOff>
    </xdr:from>
    <xdr:to>
      <xdr:col>67</xdr:col>
      <xdr:colOff>101600</xdr:colOff>
      <xdr:row>60</xdr:row>
      <xdr:rowOff>50800</xdr:rowOff>
    </xdr:to>
    <xdr:sp macro="" textlink="">
      <xdr:nvSpPr>
        <xdr:cNvPr id="554" name="楕円 553"/>
        <xdr:cNvSpPr/>
      </xdr:nvSpPr>
      <xdr:spPr>
        <a:xfrm>
          <a:off x="12763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0</xdr:rowOff>
    </xdr:from>
    <xdr:to>
      <xdr:col>71</xdr:col>
      <xdr:colOff>177800</xdr:colOff>
      <xdr:row>60</xdr:row>
      <xdr:rowOff>125730</xdr:rowOff>
    </xdr:to>
    <xdr:cxnSp macro="">
      <xdr:nvCxnSpPr>
        <xdr:cNvPr id="555" name="直線コネクタ 554"/>
        <xdr:cNvCxnSpPr/>
      </xdr:nvCxnSpPr>
      <xdr:spPr>
        <a:xfrm>
          <a:off x="12814300" y="1028700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36847</xdr:rowOff>
    </xdr:from>
    <xdr:ext cx="405111" cy="259045"/>
    <xdr:sp macro="" textlink="">
      <xdr:nvSpPr>
        <xdr:cNvPr id="556" name="n_1aveValue【学校施設】&#10;有形固定資産減価償却率"/>
        <xdr:cNvSpPr txBox="1"/>
      </xdr:nvSpPr>
      <xdr:spPr>
        <a:xfrm>
          <a:off x="152660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29227</xdr:rowOff>
    </xdr:from>
    <xdr:ext cx="405111" cy="259045"/>
    <xdr:sp macro="" textlink="">
      <xdr:nvSpPr>
        <xdr:cNvPr id="557" name="n_2aveValue【学校施設】&#10;有形固定資産減価償却率"/>
        <xdr:cNvSpPr txBox="1"/>
      </xdr:nvSpPr>
      <xdr:spPr>
        <a:xfrm>
          <a:off x="14389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558" name="n_3aveValue【学校施設】&#10;有形固定資産減価償却率"/>
        <xdr:cNvSpPr txBox="1"/>
      </xdr:nvSpPr>
      <xdr:spPr>
        <a:xfrm>
          <a:off x="13500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97807</xdr:rowOff>
    </xdr:from>
    <xdr:ext cx="405111" cy="259045"/>
    <xdr:sp macro="" textlink="">
      <xdr:nvSpPr>
        <xdr:cNvPr id="559" name="n_4aveValue【学校施設】&#10;有形固定資産減価償却率"/>
        <xdr:cNvSpPr txBox="1"/>
      </xdr:nvSpPr>
      <xdr:spPr>
        <a:xfrm>
          <a:off x="126117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34307</xdr:rowOff>
    </xdr:from>
    <xdr:ext cx="405111" cy="259045"/>
    <xdr:sp macro="" textlink="">
      <xdr:nvSpPr>
        <xdr:cNvPr id="560" name="n_1mainValue【学校施設】&#10;有形固定資産減価償却率"/>
        <xdr:cNvSpPr txBox="1"/>
      </xdr:nvSpPr>
      <xdr:spPr>
        <a:xfrm>
          <a:off x="152660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60977</xdr:rowOff>
    </xdr:from>
    <xdr:ext cx="405111" cy="259045"/>
    <xdr:sp macro="" textlink="">
      <xdr:nvSpPr>
        <xdr:cNvPr id="561" name="n_2mainValue【学校施設】&#10;有形固定資産減価償却率"/>
        <xdr:cNvSpPr txBox="1"/>
      </xdr:nvSpPr>
      <xdr:spPr>
        <a:xfrm>
          <a:off x="14389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167657</xdr:rowOff>
    </xdr:from>
    <xdr:ext cx="405111" cy="259045"/>
    <xdr:sp macro="" textlink="">
      <xdr:nvSpPr>
        <xdr:cNvPr id="562" name="n_3mainValue【学校施設】&#10;有形固定資産減価償却率"/>
        <xdr:cNvSpPr txBox="1"/>
      </xdr:nvSpPr>
      <xdr:spPr>
        <a:xfrm>
          <a:off x="13500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563" name="n_4mainValue【学校施設】&#10;有形固定資産減価償却率"/>
        <xdr:cNvSpPr txBox="1"/>
      </xdr:nvSpPr>
      <xdr:spPr>
        <a:xfrm>
          <a:off x="12611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4" name="直線コネクタ 57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5" name="テキスト ボックス 57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6" name="直線コネクタ 57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7" name="テキスト ボックス 57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8" name="直線コネクタ 57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9" name="テキスト ボックス 57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0" name="直線コネクタ 57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1" name="テキスト ボックス 58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62</xdr:row>
      <xdr:rowOff>106985</xdr:rowOff>
    </xdr:to>
    <xdr:cxnSp macro="">
      <xdr:nvCxnSpPr>
        <xdr:cNvPr id="585" name="直線コネクタ 584"/>
        <xdr:cNvCxnSpPr/>
      </xdr:nvCxnSpPr>
      <xdr:spPr>
        <a:xfrm flipV="1">
          <a:off x="22160864" y="9551822"/>
          <a:ext cx="0" cy="1185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110812</xdr:rowOff>
    </xdr:from>
    <xdr:ext cx="469744" cy="259045"/>
    <xdr:sp macro="" textlink="">
      <xdr:nvSpPr>
        <xdr:cNvPr id="586" name="【学校施設】&#10;一人当たり面積最小値テキスト"/>
        <xdr:cNvSpPr txBox="1"/>
      </xdr:nvSpPr>
      <xdr:spPr>
        <a:xfrm>
          <a:off x="22199600" y="107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106985</xdr:rowOff>
    </xdr:from>
    <xdr:to>
      <xdr:col>116</xdr:col>
      <xdr:colOff>152400</xdr:colOff>
      <xdr:row>62</xdr:row>
      <xdr:rowOff>106985</xdr:rowOff>
    </xdr:to>
    <xdr:cxnSp macro="">
      <xdr:nvCxnSpPr>
        <xdr:cNvPr id="587" name="直線コネクタ 586"/>
        <xdr:cNvCxnSpPr/>
      </xdr:nvCxnSpPr>
      <xdr:spPr>
        <a:xfrm>
          <a:off x="22072600" y="10736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88" name="【学校施設】&#10;一人当たり面積最大値テキスト"/>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89" name="直線コネクタ 588"/>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77233</xdr:rowOff>
    </xdr:from>
    <xdr:ext cx="469744" cy="259045"/>
    <xdr:sp macro="" textlink="">
      <xdr:nvSpPr>
        <xdr:cNvPr id="590" name="【学校施設】&#10;一人当たり面積平均値テキスト"/>
        <xdr:cNvSpPr txBox="1"/>
      </xdr:nvSpPr>
      <xdr:spPr>
        <a:xfrm>
          <a:off x="22199600" y="100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54356</xdr:rowOff>
    </xdr:from>
    <xdr:to>
      <xdr:col>116</xdr:col>
      <xdr:colOff>114300</xdr:colOff>
      <xdr:row>59</xdr:row>
      <xdr:rowOff>155956</xdr:rowOff>
    </xdr:to>
    <xdr:sp macro="" textlink="">
      <xdr:nvSpPr>
        <xdr:cNvPr id="591" name="フローチャート: 判断 590"/>
        <xdr:cNvSpPr/>
      </xdr:nvSpPr>
      <xdr:spPr>
        <a:xfrm>
          <a:off x="22110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31496</xdr:rowOff>
    </xdr:from>
    <xdr:to>
      <xdr:col>112</xdr:col>
      <xdr:colOff>38100</xdr:colOff>
      <xdr:row>59</xdr:row>
      <xdr:rowOff>133096</xdr:rowOff>
    </xdr:to>
    <xdr:sp macro="" textlink="">
      <xdr:nvSpPr>
        <xdr:cNvPr id="592" name="フローチャート: 判断 591"/>
        <xdr:cNvSpPr/>
      </xdr:nvSpPr>
      <xdr:spPr>
        <a:xfrm>
          <a:off x="21272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23723</xdr:rowOff>
    </xdr:from>
    <xdr:to>
      <xdr:col>107</xdr:col>
      <xdr:colOff>101600</xdr:colOff>
      <xdr:row>59</xdr:row>
      <xdr:rowOff>125323</xdr:rowOff>
    </xdr:to>
    <xdr:sp macro="" textlink="">
      <xdr:nvSpPr>
        <xdr:cNvPr id="593" name="フローチャート: 判断 592"/>
        <xdr:cNvSpPr/>
      </xdr:nvSpPr>
      <xdr:spPr>
        <a:xfrm>
          <a:off x="20383500" y="10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20980</xdr:rowOff>
    </xdr:from>
    <xdr:to>
      <xdr:col>102</xdr:col>
      <xdr:colOff>165100</xdr:colOff>
      <xdr:row>59</xdr:row>
      <xdr:rowOff>122580</xdr:rowOff>
    </xdr:to>
    <xdr:sp macro="" textlink="">
      <xdr:nvSpPr>
        <xdr:cNvPr id="594" name="フローチャート: 判断 593"/>
        <xdr:cNvSpPr/>
      </xdr:nvSpPr>
      <xdr:spPr>
        <a:xfrm>
          <a:off x="19494500" y="101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45669</xdr:rowOff>
    </xdr:from>
    <xdr:to>
      <xdr:col>98</xdr:col>
      <xdr:colOff>38100</xdr:colOff>
      <xdr:row>59</xdr:row>
      <xdr:rowOff>147269</xdr:rowOff>
    </xdr:to>
    <xdr:sp macro="" textlink="">
      <xdr:nvSpPr>
        <xdr:cNvPr id="595" name="フローチャート: 判断 594"/>
        <xdr:cNvSpPr/>
      </xdr:nvSpPr>
      <xdr:spPr>
        <a:xfrm>
          <a:off x="18605500" y="1016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36525</xdr:rowOff>
    </xdr:from>
    <xdr:to>
      <xdr:col>116</xdr:col>
      <xdr:colOff>114300</xdr:colOff>
      <xdr:row>60</xdr:row>
      <xdr:rowOff>138125</xdr:rowOff>
    </xdr:to>
    <xdr:sp macro="" textlink="">
      <xdr:nvSpPr>
        <xdr:cNvPr id="601" name="楕円 600"/>
        <xdr:cNvSpPr/>
      </xdr:nvSpPr>
      <xdr:spPr>
        <a:xfrm>
          <a:off x="22110700" y="103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14952</xdr:rowOff>
    </xdr:from>
    <xdr:ext cx="469744" cy="259045"/>
    <xdr:sp macro="" textlink="">
      <xdr:nvSpPr>
        <xdr:cNvPr id="602" name="【学校施設】&#10;一人当たり面積該当値テキスト"/>
        <xdr:cNvSpPr txBox="1"/>
      </xdr:nvSpPr>
      <xdr:spPr>
        <a:xfrm>
          <a:off x="22199600" y="1030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37440</xdr:rowOff>
    </xdr:from>
    <xdr:to>
      <xdr:col>112</xdr:col>
      <xdr:colOff>38100</xdr:colOff>
      <xdr:row>60</xdr:row>
      <xdr:rowOff>139040</xdr:rowOff>
    </xdr:to>
    <xdr:sp macro="" textlink="">
      <xdr:nvSpPr>
        <xdr:cNvPr id="603" name="楕円 602"/>
        <xdr:cNvSpPr/>
      </xdr:nvSpPr>
      <xdr:spPr>
        <a:xfrm>
          <a:off x="21272500" y="1032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87325</xdr:rowOff>
    </xdr:from>
    <xdr:to>
      <xdr:col>116</xdr:col>
      <xdr:colOff>63500</xdr:colOff>
      <xdr:row>60</xdr:row>
      <xdr:rowOff>88240</xdr:rowOff>
    </xdr:to>
    <xdr:cxnSp macro="">
      <xdr:nvCxnSpPr>
        <xdr:cNvPr id="604" name="直線コネクタ 603"/>
        <xdr:cNvCxnSpPr/>
      </xdr:nvCxnSpPr>
      <xdr:spPr>
        <a:xfrm flipV="1">
          <a:off x="21323300" y="10374325"/>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36068</xdr:rowOff>
    </xdr:from>
    <xdr:to>
      <xdr:col>107</xdr:col>
      <xdr:colOff>101600</xdr:colOff>
      <xdr:row>60</xdr:row>
      <xdr:rowOff>137668</xdr:rowOff>
    </xdr:to>
    <xdr:sp macro="" textlink="">
      <xdr:nvSpPr>
        <xdr:cNvPr id="605" name="楕円 604"/>
        <xdr:cNvSpPr/>
      </xdr:nvSpPr>
      <xdr:spPr>
        <a:xfrm>
          <a:off x="20383500" y="103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86868</xdr:rowOff>
    </xdr:from>
    <xdr:to>
      <xdr:col>111</xdr:col>
      <xdr:colOff>177800</xdr:colOff>
      <xdr:row>60</xdr:row>
      <xdr:rowOff>88240</xdr:rowOff>
    </xdr:to>
    <xdr:cxnSp macro="">
      <xdr:nvCxnSpPr>
        <xdr:cNvPr id="606" name="直線コネクタ 605"/>
        <xdr:cNvCxnSpPr/>
      </xdr:nvCxnSpPr>
      <xdr:spPr>
        <a:xfrm>
          <a:off x="20434300" y="1037386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32410</xdr:rowOff>
    </xdr:from>
    <xdr:to>
      <xdr:col>102</xdr:col>
      <xdr:colOff>165100</xdr:colOff>
      <xdr:row>60</xdr:row>
      <xdr:rowOff>134010</xdr:rowOff>
    </xdr:to>
    <xdr:sp macro="" textlink="">
      <xdr:nvSpPr>
        <xdr:cNvPr id="607" name="楕円 606"/>
        <xdr:cNvSpPr/>
      </xdr:nvSpPr>
      <xdr:spPr>
        <a:xfrm>
          <a:off x="19494500" y="1031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83210</xdr:rowOff>
    </xdr:from>
    <xdr:to>
      <xdr:col>107</xdr:col>
      <xdr:colOff>50800</xdr:colOff>
      <xdr:row>60</xdr:row>
      <xdr:rowOff>86868</xdr:rowOff>
    </xdr:to>
    <xdr:cxnSp macro="">
      <xdr:nvCxnSpPr>
        <xdr:cNvPr id="608" name="直線コネクタ 607"/>
        <xdr:cNvCxnSpPr/>
      </xdr:nvCxnSpPr>
      <xdr:spPr>
        <a:xfrm>
          <a:off x="19545300" y="10370210"/>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29210</xdr:rowOff>
    </xdr:from>
    <xdr:to>
      <xdr:col>98</xdr:col>
      <xdr:colOff>38100</xdr:colOff>
      <xdr:row>60</xdr:row>
      <xdr:rowOff>130810</xdr:rowOff>
    </xdr:to>
    <xdr:sp macro="" textlink="">
      <xdr:nvSpPr>
        <xdr:cNvPr id="609" name="楕円 608"/>
        <xdr:cNvSpPr/>
      </xdr:nvSpPr>
      <xdr:spPr>
        <a:xfrm>
          <a:off x="18605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80010</xdr:rowOff>
    </xdr:from>
    <xdr:to>
      <xdr:col>102</xdr:col>
      <xdr:colOff>114300</xdr:colOff>
      <xdr:row>60</xdr:row>
      <xdr:rowOff>83210</xdr:rowOff>
    </xdr:to>
    <xdr:cxnSp macro="">
      <xdr:nvCxnSpPr>
        <xdr:cNvPr id="610" name="直線コネクタ 609"/>
        <xdr:cNvCxnSpPr/>
      </xdr:nvCxnSpPr>
      <xdr:spPr>
        <a:xfrm>
          <a:off x="18656300" y="10367010"/>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149623</xdr:rowOff>
    </xdr:from>
    <xdr:ext cx="469744" cy="259045"/>
    <xdr:sp macro="" textlink="">
      <xdr:nvSpPr>
        <xdr:cNvPr id="611" name="n_1aveValue【学校施設】&#10;一人当たり面積"/>
        <xdr:cNvSpPr txBox="1"/>
      </xdr:nvSpPr>
      <xdr:spPr>
        <a:xfrm>
          <a:off x="21075727" y="992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141850</xdr:rowOff>
    </xdr:from>
    <xdr:ext cx="469744" cy="259045"/>
    <xdr:sp macro="" textlink="">
      <xdr:nvSpPr>
        <xdr:cNvPr id="612" name="n_2aveValue【学校施設】&#10;一人当たり面積"/>
        <xdr:cNvSpPr txBox="1"/>
      </xdr:nvSpPr>
      <xdr:spPr>
        <a:xfrm>
          <a:off x="20199427" y="991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139107</xdr:rowOff>
    </xdr:from>
    <xdr:ext cx="469744" cy="259045"/>
    <xdr:sp macro="" textlink="">
      <xdr:nvSpPr>
        <xdr:cNvPr id="613" name="n_3aveValue【学校施設】&#10;一人当たり面積"/>
        <xdr:cNvSpPr txBox="1"/>
      </xdr:nvSpPr>
      <xdr:spPr>
        <a:xfrm>
          <a:off x="19310427" y="991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163796</xdr:rowOff>
    </xdr:from>
    <xdr:ext cx="469744" cy="259045"/>
    <xdr:sp macro="" textlink="">
      <xdr:nvSpPr>
        <xdr:cNvPr id="614" name="n_4aveValue【学校施設】&#10;一人当たり面積"/>
        <xdr:cNvSpPr txBox="1"/>
      </xdr:nvSpPr>
      <xdr:spPr>
        <a:xfrm>
          <a:off x="18421427" y="993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130167</xdr:rowOff>
    </xdr:from>
    <xdr:ext cx="469744" cy="259045"/>
    <xdr:sp macro="" textlink="">
      <xdr:nvSpPr>
        <xdr:cNvPr id="615" name="n_1mainValue【学校施設】&#10;一人当たり面積"/>
        <xdr:cNvSpPr txBox="1"/>
      </xdr:nvSpPr>
      <xdr:spPr>
        <a:xfrm>
          <a:off x="21075727" y="104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128795</xdr:rowOff>
    </xdr:from>
    <xdr:ext cx="469744" cy="259045"/>
    <xdr:sp macro="" textlink="">
      <xdr:nvSpPr>
        <xdr:cNvPr id="616" name="n_2mainValue【学校施設】&#10;一人当たり面積"/>
        <xdr:cNvSpPr txBox="1"/>
      </xdr:nvSpPr>
      <xdr:spPr>
        <a:xfrm>
          <a:off x="20199427" y="1041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125137</xdr:rowOff>
    </xdr:from>
    <xdr:ext cx="469744" cy="259045"/>
    <xdr:sp macro="" textlink="">
      <xdr:nvSpPr>
        <xdr:cNvPr id="617" name="n_3mainValue【学校施設】&#10;一人当たり面積"/>
        <xdr:cNvSpPr txBox="1"/>
      </xdr:nvSpPr>
      <xdr:spPr>
        <a:xfrm>
          <a:off x="19310427" y="104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121937</xdr:rowOff>
    </xdr:from>
    <xdr:ext cx="469744" cy="259045"/>
    <xdr:sp macro="" textlink="">
      <xdr:nvSpPr>
        <xdr:cNvPr id="618" name="n_4mainValue【学校施設】&#10;一人当たり面積"/>
        <xdr:cNvSpPr txBox="1"/>
      </xdr:nvSpPr>
      <xdr:spPr>
        <a:xfrm>
          <a:off x="18421427" y="1040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0" name="直線コネクタ 62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1" name="テキスト ボックス 630"/>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2" name="直線コネクタ 63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3" name="テキスト ボックス 63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4" name="直線コネクタ 63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5" name="テキスト ボックス 63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6" name="直線コネクタ 63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7" name="テキスト ボックス 63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39" name="テキスト ボックス 63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85</xdr:row>
      <xdr:rowOff>147828</xdr:rowOff>
    </xdr:to>
    <xdr:cxnSp macro="">
      <xdr:nvCxnSpPr>
        <xdr:cNvPr id="641" name="直線コネクタ 640"/>
        <xdr:cNvCxnSpPr/>
      </xdr:nvCxnSpPr>
      <xdr:spPr>
        <a:xfrm flipV="1">
          <a:off x="16318864" y="13312902"/>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151655</xdr:rowOff>
    </xdr:from>
    <xdr:ext cx="405111" cy="259045"/>
    <xdr:sp macro="" textlink="">
      <xdr:nvSpPr>
        <xdr:cNvPr id="642" name="【児童館】&#10;有形固定資産減価償却率最小値テキスト"/>
        <xdr:cNvSpPr txBox="1"/>
      </xdr:nvSpPr>
      <xdr:spPr>
        <a:xfrm>
          <a:off x="16357600" y="1472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147828</xdr:rowOff>
    </xdr:from>
    <xdr:to>
      <xdr:col>86</xdr:col>
      <xdr:colOff>25400</xdr:colOff>
      <xdr:row>85</xdr:row>
      <xdr:rowOff>147828</xdr:rowOff>
    </xdr:to>
    <xdr:cxnSp macro="">
      <xdr:nvCxnSpPr>
        <xdr:cNvPr id="643" name="直線コネクタ 642"/>
        <xdr:cNvCxnSpPr/>
      </xdr:nvCxnSpPr>
      <xdr:spPr>
        <a:xfrm>
          <a:off x="16230600" y="1472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644" name="【児童館】&#10;有形固定資産減価償却率最大値テキスト"/>
        <xdr:cNvSpPr txBox="1"/>
      </xdr:nvSpPr>
      <xdr:spPr>
        <a:xfrm>
          <a:off x="16357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645" name="直線コネクタ 644"/>
        <xdr:cNvCxnSpPr/>
      </xdr:nvCxnSpPr>
      <xdr:spPr>
        <a:xfrm>
          <a:off x="16230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117619</xdr:rowOff>
    </xdr:from>
    <xdr:ext cx="405111" cy="259045"/>
    <xdr:sp macro="" textlink="">
      <xdr:nvSpPr>
        <xdr:cNvPr id="646" name="【児童館】&#10;有形固定資産減価償却率平均値テキスト"/>
        <xdr:cNvSpPr txBox="1"/>
      </xdr:nvSpPr>
      <xdr:spPr>
        <a:xfrm>
          <a:off x="16357600" y="13662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94742</xdr:rowOff>
    </xdr:from>
    <xdr:to>
      <xdr:col>85</xdr:col>
      <xdr:colOff>177800</xdr:colOff>
      <xdr:row>81</xdr:row>
      <xdr:rowOff>24892</xdr:rowOff>
    </xdr:to>
    <xdr:sp macro="" textlink="">
      <xdr:nvSpPr>
        <xdr:cNvPr id="647" name="フローチャート: 判断 646"/>
        <xdr:cNvSpPr/>
      </xdr:nvSpPr>
      <xdr:spPr>
        <a:xfrm>
          <a:off x="16268700" y="1381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62737</xdr:rowOff>
    </xdr:from>
    <xdr:to>
      <xdr:col>81</xdr:col>
      <xdr:colOff>101600</xdr:colOff>
      <xdr:row>80</xdr:row>
      <xdr:rowOff>164337</xdr:rowOff>
    </xdr:to>
    <xdr:sp macro="" textlink="">
      <xdr:nvSpPr>
        <xdr:cNvPr id="648" name="フローチャート: 判断 647"/>
        <xdr:cNvSpPr/>
      </xdr:nvSpPr>
      <xdr:spPr>
        <a:xfrm>
          <a:off x="15430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7874</xdr:rowOff>
    </xdr:from>
    <xdr:to>
      <xdr:col>76</xdr:col>
      <xdr:colOff>165100</xdr:colOff>
      <xdr:row>80</xdr:row>
      <xdr:rowOff>109474</xdr:rowOff>
    </xdr:to>
    <xdr:sp macro="" textlink="">
      <xdr:nvSpPr>
        <xdr:cNvPr id="649" name="フローチャート: 判断 648"/>
        <xdr:cNvSpPr/>
      </xdr:nvSpPr>
      <xdr:spPr>
        <a:xfrm>
          <a:off x="14541500" y="1372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10161</xdr:rowOff>
    </xdr:from>
    <xdr:to>
      <xdr:col>72</xdr:col>
      <xdr:colOff>38100</xdr:colOff>
      <xdr:row>80</xdr:row>
      <xdr:rowOff>111761</xdr:rowOff>
    </xdr:to>
    <xdr:sp macro="" textlink="">
      <xdr:nvSpPr>
        <xdr:cNvPr id="650" name="フローチャート: 判断 649"/>
        <xdr:cNvSpPr/>
      </xdr:nvSpPr>
      <xdr:spPr>
        <a:xfrm>
          <a:off x="13652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10161</xdr:rowOff>
    </xdr:from>
    <xdr:to>
      <xdr:col>67</xdr:col>
      <xdr:colOff>101600</xdr:colOff>
      <xdr:row>80</xdr:row>
      <xdr:rowOff>111761</xdr:rowOff>
    </xdr:to>
    <xdr:sp macro="" textlink="">
      <xdr:nvSpPr>
        <xdr:cNvPr id="651" name="フローチャート: 判断 650"/>
        <xdr:cNvSpPr/>
      </xdr:nvSpPr>
      <xdr:spPr>
        <a:xfrm>
          <a:off x="12763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92456</xdr:rowOff>
    </xdr:from>
    <xdr:to>
      <xdr:col>85</xdr:col>
      <xdr:colOff>177800</xdr:colOff>
      <xdr:row>85</xdr:row>
      <xdr:rowOff>22606</xdr:rowOff>
    </xdr:to>
    <xdr:sp macro="" textlink="">
      <xdr:nvSpPr>
        <xdr:cNvPr id="657" name="楕円 656"/>
        <xdr:cNvSpPr/>
      </xdr:nvSpPr>
      <xdr:spPr>
        <a:xfrm>
          <a:off x="162687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70883</xdr:rowOff>
    </xdr:from>
    <xdr:ext cx="405111" cy="259045"/>
    <xdr:sp macro="" textlink="">
      <xdr:nvSpPr>
        <xdr:cNvPr id="658" name="【児童館】&#10;有形固定資産減価償却率該当値テキスト"/>
        <xdr:cNvSpPr txBox="1"/>
      </xdr:nvSpPr>
      <xdr:spPr>
        <a:xfrm>
          <a:off x="16357600" y="1447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55880</xdr:rowOff>
    </xdr:from>
    <xdr:to>
      <xdr:col>81</xdr:col>
      <xdr:colOff>101600</xdr:colOff>
      <xdr:row>84</xdr:row>
      <xdr:rowOff>157480</xdr:rowOff>
    </xdr:to>
    <xdr:sp macro="" textlink="">
      <xdr:nvSpPr>
        <xdr:cNvPr id="659" name="楕円 658"/>
        <xdr:cNvSpPr/>
      </xdr:nvSpPr>
      <xdr:spPr>
        <a:xfrm>
          <a:off x="15430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106680</xdr:rowOff>
    </xdr:from>
    <xdr:to>
      <xdr:col>85</xdr:col>
      <xdr:colOff>127000</xdr:colOff>
      <xdr:row>84</xdr:row>
      <xdr:rowOff>143256</xdr:rowOff>
    </xdr:to>
    <xdr:cxnSp macro="">
      <xdr:nvCxnSpPr>
        <xdr:cNvPr id="660" name="直線コネクタ 659"/>
        <xdr:cNvCxnSpPr/>
      </xdr:nvCxnSpPr>
      <xdr:spPr>
        <a:xfrm>
          <a:off x="15481300" y="145084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17018</xdr:rowOff>
    </xdr:from>
    <xdr:to>
      <xdr:col>76</xdr:col>
      <xdr:colOff>165100</xdr:colOff>
      <xdr:row>84</xdr:row>
      <xdr:rowOff>118618</xdr:rowOff>
    </xdr:to>
    <xdr:sp macro="" textlink="">
      <xdr:nvSpPr>
        <xdr:cNvPr id="661" name="楕円 660"/>
        <xdr:cNvSpPr/>
      </xdr:nvSpPr>
      <xdr:spPr>
        <a:xfrm>
          <a:off x="14541500" y="1441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67818</xdr:rowOff>
    </xdr:from>
    <xdr:to>
      <xdr:col>81</xdr:col>
      <xdr:colOff>50800</xdr:colOff>
      <xdr:row>84</xdr:row>
      <xdr:rowOff>106680</xdr:rowOff>
    </xdr:to>
    <xdr:cxnSp macro="">
      <xdr:nvCxnSpPr>
        <xdr:cNvPr id="662" name="直線コネクタ 661"/>
        <xdr:cNvCxnSpPr/>
      </xdr:nvCxnSpPr>
      <xdr:spPr>
        <a:xfrm>
          <a:off x="14592300" y="1446961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149606</xdr:rowOff>
    </xdr:from>
    <xdr:to>
      <xdr:col>72</xdr:col>
      <xdr:colOff>38100</xdr:colOff>
      <xdr:row>84</xdr:row>
      <xdr:rowOff>79756</xdr:rowOff>
    </xdr:to>
    <xdr:sp macro="" textlink="">
      <xdr:nvSpPr>
        <xdr:cNvPr id="663" name="楕円 662"/>
        <xdr:cNvSpPr/>
      </xdr:nvSpPr>
      <xdr:spPr>
        <a:xfrm>
          <a:off x="13652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28956</xdr:rowOff>
    </xdr:from>
    <xdr:to>
      <xdr:col>76</xdr:col>
      <xdr:colOff>114300</xdr:colOff>
      <xdr:row>84</xdr:row>
      <xdr:rowOff>67818</xdr:rowOff>
    </xdr:to>
    <xdr:cxnSp macro="">
      <xdr:nvCxnSpPr>
        <xdr:cNvPr id="664" name="直線コネクタ 663"/>
        <xdr:cNvCxnSpPr/>
      </xdr:nvCxnSpPr>
      <xdr:spPr>
        <a:xfrm>
          <a:off x="13703300" y="1443075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99313</xdr:rowOff>
    </xdr:from>
    <xdr:to>
      <xdr:col>67</xdr:col>
      <xdr:colOff>101600</xdr:colOff>
      <xdr:row>84</xdr:row>
      <xdr:rowOff>29463</xdr:rowOff>
    </xdr:to>
    <xdr:sp macro="" textlink="">
      <xdr:nvSpPr>
        <xdr:cNvPr id="665" name="楕円 664"/>
        <xdr:cNvSpPr/>
      </xdr:nvSpPr>
      <xdr:spPr>
        <a:xfrm>
          <a:off x="12763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150113</xdr:rowOff>
    </xdr:from>
    <xdr:to>
      <xdr:col>71</xdr:col>
      <xdr:colOff>177800</xdr:colOff>
      <xdr:row>84</xdr:row>
      <xdr:rowOff>28956</xdr:rowOff>
    </xdr:to>
    <xdr:cxnSp macro="">
      <xdr:nvCxnSpPr>
        <xdr:cNvPr id="666" name="直線コネクタ 665"/>
        <xdr:cNvCxnSpPr/>
      </xdr:nvCxnSpPr>
      <xdr:spPr>
        <a:xfrm>
          <a:off x="12814300" y="143804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9414</xdr:rowOff>
    </xdr:from>
    <xdr:ext cx="405111" cy="259045"/>
    <xdr:sp macro="" textlink="">
      <xdr:nvSpPr>
        <xdr:cNvPr id="667" name="n_1aveValue【児童館】&#10;有形固定資産減価償却率"/>
        <xdr:cNvSpPr txBox="1"/>
      </xdr:nvSpPr>
      <xdr:spPr>
        <a:xfrm>
          <a:off x="15266044" y="135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126001</xdr:rowOff>
    </xdr:from>
    <xdr:ext cx="405111" cy="259045"/>
    <xdr:sp macro="" textlink="">
      <xdr:nvSpPr>
        <xdr:cNvPr id="668" name="n_2aveValue【児童館】&#10;有形固定資産減価償却率"/>
        <xdr:cNvSpPr txBox="1"/>
      </xdr:nvSpPr>
      <xdr:spPr>
        <a:xfrm>
          <a:off x="14389744" y="134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128288</xdr:rowOff>
    </xdr:from>
    <xdr:ext cx="405111" cy="259045"/>
    <xdr:sp macro="" textlink="">
      <xdr:nvSpPr>
        <xdr:cNvPr id="669" name="n_3aveValue【児童館】&#10;有形固定資産減価償却率"/>
        <xdr:cNvSpPr txBox="1"/>
      </xdr:nvSpPr>
      <xdr:spPr>
        <a:xfrm>
          <a:off x="13500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128288</xdr:rowOff>
    </xdr:from>
    <xdr:ext cx="405111" cy="259045"/>
    <xdr:sp macro="" textlink="">
      <xdr:nvSpPr>
        <xdr:cNvPr id="670" name="n_4aveValue【児童館】&#10;有形固定資産減価償却率"/>
        <xdr:cNvSpPr txBox="1"/>
      </xdr:nvSpPr>
      <xdr:spPr>
        <a:xfrm>
          <a:off x="12611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148607</xdr:rowOff>
    </xdr:from>
    <xdr:ext cx="405111" cy="259045"/>
    <xdr:sp macro="" textlink="">
      <xdr:nvSpPr>
        <xdr:cNvPr id="671" name="n_1mainValue【児童館】&#10;有形固定資産減価償却率"/>
        <xdr:cNvSpPr txBox="1"/>
      </xdr:nvSpPr>
      <xdr:spPr>
        <a:xfrm>
          <a:off x="152660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109745</xdr:rowOff>
    </xdr:from>
    <xdr:ext cx="405111" cy="259045"/>
    <xdr:sp macro="" textlink="">
      <xdr:nvSpPr>
        <xdr:cNvPr id="672" name="n_2mainValue【児童館】&#10;有形固定資産減価償却率"/>
        <xdr:cNvSpPr txBox="1"/>
      </xdr:nvSpPr>
      <xdr:spPr>
        <a:xfrm>
          <a:off x="14389744" y="1451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70883</xdr:rowOff>
    </xdr:from>
    <xdr:ext cx="405111" cy="259045"/>
    <xdr:sp macro="" textlink="">
      <xdr:nvSpPr>
        <xdr:cNvPr id="673" name="n_3mainValue【児童館】&#10;有形固定資産減価償却率"/>
        <xdr:cNvSpPr txBox="1"/>
      </xdr:nvSpPr>
      <xdr:spPr>
        <a:xfrm>
          <a:off x="13500744" y="1447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20590</xdr:rowOff>
    </xdr:from>
    <xdr:ext cx="405111" cy="259045"/>
    <xdr:sp macro="" textlink="">
      <xdr:nvSpPr>
        <xdr:cNvPr id="674" name="n_4mainValue【児童館】&#10;有形固定資産減価償却率"/>
        <xdr:cNvSpPr txBox="1"/>
      </xdr:nvSpPr>
      <xdr:spPr>
        <a:xfrm>
          <a:off x="12611744" y="14422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6" name="テキスト ボックス 68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8" name="テキスト ボックス 68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0" name="テキスト ボックス 68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2" name="テキスト ボックス 69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4" name="テキスト ボックス 69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88900</xdr:rowOff>
    </xdr:to>
    <xdr:cxnSp macro="">
      <xdr:nvCxnSpPr>
        <xdr:cNvPr id="698" name="直線コネクタ 697"/>
        <xdr:cNvCxnSpPr/>
      </xdr:nvCxnSpPr>
      <xdr:spPr>
        <a:xfrm flipV="1">
          <a:off x="22160864" y="13309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99" name="【児童館】&#10;一人当たり面積最小値テキスト"/>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700" name="直線コネクタ 699"/>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701" name="【児童館】&#10;一人当たり面積最大値テキスト"/>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702" name="直線コネクタ 701"/>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3827</xdr:rowOff>
    </xdr:from>
    <xdr:ext cx="469744" cy="259045"/>
    <xdr:sp macro="" textlink="">
      <xdr:nvSpPr>
        <xdr:cNvPr id="703" name="【児童館】&#10;一人当たり面積平均値テキスト"/>
        <xdr:cNvSpPr txBox="1"/>
      </xdr:nvSpPr>
      <xdr:spPr>
        <a:xfrm>
          <a:off x="221996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152400</xdr:rowOff>
    </xdr:from>
    <xdr:to>
      <xdr:col>116</xdr:col>
      <xdr:colOff>114300</xdr:colOff>
      <xdr:row>83</xdr:row>
      <xdr:rowOff>82550</xdr:rowOff>
    </xdr:to>
    <xdr:sp macro="" textlink="">
      <xdr:nvSpPr>
        <xdr:cNvPr id="704" name="フローチャート: 判断 703"/>
        <xdr:cNvSpPr/>
      </xdr:nvSpPr>
      <xdr:spPr>
        <a:xfrm>
          <a:off x="22110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05" name="フローチャート: 判断 704"/>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706" name="フローチャート: 判断 705"/>
        <xdr:cNvSpPr/>
      </xdr:nvSpPr>
      <xdr:spPr>
        <a:xfrm>
          <a:off x="20383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707" name="フローチャート: 判断 706"/>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708" name="フローチャート: 判断 707"/>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14" name="楕円 713"/>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715" name="【児童館】&#10;一人当たり面積該当値テキスト"/>
        <xdr:cNvSpPr txBox="1"/>
      </xdr:nvSpPr>
      <xdr:spPr>
        <a:xfrm>
          <a:off x="22199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716" name="楕円 715"/>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76200</xdr:rowOff>
    </xdr:to>
    <xdr:cxnSp macro="">
      <xdr:nvCxnSpPr>
        <xdr:cNvPr id="717" name="直線コネクタ 716"/>
        <xdr:cNvCxnSpPr/>
      </xdr:nvCxnSpPr>
      <xdr:spPr>
        <a:xfrm>
          <a:off x="21323300" y="1447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718" name="楕円 717"/>
        <xdr:cNvSpPr/>
      </xdr:nvSpPr>
      <xdr:spPr>
        <a:xfrm>
          <a:off x="20383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76200</xdr:rowOff>
    </xdr:to>
    <xdr:cxnSp macro="">
      <xdr:nvCxnSpPr>
        <xdr:cNvPr id="719" name="直線コネクタ 718"/>
        <xdr:cNvCxnSpPr/>
      </xdr:nvCxnSpPr>
      <xdr:spPr>
        <a:xfrm>
          <a:off x="20434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20" name="楕円 719"/>
        <xdr:cNvSpPr/>
      </xdr:nvSpPr>
      <xdr:spPr>
        <a:xfrm>
          <a:off x="19494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76200</xdr:rowOff>
    </xdr:from>
    <xdr:to>
      <xdr:col>107</xdr:col>
      <xdr:colOff>50800</xdr:colOff>
      <xdr:row>84</xdr:row>
      <xdr:rowOff>76200</xdr:rowOff>
    </xdr:to>
    <xdr:cxnSp macro="">
      <xdr:nvCxnSpPr>
        <xdr:cNvPr id="721" name="直線コネクタ 720"/>
        <xdr:cNvCxnSpPr/>
      </xdr:nvCxnSpPr>
      <xdr:spPr>
        <a:xfrm>
          <a:off x="19545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25400</xdr:rowOff>
    </xdr:from>
    <xdr:to>
      <xdr:col>98</xdr:col>
      <xdr:colOff>38100</xdr:colOff>
      <xdr:row>84</xdr:row>
      <xdr:rowOff>127000</xdr:rowOff>
    </xdr:to>
    <xdr:sp macro="" textlink="">
      <xdr:nvSpPr>
        <xdr:cNvPr id="722" name="楕円 721"/>
        <xdr:cNvSpPr/>
      </xdr:nvSpPr>
      <xdr:spPr>
        <a:xfrm>
          <a:off x="18605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76200</xdr:rowOff>
    </xdr:from>
    <xdr:to>
      <xdr:col>102</xdr:col>
      <xdr:colOff>114300</xdr:colOff>
      <xdr:row>84</xdr:row>
      <xdr:rowOff>76200</xdr:rowOff>
    </xdr:to>
    <xdr:cxnSp macro="">
      <xdr:nvCxnSpPr>
        <xdr:cNvPr id="723" name="直線コネクタ 722"/>
        <xdr:cNvCxnSpPr/>
      </xdr:nvCxnSpPr>
      <xdr:spPr>
        <a:xfrm>
          <a:off x="18656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724"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3827</xdr:rowOff>
    </xdr:from>
    <xdr:ext cx="469744" cy="259045"/>
    <xdr:sp macro="" textlink="">
      <xdr:nvSpPr>
        <xdr:cNvPr id="725" name="n_2aveValue【児童館】&#10;一人当たり面積"/>
        <xdr:cNvSpPr txBox="1"/>
      </xdr:nvSpPr>
      <xdr:spPr>
        <a:xfrm>
          <a:off x="20199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726" name="n_3aveValue【児童館】&#10;一人当たり面積"/>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727" name="n_4aveValue【児童館】&#10;一人当たり面積"/>
        <xdr:cNvSpPr txBox="1"/>
      </xdr:nvSpPr>
      <xdr:spPr>
        <a:xfrm>
          <a:off x="18421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728" name="n_1mainValue【児童館】&#10;一人当たり面積"/>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729" name="n_2mainValue【児童館】&#10;一人当たり面積"/>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30" name="n_3mainValue【児童館】&#10;一人当たり面積"/>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118127</xdr:rowOff>
    </xdr:from>
    <xdr:ext cx="469744" cy="259045"/>
    <xdr:sp macro="" textlink="">
      <xdr:nvSpPr>
        <xdr:cNvPr id="731" name="n_4mainValue【児童館】&#10;一人当たり面積"/>
        <xdr:cNvSpPr txBox="1"/>
      </xdr:nvSpPr>
      <xdr:spPr>
        <a:xfrm>
          <a:off x="18421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3" name="直線コネクタ 74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4" name="テキスト ボックス 74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5" name="直線コネクタ 74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6" name="テキスト ボックス 74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7" name="直線コネクタ 74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8" name="テキスト ボックス 74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9" name="直線コネクタ 74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0" name="テキスト ボックス 74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1" name="直線コネクタ 75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2" name="テキスト ボックス 75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4" name="テキスト ボックス 75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43814</xdr:rowOff>
    </xdr:from>
    <xdr:to>
      <xdr:col>85</xdr:col>
      <xdr:colOff>126364</xdr:colOff>
      <xdr:row>108</xdr:row>
      <xdr:rowOff>152400</xdr:rowOff>
    </xdr:to>
    <xdr:cxnSp macro="">
      <xdr:nvCxnSpPr>
        <xdr:cNvPr id="756" name="直線コネクタ 755"/>
        <xdr:cNvCxnSpPr/>
      </xdr:nvCxnSpPr>
      <xdr:spPr>
        <a:xfrm flipV="1">
          <a:off x="16318864" y="1718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5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58" name="直線コネクタ 75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161941</xdr:rowOff>
    </xdr:from>
    <xdr:ext cx="405111" cy="259045"/>
    <xdr:sp macro="" textlink="">
      <xdr:nvSpPr>
        <xdr:cNvPr id="759" name="【公民館】&#10;有形固定資産減価償却率最大値テキスト"/>
        <xdr:cNvSpPr txBox="1"/>
      </xdr:nvSpPr>
      <xdr:spPr>
        <a:xfrm>
          <a:off x="16357600" y="1696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43814</xdr:rowOff>
    </xdr:from>
    <xdr:to>
      <xdr:col>86</xdr:col>
      <xdr:colOff>25400</xdr:colOff>
      <xdr:row>100</xdr:row>
      <xdr:rowOff>43814</xdr:rowOff>
    </xdr:to>
    <xdr:cxnSp macro="">
      <xdr:nvCxnSpPr>
        <xdr:cNvPr id="760" name="直線コネクタ 759"/>
        <xdr:cNvCxnSpPr/>
      </xdr:nvCxnSpPr>
      <xdr:spPr>
        <a:xfrm>
          <a:off x="16230600" y="17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84472</xdr:rowOff>
    </xdr:from>
    <xdr:ext cx="405111" cy="259045"/>
    <xdr:sp macro="" textlink="">
      <xdr:nvSpPr>
        <xdr:cNvPr id="761" name="【公民館】&#10;有形固定資産減価償却率平均値テキスト"/>
        <xdr:cNvSpPr txBox="1"/>
      </xdr:nvSpPr>
      <xdr:spPr>
        <a:xfrm>
          <a:off x="16357600" y="1774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762" name="フローチャート: 判断 761"/>
        <xdr:cNvSpPr/>
      </xdr:nvSpPr>
      <xdr:spPr>
        <a:xfrm>
          <a:off x="162687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763" name="フローチャート: 判断 762"/>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17780</xdr:rowOff>
    </xdr:from>
    <xdr:to>
      <xdr:col>76</xdr:col>
      <xdr:colOff>165100</xdr:colOff>
      <xdr:row>104</xdr:row>
      <xdr:rowOff>119380</xdr:rowOff>
    </xdr:to>
    <xdr:sp macro="" textlink="">
      <xdr:nvSpPr>
        <xdr:cNvPr id="764" name="フローチャート: 判断 763"/>
        <xdr:cNvSpPr/>
      </xdr:nvSpPr>
      <xdr:spPr>
        <a:xfrm>
          <a:off x="14541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38736</xdr:rowOff>
    </xdr:from>
    <xdr:to>
      <xdr:col>72</xdr:col>
      <xdr:colOff>38100</xdr:colOff>
      <xdr:row>104</xdr:row>
      <xdr:rowOff>140336</xdr:rowOff>
    </xdr:to>
    <xdr:sp macro="" textlink="">
      <xdr:nvSpPr>
        <xdr:cNvPr id="765" name="フローチャート: 判断 764"/>
        <xdr:cNvSpPr/>
      </xdr:nvSpPr>
      <xdr:spPr>
        <a:xfrm>
          <a:off x="13652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66" name="フローチャート: 判断 765"/>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145414</xdr:rowOff>
    </xdr:from>
    <xdr:to>
      <xdr:col>85</xdr:col>
      <xdr:colOff>177800</xdr:colOff>
      <xdr:row>107</xdr:row>
      <xdr:rowOff>75564</xdr:rowOff>
    </xdr:to>
    <xdr:sp macro="" textlink="">
      <xdr:nvSpPr>
        <xdr:cNvPr id="772" name="楕円 771"/>
        <xdr:cNvSpPr/>
      </xdr:nvSpPr>
      <xdr:spPr>
        <a:xfrm>
          <a:off x="162687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123841</xdr:rowOff>
    </xdr:from>
    <xdr:ext cx="405111" cy="259045"/>
    <xdr:sp macro="" textlink="">
      <xdr:nvSpPr>
        <xdr:cNvPr id="773" name="【公民館】&#10;有形固定資産減価償却率該当値テキスト"/>
        <xdr:cNvSpPr txBox="1"/>
      </xdr:nvSpPr>
      <xdr:spPr>
        <a:xfrm>
          <a:off x="16357600" y="1829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114936</xdr:rowOff>
    </xdr:from>
    <xdr:to>
      <xdr:col>81</xdr:col>
      <xdr:colOff>101600</xdr:colOff>
      <xdr:row>107</xdr:row>
      <xdr:rowOff>45086</xdr:rowOff>
    </xdr:to>
    <xdr:sp macro="" textlink="">
      <xdr:nvSpPr>
        <xdr:cNvPr id="774" name="楕円 773"/>
        <xdr:cNvSpPr/>
      </xdr:nvSpPr>
      <xdr:spPr>
        <a:xfrm>
          <a:off x="15430500" y="182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165736</xdr:rowOff>
    </xdr:from>
    <xdr:to>
      <xdr:col>85</xdr:col>
      <xdr:colOff>127000</xdr:colOff>
      <xdr:row>107</xdr:row>
      <xdr:rowOff>24764</xdr:rowOff>
    </xdr:to>
    <xdr:cxnSp macro="">
      <xdr:nvCxnSpPr>
        <xdr:cNvPr id="775" name="直線コネクタ 774"/>
        <xdr:cNvCxnSpPr/>
      </xdr:nvCxnSpPr>
      <xdr:spPr>
        <a:xfrm>
          <a:off x="15481300" y="18339436"/>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84455</xdr:rowOff>
    </xdr:from>
    <xdr:to>
      <xdr:col>76</xdr:col>
      <xdr:colOff>165100</xdr:colOff>
      <xdr:row>107</xdr:row>
      <xdr:rowOff>14605</xdr:rowOff>
    </xdr:to>
    <xdr:sp macro="" textlink="">
      <xdr:nvSpPr>
        <xdr:cNvPr id="776" name="楕円 775"/>
        <xdr:cNvSpPr/>
      </xdr:nvSpPr>
      <xdr:spPr>
        <a:xfrm>
          <a:off x="14541500" y="182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135255</xdr:rowOff>
    </xdr:from>
    <xdr:to>
      <xdr:col>81</xdr:col>
      <xdr:colOff>50800</xdr:colOff>
      <xdr:row>106</xdr:row>
      <xdr:rowOff>165736</xdr:rowOff>
    </xdr:to>
    <xdr:cxnSp macro="">
      <xdr:nvCxnSpPr>
        <xdr:cNvPr id="777" name="直線コネクタ 776"/>
        <xdr:cNvCxnSpPr/>
      </xdr:nvCxnSpPr>
      <xdr:spPr>
        <a:xfrm>
          <a:off x="14592300" y="1830895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53975</xdr:rowOff>
    </xdr:from>
    <xdr:to>
      <xdr:col>72</xdr:col>
      <xdr:colOff>38100</xdr:colOff>
      <xdr:row>106</xdr:row>
      <xdr:rowOff>155575</xdr:rowOff>
    </xdr:to>
    <xdr:sp macro="" textlink="">
      <xdr:nvSpPr>
        <xdr:cNvPr id="778" name="楕円 777"/>
        <xdr:cNvSpPr/>
      </xdr:nvSpPr>
      <xdr:spPr>
        <a:xfrm>
          <a:off x="13652500" y="182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104775</xdr:rowOff>
    </xdr:from>
    <xdr:to>
      <xdr:col>76</xdr:col>
      <xdr:colOff>114300</xdr:colOff>
      <xdr:row>106</xdr:row>
      <xdr:rowOff>135255</xdr:rowOff>
    </xdr:to>
    <xdr:cxnSp macro="">
      <xdr:nvCxnSpPr>
        <xdr:cNvPr id="779" name="直線コネクタ 778"/>
        <xdr:cNvCxnSpPr/>
      </xdr:nvCxnSpPr>
      <xdr:spPr>
        <a:xfrm>
          <a:off x="13703300" y="182784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21589</xdr:rowOff>
    </xdr:from>
    <xdr:to>
      <xdr:col>67</xdr:col>
      <xdr:colOff>101600</xdr:colOff>
      <xdr:row>106</xdr:row>
      <xdr:rowOff>123189</xdr:rowOff>
    </xdr:to>
    <xdr:sp macro="" textlink="">
      <xdr:nvSpPr>
        <xdr:cNvPr id="780" name="楕円 779"/>
        <xdr:cNvSpPr/>
      </xdr:nvSpPr>
      <xdr:spPr>
        <a:xfrm>
          <a:off x="12763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72389</xdr:rowOff>
    </xdr:from>
    <xdr:to>
      <xdr:col>71</xdr:col>
      <xdr:colOff>177800</xdr:colOff>
      <xdr:row>106</xdr:row>
      <xdr:rowOff>104775</xdr:rowOff>
    </xdr:to>
    <xdr:cxnSp macro="">
      <xdr:nvCxnSpPr>
        <xdr:cNvPr id="781" name="直線コネクタ 780"/>
        <xdr:cNvCxnSpPr/>
      </xdr:nvCxnSpPr>
      <xdr:spPr>
        <a:xfrm>
          <a:off x="12814300" y="1824608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782" name="n_1aveValue【公民館】&#10;有形固定資産減価償却率"/>
        <xdr:cNvSpPr txBox="1"/>
      </xdr:nvSpPr>
      <xdr:spPr>
        <a:xfrm>
          <a:off x="152660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135907</xdr:rowOff>
    </xdr:from>
    <xdr:ext cx="405111" cy="259045"/>
    <xdr:sp macro="" textlink="">
      <xdr:nvSpPr>
        <xdr:cNvPr id="783" name="n_2aveValue【公民館】&#10;有形固定資産減価償却率"/>
        <xdr:cNvSpPr txBox="1"/>
      </xdr:nvSpPr>
      <xdr:spPr>
        <a:xfrm>
          <a:off x="14389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156863</xdr:rowOff>
    </xdr:from>
    <xdr:ext cx="405111" cy="259045"/>
    <xdr:sp macro="" textlink="">
      <xdr:nvSpPr>
        <xdr:cNvPr id="784" name="n_3aveValue【公民館】&#10;有形固定資産減価償却率"/>
        <xdr:cNvSpPr txBox="1"/>
      </xdr:nvSpPr>
      <xdr:spPr>
        <a:xfrm>
          <a:off x="135007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85" name="n_4aveValue【公民館】&#10;有形固定資産減価償却率"/>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36213</xdr:rowOff>
    </xdr:from>
    <xdr:ext cx="405111" cy="259045"/>
    <xdr:sp macro="" textlink="">
      <xdr:nvSpPr>
        <xdr:cNvPr id="786" name="n_1mainValue【公民館】&#10;有形固定資産減価償却率"/>
        <xdr:cNvSpPr txBox="1"/>
      </xdr:nvSpPr>
      <xdr:spPr>
        <a:xfrm>
          <a:off x="15266044" y="1838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5732</xdr:rowOff>
    </xdr:from>
    <xdr:ext cx="405111" cy="259045"/>
    <xdr:sp macro="" textlink="">
      <xdr:nvSpPr>
        <xdr:cNvPr id="787" name="n_2mainValue【公民館】&#10;有形固定資産減価償却率"/>
        <xdr:cNvSpPr txBox="1"/>
      </xdr:nvSpPr>
      <xdr:spPr>
        <a:xfrm>
          <a:off x="14389744" y="1835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146702</xdr:rowOff>
    </xdr:from>
    <xdr:ext cx="405111" cy="259045"/>
    <xdr:sp macro="" textlink="">
      <xdr:nvSpPr>
        <xdr:cNvPr id="788" name="n_3mainValue【公民館】&#10;有形固定資産減価償却率"/>
        <xdr:cNvSpPr txBox="1"/>
      </xdr:nvSpPr>
      <xdr:spPr>
        <a:xfrm>
          <a:off x="13500744" y="183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114316</xdr:rowOff>
    </xdr:from>
    <xdr:ext cx="405111" cy="259045"/>
    <xdr:sp macro="" textlink="">
      <xdr:nvSpPr>
        <xdr:cNvPr id="789" name="n_4mainValue【公民館】&#10;有形固定資産減価償却率"/>
        <xdr:cNvSpPr txBox="1"/>
      </xdr:nvSpPr>
      <xdr:spPr>
        <a:xfrm>
          <a:off x="12611744" y="1828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0" name="直線コネクタ 7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1" name="テキスト ボックス 8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2" name="直線コネクタ 8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3" name="テキスト ボックス 8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4" name="直線コネクタ 8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5" name="テキスト ボックス 8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6" name="直線コネクタ 8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7" name="テキスト ボックス 8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8" name="直線コネクタ 8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9" name="テキスト ボックス 8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0" name="直線コネクタ 8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1" name="テキスト ボックス 8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102326</xdr:rowOff>
    </xdr:to>
    <xdr:cxnSp macro="">
      <xdr:nvCxnSpPr>
        <xdr:cNvPr id="815" name="直線コネクタ 814"/>
        <xdr:cNvCxnSpPr/>
      </xdr:nvCxnSpPr>
      <xdr:spPr>
        <a:xfrm flipV="1">
          <a:off x="22160864" y="17035055"/>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106153</xdr:rowOff>
    </xdr:from>
    <xdr:ext cx="469744" cy="259045"/>
    <xdr:sp macro="" textlink="">
      <xdr:nvSpPr>
        <xdr:cNvPr id="816" name="【公民館】&#10;一人当たり面積最小値テキスト"/>
        <xdr:cNvSpPr txBox="1"/>
      </xdr:nvSpPr>
      <xdr:spPr>
        <a:xfrm>
          <a:off x="22199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102326</xdr:rowOff>
    </xdr:from>
    <xdr:to>
      <xdr:col>116</xdr:col>
      <xdr:colOff>152400</xdr:colOff>
      <xdr:row>108</xdr:row>
      <xdr:rowOff>102326</xdr:rowOff>
    </xdr:to>
    <xdr:cxnSp macro="">
      <xdr:nvCxnSpPr>
        <xdr:cNvPr id="817" name="直線コネクタ 816"/>
        <xdr:cNvCxnSpPr/>
      </xdr:nvCxnSpPr>
      <xdr:spPr>
        <a:xfrm>
          <a:off x="22072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818"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819" name="直線コネクタ 818"/>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820" name="【公民館】&#10;一人当たり面積平均値テキスト"/>
        <xdr:cNvSpPr txBox="1"/>
      </xdr:nvSpPr>
      <xdr:spPr>
        <a:xfrm>
          <a:off x="22199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821" name="フローチャート: 判断 820"/>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62956</xdr:rowOff>
    </xdr:from>
    <xdr:to>
      <xdr:col>112</xdr:col>
      <xdr:colOff>38100</xdr:colOff>
      <xdr:row>105</xdr:row>
      <xdr:rowOff>164556</xdr:rowOff>
    </xdr:to>
    <xdr:sp macro="" textlink="">
      <xdr:nvSpPr>
        <xdr:cNvPr id="822" name="フローチャート: 判断 821"/>
        <xdr:cNvSpPr/>
      </xdr:nvSpPr>
      <xdr:spPr>
        <a:xfrm>
          <a:off x="21272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823" name="フローチャート: 判断 822"/>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101</xdr:row>
      <xdr:rowOff>157662</xdr:rowOff>
    </xdr:from>
    <xdr:to>
      <xdr:col>102</xdr:col>
      <xdr:colOff>165100</xdr:colOff>
      <xdr:row>102</xdr:row>
      <xdr:rowOff>87812</xdr:rowOff>
    </xdr:to>
    <xdr:sp macro="" textlink="">
      <xdr:nvSpPr>
        <xdr:cNvPr id="824" name="フローチャート: 判断 823"/>
        <xdr:cNvSpPr/>
      </xdr:nvSpPr>
      <xdr:spPr>
        <a:xfrm>
          <a:off x="19494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53158</xdr:rowOff>
    </xdr:from>
    <xdr:to>
      <xdr:col>98</xdr:col>
      <xdr:colOff>38100</xdr:colOff>
      <xdr:row>105</xdr:row>
      <xdr:rowOff>154758</xdr:rowOff>
    </xdr:to>
    <xdr:sp macro="" textlink="">
      <xdr:nvSpPr>
        <xdr:cNvPr id="825" name="フローチャート: 判断 824"/>
        <xdr:cNvSpPr/>
      </xdr:nvSpPr>
      <xdr:spPr>
        <a:xfrm>
          <a:off x="18605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82550</xdr:rowOff>
    </xdr:from>
    <xdr:to>
      <xdr:col>116</xdr:col>
      <xdr:colOff>114300</xdr:colOff>
      <xdr:row>108</xdr:row>
      <xdr:rowOff>12700</xdr:rowOff>
    </xdr:to>
    <xdr:sp macro="" textlink="">
      <xdr:nvSpPr>
        <xdr:cNvPr id="831" name="楕円 830"/>
        <xdr:cNvSpPr/>
      </xdr:nvSpPr>
      <xdr:spPr>
        <a:xfrm>
          <a:off x="22110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60977</xdr:rowOff>
    </xdr:from>
    <xdr:ext cx="469744" cy="259045"/>
    <xdr:sp macro="" textlink="">
      <xdr:nvSpPr>
        <xdr:cNvPr id="832" name="【公民館】&#10;一人当たり面積該当値テキスト"/>
        <xdr:cNvSpPr txBox="1"/>
      </xdr:nvSpPr>
      <xdr:spPr>
        <a:xfrm>
          <a:off x="22199600"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82550</xdr:rowOff>
    </xdr:from>
    <xdr:to>
      <xdr:col>112</xdr:col>
      <xdr:colOff>38100</xdr:colOff>
      <xdr:row>108</xdr:row>
      <xdr:rowOff>12700</xdr:rowOff>
    </xdr:to>
    <xdr:sp macro="" textlink="">
      <xdr:nvSpPr>
        <xdr:cNvPr id="833" name="楕円 832"/>
        <xdr:cNvSpPr/>
      </xdr:nvSpPr>
      <xdr:spPr>
        <a:xfrm>
          <a:off x="21272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133350</xdr:rowOff>
    </xdr:from>
    <xdr:to>
      <xdr:col>116</xdr:col>
      <xdr:colOff>63500</xdr:colOff>
      <xdr:row>107</xdr:row>
      <xdr:rowOff>133350</xdr:rowOff>
    </xdr:to>
    <xdr:cxnSp macro="">
      <xdr:nvCxnSpPr>
        <xdr:cNvPr id="834" name="直線コネクタ 833"/>
        <xdr:cNvCxnSpPr/>
      </xdr:nvCxnSpPr>
      <xdr:spPr>
        <a:xfrm>
          <a:off x="21323300" y="1847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79284</xdr:rowOff>
    </xdr:from>
    <xdr:to>
      <xdr:col>107</xdr:col>
      <xdr:colOff>101600</xdr:colOff>
      <xdr:row>108</xdr:row>
      <xdr:rowOff>9434</xdr:rowOff>
    </xdr:to>
    <xdr:sp macro="" textlink="">
      <xdr:nvSpPr>
        <xdr:cNvPr id="835" name="楕円 834"/>
        <xdr:cNvSpPr/>
      </xdr:nvSpPr>
      <xdr:spPr>
        <a:xfrm>
          <a:off x="20383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130084</xdr:rowOff>
    </xdr:from>
    <xdr:to>
      <xdr:col>111</xdr:col>
      <xdr:colOff>177800</xdr:colOff>
      <xdr:row>107</xdr:row>
      <xdr:rowOff>133350</xdr:rowOff>
    </xdr:to>
    <xdr:cxnSp macro="">
      <xdr:nvCxnSpPr>
        <xdr:cNvPr id="836" name="直線コネクタ 835"/>
        <xdr:cNvCxnSpPr/>
      </xdr:nvCxnSpPr>
      <xdr:spPr>
        <a:xfrm>
          <a:off x="20434300" y="184752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79284</xdr:rowOff>
    </xdr:from>
    <xdr:to>
      <xdr:col>102</xdr:col>
      <xdr:colOff>165100</xdr:colOff>
      <xdr:row>108</xdr:row>
      <xdr:rowOff>9434</xdr:rowOff>
    </xdr:to>
    <xdr:sp macro="" textlink="">
      <xdr:nvSpPr>
        <xdr:cNvPr id="837" name="楕円 836"/>
        <xdr:cNvSpPr/>
      </xdr:nvSpPr>
      <xdr:spPr>
        <a:xfrm>
          <a:off x="19494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130084</xdr:rowOff>
    </xdr:from>
    <xdr:to>
      <xdr:col>107</xdr:col>
      <xdr:colOff>50800</xdr:colOff>
      <xdr:row>107</xdr:row>
      <xdr:rowOff>130084</xdr:rowOff>
    </xdr:to>
    <xdr:cxnSp macro="">
      <xdr:nvCxnSpPr>
        <xdr:cNvPr id="838" name="直線コネクタ 837"/>
        <xdr:cNvCxnSpPr/>
      </xdr:nvCxnSpPr>
      <xdr:spPr>
        <a:xfrm>
          <a:off x="19545300" y="184752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79284</xdr:rowOff>
    </xdr:from>
    <xdr:to>
      <xdr:col>98</xdr:col>
      <xdr:colOff>38100</xdr:colOff>
      <xdr:row>108</xdr:row>
      <xdr:rowOff>9434</xdr:rowOff>
    </xdr:to>
    <xdr:sp macro="" textlink="">
      <xdr:nvSpPr>
        <xdr:cNvPr id="839" name="楕円 838"/>
        <xdr:cNvSpPr/>
      </xdr:nvSpPr>
      <xdr:spPr>
        <a:xfrm>
          <a:off x="18605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130084</xdr:rowOff>
    </xdr:from>
    <xdr:to>
      <xdr:col>102</xdr:col>
      <xdr:colOff>114300</xdr:colOff>
      <xdr:row>107</xdr:row>
      <xdr:rowOff>130084</xdr:rowOff>
    </xdr:to>
    <xdr:cxnSp macro="">
      <xdr:nvCxnSpPr>
        <xdr:cNvPr id="840" name="直線コネクタ 839"/>
        <xdr:cNvCxnSpPr/>
      </xdr:nvCxnSpPr>
      <xdr:spPr>
        <a:xfrm>
          <a:off x="18656300" y="184752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9633</xdr:rowOff>
    </xdr:from>
    <xdr:ext cx="469744" cy="259045"/>
    <xdr:sp macro="" textlink="">
      <xdr:nvSpPr>
        <xdr:cNvPr id="841" name="n_1aveValue【公民館】&#10;一人当たり面積"/>
        <xdr:cNvSpPr txBox="1"/>
      </xdr:nvSpPr>
      <xdr:spPr>
        <a:xfrm>
          <a:off x="210757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842" name="n_2aveValue【公民館】&#10;一人当たり面積"/>
        <xdr:cNvSpPr txBox="1"/>
      </xdr:nvSpPr>
      <xdr:spPr>
        <a:xfrm>
          <a:off x="20199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104339</xdr:rowOff>
    </xdr:from>
    <xdr:ext cx="469744" cy="259045"/>
    <xdr:sp macro="" textlink="">
      <xdr:nvSpPr>
        <xdr:cNvPr id="843" name="n_3aveValue【公民館】&#10;一人当たり面積"/>
        <xdr:cNvSpPr txBox="1"/>
      </xdr:nvSpPr>
      <xdr:spPr>
        <a:xfrm>
          <a:off x="19310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171285</xdr:rowOff>
    </xdr:from>
    <xdr:ext cx="469744" cy="259045"/>
    <xdr:sp macro="" textlink="">
      <xdr:nvSpPr>
        <xdr:cNvPr id="844" name="n_4aveValue【公民館】&#10;一人当たり面積"/>
        <xdr:cNvSpPr txBox="1"/>
      </xdr:nvSpPr>
      <xdr:spPr>
        <a:xfrm>
          <a:off x="18421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3827</xdr:rowOff>
    </xdr:from>
    <xdr:ext cx="469744" cy="259045"/>
    <xdr:sp macro="" textlink="">
      <xdr:nvSpPr>
        <xdr:cNvPr id="845" name="n_1mainValue【公民館】&#10;一人当たり面積"/>
        <xdr:cNvSpPr txBox="1"/>
      </xdr:nvSpPr>
      <xdr:spPr>
        <a:xfrm>
          <a:off x="21075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561</xdr:rowOff>
    </xdr:from>
    <xdr:ext cx="469744" cy="259045"/>
    <xdr:sp macro="" textlink="">
      <xdr:nvSpPr>
        <xdr:cNvPr id="846" name="n_2mainValue【公民館】&#10;一人当たり面積"/>
        <xdr:cNvSpPr txBox="1"/>
      </xdr:nvSpPr>
      <xdr:spPr>
        <a:xfrm>
          <a:off x="201994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561</xdr:rowOff>
    </xdr:from>
    <xdr:ext cx="469744" cy="259045"/>
    <xdr:sp macro="" textlink="">
      <xdr:nvSpPr>
        <xdr:cNvPr id="847" name="n_3mainValue【公民館】&#10;一人当たり面積"/>
        <xdr:cNvSpPr txBox="1"/>
      </xdr:nvSpPr>
      <xdr:spPr>
        <a:xfrm>
          <a:off x="193104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561</xdr:rowOff>
    </xdr:from>
    <xdr:ext cx="469744" cy="259045"/>
    <xdr:sp macro="" textlink="">
      <xdr:nvSpPr>
        <xdr:cNvPr id="848" name="n_4mainValue【公民館】&#10;一人当たり面積"/>
        <xdr:cNvSpPr txBox="1"/>
      </xdr:nvSpPr>
      <xdr:spPr>
        <a:xfrm>
          <a:off x="184214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分析表①の中で、類似団体と比較して特に有形固定資産減価償却率が高くなっている施設は、町営住宅、公民館、児童館であり、</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％を超えている。これは、施設の建設年度が、町営住宅は昭和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年代後半から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年代の前半、公民館については昭和</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年、児童館については昭和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年代であることから、老朽化がかなり進んでいるためである。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個別施設計画の策定や交付金などを活用しながら、効率的な維持修理を行い、維持保全や改修に対応していく。保育所については、有形固定資産減価償却率が比較的低い数値となっているが、これは近年、園舎の建て替えが進んだことが要因と考えられる。しかしながら、保育需要が高まる一方で園児が減少していく傾向もあるため、個別施設計画や財政状況を踏まえながら効率的な整備を進めていかなければならな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43,588
42,375
26.38
19,712,450
18,943,093
482,077
9,211,427
6,631,732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41</xdr:row>
      <xdr:rowOff>138249</xdr:rowOff>
    </xdr:to>
    <xdr:cxnSp macro="">
      <xdr:nvCxnSpPr>
        <xdr:cNvPr id="58" name="直線コネクタ 57"/>
        <xdr:cNvCxnSpPr/>
      </xdr:nvCxnSpPr>
      <xdr:spPr>
        <a:xfrm flipV="1">
          <a:off x="4634865" y="5792833"/>
          <a:ext cx="0" cy="137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図書館】&#10;有形固定資産減価償却率最小値テキスト"/>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340478" cy="259045"/>
    <xdr:sp macro="" textlink="">
      <xdr:nvSpPr>
        <xdr:cNvPr id="61" name="【図書館】&#10;有形固定資産減価償却率最大値テキスト"/>
        <xdr:cNvSpPr txBox="1"/>
      </xdr:nvSpPr>
      <xdr:spPr>
        <a:xfrm>
          <a:off x="4673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2" name="直線コネクタ 61"/>
        <xdr:cNvCxnSpPr/>
      </xdr:nvCxnSpPr>
      <xdr:spPr>
        <a:xfrm>
          <a:off x="4546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170741</xdr:rowOff>
    </xdr:from>
    <xdr:ext cx="405111" cy="259045"/>
    <xdr:sp macro="" textlink="">
      <xdr:nvSpPr>
        <xdr:cNvPr id="63" name="【図書館】&#10;有形固定資産減価償却率平均値テキスト"/>
        <xdr:cNvSpPr txBox="1"/>
      </xdr:nvSpPr>
      <xdr:spPr>
        <a:xfrm>
          <a:off x="4673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4" name="フローチャート: 判断 63"/>
        <xdr:cNvSpPr/>
      </xdr:nvSpPr>
      <xdr:spPr>
        <a:xfrm>
          <a:off x="4584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103777</xdr:rowOff>
    </xdr:from>
    <xdr:to>
      <xdr:col>20</xdr:col>
      <xdr:colOff>38100</xdr:colOff>
      <xdr:row>38</xdr:row>
      <xdr:rowOff>33927</xdr:rowOff>
    </xdr:to>
    <xdr:sp macro="" textlink="">
      <xdr:nvSpPr>
        <xdr:cNvPr id="65" name="フローチャート: 判断 64"/>
        <xdr:cNvSpPr/>
      </xdr:nvSpPr>
      <xdr:spPr>
        <a:xfrm>
          <a:off x="3746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6" name="フローチャート: 判断 65"/>
        <xdr:cNvSpPr/>
      </xdr:nvSpPr>
      <xdr:spPr>
        <a:xfrm>
          <a:off x="2857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64589</xdr:rowOff>
    </xdr:from>
    <xdr:to>
      <xdr:col>6</xdr:col>
      <xdr:colOff>38100</xdr:colOff>
      <xdr:row>37</xdr:row>
      <xdr:rowOff>166188</xdr:rowOff>
    </xdr:to>
    <xdr:sp macro="" textlink="">
      <xdr:nvSpPr>
        <xdr:cNvPr id="68" name="フローチャート: 判断 67"/>
        <xdr:cNvSpPr/>
      </xdr:nvSpPr>
      <xdr:spPr>
        <a:xfrm>
          <a:off x="1079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74" name="楕円 73"/>
        <xdr:cNvSpPr/>
      </xdr:nvSpPr>
      <xdr:spPr>
        <a:xfrm>
          <a:off x="45847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21789</xdr:rowOff>
    </xdr:from>
    <xdr:ext cx="405111" cy="259045"/>
    <xdr:sp macro="" textlink="">
      <xdr:nvSpPr>
        <xdr:cNvPr id="75" name="【図書館】&#10;有形固定資産減価償却率該当値テキスト"/>
        <xdr:cNvSpPr txBox="1"/>
      </xdr:nvSpPr>
      <xdr:spPr>
        <a:xfrm>
          <a:off x="4673600"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7438</xdr:rowOff>
    </xdr:from>
    <xdr:to>
      <xdr:col>20</xdr:col>
      <xdr:colOff>38100</xdr:colOff>
      <xdr:row>39</xdr:row>
      <xdr:rowOff>109038</xdr:rowOff>
    </xdr:to>
    <xdr:sp macro="" textlink="">
      <xdr:nvSpPr>
        <xdr:cNvPr id="76" name="楕円 75"/>
        <xdr:cNvSpPr/>
      </xdr:nvSpPr>
      <xdr:spPr>
        <a:xfrm>
          <a:off x="3746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58238</xdr:rowOff>
    </xdr:from>
    <xdr:to>
      <xdr:col>24</xdr:col>
      <xdr:colOff>63500</xdr:colOff>
      <xdr:row>39</xdr:row>
      <xdr:rowOff>94162</xdr:rowOff>
    </xdr:to>
    <xdr:cxnSp macro="">
      <xdr:nvCxnSpPr>
        <xdr:cNvPr id="77" name="直線コネクタ 76"/>
        <xdr:cNvCxnSpPr/>
      </xdr:nvCxnSpPr>
      <xdr:spPr>
        <a:xfrm>
          <a:off x="3797300" y="674478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142966</xdr:rowOff>
    </xdr:from>
    <xdr:to>
      <xdr:col>15</xdr:col>
      <xdr:colOff>101600</xdr:colOff>
      <xdr:row>39</xdr:row>
      <xdr:rowOff>73116</xdr:rowOff>
    </xdr:to>
    <xdr:sp macro="" textlink="">
      <xdr:nvSpPr>
        <xdr:cNvPr id="78" name="楕円 77"/>
        <xdr:cNvSpPr/>
      </xdr:nvSpPr>
      <xdr:spPr>
        <a:xfrm>
          <a:off x="2857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22316</xdr:rowOff>
    </xdr:from>
    <xdr:to>
      <xdr:col>19</xdr:col>
      <xdr:colOff>177800</xdr:colOff>
      <xdr:row>39</xdr:row>
      <xdr:rowOff>58238</xdr:rowOff>
    </xdr:to>
    <xdr:cxnSp macro="">
      <xdr:nvCxnSpPr>
        <xdr:cNvPr id="79" name="直線コネクタ 78"/>
        <xdr:cNvCxnSpPr/>
      </xdr:nvCxnSpPr>
      <xdr:spPr>
        <a:xfrm>
          <a:off x="2908300" y="67088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115207</xdr:rowOff>
    </xdr:from>
    <xdr:to>
      <xdr:col>10</xdr:col>
      <xdr:colOff>165100</xdr:colOff>
      <xdr:row>39</xdr:row>
      <xdr:rowOff>45357</xdr:rowOff>
    </xdr:to>
    <xdr:sp macro="" textlink="">
      <xdr:nvSpPr>
        <xdr:cNvPr id="80" name="楕円 79"/>
        <xdr:cNvSpPr/>
      </xdr:nvSpPr>
      <xdr:spPr>
        <a:xfrm>
          <a:off x="1968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166007</xdr:rowOff>
    </xdr:from>
    <xdr:to>
      <xdr:col>15</xdr:col>
      <xdr:colOff>50800</xdr:colOff>
      <xdr:row>39</xdr:row>
      <xdr:rowOff>22316</xdr:rowOff>
    </xdr:to>
    <xdr:cxnSp macro="">
      <xdr:nvCxnSpPr>
        <xdr:cNvPr id="81" name="直線コネクタ 80"/>
        <xdr:cNvCxnSpPr/>
      </xdr:nvCxnSpPr>
      <xdr:spPr>
        <a:xfrm>
          <a:off x="2019300" y="668110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79284</xdr:rowOff>
    </xdr:from>
    <xdr:to>
      <xdr:col>6</xdr:col>
      <xdr:colOff>38100</xdr:colOff>
      <xdr:row>39</xdr:row>
      <xdr:rowOff>9434</xdr:rowOff>
    </xdr:to>
    <xdr:sp macro="" textlink="">
      <xdr:nvSpPr>
        <xdr:cNvPr id="82" name="楕円 81"/>
        <xdr:cNvSpPr/>
      </xdr:nvSpPr>
      <xdr:spPr>
        <a:xfrm>
          <a:off x="1079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130084</xdr:rowOff>
    </xdr:from>
    <xdr:to>
      <xdr:col>10</xdr:col>
      <xdr:colOff>114300</xdr:colOff>
      <xdr:row>38</xdr:row>
      <xdr:rowOff>166007</xdr:rowOff>
    </xdr:to>
    <xdr:cxnSp macro="">
      <xdr:nvCxnSpPr>
        <xdr:cNvPr id="83" name="直線コネクタ 82"/>
        <xdr:cNvCxnSpPr/>
      </xdr:nvCxnSpPr>
      <xdr:spPr>
        <a:xfrm>
          <a:off x="1130300" y="66451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50454</xdr:rowOff>
    </xdr:from>
    <xdr:ext cx="405111" cy="259045"/>
    <xdr:sp macro="" textlink="">
      <xdr:nvSpPr>
        <xdr:cNvPr id="84" name="n_1aveValue【図書館】&#10;有形固定資産減価償却率"/>
        <xdr:cNvSpPr txBox="1"/>
      </xdr:nvSpPr>
      <xdr:spPr>
        <a:xfrm>
          <a:off x="35820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40657</xdr:rowOff>
    </xdr:from>
    <xdr:ext cx="405111" cy="259045"/>
    <xdr:sp macro="" textlink="">
      <xdr:nvSpPr>
        <xdr:cNvPr id="85" name="n_2aveValue【図書館】&#10;有形固定資産減価償却率"/>
        <xdr:cNvSpPr txBox="1"/>
      </xdr:nvSpPr>
      <xdr:spPr>
        <a:xfrm>
          <a:off x="2705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32493</xdr:rowOff>
    </xdr:from>
    <xdr:ext cx="405111" cy="259045"/>
    <xdr:sp macro="" textlink="">
      <xdr:nvSpPr>
        <xdr:cNvPr id="86" name="n_3aveValue【図書館】&#10;有形固定資産減価償却率"/>
        <xdr:cNvSpPr txBox="1"/>
      </xdr:nvSpPr>
      <xdr:spPr>
        <a:xfrm>
          <a:off x="1816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11266</xdr:rowOff>
    </xdr:from>
    <xdr:ext cx="405111" cy="259045"/>
    <xdr:sp macro="" textlink="">
      <xdr:nvSpPr>
        <xdr:cNvPr id="87" name="n_4aveValue【図書館】&#10;有形固定資産減価償却率"/>
        <xdr:cNvSpPr txBox="1"/>
      </xdr:nvSpPr>
      <xdr:spPr>
        <a:xfrm>
          <a:off x="9277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100165</xdr:rowOff>
    </xdr:from>
    <xdr:ext cx="405111" cy="259045"/>
    <xdr:sp macro="" textlink="">
      <xdr:nvSpPr>
        <xdr:cNvPr id="88" name="n_1mainValue【図書館】&#10;有形固定資産減価償却率"/>
        <xdr:cNvSpPr txBox="1"/>
      </xdr:nvSpPr>
      <xdr:spPr>
        <a:xfrm>
          <a:off x="35820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64243</xdr:rowOff>
    </xdr:from>
    <xdr:ext cx="405111" cy="259045"/>
    <xdr:sp macro="" textlink="">
      <xdr:nvSpPr>
        <xdr:cNvPr id="89" name="n_2mainValue【図書館】&#10;有形固定資産減価償却率"/>
        <xdr:cNvSpPr txBox="1"/>
      </xdr:nvSpPr>
      <xdr:spPr>
        <a:xfrm>
          <a:off x="2705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36484</xdr:rowOff>
    </xdr:from>
    <xdr:ext cx="405111" cy="259045"/>
    <xdr:sp macro="" textlink="">
      <xdr:nvSpPr>
        <xdr:cNvPr id="90" name="n_3mainValue【図書館】&#10;有形固定資産減価償却率"/>
        <xdr:cNvSpPr txBox="1"/>
      </xdr:nvSpPr>
      <xdr:spPr>
        <a:xfrm>
          <a:off x="18167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561</xdr:rowOff>
    </xdr:from>
    <xdr:ext cx="405111" cy="259045"/>
    <xdr:sp macro="" textlink="">
      <xdr:nvSpPr>
        <xdr:cNvPr id="91" name="n_4mainValue【図書館】&#10;有形固定資産減価償却率"/>
        <xdr:cNvSpPr txBox="1"/>
      </xdr:nvSpPr>
      <xdr:spPr>
        <a:xfrm>
          <a:off x="927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125730</xdr:rowOff>
    </xdr:from>
    <xdr:to>
      <xdr:col>54</xdr:col>
      <xdr:colOff>189865</xdr:colOff>
      <xdr:row>41</xdr:row>
      <xdr:rowOff>41910</xdr:rowOff>
    </xdr:to>
    <xdr:cxnSp macro="">
      <xdr:nvCxnSpPr>
        <xdr:cNvPr id="115" name="直線コネクタ 114"/>
        <xdr:cNvCxnSpPr/>
      </xdr:nvCxnSpPr>
      <xdr:spPr>
        <a:xfrm flipV="1">
          <a:off x="10476865" y="57835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6"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72407</xdr:rowOff>
    </xdr:from>
    <xdr:ext cx="469744" cy="259045"/>
    <xdr:sp macro="" textlink="">
      <xdr:nvSpPr>
        <xdr:cNvPr id="118" name="【図書館】&#10;一人当たり面積最大値テキスト"/>
        <xdr:cNvSpPr txBox="1"/>
      </xdr:nvSpPr>
      <xdr:spPr>
        <a:xfrm>
          <a:off x="10515600" y="55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125730</xdr:rowOff>
    </xdr:from>
    <xdr:to>
      <xdr:col>55</xdr:col>
      <xdr:colOff>88900</xdr:colOff>
      <xdr:row>33</xdr:row>
      <xdr:rowOff>125730</xdr:rowOff>
    </xdr:to>
    <xdr:cxnSp macro="">
      <xdr:nvCxnSpPr>
        <xdr:cNvPr id="119" name="直線コネクタ 118"/>
        <xdr:cNvCxnSpPr/>
      </xdr:nvCxnSpPr>
      <xdr:spPr>
        <a:xfrm>
          <a:off x="10388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6367</xdr:rowOff>
    </xdr:from>
    <xdr:ext cx="469744" cy="259045"/>
    <xdr:sp macro="" textlink="">
      <xdr:nvSpPr>
        <xdr:cNvPr id="120" name="【図書館】&#10;一人当たり面積平均値テキスト"/>
        <xdr:cNvSpPr txBox="1"/>
      </xdr:nvSpPr>
      <xdr:spPr>
        <a:xfrm>
          <a:off x="10515600" y="6521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154940</xdr:rowOff>
    </xdr:from>
    <xdr:to>
      <xdr:col>55</xdr:col>
      <xdr:colOff>50800</xdr:colOff>
      <xdr:row>39</xdr:row>
      <xdr:rowOff>85090</xdr:rowOff>
    </xdr:to>
    <xdr:sp macro="" textlink="">
      <xdr:nvSpPr>
        <xdr:cNvPr id="121" name="フローチャート: 判断 120"/>
        <xdr:cNvSpPr/>
      </xdr:nvSpPr>
      <xdr:spPr>
        <a:xfrm>
          <a:off x="10426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170180</xdr:rowOff>
    </xdr:from>
    <xdr:to>
      <xdr:col>46</xdr:col>
      <xdr:colOff>38100</xdr:colOff>
      <xdr:row>39</xdr:row>
      <xdr:rowOff>100330</xdr:rowOff>
    </xdr:to>
    <xdr:sp macro="" textlink="">
      <xdr:nvSpPr>
        <xdr:cNvPr id="123" name="フローチャート: 判断 122"/>
        <xdr:cNvSpPr/>
      </xdr:nvSpPr>
      <xdr:spPr>
        <a:xfrm>
          <a:off x="8699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24" name="フローチャート: 判断 123"/>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29210</xdr:rowOff>
    </xdr:from>
    <xdr:to>
      <xdr:col>36</xdr:col>
      <xdr:colOff>165100</xdr:colOff>
      <xdr:row>39</xdr:row>
      <xdr:rowOff>130810</xdr:rowOff>
    </xdr:to>
    <xdr:sp macro="" textlink="">
      <xdr:nvSpPr>
        <xdr:cNvPr id="125" name="フローチャート: 判断 124"/>
        <xdr:cNvSpPr/>
      </xdr:nvSpPr>
      <xdr:spPr>
        <a:xfrm>
          <a:off x="6921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31" name="楕円 130"/>
        <xdr:cNvSpPr/>
      </xdr:nvSpPr>
      <xdr:spPr>
        <a:xfrm>
          <a:off x="104267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17</xdr:rowOff>
    </xdr:from>
    <xdr:ext cx="469744" cy="259045"/>
    <xdr:sp macro="" textlink="">
      <xdr:nvSpPr>
        <xdr:cNvPr id="132" name="【図書館】&#10;一人当たり面積該当値テキスト"/>
        <xdr:cNvSpPr txBox="1"/>
      </xdr:nvSpPr>
      <xdr:spPr>
        <a:xfrm>
          <a:off x="10515600" y="668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21590</xdr:rowOff>
    </xdr:from>
    <xdr:to>
      <xdr:col>50</xdr:col>
      <xdr:colOff>165100</xdr:colOff>
      <xdr:row>39</xdr:row>
      <xdr:rowOff>123190</xdr:rowOff>
    </xdr:to>
    <xdr:sp macro="" textlink="">
      <xdr:nvSpPr>
        <xdr:cNvPr id="133" name="楕円 132"/>
        <xdr:cNvSpPr/>
      </xdr:nvSpPr>
      <xdr:spPr>
        <a:xfrm>
          <a:off x="9588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72390</xdr:rowOff>
    </xdr:from>
    <xdr:to>
      <xdr:col>55</xdr:col>
      <xdr:colOff>0</xdr:colOff>
      <xdr:row>39</xdr:row>
      <xdr:rowOff>72390</xdr:rowOff>
    </xdr:to>
    <xdr:cxnSp macro="">
      <xdr:nvCxnSpPr>
        <xdr:cNvPr id="134" name="直線コネクタ 133"/>
        <xdr:cNvCxnSpPr/>
      </xdr:nvCxnSpPr>
      <xdr:spPr>
        <a:xfrm>
          <a:off x="9639300" y="6758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21590</xdr:rowOff>
    </xdr:from>
    <xdr:to>
      <xdr:col>46</xdr:col>
      <xdr:colOff>38100</xdr:colOff>
      <xdr:row>39</xdr:row>
      <xdr:rowOff>123190</xdr:rowOff>
    </xdr:to>
    <xdr:sp macro="" textlink="">
      <xdr:nvSpPr>
        <xdr:cNvPr id="135" name="楕円 134"/>
        <xdr:cNvSpPr/>
      </xdr:nvSpPr>
      <xdr:spPr>
        <a:xfrm>
          <a:off x="8699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72390</xdr:rowOff>
    </xdr:from>
    <xdr:to>
      <xdr:col>50</xdr:col>
      <xdr:colOff>114300</xdr:colOff>
      <xdr:row>39</xdr:row>
      <xdr:rowOff>72390</xdr:rowOff>
    </xdr:to>
    <xdr:cxnSp macro="">
      <xdr:nvCxnSpPr>
        <xdr:cNvPr id="136" name="直線コネクタ 135"/>
        <xdr:cNvCxnSpPr/>
      </xdr:nvCxnSpPr>
      <xdr:spPr>
        <a:xfrm>
          <a:off x="8750300" y="6758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21590</xdr:rowOff>
    </xdr:from>
    <xdr:to>
      <xdr:col>41</xdr:col>
      <xdr:colOff>101600</xdr:colOff>
      <xdr:row>39</xdr:row>
      <xdr:rowOff>123190</xdr:rowOff>
    </xdr:to>
    <xdr:sp macro="" textlink="">
      <xdr:nvSpPr>
        <xdr:cNvPr id="137" name="楕円 136"/>
        <xdr:cNvSpPr/>
      </xdr:nvSpPr>
      <xdr:spPr>
        <a:xfrm>
          <a:off x="7810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72390</xdr:rowOff>
    </xdr:from>
    <xdr:to>
      <xdr:col>45</xdr:col>
      <xdr:colOff>177800</xdr:colOff>
      <xdr:row>39</xdr:row>
      <xdr:rowOff>72390</xdr:rowOff>
    </xdr:to>
    <xdr:cxnSp macro="">
      <xdr:nvCxnSpPr>
        <xdr:cNvPr id="138" name="直線コネクタ 137"/>
        <xdr:cNvCxnSpPr/>
      </xdr:nvCxnSpPr>
      <xdr:spPr>
        <a:xfrm>
          <a:off x="7861300" y="6758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13970</xdr:rowOff>
    </xdr:from>
    <xdr:to>
      <xdr:col>36</xdr:col>
      <xdr:colOff>165100</xdr:colOff>
      <xdr:row>39</xdr:row>
      <xdr:rowOff>115570</xdr:rowOff>
    </xdr:to>
    <xdr:sp macro="" textlink="">
      <xdr:nvSpPr>
        <xdr:cNvPr id="139" name="楕円 138"/>
        <xdr:cNvSpPr/>
      </xdr:nvSpPr>
      <xdr:spPr>
        <a:xfrm>
          <a:off x="6921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64770</xdr:rowOff>
    </xdr:from>
    <xdr:to>
      <xdr:col>41</xdr:col>
      <xdr:colOff>50800</xdr:colOff>
      <xdr:row>39</xdr:row>
      <xdr:rowOff>72390</xdr:rowOff>
    </xdr:to>
    <xdr:cxnSp macro="">
      <xdr:nvCxnSpPr>
        <xdr:cNvPr id="140" name="直線コネクタ 139"/>
        <xdr:cNvCxnSpPr/>
      </xdr:nvCxnSpPr>
      <xdr:spPr>
        <a:xfrm>
          <a:off x="6972300" y="6751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41" name="n_1aveValue【図書館】&#10;一人当たり面積"/>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116857</xdr:rowOff>
    </xdr:from>
    <xdr:ext cx="469744" cy="259045"/>
    <xdr:sp macro="" textlink="">
      <xdr:nvSpPr>
        <xdr:cNvPr id="142" name="n_2aveValue【図書館】&#10;一人当たり面積"/>
        <xdr:cNvSpPr txBox="1"/>
      </xdr:nvSpPr>
      <xdr:spPr>
        <a:xfrm>
          <a:off x="8515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109237</xdr:rowOff>
    </xdr:from>
    <xdr:ext cx="469744" cy="259045"/>
    <xdr:sp macro="" textlink="">
      <xdr:nvSpPr>
        <xdr:cNvPr id="143" name="n_3aveValue【図書館】&#10;一人当たり面積"/>
        <xdr:cNvSpPr txBox="1"/>
      </xdr:nvSpPr>
      <xdr:spPr>
        <a:xfrm>
          <a:off x="7626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121937</xdr:rowOff>
    </xdr:from>
    <xdr:ext cx="469744" cy="259045"/>
    <xdr:sp macro="" textlink="">
      <xdr:nvSpPr>
        <xdr:cNvPr id="144" name="n_4aveValue【図書館】&#10;一人当たり面積"/>
        <xdr:cNvSpPr txBox="1"/>
      </xdr:nvSpPr>
      <xdr:spPr>
        <a:xfrm>
          <a:off x="6737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114317</xdr:rowOff>
    </xdr:from>
    <xdr:ext cx="469744" cy="259045"/>
    <xdr:sp macro="" textlink="">
      <xdr:nvSpPr>
        <xdr:cNvPr id="145" name="n_1mainValue【図書館】&#10;一人当たり面積"/>
        <xdr:cNvSpPr txBox="1"/>
      </xdr:nvSpPr>
      <xdr:spPr>
        <a:xfrm>
          <a:off x="93917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114317</xdr:rowOff>
    </xdr:from>
    <xdr:ext cx="469744" cy="259045"/>
    <xdr:sp macro="" textlink="">
      <xdr:nvSpPr>
        <xdr:cNvPr id="146" name="n_2mainValue【図書館】&#10;一人当たり面積"/>
        <xdr:cNvSpPr txBox="1"/>
      </xdr:nvSpPr>
      <xdr:spPr>
        <a:xfrm>
          <a:off x="8515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114317</xdr:rowOff>
    </xdr:from>
    <xdr:ext cx="469744" cy="259045"/>
    <xdr:sp macro="" textlink="">
      <xdr:nvSpPr>
        <xdr:cNvPr id="147" name="n_3mainValue【図書館】&#10;一人当たり面積"/>
        <xdr:cNvSpPr txBox="1"/>
      </xdr:nvSpPr>
      <xdr:spPr>
        <a:xfrm>
          <a:off x="7626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132097</xdr:rowOff>
    </xdr:from>
    <xdr:ext cx="469744" cy="259045"/>
    <xdr:sp macro="" textlink="">
      <xdr:nvSpPr>
        <xdr:cNvPr id="148" name="n_4mainValue【図書館】&#10;一人当たり面積"/>
        <xdr:cNvSpPr txBox="1"/>
      </xdr:nvSpPr>
      <xdr:spPr>
        <a:xfrm>
          <a:off x="6737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52578</xdr:rowOff>
    </xdr:from>
    <xdr:to>
      <xdr:col>24</xdr:col>
      <xdr:colOff>62865</xdr:colOff>
      <xdr:row>63</xdr:row>
      <xdr:rowOff>100584</xdr:rowOff>
    </xdr:to>
    <xdr:cxnSp macro="">
      <xdr:nvCxnSpPr>
        <xdr:cNvPr id="171" name="直線コネクタ 170"/>
        <xdr:cNvCxnSpPr/>
      </xdr:nvCxnSpPr>
      <xdr:spPr>
        <a:xfrm flipV="1">
          <a:off x="4634865" y="9482328"/>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104411</xdr:rowOff>
    </xdr:from>
    <xdr:ext cx="405111" cy="259045"/>
    <xdr:sp macro="" textlink="">
      <xdr:nvSpPr>
        <xdr:cNvPr id="172" name="【体育館・プール】&#10;有形固定資産減価償却率最小値テキスト"/>
        <xdr:cNvSpPr txBox="1"/>
      </xdr:nvSpPr>
      <xdr:spPr>
        <a:xfrm>
          <a:off x="4673600" y="1090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100584</xdr:rowOff>
    </xdr:from>
    <xdr:to>
      <xdr:col>24</xdr:col>
      <xdr:colOff>152400</xdr:colOff>
      <xdr:row>63</xdr:row>
      <xdr:rowOff>100584</xdr:rowOff>
    </xdr:to>
    <xdr:cxnSp macro="">
      <xdr:nvCxnSpPr>
        <xdr:cNvPr id="173" name="直線コネクタ 172"/>
        <xdr:cNvCxnSpPr/>
      </xdr:nvCxnSpPr>
      <xdr:spPr>
        <a:xfrm>
          <a:off x="4546600" y="1090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170705</xdr:rowOff>
    </xdr:from>
    <xdr:ext cx="405111" cy="259045"/>
    <xdr:sp macro="" textlink="">
      <xdr:nvSpPr>
        <xdr:cNvPr id="174" name="【体育館・プール】&#10;有形固定資産減価償却率最大値テキスト"/>
        <xdr:cNvSpPr txBox="1"/>
      </xdr:nvSpPr>
      <xdr:spPr>
        <a:xfrm>
          <a:off x="46736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52578</xdr:rowOff>
    </xdr:from>
    <xdr:to>
      <xdr:col>24</xdr:col>
      <xdr:colOff>152400</xdr:colOff>
      <xdr:row>55</xdr:row>
      <xdr:rowOff>52578</xdr:rowOff>
    </xdr:to>
    <xdr:cxnSp macro="">
      <xdr:nvCxnSpPr>
        <xdr:cNvPr id="175" name="直線コネクタ 174"/>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76" name="【体育館・プール】&#10;有形固定資産減価償却率平均値テキスト"/>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77" name="フローチャート: 判断 176"/>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33782</xdr:rowOff>
    </xdr:from>
    <xdr:to>
      <xdr:col>20</xdr:col>
      <xdr:colOff>38100</xdr:colOff>
      <xdr:row>59</xdr:row>
      <xdr:rowOff>135382</xdr:rowOff>
    </xdr:to>
    <xdr:sp macro="" textlink="">
      <xdr:nvSpPr>
        <xdr:cNvPr id="178" name="フローチャート: 判断 177"/>
        <xdr:cNvSpPr/>
      </xdr:nvSpPr>
      <xdr:spPr>
        <a:xfrm>
          <a:off x="3746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8636</xdr:rowOff>
    </xdr:from>
    <xdr:to>
      <xdr:col>15</xdr:col>
      <xdr:colOff>101600</xdr:colOff>
      <xdr:row>59</xdr:row>
      <xdr:rowOff>110236</xdr:rowOff>
    </xdr:to>
    <xdr:sp macro="" textlink="">
      <xdr:nvSpPr>
        <xdr:cNvPr id="179" name="フローチャート: 判断 178"/>
        <xdr:cNvSpPr/>
      </xdr:nvSpPr>
      <xdr:spPr>
        <a:xfrm>
          <a:off x="2857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118364</xdr:rowOff>
    </xdr:from>
    <xdr:to>
      <xdr:col>10</xdr:col>
      <xdr:colOff>165100</xdr:colOff>
      <xdr:row>59</xdr:row>
      <xdr:rowOff>48514</xdr:rowOff>
    </xdr:to>
    <xdr:sp macro="" textlink="">
      <xdr:nvSpPr>
        <xdr:cNvPr id="180" name="フローチャート: 判断 179"/>
        <xdr:cNvSpPr/>
      </xdr:nvSpPr>
      <xdr:spPr>
        <a:xfrm>
          <a:off x="1968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102362</xdr:rowOff>
    </xdr:from>
    <xdr:to>
      <xdr:col>6</xdr:col>
      <xdr:colOff>38100</xdr:colOff>
      <xdr:row>59</xdr:row>
      <xdr:rowOff>32512</xdr:rowOff>
    </xdr:to>
    <xdr:sp macro="" textlink="">
      <xdr:nvSpPr>
        <xdr:cNvPr id="181" name="フローチャート: 判断 180"/>
        <xdr:cNvSpPr/>
      </xdr:nvSpPr>
      <xdr:spPr>
        <a:xfrm>
          <a:off x="1079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15494</xdr:rowOff>
    </xdr:from>
    <xdr:to>
      <xdr:col>24</xdr:col>
      <xdr:colOff>114300</xdr:colOff>
      <xdr:row>60</xdr:row>
      <xdr:rowOff>117094</xdr:rowOff>
    </xdr:to>
    <xdr:sp macro="" textlink="">
      <xdr:nvSpPr>
        <xdr:cNvPr id="187" name="楕円 186"/>
        <xdr:cNvSpPr/>
      </xdr:nvSpPr>
      <xdr:spPr>
        <a:xfrm>
          <a:off x="4584700" y="103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165371</xdr:rowOff>
    </xdr:from>
    <xdr:ext cx="405111" cy="259045"/>
    <xdr:sp macro="" textlink="">
      <xdr:nvSpPr>
        <xdr:cNvPr id="188" name="【体育館・プール】&#10;有形固定資産減価償却率該当値テキスト"/>
        <xdr:cNvSpPr txBox="1"/>
      </xdr:nvSpPr>
      <xdr:spPr>
        <a:xfrm>
          <a:off x="4673600" y="1028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150368</xdr:rowOff>
    </xdr:from>
    <xdr:to>
      <xdr:col>20</xdr:col>
      <xdr:colOff>38100</xdr:colOff>
      <xdr:row>60</xdr:row>
      <xdr:rowOff>80518</xdr:rowOff>
    </xdr:to>
    <xdr:sp macro="" textlink="">
      <xdr:nvSpPr>
        <xdr:cNvPr id="189" name="楕円 188"/>
        <xdr:cNvSpPr/>
      </xdr:nvSpPr>
      <xdr:spPr>
        <a:xfrm>
          <a:off x="3746500" y="102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29718</xdr:rowOff>
    </xdr:from>
    <xdr:to>
      <xdr:col>24</xdr:col>
      <xdr:colOff>63500</xdr:colOff>
      <xdr:row>60</xdr:row>
      <xdr:rowOff>66294</xdr:rowOff>
    </xdr:to>
    <xdr:cxnSp macro="">
      <xdr:nvCxnSpPr>
        <xdr:cNvPr id="190" name="直線コネクタ 189"/>
        <xdr:cNvCxnSpPr/>
      </xdr:nvCxnSpPr>
      <xdr:spPr>
        <a:xfrm>
          <a:off x="3797300" y="1031671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116078</xdr:rowOff>
    </xdr:from>
    <xdr:to>
      <xdr:col>15</xdr:col>
      <xdr:colOff>101600</xdr:colOff>
      <xdr:row>60</xdr:row>
      <xdr:rowOff>46228</xdr:rowOff>
    </xdr:to>
    <xdr:sp macro="" textlink="">
      <xdr:nvSpPr>
        <xdr:cNvPr id="191" name="楕円 190"/>
        <xdr:cNvSpPr/>
      </xdr:nvSpPr>
      <xdr:spPr>
        <a:xfrm>
          <a:off x="2857500" y="102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166878</xdr:rowOff>
    </xdr:from>
    <xdr:to>
      <xdr:col>19</xdr:col>
      <xdr:colOff>177800</xdr:colOff>
      <xdr:row>60</xdr:row>
      <xdr:rowOff>29718</xdr:rowOff>
    </xdr:to>
    <xdr:cxnSp macro="">
      <xdr:nvCxnSpPr>
        <xdr:cNvPr id="192" name="直線コネクタ 191"/>
        <xdr:cNvCxnSpPr/>
      </xdr:nvCxnSpPr>
      <xdr:spPr>
        <a:xfrm>
          <a:off x="2908300" y="1028242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79502</xdr:rowOff>
    </xdr:from>
    <xdr:to>
      <xdr:col>10</xdr:col>
      <xdr:colOff>165100</xdr:colOff>
      <xdr:row>60</xdr:row>
      <xdr:rowOff>9652</xdr:rowOff>
    </xdr:to>
    <xdr:sp macro="" textlink="">
      <xdr:nvSpPr>
        <xdr:cNvPr id="193" name="楕円 192"/>
        <xdr:cNvSpPr/>
      </xdr:nvSpPr>
      <xdr:spPr>
        <a:xfrm>
          <a:off x="196850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130302</xdr:rowOff>
    </xdr:from>
    <xdr:to>
      <xdr:col>15</xdr:col>
      <xdr:colOff>50800</xdr:colOff>
      <xdr:row>59</xdr:row>
      <xdr:rowOff>166878</xdr:rowOff>
    </xdr:to>
    <xdr:cxnSp macro="">
      <xdr:nvCxnSpPr>
        <xdr:cNvPr id="194" name="直線コネクタ 193"/>
        <xdr:cNvCxnSpPr/>
      </xdr:nvCxnSpPr>
      <xdr:spPr>
        <a:xfrm>
          <a:off x="2019300" y="102458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17780</xdr:rowOff>
    </xdr:from>
    <xdr:to>
      <xdr:col>6</xdr:col>
      <xdr:colOff>38100</xdr:colOff>
      <xdr:row>59</xdr:row>
      <xdr:rowOff>119380</xdr:rowOff>
    </xdr:to>
    <xdr:sp macro="" textlink="">
      <xdr:nvSpPr>
        <xdr:cNvPr id="195" name="楕円 194"/>
        <xdr:cNvSpPr/>
      </xdr:nvSpPr>
      <xdr:spPr>
        <a:xfrm>
          <a:off x="1079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68580</xdr:rowOff>
    </xdr:from>
    <xdr:to>
      <xdr:col>10</xdr:col>
      <xdr:colOff>114300</xdr:colOff>
      <xdr:row>59</xdr:row>
      <xdr:rowOff>130302</xdr:rowOff>
    </xdr:to>
    <xdr:cxnSp macro="">
      <xdr:nvCxnSpPr>
        <xdr:cNvPr id="196" name="直線コネクタ 195"/>
        <xdr:cNvCxnSpPr/>
      </xdr:nvCxnSpPr>
      <xdr:spPr>
        <a:xfrm>
          <a:off x="1130300" y="1018413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151909</xdr:rowOff>
    </xdr:from>
    <xdr:ext cx="405111" cy="259045"/>
    <xdr:sp macro="" textlink="">
      <xdr:nvSpPr>
        <xdr:cNvPr id="197" name="n_1aveValue【体育館・プール】&#10;有形固定資産減価償却率"/>
        <xdr:cNvSpPr txBox="1"/>
      </xdr:nvSpPr>
      <xdr:spPr>
        <a:xfrm>
          <a:off x="35820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126763</xdr:rowOff>
    </xdr:from>
    <xdr:ext cx="405111" cy="259045"/>
    <xdr:sp macro="" textlink="">
      <xdr:nvSpPr>
        <xdr:cNvPr id="198" name="n_2aveValue【体育館・プール】&#10;有形固定資産減価償却率"/>
        <xdr:cNvSpPr txBox="1"/>
      </xdr:nvSpPr>
      <xdr:spPr>
        <a:xfrm>
          <a:off x="27057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65041</xdr:rowOff>
    </xdr:from>
    <xdr:ext cx="405111" cy="259045"/>
    <xdr:sp macro="" textlink="">
      <xdr:nvSpPr>
        <xdr:cNvPr id="199" name="n_3aveValue【体育館・プール】&#10;有形固定資産減価償却率"/>
        <xdr:cNvSpPr txBox="1"/>
      </xdr:nvSpPr>
      <xdr:spPr>
        <a:xfrm>
          <a:off x="1816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49039</xdr:rowOff>
    </xdr:from>
    <xdr:ext cx="405111" cy="259045"/>
    <xdr:sp macro="" textlink="">
      <xdr:nvSpPr>
        <xdr:cNvPr id="200" name="n_4aveValue【体育館・プール】&#10;有形固定資産減価償却率"/>
        <xdr:cNvSpPr txBox="1"/>
      </xdr:nvSpPr>
      <xdr:spPr>
        <a:xfrm>
          <a:off x="927744"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71645</xdr:rowOff>
    </xdr:from>
    <xdr:ext cx="405111" cy="259045"/>
    <xdr:sp macro="" textlink="">
      <xdr:nvSpPr>
        <xdr:cNvPr id="201" name="n_1mainValue【体育館・プール】&#10;有形固定資産減価償却率"/>
        <xdr:cNvSpPr txBox="1"/>
      </xdr:nvSpPr>
      <xdr:spPr>
        <a:xfrm>
          <a:off x="3582044" y="1035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37355</xdr:rowOff>
    </xdr:from>
    <xdr:ext cx="405111" cy="259045"/>
    <xdr:sp macro="" textlink="">
      <xdr:nvSpPr>
        <xdr:cNvPr id="202" name="n_2mainValue【体育館・プール】&#10;有形固定資産減価償却率"/>
        <xdr:cNvSpPr txBox="1"/>
      </xdr:nvSpPr>
      <xdr:spPr>
        <a:xfrm>
          <a:off x="2705744" y="1032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779</xdr:rowOff>
    </xdr:from>
    <xdr:ext cx="405111" cy="259045"/>
    <xdr:sp macro="" textlink="">
      <xdr:nvSpPr>
        <xdr:cNvPr id="203" name="n_3mainValue【体育館・プール】&#10;有形固定資産減価償却率"/>
        <xdr:cNvSpPr txBox="1"/>
      </xdr:nvSpPr>
      <xdr:spPr>
        <a:xfrm>
          <a:off x="18167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110507</xdr:rowOff>
    </xdr:from>
    <xdr:ext cx="405111" cy="259045"/>
    <xdr:sp macro="" textlink="">
      <xdr:nvSpPr>
        <xdr:cNvPr id="204" name="n_4mainValue【体育館・プール】&#10;有形固定資産減価償却率"/>
        <xdr:cNvSpPr txBox="1"/>
      </xdr:nvSpPr>
      <xdr:spPr>
        <a:xfrm>
          <a:off x="927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169545</xdr:rowOff>
    </xdr:from>
    <xdr:to>
      <xdr:col>54</xdr:col>
      <xdr:colOff>189865</xdr:colOff>
      <xdr:row>64</xdr:row>
      <xdr:rowOff>11430</xdr:rowOff>
    </xdr:to>
    <xdr:cxnSp macro="">
      <xdr:nvCxnSpPr>
        <xdr:cNvPr id="228" name="直線コネクタ 227"/>
        <xdr:cNvCxnSpPr/>
      </xdr:nvCxnSpPr>
      <xdr:spPr>
        <a:xfrm flipV="1">
          <a:off x="10476865" y="959929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15257</xdr:rowOff>
    </xdr:from>
    <xdr:ext cx="469744" cy="259045"/>
    <xdr:sp macro="" textlink="">
      <xdr:nvSpPr>
        <xdr:cNvPr id="229" name="【体育館・プール】&#10;一人当たり面積最小値テキスト"/>
        <xdr:cNvSpPr txBox="1"/>
      </xdr:nvSpPr>
      <xdr:spPr>
        <a:xfrm>
          <a:off x="105156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xdr:rowOff>
    </xdr:from>
    <xdr:to>
      <xdr:col>55</xdr:col>
      <xdr:colOff>88900</xdr:colOff>
      <xdr:row>64</xdr:row>
      <xdr:rowOff>11430</xdr:rowOff>
    </xdr:to>
    <xdr:cxnSp macro="">
      <xdr:nvCxnSpPr>
        <xdr:cNvPr id="230" name="直線コネクタ 229"/>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116222</xdr:rowOff>
    </xdr:from>
    <xdr:ext cx="469744" cy="259045"/>
    <xdr:sp macro="" textlink="">
      <xdr:nvSpPr>
        <xdr:cNvPr id="231" name="【体育館・プール】&#10;一人当たり面積最大値テキスト"/>
        <xdr:cNvSpPr txBox="1"/>
      </xdr:nvSpPr>
      <xdr:spPr>
        <a:xfrm>
          <a:off x="10515600" y="937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169545</xdr:rowOff>
    </xdr:from>
    <xdr:to>
      <xdr:col>55</xdr:col>
      <xdr:colOff>88900</xdr:colOff>
      <xdr:row>55</xdr:row>
      <xdr:rowOff>169545</xdr:rowOff>
    </xdr:to>
    <xdr:cxnSp macro="">
      <xdr:nvCxnSpPr>
        <xdr:cNvPr id="232" name="直線コネクタ 231"/>
        <xdr:cNvCxnSpPr/>
      </xdr:nvCxnSpPr>
      <xdr:spPr>
        <a:xfrm>
          <a:off x="10388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158767</xdr:rowOff>
    </xdr:from>
    <xdr:ext cx="469744" cy="259045"/>
    <xdr:sp macro="" textlink="">
      <xdr:nvSpPr>
        <xdr:cNvPr id="233" name="【体育館・プール】&#10;一人当たり面積平均値テキスト"/>
        <xdr:cNvSpPr txBox="1"/>
      </xdr:nvSpPr>
      <xdr:spPr>
        <a:xfrm>
          <a:off x="10515600" y="10445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234" name="フローチャート: 判断 233"/>
        <xdr:cNvSpPr/>
      </xdr:nvSpPr>
      <xdr:spPr>
        <a:xfrm>
          <a:off x="10426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73025</xdr:rowOff>
    </xdr:from>
    <xdr:to>
      <xdr:col>50</xdr:col>
      <xdr:colOff>165100</xdr:colOff>
      <xdr:row>62</xdr:row>
      <xdr:rowOff>3175</xdr:rowOff>
    </xdr:to>
    <xdr:sp macro="" textlink="">
      <xdr:nvSpPr>
        <xdr:cNvPr id="235" name="フローチャート: 判断 234"/>
        <xdr:cNvSpPr/>
      </xdr:nvSpPr>
      <xdr:spPr>
        <a:xfrm>
          <a:off x="958850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69215</xdr:rowOff>
    </xdr:from>
    <xdr:to>
      <xdr:col>46</xdr:col>
      <xdr:colOff>38100</xdr:colOff>
      <xdr:row>61</xdr:row>
      <xdr:rowOff>170815</xdr:rowOff>
    </xdr:to>
    <xdr:sp macro="" textlink="">
      <xdr:nvSpPr>
        <xdr:cNvPr id="236" name="フローチャート: 判断 235"/>
        <xdr:cNvSpPr/>
      </xdr:nvSpPr>
      <xdr:spPr>
        <a:xfrm>
          <a:off x="8699500" y="105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237" name="フローチャート: 判断 236"/>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27305</xdr:rowOff>
    </xdr:from>
    <xdr:to>
      <xdr:col>36</xdr:col>
      <xdr:colOff>165100</xdr:colOff>
      <xdr:row>61</xdr:row>
      <xdr:rowOff>128905</xdr:rowOff>
    </xdr:to>
    <xdr:sp macro="" textlink="">
      <xdr:nvSpPr>
        <xdr:cNvPr id="238" name="フローチャート: 判断 237"/>
        <xdr:cNvSpPr/>
      </xdr:nvSpPr>
      <xdr:spPr>
        <a:xfrm>
          <a:off x="6921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71120</xdr:rowOff>
    </xdr:from>
    <xdr:to>
      <xdr:col>55</xdr:col>
      <xdr:colOff>50800</xdr:colOff>
      <xdr:row>63</xdr:row>
      <xdr:rowOff>1270</xdr:rowOff>
    </xdr:to>
    <xdr:sp macro="" textlink="">
      <xdr:nvSpPr>
        <xdr:cNvPr id="244" name="楕円 243"/>
        <xdr:cNvSpPr/>
      </xdr:nvSpPr>
      <xdr:spPr>
        <a:xfrm>
          <a:off x="104267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49547</xdr:rowOff>
    </xdr:from>
    <xdr:ext cx="469744" cy="259045"/>
    <xdr:sp macro="" textlink="">
      <xdr:nvSpPr>
        <xdr:cNvPr id="245" name="【体育館・プール】&#10;一人当たり面積該当値テキスト"/>
        <xdr:cNvSpPr txBox="1"/>
      </xdr:nvSpPr>
      <xdr:spPr>
        <a:xfrm>
          <a:off x="10515600"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71120</xdr:rowOff>
    </xdr:from>
    <xdr:to>
      <xdr:col>50</xdr:col>
      <xdr:colOff>165100</xdr:colOff>
      <xdr:row>63</xdr:row>
      <xdr:rowOff>1270</xdr:rowOff>
    </xdr:to>
    <xdr:sp macro="" textlink="">
      <xdr:nvSpPr>
        <xdr:cNvPr id="246" name="楕円 245"/>
        <xdr:cNvSpPr/>
      </xdr:nvSpPr>
      <xdr:spPr>
        <a:xfrm>
          <a:off x="9588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121920</xdr:rowOff>
    </xdr:from>
    <xdr:to>
      <xdr:col>55</xdr:col>
      <xdr:colOff>0</xdr:colOff>
      <xdr:row>62</xdr:row>
      <xdr:rowOff>121920</xdr:rowOff>
    </xdr:to>
    <xdr:cxnSp macro="">
      <xdr:nvCxnSpPr>
        <xdr:cNvPr id="247" name="直線コネクタ 246"/>
        <xdr:cNvCxnSpPr/>
      </xdr:nvCxnSpPr>
      <xdr:spPr>
        <a:xfrm>
          <a:off x="9639300" y="10751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71120</xdr:rowOff>
    </xdr:from>
    <xdr:to>
      <xdr:col>46</xdr:col>
      <xdr:colOff>38100</xdr:colOff>
      <xdr:row>63</xdr:row>
      <xdr:rowOff>1270</xdr:rowOff>
    </xdr:to>
    <xdr:sp macro="" textlink="">
      <xdr:nvSpPr>
        <xdr:cNvPr id="248" name="楕円 247"/>
        <xdr:cNvSpPr/>
      </xdr:nvSpPr>
      <xdr:spPr>
        <a:xfrm>
          <a:off x="8699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121920</xdr:rowOff>
    </xdr:from>
    <xdr:to>
      <xdr:col>50</xdr:col>
      <xdr:colOff>114300</xdr:colOff>
      <xdr:row>62</xdr:row>
      <xdr:rowOff>121920</xdr:rowOff>
    </xdr:to>
    <xdr:cxnSp macro="">
      <xdr:nvCxnSpPr>
        <xdr:cNvPr id="249" name="直線コネクタ 248"/>
        <xdr:cNvCxnSpPr/>
      </xdr:nvCxnSpPr>
      <xdr:spPr>
        <a:xfrm>
          <a:off x="8750300" y="1075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69215</xdr:rowOff>
    </xdr:from>
    <xdr:to>
      <xdr:col>41</xdr:col>
      <xdr:colOff>101600</xdr:colOff>
      <xdr:row>62</xdr:row>
      <xdr:rowOff>170815</xdr:rowOff>
    </xdr:to>
    <xdr:sp macro="" textlink="">
      <xdr:nvSpPr>
        <xdr:cNvPr id="250" name="楕円 249"/>
        <xdr:cNvSpPr/>
      </xdr:nvSpPr>
      <xdr:spPr>
        <a:xfrm>
          <a:off x="78105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120015</xdr:rowOff>
    </xdr:from>
    <xdr:to>
      <xdr:col>45</xdr:col>
      <xdr:colOff>177800</xdr:colOff>
      <xdr:row>62</xdr:row>
      <xdr:rowOff>121920</xdr:rowOff>
    </xdr:to>
    <xdr:cxnSp macro="">
      <xdr:nvCxnSpPr>
        <xdr:cNvPr id="251" name="直線コネクタ 250"/>
        <xdr:cNvCxnSpPr/>
      </xdr:nvCxnSpPr>
      <xdr:spPr>
        <a:xfrm>
          <a:off x="7861300" y="107499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67310</xdr:rowOff>
    </xdr:from>
    <xdr:to>
      <xdr:col>36</xdr:col>
      <xdr:colOff>165100</xdr:colOff>
      <xdr:row>62</xdr:row>
      <xdr:rowOff>168910</xdr:rowOff>
    </xdr:to>
    <xdr:sp macro="" textlink="">
      <xdr:nvSpPr>
        <xdr:cNvPr id="252" name="楕円 251"/>
        <xdr:cNvSpPr/>
      </xdr:nvSpPr>
      <xdr:spPr>
        <a:xfrm>
          <a:off x="6921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118110</xdr:rowOff>
    </xdr:from>
    <xdr:to>
      <xdr:col>41</xdr:col>
      <xdr:colOff>50800</xdr:colOff>
      <xdr:row>62</xdr:row>
      <xdr:rowOff>120015</xdr:rowOff>
    </xdr:to>
    <xdr:cxnSp macro="">
      <xdr:nvCxnSpPr>
        <xdr:cNvPr id="253" name="直線コネクタ 252"/>
        <xdr:cNvCxnSpPr/>
      </xdr:nvCxnSpPr>
      <xdr:spPr>
        <a:xfrm>
          <a:off x="6972300" y="107480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19702</xdr:rowOff>
    </xdr:from>
    <xdr:ext cx="469744" cy="259045"/>
    <xdr:sp macro="" textlink="">
      <xdr:nvSpPr>
        <xdr:cNvPr id="254" name="n_1aveValue【体育館・プール】&#10;一人当たり面積"/>
        <xdr:cNvSpPr txBox="1"/>
      </xdr:nvSpPr>
      <xdr:spPr>
        <a:xfrm>
          <a:off x="9391727" y="1030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15892</xdr:rowOff>
    </xdr:from>
    <xdr:ext cx="469744" cy="259045"/>
    <xdr:sp macro="" textlink="">
      <xdr:nvSpPr>
        <xdr:cNvPr id="255" name="n_2aveValue【体育館・プール】&#10;一人当たり面積"/>
        <xdr:cNvSpPr txBox="1"/>
      </xdr:nvSpPr>
      <xdr:spPr>
        <a:xfrm>
          <a:off x="8515427" y="103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256" name="n_3aveValue【体育館・プール】&#10;一人当たり面積"/>
        <xdr:cNvSpPr txBox="1"/>
      </xdr:nvSpPr>
      <xdr:spPr>
        <a:xfrm>
          <a:off x="7626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145432</xdr:rowOff>
    </xdr:from>
    <xdr:ext cx="469744" cy="259045"/>
    <xdr:sp macro="" textlink="">
      <xdr:nvSpPr>
        <xdr:cNvPr id="257" name="n_4aveValue【体育館・プール】&#10;一人当たり面積"/>
        <xdr:cNvSpPr txBox="1"/>
      </xdr:nvSpPr>
      <xdr:spPr>
        <a:xfrm>
          <a:off x="6737427"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163847</xdr:rowOff>
    </xdr:from>
    <xdr:ext cx="469744" cy="259045"/>
    <xdr:sp macro="" textlink="">
      <xdr:nvSpPr>
        <xdr:cNvPr id="258" name="n_1mainValue【体育館・プール】&#10;一人当たり面積"/>
        <xdr:cNvSpPr txBox="1"/>
      </xdr:nvSpPr>
      <xdr:spPr>
        <a:xfrm>
          <a:off x="93917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163847</xdr:rowOff>
    </xdr:from>
    <xdr:ext cx="469744" cy="259045"/>
    <xdr:sp macro="" textlink="">
      <xdr:nvSpPr>
        <xdr:cNvPr id="259" name="n_2mainValue【体育館・プール】&#10;一人当たり面積"/>
        <xdr:cNvSpPr txBox="1"/>
      </xdr:nvSpPr>
      <xdr:spPr>
        <a:xfrm>
          <a:off x="85154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161942</xdr:rowOff>
    </xdr:from>
    <xdr:ext cx="469744" cy="259045"/>
    <xdr:sp macro="" textlink="">
      <xdr:nvSpPr>
        <xdr:cNvPr id="260" name="n_3mainValue【体育館・プール】&#10;一人当たり面積"/>
        <xdr:cNvSpPr txBox="1"/>
      </xdr:nvSpPr>
      <xdr:spPr>
        <a:xfrm>
          <a:off x="7626427" y="1079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160037</xdr:rowOff>
    </xdr:from>
    <xdr:ext cx="469744" cy="259045"/>
    <xdr:sp macro="" textlink="">
      <xdr:nvSpPr>
        <xdr:cNvPr id="261" name="n_4mainValue【体育館・プール】&#10;一人当たり面積"/>
        <xdr:cNvSpPr txBox="1"/>
      </xdr:nvSpPr>
      <xdr:spPr>
        <a:xfrm>
          <a:off x="67374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104394</xdr:rowOff>
    </xdr:from>
    <xdr:to>
      <xdr:col>24</xdr:col>
      <xdr:colOff>62865</xdr:colOff>
      <xdr:row>85</xdr:row>
      <xdr:rowOff>111252</xdr:rowOff>
    </xdr:to>
    <xdr:cxnSp macro="">
      <xdr:nvCxnSpPr>
        <xdr:cNvPr id="284" name="直線コネクタ 283"/>
        <xdr:cNvCxnSpPr/>
      </xdr:nvCxnSpPr>
      <xdr:spPr>
        <a:xfrm flipV="1">
          <a:off x="4634865" y="13306044"/>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115079</xdr:rowOff>
    </xdr:from>
    <xdr:ext cx="405111" cy="259045"/>
    <xdr:sp macro="" textlink="">
      <xdr:nvSpPr>
        <xdr:cNvPr id="285" name="【福祉施設】&#10;有形固定資産減価償却率最小値テキスト"/>
        <xdr:cNvSpPr txBox="1"/>
      </xdr:nvSpPr>
      <xdr:spPr>
        <a:xfrm>
          <a:off x="4673600" y="1468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111252</xdr:rowOff>
    </xdr:from>
    <xdr:to>
      <xdr:col>24</xdr:col>
      <xdr:colOff>152400</xdr:colOff>
      <xdr:row>85</xdr:row>
      <xdr:rowOff>111252</xdr:rowOff>
    </xdr:to>
    <xdr:cxnSp macro="">
      <xdr:nvCxnSpPr>
        <xdr:cNvPr id="286" name="直線コネクタ 285"/>
        <xdr:cNvCxnSpPr/>
      </xdr:nvCxnSpPr>
      <xdr:spPr>
        <a:xfrm>
          <a:off x="4546600" y="1468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51071</xdr:rowOff>
    </xdr:from>
    <xdr:ext cx="405111" cy="259045"/>
    <xdr:sp macro="" textlink="">
      <xdr:nvSpPr>
        <xdr:cNvPr id="287" name="【福祉施設】&#10;有形固定資産減価償却率最大値テキスト"/>
        <xdr:cNvSpPr txBox="1"/>
      </xdr:nvSpPr>
      <xdr:spPr>
        <a:xfrm>
          <a:off x="46736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104394</xdr:rowOff>
    </xdr:from>
    <xdr:to>
      <xdr:col>24</xdr:col>
      <xdr:colOff>152400</xdr:colOff>
      <xdr:row>77</xdr:row>
      <xdr:rowOff>104394</xdr:rowOff>
    </xdr:to>
    <xdr:cxnSp macro="">
      <xdr:nvCxnSpPr>
        <xdr:cNvPr id="288" name="直線コネクタ 287"/>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289" name="【福祉施設】&#10;有形固定資産減価償却率平均値テキスト"/>
        <xdr:cNvSpPr txBox="1"/>
      </xdr:nvSpPr>
      <xdr:spPr>
        <a:xfrm>
          <a:off x="4673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90" name="フローチャート: 判断 289"/>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91" name="フローチャート: 判断 290"/>
        <xdr:cNvSpPr/>
      </xdr:nvSpPr>
      <xdr:spPr>
        <a:xfrm>
          <a:off x="3746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1015</xdr:rowOff>
    </xdr:from>
    <xdr:to>
      <xdr:col>15</xdr:col>
      <xdr:colOff>101600</xdr:colOff>
      <xdr:row>80</xdr:row>
      <xdr:rowOff>102615</xdr:rowOff>
    </xdr:to>
    <xdr:sp macro="" textlink="">
      <xdr:nvSpPr>
        <xdr:cNvPr id="292" name="フローチャート: 判断 291"/>
        <xdr:cNvSpPr/>
      </xdr:nvSpPr>
      <xdr:spPr>
        <a:xfrm>
          <a:off x="2857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119887</xdr:rowOff>
    </xdr:from>
    <xdr:to>
      <xdr:col>10</xdr:col>
      <xdr:colOff>165100</xdr:colOff>
      <xdr:row>80</xdr:row>
      <xdr:rowOff>50037</xdr:rowOff>
    </xdr:to>
    <xdr:sp macro="" textlink="">
      <xdr:nvSpPr>
        <xdr:cNvPr id="293" name="フローチャート: 判断 292"/>
        <xdr:cNvSpPr/>
      </xdr:nvSpPr>
      <xdr:spPr>
        <a:xfrm>
          <a:off x="1968500" y="1366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94742</xdr:rowOff>
    </xdr:from>
    <xdr:to>
      <xdr:col>6</xdr:col>
      <xdr:colOff>38100</xdr:colOff>
      <xdr:row>80</xdr:row>
      <xdr:rowOff>24892</xdr:rowOff>
    </xdr:to>
    <xdr:sp macro="" textlink="">
      <xdr:nvSpPr>
        <xdr:cNvPr id="294" name="フローチャート: 判断 293"/>
        <xdr:cNvSpPr/>
      </xdr:nvSpPr>
      <xdr:spPr>
        <a:xfrm>
          <a:off x="1079500" y="13639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300" name="楕円 299"/>
        <xdr:cNvSpPr/>
      </xdr:nvSpPr>
      <xdr:spPr>
        <a:xfrm>
          <a:off x="4584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34307</xdr:rowOff>
    </xdr:from>
    <xdr:ext cx="405111" cy="259045"/>
    <xdr:sp macro="" textlink="">
      <xdr:nvSpPr>
        <xdr:cNvPr id="301" name="【福祉施設】&#10;有形固定資産減価償却率該当値テキスト"/>
        <xdr:cNvSpPr txBox="1"/>
      </xdr:nvSpPr>
      <xdr:spPr>
        <a:xfrm>
          <a:off x="4673600"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129032</xdr:rowOff>
    </xdr:from>
    <xdr:to>
      <xdr:col>20</xdr:col>
      <xdr:colOff>38100</xdr:colOff>
      <xdr:row>83</xdr:row>
      <xdr:rowOff>59182</xdr:rowOff>
    </xdr:to>
    <xdr:sp macro="" textlink="">
      <xdr:nvSpPr>
        <xdr:cNvPr id="302" name="楕円 301"/>
        <xdr:cNvSpPr/>
      </xdr:nvSpPr>
      <xdr:spPr>
        <a:xfrm>
          <a:off x="3746500" y="1418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106680</xdr:rowOff>
    </xdr:from>
    <xdr:to>
      <xdr:col>24</xdr:col>
      <xdr:colOff>63500</xdr:colOff>
      <xdr:row>83</xdr:row>
      <xdr:rowOff>8382</xdr:rowOff>
    </xdr:to>
    <xdr:cxnSp macro="">
      <xdr:nvCxnSpPr>
        <xdr:cNvPr id="303" name="直線コネクタ 302"/>
        <xdr:cNvCxnSpPr/>
      </xdr:nvCxnSpPr>
      <xdr:spPr>
        <a:xfrm flipV="1">
          <a:off x="3797300" y="1416558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69596</xdr:rowOff>
    </xdr:from>
    <xdr:to>
      <xdr:col>15</xdr:col>
      <xdr:colOff>101600</xdr:colOff>
      <xdr:row>82</xdr:row>
      <xdr:rowOff>171196</xdr:rowOff>
    </xdr:to>
    <xdr:sp macro="" textlink="">
      <xdr:nvSpPr>
        <xdr:cNvPr id="304" name="楕円 303"/>
        <xdr:cNvSpPr/>
      </xdr:nvSpPr>
      <xdr:spPr>
        <a:xfrm>
          <a:off x="2857500" y="141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120396</xdr:rowOff>
    </xdr:from>
    <xdr:to>
      <xdr:col>19</xdr:col>
      <xdr:colOff>177800</xdr:colOff>
      <xdr:row>83</xdr:row>
      <xdr:rowOff>8382</xdr:rowOff>
    </xdr:to>
    <xdr:cxnSp macro="">
      <xdr:nvCxnSpPr>
        <xdr:cNvPr id="305" name="直線コネクタ 304"/>
        <xdr:cNvCxnSpPr/>
      </xdr:nvCxnSpPr>
      <xdr:spPr>
        <a:xfrm>
          <a:off x="2908300" y="141792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06" name="楕円 305"/>
        <xdr:cNvSpPr/>
      </xdr:nvSpPr>
      <xdr:spPr>
        <a:xfrm>
          <a:off x="1968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60961</xdr:rowOff>
    </xdr:from>
    <xdr:to>
      <xdr:col>15</xdr:col>
      <xdr:colOff>50800</xdr:colOff>
      <xdr:row>82</xdr:row>
      <xdr:rowOff>120396</xdr:rowOff>
    </xdr:to>
    <xdr:cxnSp macro="">
      <xdr:nvCxnSpPr>
        <xdr:cNvPr id="307" name="直線コネクタ 306"/>
        <xdr:cNvCxnSpPr/>
      </xdr:nvCxnSpPr>
      <xdr:spPr>
        <a:xfrm>
          <a:off x="2019300" y="14119861"/>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92456</xdr:rowOff>
    </xdr:from>
    <xdr:to>
      <xdr:col>6</xdr:col>
      <xdr:colOff>38100</xdr:colOff>
      <xdr:row>82</xdr:row>
      <xdr:rowOff>22606</xdr:rowOff>
    </xdr:to>
    <xdr:sp macro="" textlink="">
      <xdr:nvSpPr>
        <xdr:cNvPr id="308" name="楕円 307"/>
        <xdr:cNvSpPr/>
      </xdr:nvSpPr>
      <xdr:spPr>
        <a:xfrm>
          <a:off x="1079500" y="1397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143256</xdr:rowOff>
    </xdr:from>
    <xdr:to>
      <xdr:col>10</xdr:col>
      <xdr:colOff>114300</xdr:colOff>
      <xdr:row>82</xdr:row>
      <xdr:rowOff>60961</xdr:rowOff>
    </xdr:to>
    <xdr:cxnSp macro="">
      <xdr:nvCxnSpPr>
        <xdr:cNvPr id="309" name="直線コネクタ 308"/>
        <xdr:cNvCxnSpPr/>
      </xdr:nvCxnSpPr>
      <xdr:spPr>
        <a:xfrm>
          <a:off x="1130300" y="14030706"/>
          <a:ext cx="889000" cy="8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151147</xdr:rowOff>
    </xdr:from>
    <xdr:ext cx="405111" cy="259045"/>
    <xdr:sp macro="" textlink="">
      <xdr:nvSpPr>
        <xdr:cNvPr id="310" name="n_1aveValue【福祉施設】&#10;有形固定資産減価償却率"/>
        <xdr:cNvSpPr txBox="1"/>
      </xdr:nvSpPr>
      <xdr:spPr>
        <a:xfrm>
          <a:off x="3582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119142</xdr:rowOff>
    </xdr:from>
    <xdr:ext cx="405111" cy="259045"/>
    <xdr:sp macro="" textlink="">
      <xdr:nvSpPr>
        <xdr:cNvPr id="311" name="n_2aveValue【福祉施設】&#10;有形固定資産減価償却率"/>
        <xdr:cNvSpPr txBox="1"/>
      </xdr:nvSpPr>
      <xdr:spPr>
        <a:xfrm>
          <a:off x="2705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66564</xdr:rowOff>
    </xdr:from>
    <xdr:ext cx="405111" cy="259045"/>
    <xdr:sp macro="" textlink="">
      <xdr:nvSpPr>
        <xdr:cNvPr id="312" name="n_3aveValue【福祉施設】&#10;有形固定資産減価償却率"/>
        <xdr:cNvSpPr txBox="1"/>
      </xdr:nvSpPr>
      <xdr:spPr>
        <a:xfrm>
          <a:off x="1816744" y="1343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41419</xdr:rowOff>
    </xdr:from>
    <xdr:ext cx="405111" cy="259045"/>
    <xdr:sp macro="" textlink="">
      <xdr:nvSpPr>
        <xdr:cNvPr id="313" name="n_4aveValue【福祉施設】&#10;有形固定資産減価償却率"/>
        <xdr:cNvSpPr txBox="1"/>
      </xdr:nvSpPr>
      <xdr:spPr>
        <a:xfrm>
          <a:off x="927744" y="1341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50309</xdr:rowOff>
    </xdr:from>
    <xdr:ext cx="405111" cy="259045"/>
    <xdr:sp macro="" textlink="">
      <xdr:nvSpPr>
        <xdr:cNvPr id="314" name="n_1mainValue【福祉施設】&#10;有形固定資産減価償却率"/>
        <xdr:cNvSpPr txBox="1"/>
      </xdr:nvSpPr>
      <xdr:spPr>
        <a:xfrm>
          <a:off x="3582044" y="1428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162323</xdr:rowOff>
    </xdr:from>
    <xdr:ext cx="405111" cy="259045"/>
    <xdr:sp macro="" textlink="">
      <xdr:nvSpPr>
        <xdr:cNvPr id="315" name="n_2mainValue【福祉施設】&#10;有形固定資産減価償却率"/>
        <xdr:cNvSpPr txBox="1"/>
      </xdr:nvSpPr>
      <xdr:spPr>
        <a:xfrm>
          <a:off x="2705744"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102888</xdr:rowOff>
    </xdr:from>
    <xdr:ext cx="405111" cy="259045"/>
    <xdr:sp macro="" textlink="">
      <xdr:nvSpPr>
        <xdr:cNvPr id="316" name="n_3mainValue【福祉施設】&#10;有形固定資産減価償却率"/>
        <xdr:cNvSpPr txBox="1"/>
      </xdr:nvSpPr>
      <xdr:spPr>
        <a:xfrm>
          <a:off x="1816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13733</xdr:rowOff>
    </xdr:from>
    <xdr:ext cx="405111" cy="259045"/>
    <xdr:sp macro="" textlink="">
      <xdr:nvSpPr>
        <xdr:cNvPr id="317" name="n_4mainValue【福祉施設】&#10;有形固定資産減価償却率"/>
        <xdr:cNvSpPr txBox="1"/>
      </xdr:nvSpPr>
      <xdr:spPr>
        <a:xfrm>
          <a:off x="927744" y="1407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167639</xdr:rowOff>
    </xdr:from>
    <xdr:to>
      <xdr:col>54</xdr:col>
      <xdr:colOff>189865</xdr:colOff>
      <xdr:row>86</xdr:row>
      <xdr:rowOff>99061</xdr:rowOff>
    </xdr:to>
    <xdr:cxnSp macro="">
      <xdr:nvCxnSpPr>
        <xdr:cNvPr id="341" name="直線コネクタ 340"/>
        <xdr:cNvCxnSpPr/>
      </xdr:nvCxnSpPr>
      <xdr:spPr>
        <a:xfrm flipV="1">
          <a:off x="10476865" y="13540739"/>
          <a:ext cx="0" cy="130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2" name="【福祉施設】&#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3" name="直線コネクタ 342"/>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114316</xdr:rowOff>
    </xdr:from>
    <xdr:ext cx="469744" cy="259045"/>
    <xdr:sp macro="" textlink="">
      <xdr:nvSpPr>
        <xdr:cNvPr id="344" name="【福祉施設】&#10;一人当たり面積最大値テキスト"/>
        <xdr:cNvSpPr txBox="1"/>
      </xdr:nvSpPr>
      <xdr:spPr>
        <a:xfrm>
          <a:off x="10515600" y="133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167639</xdr:rowOff>
    </xdr:from>
    <xdr:to>
      <xdr:col>55</xdr:col>
      <xdr:colOff>88900</xdr:colOff>
      <xdr:row>78</xdr:row>
      <xdr:rowOff>167639</xdr:rowOff>
    </xdr:to>
    <xdr:cxnSp macro="">
      <xdr:nvCxnSpPr>
        <xdr:cNvPr id="345" name="直線コネクタ 344"/>
        <xdr:cNvCxnSpPr/>
      </xdr:nvCxnSpPr>
      <xdr:spPr>
        <a:xfrm>
          <a:off x="10388600" y="1354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38116</xdr:rowOff>
    </xdr:from>
    <xdr:ext cx="469744" cy="259045"/>
    <xdr:sp macro="" textlink="">
      <xdr:nvSpPr>
        <xdr:cNvPr id="346" name="【福祉施設】&#10;一人当たり面積平均値テキスト"/>
        <xdr:cNvSpPr txBox="1"/>
      </xdr:nvSpPr>
      <xdr:spPr>
        <a:xfrm>
          <a:off x="10515600" y="1443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59689</xdr:rowOff>
    </xdr:from>
    <xdr:to>
      <xdr:col>55</xdr:col>
      <xdr:colOff>50800</xdr:colOff>
      <xdr:row>84</xdr:row>
      <xdr:rowOff>161289</xdr:rowOff>
    </xdr:to>
    <xdr:sp macro="" textlink="">
      <xdr:nvSpPr>
        <xdr:cNvPr id="347" name="フローチャート: 判断 346"/>
        <xdr:cNvSpPr/>
      </xdr:nvSpPr>
      <xdr:spPr>
        <a:xfrm>
          <a:off x="10426700" y="1446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2539</xdr:rowOff>
    </xdr:from>
    <xdr:to>
      <xdr:col>50</xdr:col>
      <xdr:colOff>165100</xdr:colOff>
      <xdr:row>84</xdr:row>
      <xdr:rowOff>104139</xdr:rowOff>
    </xdr:to>
    <xdr:sp macro="" textlink="">
      <xdr:nvSpPr>
        <xdr:cNvPr id="348" name="フローチャート: 判断 347"/>
        <xdr:cNvSpPr/>
      </xdr:nvSpPr>
      <xdr:spPr>
        <a:xfrm>
          <a:off x="9588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151130</xdr:rowOff>
    </xdr:from>
    <xdr:to>
      <xdr:col>46</xdr:col>
      <xdr:colOff>38100</xdr:colOff>
      <xdr:row>84</xdr:row>
      <xdr:rowOff>81280</xdr:rowOff>
    </xdr:to>
    <xdr:sp macro="" textlink="">
      <xdr:nvSpPr>
        <xdr:cNvPr id="349" name="フローチャート: 判断 348"/>
        <xdr:cNvSpPr/>
      </xdr:nvSpPr>
      <xdr:spPr>
        <a:xfrm>
          <a:off x="8699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135889</xdr:rowOff>
    </xdr:from>
    <xdr:to>
      <xdr:col>41</xdr:col>
      <xdr:colOff>101600</xdr:colOff>
      <xdr:row>84</xdr:row>
      <xdr:rowOff>66039</xdr:rowOff>
    </xdr:to>
    <xdr:sp macro="" textlink="">
      <xdr:nvSpPr>
        <xdr:cNvPr id="350" name="フローチャート: 判断 349"/>
        <xdr:cNvSpPr/>
      </xdr:nvSpPr>
      <xdr:spPr>
        <a:xfrm>
          <a:off x="7810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116839</xdr:rowOff>
    </xdr:from>
    <xdr:to>
      <xdr:col>36</xdr:col>
      <xdr:colOff>165100</xdr:colOff>
      <xdr:row>84</xdr:row>
      <xdr:rowOff>46989</xdr:rowOff>
    </xdr:to>
    <xdr:sp macro="" textlink="">
      <xdr:nvSpPr>
        <xdr:cNvPr id="351" name="フローチャート: 判断 350"/>
        <xdr:cNvSpPr/>
      </xdr:nvSpPr>
      <xdr:spPr>
        <a:xfrm>
          <a:off x="6921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21589</xdr:rowOff>
    </xdr:from>
    <xdr:to>
      <xdr:col>55</xdr:col>
      <xdr:colOff>50800</xdr:colOff>
      <xdr:row>84</xdr:row>
      <xdr:rowOff>123189</xdr:rowOff>
    </xdr:to>
    <xdr:sp macro="" textlink="">
      <xdr:nvSpPr>
        <xdr:cNvPr id="357" name="楕円 356"/>
        <xdr:cNvSpPr/>
      </xdr:nvSpPr>
      <xdr:spPr>
        <a:xfrm>
          <a:off x="104267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44466</xdr:rowOff>
    </xdr:from>
    <xdr:ext cx="469744" cy="259045"/>
    <xdr:sp macro="" textlink="">
      <xdr:nvSpPr>
        <xdr:cNvPr id="358" name="【福祉施設】&#10;一人当たり面積該当値テキスト"/>
        <xdr:cNvSpPr txBox="1"/>
      </xdr:nvSpPr>
      <xdr:spPr>
        <a:xfrm>
          <a:off x="10515600" y="1427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48261</xdr:rowOff>
    </xdr:from>
    <xdr:to>
      <xdr:col>50</xdr:col>
      <xdr:colOff>165100</xdr:colOff>
      <xdr:row>84</xdr:row>
      <xdr:rowOff>149861</xdr:rowOff>
    </xdr:to>
    <xdr:sp macro="" textlink="">
      <xdr:nvSpPr>
        <xdr:cNvPr id="359" name="楕円 358"/>
        <xdr:cNvSpPr/>
      </xdr:nvSpPr>
      <xdr:spPr>
        <a:xfrm>
          <a:off x="9588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72389</xdr:rowOff>
    </xdr:from>
    <xdr:to>
      <xdr:col>55</xdr:col>
      <xdr:colOff>0</xdr:colOff>
      <xdr:row>84</xdr:row>
      <xdr:rowOff>99061</xdr:rowOff>
    </xdr:to>
    <xdr:cxnSp macro="">
      <xdr:nvCxnSpPr>
        <xdr:cNvPr id="360" name="直線コネクタ 359"/>
        <xdr:cNvCxnSpPr/>
      </xdr:nvCxnSpPr>
      <xdr:spPr>
        <a:xfrm flipV="1">
          <a:off x="9639300" y="144741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48261</xdr:rowOff>
    </xdr:from>
    <xdr:to>
      <xdr:col>46</xdr:col>
      <xdr:colOff>38100</xdr:colOff>
      <xdr:row>84</xdr:row>
      <xdr:rowOff>149861</xdr:rowOff>
    </xdr:to>
    <xdr:sp macro="" textlink="">
      <xdr:nvSpPr>
        <xdr:cNvPr id="361" name="楕円 360"/>
        <xdr:cNvSpPr/>
      </xdr:nvSpPr>
      <xdr:spPr>
        <a:xfrm>
          <a:off x="8699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99061</xdr:rowOff>
    </xdr:from>
    <xdr:to>
      <xdr:col>50</xdr:col>
      <xdr:colOff>114300</xdr:colOff>
      <xdr:row>84</xdr:row>
      <xdr:rowOff>99061</xdr:rowOff>
    </xdr:to>
    <xdr:cxnSp macro="">
      <xdr:nvCxnSpPr>
        <xdr:cNvPr id="362" name="直線コネクタ 361"/>
        <xdr:cNvCxnSpPr/>
      </xdr:nvCxnSpPr>
      <xdr:spPr>
        <a:xfrm>
          <a:off x="8750300" y="14500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44450</xdr:rowOff>
    </xdr:from>
    <xdr:to>
      <xdr:col>41</xdr:col>
      <xdr:colOff>101600</xdr:colOff>
      <xdr:row>84</xdr:row>
      <xdr:rowOff>146050</xdr:rowOff>
    </xdr:to>
    <xdr:sp macro="" textlink="">
      <xdr:nvSpPr>
        <xdr:cNvPr id="363" name="楕円 362"/>
        <xdr:cNvSpPr/>
      </xdr:nvSpPr>
      <xdr:spPr>
        <a:xfrm>
          <a:off x="7810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95250</xdr:rowOff>
    </xdr:from>
    <xdr:to>
      <xdr:col>45</xdr:col>
      <xdr:colOff>177800</xdr:colOff>
      <xdr:row>84</xdr:row>
      <xdr:rowOff>99061</xdr:rowOff>
    </xdr:to>
    <xdr:cxnSp macro="">
      <xdr:nvCxnSpPr>
        <xdr:cNvPr id="364" name="直線コネクタ 363"/>
        <xdr:cNvCxnSpPr/>
      </xdr:nvCxnSpPr>
      <xdr:spPr>
        <a:xfrm>
          <a:off x="7861300" y="144970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40639</xdr:rowOff>
    </xdr:from>
    <xdr:to>
      <xdr:col>36</xdr:col>
      <xdr:colOff>165100</xdr:colOff>
      <xdr:row>84</xdr:row>
      <xdr:rowOff>142239</xdr:rowOff>
    </xdr:to>
    <xdr:sp macro="" textlink="">
      <xdr:nvSpPr>
        <xdr:cNvPr id="365" name="楕円 364"/>
        <xdr:cNvSpPr/>
      </xdr:nvSpPr>
      <xdr:spPr>
        <a:xfrm>
          <a:off x="6921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91439</xdr:rowOff>
    </xdr:from>
    <xdr:to>
      <xdr:col>41</xdr:col>
      <xdr:colOff>50800</xdr:colOff>
      <xdr:row>84</xdr:row>
      <xdr:rowOff>95250</xdr:rowOff>
    </xdr:to>
    <xdr:cxnSp macro="">
      <xdr:nvCxnSpPr>
        <xdr:cNvPr id="366" name="直線コネクタ 365"/>
        <xdr:cNvCxnSpPr/>
      </xdr:nvCxnSpPr>
      <xdr:spPr>
        <a:xfrm>
          <a:off x="6972300" y="144932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120666</xdr:rowOff>
    </xdr:from>
    <xdr:ext cx="469744" cy="259045"/>
    <xdr:sp macro="" textlink="">
      <xdr:nvSpPr>
        <xdr:cNvPr id="367" name="n_1aveValue【福祉施設】&#10;一人当たり面積"/>
        <xdr:cNvSpPr txBox="1"/>
      </xdr:nvSpPr>
      <xdr:spPr>
        <a:xfrm>
          <a:off x="93917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97807</xdr:rowOff>
    </xdr:from>
    <xdr:ext cx="469744" cy="259045"/>
    <xdr:sp macro="" textlink="">
      <xdr:nvSpPr>
        <xdr:cNvPr id="368" name="n_2aveValue【福祉施設】&#10;一人当たり面積"/>
        <xdr:cNvSpPr txBox="1"/>
      </xdr:nvSpPr>
      <xdr:spPr>
        <a:xfrm>
          <a:off x="85154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82566</xdr:rowOff>
    </xdr:from>
    <xdr:ext cx="469744" cy="259045"/>
    <xdr:sp macro="" textlink="">
      <xdr:nvSpPr>
        <xdr:cNvPr id="369" name="n_3aveValue【福祉施設】&#10;一人当たり面積"/>
        <xdr:cNvSpPr txBox="1"/>
      </xdr:nvSpPr>
      <xdr:spPr>
        <a:xfrm>
          <a:off x="7626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63516</xdr:rowOff>
    </xdr:from>
    <xdr:ext cx="469744" cy="259045"/>
    <xdr:sp macro="" textlink="">
      <xdr:nvSpPr>
        <xdr:cNvPr id="370" name="n_4aveValue【福祉施設】&#10;一人当たり面積"/>
        <xdr:cNvSpPr txBox="1"/>
      </xdr:nvSpPr>
      <xdr:spPr>
        <a:xfrm>
          <a:off x="6737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140988</xdr:rowOff>
    </xdr:from>
    <xdr:ext cx="469744" cy="259045"/>
    <xdr:sp macro="" textlink="">
      <xdr:nvSpPr>
        <xdr:cNvPr id="371" name="n_1mainValue【福祉施設】&#10;一人当たり面積"/>
        <xdr:cNvSpPr txBox="1"/>
      </xdr:nvSpPr>
      <xdr:spPr>
        <a:xfrm>
          <a:off x="9391727" y="1454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140988</xdr:rowOff>
    </xdr:from>
    <xdr:ext cx="469744" cy="259045"/>
    <xdr:sp macro="" textlink="">
      <xdr:nvSpPr>
        <xdr:cNvPr id="372" name="n_2mainValue【福祉施設】&#10;一人当たり面積"/>
        <xdr:cNvSpPr txBox="1"/>
      </xdr:nvSpPr>
      <xdr:spPr>
        <a:xfrm>
          <a:off x="8515427" y="1454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137177</xdr:rowOff>
    </xdr:from>
    <xdr:ext cx="469744" cy="259045"/>
    <xdr:sp macro="" textlink="">
      <xdr:nvSpPr>
        <xdr:cNvPr id="373" name="n_3mainValue【福祉施設】&#10;一人当たり面積"/>
        <xdr:cNvSpPr txBox="1"/>
      </xdr:nvSpPr>
      <xdr:spPr>
        <a:xfrm>
          <a:off x="7626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133366</xdr:rowOff>
    </xdr:from>
    <xdr:ext cx="469744" cy="259045"/>
    <xdr:sp macro="" textlink="">
      <xdr:nvSpPr>
        <xdr:cNvPr id="374" name="n_4mainValue【福祉施設】&#10;一人当たり面積"/>
        <xdr:cNvSpPr txBox="1"/>
      </xdr:nvSpPr>
      <xdr:spPr>
        <a:xfrm>
          <a:off x="6737427" y="1453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6" name="直線コネクタ 38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87" name="テキスト ボックス 38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8" name="直線コネクタ 38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9" name="テキスト ボックス 38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0" name="直線コネクタ 38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1" name="テキスト ボックス 39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2" name="直線コネクタ 39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3" name="テキスト ボックス 392"/>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5" name="テキスト ボックス 394"/>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119635</xdr:rowOff>
    </xdr:from>
    <xdr:to>
      <xdr:col>24</xdr:col>
      <xdr:colOff>62865</xdr:colOff>
      <xdr:row>108</xdr:row>
      <xdr:rowOff>103632</xdr:rowOff>
    </xdr:to>
    <xdr:cxnSp macro="">
      <xdr:nvCxnSpPr>
        <xdr:cNvPr id="397" name="直線コネクタ 396"/>
        <xdr:cNvCxnSpPr/>
      </xdr:nvCxnSpPr>
      <xdr:spPr>
        <a:xfrm flipV="1">
          <a:off x="4634865" y="17093185"/>
          <a:ext cx="0" cy="152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107459</xdr:rowOff>
    </xdr:from>
    <xdr:ext cx="405111" cy="259045"/>
    <xdr:sp macro="" textlink="">
      <xdr:nvSpPr>
        <xdr:cNvPr id="398" name="【市民会館】&#10;有形固定資産減価償却率最小値テキスト"/>
        <xdr:cNvSpPr txBox="1"/>
      </xdr:nvSpPr>
      <xdr:spPr>
        <a:xfrm>
          <a:off x="4673600" y="1862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103632</xdr:rowOff>
    </xdr:from>
    <xdr:to>
      <xdr:col>24</xdr:col>
      <xdr:colOff>152400</xdr:colOff>
      <xdr:row>108</xdr:row>
      <xdr:rowOff>103632</xdr:rowOff>
    </xdr:to>
    <xdr:cxnSp macro="">
      <xdr:nvCxnSpPr>
        <xdr:cNvPr id="399" name="直線コネクタ 398"/>
        <xdr:cNvCxnSpPr/>
      </xdr:nvCxnSpPr>
      <xdr:spPr>
        <a:xfrm>
          <a:off x="4546600" y="186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66312</xdr:rowOff>
    </xdr:from>
    <xdr:ext cx="405111" cy="259045"/>
    <xdr:sp macro="" textlink="">
      <xdr:nvSpPr>
        <xdr:cNvPr id="400" name="【市民会館】&#10;有形固定資産減価償却率最大値テキスト"/>
        <xdr:cNvSpPr txBox="1"/>
      </xdr:nvSpPr>
      <xdr:spPr>
        <a:xfrm>
          <a:off x="4673600" y="1686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119635</xdr:rowOff>
    </xdr:from>
    <xdr:to>
      <xdr:col>24</xdr:col>
      <xdr:colOff>152400</xdr:colOff>
      <xdr:row>99</xdr:row>
      <xdr:rowOff>119635</xdr:rowOff>
    </xdr:to>
    <xdr:cxnSp macro="">
      <xdr:nvCxnSpPr>
        <xdr:cNvPr id="401" name="直線コネクタ 400"/>
        <xdr:cNvCxnSpPr/>
      </xdr:nvCxnSpPr>
      <xdr:spPr>
        <a:xfrm>
          <a:off x="4546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41419</xdr:rowOff>
    </xdr:from>
    <xdr:ext cx="405111" cy="259045"/>
    <xdr:sp macro="" textlink="">
      <xdr:nvSpPr>
        <xdr:cNvPr id="402" name="【市民会館】&#10;有形固定資産減価償却率平均値テキスト"/>
        <xdr:cNvSpPr txBox="1"/>
      </xdr:nvSpPr>
      <xdr:spPr>
        <a:xfrm>
          <a:off x="4673600" y="1787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18542</xdr:rowOff>
    </xdr:from>
    <xdr:to>
      <xdr:col>24</xdr:col>
      <xdr:colOff>114300</xdr:colOff>
      <xdr:row>105</xdr:row>
      <xdr:rowOff>120142</xdr:rowOff>
    </xdr:to>
    <xdr:sp macro="" textlink="">
      <xdr:nvSpPr>
        <xdr:cNvPr id="403" name="フローチャート: 判断 402"/>
        <xdr:cNvSpPr/>
      </xdr:nvSpPr>
      <xdr:spPr>
        <a:xfrm>
          <a:off x="45847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4" name="フローチャート: 判断 403"/>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103124</xdr:rowOff>
    </xdr:from>
    <xdr:to>
      <xdr:col>15</xdr:col>
      <xdr:colOff>101600</xdr:colOff>
      <xdr:row>105</xdr:row>
      <xdr:rowOff>33274</xdr:rowOff>
    </xdr:to>
    <xdr:sp macro="" textlink="">
      <xdr:nvSpPr>
        <xdr:cNvPr id="405" name="フローチャート: 判断 404"/>
        <xdr:cNvSpPr/>
      </xdr:nvSpPr>
      <xdr:spPr>
        <a:xfrm>
          <a:off x="2857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73406</xdr:rowOff>
    </xdr:from>
    <xdr:to>
      <xdr:col>10</xdr:col>
      <xdr:colOff>165100</xdr:colOff>
      <xdr:row>105</xdr:row>
      <xdr:rowOff>3556</xdr:rowOff>
    </xdr:to>
    <xdr:sp macro="" textlink="">
      <xdr:nvSpPr>
        <xdr:cNvPr id="406" name="フローチャート: 判断 405"/>
        <xdr:cNvSpPr/>
      </xdr:nvSpPr>
      <xdr:spPr>
        <a:xfrm>
          <a:off x="1968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23113</xdr:rowOff>
    </xdr:from>
    <xdr:to>
      <xdr:col>6</xdr:col>
      <xdr:colOff>38100</xdr:colOff>
      <xdr:row>104</xdr:row>
      <xdr:rowOff>124713</xdr:rowOff>
    </xdr:to>
    <xdr:sp macro="" textlink="">
      <xdr:nvSpPr>
        <xdr:cNvPr id="407" name="フローチャート: 判断 406"/>
        <xdr:cNvSpPr/>
      </xdr:nvSpPr>
      <xdr:spPr>
        <a:xfrm>
          <a:off x="1079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57404</xdr:rowOff>
    </xdr:from>
    <xdr:to>
      <xdr:col>24</xdr:col>
      <xdr:colOff>114300</xdr:colOff>
      <xdr:row>105</xdr:row>
      <xdr:rowOff>159004</xdr:rowOff>
    </xdr:to>
    <xdr:sp macro="" textlink="">
      <xdr:nvSpPr>
        <xdr:cNvPr id="413" name="楕円 412"/>
        <xdr:cNvSpPr/>
      </xdr:nvSpPr>
      <xdr:spPr>
        <a:xfrm>
          <a:off x="4584700" y="180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35831</xdr:rowOff>
    </xdr:from>
    <xdr:ext cx="405111" cy="259045"/>
    <xdr:sp macro="" textlink="">
      <xdr:nvSpPr>
        <xdr:cNvPr id="414" name="【市民会館】&#10;有形固定資産減価償却率該当値テキスト"/>
        <xdr:cNvSpPr txBox="1"/>
      </xdr:nvSpPr>
      <xdr:spPr>
        <a:xfrm>
          <a:off x="4673600" y="1803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23113</xdr:rowOff>
    </xdr:from>
    <xdr:to>
      <xdr:col>20</xdr:col>
      <xdr:colOff>38100</xdr:colOff>
      <xdr:row>105</xdr:row>
      <xdr:rowOff>124713</xdr:rowOff>
    </xdr:to>
    <xdr:sp macro="" textlink="">
      <xdr:nvSpPr>
        <xdr:cNvPr id="415" name="楕円 414"/>
        <xdr:cNvSpPr/>
      </xdr:nvSpPr>
      <xdr:spPr>
        <a:xfrm>
          <a:off x="37465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73913</xdr:rowOff>
    </xdr:from>
    <xdr:to>
      <xdr:col>24</xdr:col>
      <xdr:colOff>63500</xdr:colOff>
      <xdr:row>105</xdr:row>
      <xdr:rowOff>108204</xdr:rowOff>
    </xdr:to>
    <xdr:cxnSp macro="">
      <xdr:nvCxnSpPr>
        <xdr:cNvPr id="416" name="直線コネクタ 415"/>
        <xdr:cNvCxnSpPr/>
      </xdr:nvCxnSpPr>
      <xdr:spPr>
        <a:xfrm>
          <a:off x="3797300" y="18076163"/>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135128</xdr:rowOff>
    </xdr:from>
    <xdr:to>
      <xdr:col>15</xdr:col>
      <xdr:colOff>101600</xdr:colOff>
      <xdr:row>105</xdr:row>
      <xdr:rowOff>65278</xdr:rowOff>
    </xdr:to>
    <xdr:sp macro="" textlink="">
      <xdr:nvSpPr>
        <xdr:cNvPr id="417" name="楕円 416"/>
        <xdr:cNvSpPr/>
      </xdr:nvSpPr>
      <xdr:spPr>
        <a:xfrm>
          <a:off x="2857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14478</xdr:rowOff>
    </xdr:from>
    <xdr:to>
      <xdr:col>19</xdr:col>
      <xdr:colOff>177800</xdr:colOff>
      <xdr:row>105</xdr:row>
      <xdr:rowOff>73913</xdr:rowOff>
    </xdr:to>
    <xdr:cxnSp macro="">
      <xdr:nvCxnSpPr>
        <xdr:cNvPr id="418" name="直線コネクタ 417"/>
        <xdr:cNvCxnSpPr/>
      </xdr:nvCxnSpPr>
      <xdr:spPr>
        <a:xfrm>
          <a:off x="2908300" y="18016728"/>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52832</xdr:rowOff>
    </xdr:from>
    <xdr:to>
      <xdr:col>10</xdr:col>
      <xdr:colOff>165100</xdr:colOff>
      <xdr:row>104</xdr:row>
      <xdr:rowOff>154432</xdr:rowOff>
    </xdr:to>
    <xdr:sp macro="" textlink="">
      <xdr:nvSpPr>
        <xdr:cNvPr id="419" name="楕円 418"/>
        <xdr:cNvSpPr/>
      </xdr:nvSpPr>
      <xdr:spPr>
        <a:xfrm>
          <a:off x="19685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103632</xdr:rowOff>
    </xdr:from>
    <xdr:to>
      <xdr:col>15</xdr:col>
      <xdr:colOff>50800</xdr:colOff>
      <xdr:row>105</xdr:row>
      <xdr:rowOff>14478</xdr:rowOff>
    </xdr:to>
    <xdr:cxnSp macro="">
      <xdr:nvCxnSpPr>
        <xdr:cNvPr id="420" name="直線コネクタ 419"/>
        <xdr:cNvCxnSpPr/>
      </xdr:nvCxnSpPr>
      <xdr:spPr>
        <a:xfrm>
          <a:off x="2019300" y="179344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132842</xdr:rowOff>
    </xdr:from>
    <xdr:to>
      <xdr:col>6</xdr:col>
      <xdr:colOff>38100</xdr:colOff>
      <xdr:row>104</xdr:row>
      <xdr:rowOff>62992</xdr:rowOff>
    </xdr:to>
    <xdr:sp macro="" textlink="">
      <xdr:nvSpPr>
        <xdr:cNvPr id="421" name="楕円 420"/>
        <xdr:cNvSpPr/>
      </xdr:nvSpPr>
      <xdr:spPr>
        <a:xfrm>
          <a:off x="1079500" y="1779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12192</xdr:rowOff>
    </xdr:from>
    <xdr:to>
      <xdr:col>10</xdr:col>
      <xdr:colOff>114300</xdr:colOff>
      <xdr:row>104</xdr:row>
      <xdr:rowOff>103632</xdr:rowOff>
    </xdr:to>
    <xdr:cxnSp macro="">
      <xdr:nvCxnSpPr>
        <xdr:cNvPr id="422" name="直線コネクタ 421"/>
        <xdr:cNvCxnSpPr/>
      </xdr:nvCxnSpPr>
      <xdr:spPr>
        <a:xfrm>
          <a:off x="1130300" y="178429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423" name="n_1aveValue【市民会館】&#10;有形固定資産減価償却率"/>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49801</xdr:rowOff>
    </xdr:from>
    <xdr:ext cx="405111" cy="259045"/>
    <xdr:sp macro="" textlink="">
      <xdr:nvSpPr>
        <xdr:cNvPr id="424" name="n_2aveValue【市民会館】&#10;有形固定資産減価償却率"/>
        <xdr:cNvSpPr txBox="1"/>
      </xdr:nvSpPr>
      <xdr:spPr>
        <a:xfrm>
          <a:off x="2705744" y="1770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166133</xdr:rowOff>
    </xdr:from>
    <xdr:ext cx="405111" cy="259045"/>
    <xdr:sp macro="" textlink="">
      <xdr:nvSpPr>
        <xdr:cNvPr id="425" name="n_3aveValue【市民会館】&#10;有形固定資産減価償却率"/>
        <xdr:cNvSpPr txBox="1"/>
      </xdr:nvSpPr>
      <xdr:spPr>
        <a:xfrm>
          <a:off x="1816744" y="1799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115840</xdr:rowOff>
    </xdr:from>
    <xdr:ext cx="405111" cy="259045"/>
    <xdr:sp macro="" textlink="">
      <xdr:nvSpPr>
        <xdr:cNvPr id="426" name="n_4aveValue【市民会館】&#10;有形固定資産減価償却率"/>
        <xdr:cNvSpPr txBox="1"/>
      </xdr:nvSpPr>
      <xdr:spPr>
        <a:xfrm>
          <a:off x="927744" y="1794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115840</xdr:rowOff>
    </xdr:from>
    <xdr:ext cx="405111" cy="259045"/>
    <xdr:sp macro="" textlink="">
      <xdr:nvSpPr>
        <xdr:cNvPr id="427" name="n_1mainValue【市民会館】&#10;有形固定資産減価償却率"/>
        <xdr:cNvSpPr txBox="1"/>
      </xdr:nvSpPr>
      <xdr:spPr>
        <a:xfrm>
          <a:off x="3582044" y="1811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56405</xdr:rowOff>
    </xdr:from>
    <xdr:ext cx="405111" cy="259045"/>
    <xdr:sp macro="" textlink="">
      <xdr:nvSpPr>
        <xdr:cNvPr id="428" name="n_2mainValue【市民会館】&#10;有形固定資産減価償却率"/>
        <xdr:cNvSpPr txBox="1"/>
      </xdr:nvSpPr>
      <xdr:spPr>
        <a:xfrm>
          <a:off x="2705744" y="1805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170959</xdr:rowOff>
    </xdr:from>
    <xdr:ext cx="405111" cy="259045"/>
    <xdr:sp macro="" textlink="">
      <xdr:nvSpPr>
        <xdr:cNvPr id="429" name="n_3mainValue【市民会館】&#10;有形固定資産減価償却率"/>
        <xdr:cNvSpPr txBox="1"/>
      </xdr:nvSpPr>
      <xdr:spPr>
        <a:xfrm>
          <a:off x="1816744" y="17658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79519</xdr:rowOff>
    </xdr:from>
    <xdr:ext cx="405111" cy="259045"/>
    <xdr:sp macro="" textlink="">
      <xdr:nvSpPr>
        <xdr:cNvPr id="430" name="n_4mainValue【市民会館】&#10;有形固定資産減価償却率"/>
        <xdr:cNvSpPr txBox="1"/>
      </xdr:nvSpPr>
      <xdr:spPr>
        <a:xfrm>
          <a:off x="927744" y="1756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1" name="直線コネクタ 44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2" name="テキスト ボックス 44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3" name="直線コネクタ 44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4" name="テキスト ボックス 44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5" name="直線コネクタ 44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6" name="テキスト ボックス 44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7" name="直線コネクタ 44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8" name="テキスト ボックス 44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9" name="直線コネクタ 44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0" name="テキスト ボックス 44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60961</xdr:rowOff>
    </xdr:from>
    <xdr:to>
      <xdr:col>54</xdr:col>
      <xdr:colOff>189865</xdr:colOff>
      <xdr:row>107</xdr:row>
      <xdr:rowOff>133350</xdr:rowOff>
    </xdr:to>
    <xdr:cxnSp macro="">
      <xdr:nvCxnSpPr>
        <xdr:cNvPr id="454" name="直線コネクタ 453"/>
        <xdr:cNvCxnSpPr/>
      </xdr:nvCxnSpPr>
      <xdr:spPr>
        <a:xfrm flipV="1">
          <a:off x="10476865" y="172059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455" name="【市民会館】&#10;一人当たり面積最小値テキスト"/>
        <xdr:cNvSpPr txBox="1"/>
      </xdr:nvSpPr>
      <xdr:spPr>
        <a:xfrm>
          <a:off x="10515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456" name="直線コネクタ 455"/>
        <xdr:cNvCxnSpPr/>
      </xdr:nvCxnSpPr>
      <xdr:spPr>
        <a:xfrm>
          <a:off x="10388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7638</xdr:rowOff>
    </xdr:from>
    <xdr:ext cx="469744" cy="259045"/>
    <xdr:sp macro="" textlink="">
      <xdr:nvSpPr>
        <xdr:cNvPr id="457" name="【市民会館】&#10;一人当たり面積最大値テキスト"/>
        <xdr:cNvSpPr txBox="1"/>
      </xdr:nvSpPr>
      <xdr:spPr>
        <a:xfrm>
          <a:off x="105156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60961</xdr:rowOff>
    </xdr:from>
    <xdr:to>
      <xdr:col>55</xdr:col>
      <xdr:colOff>88900</xdr:colOff>
      <xdr:row>100</xdr:row>
      <xdr:rowOff>60961</xdr:rowOff>
    </xdr:to>
    <xdr:cxnSp macro="">
      <xdr:nvCxnSpPr>
        <xdr:cNvPr id="458" name="直線コネクタ 457"/>
        <xdr:cNvCxnSpPr/>
      </xdr:nvCxnSpPr>
      <xdr:spPr>
        <a:xfrm>
          <a:off x="10388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118127</xdr:rowOff>
    </xdr:from>
    <xdr:ext cx="469744" cy="259045"/>
    <xdr:sp macro="" textlink="">
      <xdr:nvSpPr>
        <xdr:cNvPr id="459" name="【市民会館】&#10;一人当たり面積平均値テキスト"/>
        <xdr:cNvSpPr txBox="1"/>
      </xdr:nvSpPr>
      <xdr:spPr>
        <a:xfrm>
          <a:off x="10515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60" name="フローチャート: 判断 459"/>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461" name="フローチャート: 判断 460"/>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462" name="フローチャート: 判断 461"/>
        <xdr:cNvSpPr/>
      </xdr:nvSpPr>
      <xdr:spPr>
        <a:xfrm>
          <a:off x="8699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151130</xdr:rowOff>
    </xdr:from>
    <xdr:to>
      <xdr:col>41</xdr:col>
      <xdr:colOff>101600</xdr:colOff>
      <xdr:row>105</xdr:row>
      <xdr:rowOff>81280</xdr:rowOff>
    </xdr:to>
    <xdr:sp macro="" textlink="">
      <xdr:nvSpPr>
        <xdr:cNvPr id="463" name="フローチャート: 判断 462"/>
        <xdr:cNvSpPr/>
      </xdr:nvSpPr>
      <xdr:spPr>
        <a:xfrm>
          <a:off x="781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124461</xdr:rowOff>
    </xdr:from>
    <xdr:to>
      <xdr:col>36</xdr:col>
      <xdr:colOff>165100</xdr:colOff>
      <xdr:row>105</xdr:row>
      <xdr:rowOff>54611</xdr:rowOff>
    </xdr:to>
    <xdr:sp macro="" textlink="">
      <xdr:nvSpPr>
        <xdr:cNvPr id="464" name="フローチャート: 判断 463"/>
        <xdr:cNvSpPr/>
      </xdr:nvSpPr>
      <xdr:spPr>
        <a:xfrm>
          <a:off x="692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2539</xdr:rowOff>
    </xdr:from>
    <xdr:to>
      <xdr:col>55</xdr:col>
      <xdr:colOff>50800</xdr:colOff>
      <xdr:row>104</xdr:row>
      <xdr:rowOff>104139</xdr:rowOff>
    </xdr:to>
    <xdr:sp macro="" textlink="">
      <xdr:nvSpPr>
        <xdr:cNvPr id="470" name="楕円 469"/>
        <xdr:cNvSpPr/>
      </xdr:nvSpPr>
      <xdr:spPr>
        <a:xfrm>
          <a:off x="10426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25416</xdr:rowOff>
    </xdr:from>
    <xdr:ext cx="469744" cy="259045"/>
    <xdr:sp macro="" textlink="">
      <xdr:nvSpPr>
        <xdr:cNvPr id="471" name="【市民会館】&#10;一人当たり面積該当値テキスト"/>
        <xdr:cNvSpPr txBox="1"/>
      </xdr:nvSpPr>
      <xdr:spPr>
        <a:xfrm>
          <a:off x="10515600"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2539</xdr:rowOff>
    </xdr:from>
    <xdr:to>
      <xdr:col>50</xdr:col>
      <xdr:colOff>165100</xdr:colOff>
      <xdr:row>104</xdr:row>
      <xdr:rowOff>104139</xdr:rowOff>
    </xdr:to>
    <xdr:sp macro="" textlink="">
      <xdr:nvSpPr>
        <xdr:cNvPr id="472" name="楕円 471"/>
        <xdr:cNvSpPr/>
      </xdr:nvSpPr>
      <xdr:spPr>
        <a:xfrm>
          <a:off x="9588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53339</xdr:rowOff>
    </xdr:from>
    <xdr:to>
      <xdr:col>55</xdr:col>
      <xdr:colOff>0</xdr:colOff>
      <xdr:row>104</xdr:row>
      <xdr:rowOff>53339</xdr:rowOff>
    </xdr:to>
    <xdr:cxnSp macro="">
      <xdr:nvCxnSpPr>
        <xdr:cNvPr id="473" name="直線コネクタ 472"/>
        <xdr:cNvCxnSpPr/>
      </xdr:nvCxnSpPr>
      <xdr:spPr>
        <a:xfrm>
          <a:off x="9639300" y="17884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170180</xdr:rowOff>
    </xdr:from>
    <xdr:to>
      <xdr:col>46</xdr:col>
      <xdr:colOff>38100</xdr:colOff>
      <xdr:row>104</xdr:row>
      <xdr:rowOff>100330</xdr:rowOff>
    </xdr:to>
    <xdr:sp macro="" textlink="">
      <xdr:nvSpPr>
        <xdr:cNvPr id="474" name="楕円 473"/>
        <xdr:cNvSpPr/>
      </xdr:nvSpPr>
      <xdr:spPr>
        <a:xfrm>
          <a:off x="86995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49530</xdr:rowOff>
    </xdr:from>
    <xdr:to>
      <xdr:col>50</xdr:col>
      <xdr:colOff>114300</xdr:colOff>
      <xdr:row>104</xdr:row>
      <xdr:rowOff>53339</xdr:rowOff>
    </xdr:to>
    <xdr:cxnSp macro="">
      <xdr:nvCxnSpPr>
        <xdr:cNvPr id="475" name="直線コネクタ 474"/>
        <xdr:cNvCxnSpPr/>
      </xdr:nvCxnSpPr>
      <xdr:spPr>
        <a:xfrm>
          <a:off x="8750300" y="178803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166370</xdr:rowOff>
    </xdr:from>
    <xdr:to>
      <xdr:col>41</xdr:col>
      <xdr:colOff>101600</xdr:colOff>
      <xdr:row>104</xdr:row>
      <xdr:rowOff>96520</xdr:rowOff>
    </xdr:to>
    <xdr:sp macro="" textlink="">
      <xdr:nvSpPr>
        <xdr:cNvPr id="476" name="楕円 475"/>
        <xdr:cNvSpPr/>
      </xdr:nvSpPr>
      <xdr:spPr>
        <a:xfrm>
          <a:off x="7810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45720</xdr:rowOff>
    </xdr:from>
    <xdr:to>
      <xdr:col>45</xdr:col>
      <xdr:colOff>177800</xdr:colOff>
      <xdr:row>104</xdr:row>
      <xdr:rowOff>49530</xdr:rowOff>
    </xdr:to>
    <xdr:cxnSp macro="">
      <xdr:nvCxnSpPr>
        <xdr:cNvPr id="477" name="直線コネクタ 476"/>
        <xdr:cNvCxnSpPr/>
      </xdr:nvCxnSpPr>
      <xdr:spPr>
        <a:xfrm>
          <a:off x="7861300" y="178765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162561</xdr:rowOff>
    </xdr:from>
    <xdr:to>
      <xdr:col>36</xdr:col>
      <xdr:colOff>165100</xdr:colOff>
      <xdr:row>104</xdr:row>
      <xdr:rowOff>92711</xdr:rowOff>
    </xdr:to>
    <xdr:sp macro="" textlink="">
      <xdr:nvSpPr>
        <xdr:cNvPr id="478" name="楕円 477"/>
        <xdr:cNvSpPr/>
      </xdr:nvSpPr>
      <xdr:spPr>
        <a:xfrm>
          <a:off x="6921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41911</xdr:rowOff>
    </xdr:from>
    <xdr:to>
      <xdr:col>41</xdr:col>
      <xdr:colOff>50800</xdr:colOff>
      <xdr:row>104</xdr:row>
      <xdr:rowOff>45720</xdr:rowOff>
    </xdr:to>
    <xdr:cxnSp macro="">
      <xdr:nvCxnSpPr>
        <xdr:cNvPr id="479" name="直線コネクタ 478"/>
        <xdr:cNvCxnSpPr/>
      </xdr:nvCxnSpPr>
      <xdr:spPr>
        <a:xfrm>
          <a:off x="6972300" y="178727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57166</xdr:rowOff>
    </xdr:from>
    <xdr:ext cx="469744" cy="259045"/>
    <xdr:sp macro="" textlink="">
      <xdr:nvSpPr>
        <xdr:cNvPr id="480" name="n_1aveValue【市民会館】&#10;一人当たり面積"/>
        <xdr:cNvSpPr txBox="1"/>
      </xdr:nvSpPr>
      <xdr:spPr>
        <a:xfrm>
          <a:off x="93917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57166</xdr:rowOff>
    </xdr:from>
    <xdr:ext cx="469744" cy="259045"/>
    <xdr:sp macro="" textlink="">
      <xdr:nvSpPr>
        <xdr:cNvPr id="481" name="n_2aveValue【市民会館】&#10;一人当たり面積"/>
        <xdr:cNvSpPr txBox="1"/>
      </xdr:nvSpPr>
      <xdr:spPr>
        <a:xfrm>
          <a:off x="85154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72407</xdr:rowOff>
    </xdr:from>
    <xdr:ext cx="469744" cy="259045"/>
    <xdr:sp macro="" textlink="">
      <xdr:nvSpPr>
        <xdr:cNvPr id="482" name="n_3aveValue【市民会館】&#10;一人当たり面積"/>
        <xdr:cNvSpPr txBox="1"/>
      </xdr:nvSpPr>
      <xdr:spPr>
        <a:xfrm>
          <a:off x="76264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45738</xdr:rowOff>
    </xdr:from>
    <xdr:ext cx="469744" cy="259045"/>
    <xdr:sp macro="" textlink="">
      <xdr:nvSpPr>
        <xdr:cNvPr id="483" name="n_4aveValue【市民会館】&#10;一人当たり面積"/>
        <xdr:cNvSpPr txBox="1"/>
      </xdr:nvSpPr>
      <xdr:spPr>
        <a:xfrm>
          <a:off x="6737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120666</xdr:rowOff>
    </xdr:from>
    <xdr:ext cx="469744" cy="259045"/>
    <xdr:sp macro="" textlink="">
      <xdr:nvSpPr>
        <xdr:cNvPr id="484" name="n_1mainValue【市民会館】&#10;一人当たり面積"/>
        <xdr:cNvSpPr txBox="1"/>
      </xdr:nvSpPr>
      <xdr:spPr>
        <a:xfrm>
          <a:off x="93917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116857</xdr:rowOff>
    </xdr:from>
    <xdr:ext cx="469744" cy="259045"/>
    <xdr:sp macro="" textlink="">
      <xdr:nvSpPr>
        <xdr:cNvPr id="485" name="n_2mainValue【市民会館】&#10;一人当たり面積"/>
        <xdr:cNvSpPr txBox="1"/>
      </xdr:nvSpPr>
      <xdr:spPr>
        <a:xfrm>
          <a:off x="8515427" y="1760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113047</xdr:rowOff>
    </xdr:from>
    <xdr:ext cx="469744" cy="259045"/>
    <xdr:sp macro="" textlink="">
      <xdr:nvSpPr>
        <xdr:cNvPr id="486" name="n_3mainValue【市民会館】&#10;一人当たり面積"/>
        <xdr:cNvSpPr txBox="1"/>
      </xdr:nvSpPr>
      <xdr:spPr>
        <a:xfrm>
          <a:off x="76264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109238</xdr:rowOff>
    </xdr:from>
    <xdr:ext cx="469744" cy="259045"/>
    <xdr:sp macro="" textlink="">
      <xdr:nvSpPr>
        <xdr:cNvPr id="487" name="n_4mainValue【市民会館】&#10;一人当たり面積"/>
        <xdr:cNvSpPr txBox="1"/>
      </xdr:nvSpPr>
      <xdr:spPr>
        <a:xfrm>
          <a:off x="6737427" y="1759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9" name="直線コネクタ 49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0" name="テキスト ボックス 49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1" name="直線コネクタ 50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2" name="テキスト ボックス 50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3" name="直線コネクタ 50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4" name="テキスト ボックス 50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5" name="直線コネクタ 50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6" name="テキスト ボックス 50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7" name="直線コネクタ 50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8" name="テキスト ボックス 50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0" name="テキスト ボックス 50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41</xdr:row>
      <xdr:rowOff>28575</xdr:rowOff>
    </xdr:to>
    <xdr:cxnSp macro="">
      <xdr:nvCxnSpPr>
        <xdr:cNvPr id="512" name="直線コネクタ 511"/>
        <xdr:cNvCxnSpPr/>
      </xdr:nvCxnSpPr>
      <xdr:spPr>
        <a:xfrm flipV="1">
          <a:off x="16318864" y="580072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513" name="【一般廃棄物処理施設】&#10;有形固定資産減価償却率最小値テキスト"/>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514" name="直線コネクタ 513"/>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515" name="【一般廃棄物処理施設】&#10;有形固定資産減価償却率最大値テキスト"/>
        <xdr:cNvSpPr txBox="1"/>
      </xdr:nvSpPr>
      <xdr:spPr>
        <a:xfrm>
          <a:off x="16357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516" name="直線コネクタ 515"/>
        <xdr:cNvCxnSpPr/>
      </xdr:nvCxnSpPr>
      <xdr:spPr>
        <a:xfrm>
          <a:off x="16230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90187</xdr:rowOff>
    </xdr:from>
    <xdr:ext cx="405111" cy="259045"/>
    <xdr:sp macro="" textlink="">
      <xdr:nvSpPr>
        <xdr:cNvPr id="517" name="【一般廃棄物処理施設】&#10;有形固定資産減価償却率平均値テキスト"/>
        <xdr:cNvSpPr txBox="1"/>
      </xdr:nvSpPr>
      <xdr:spPr>
        <a:xfrm>
          <a:off x="163576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518" name="フローチャート: 判断 517"/>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149225</xdr:rowOff>
    </xdr:from>
    <xdr:to>
      <xdr:col>81</xdr:col>
      <xdr:colOff>101600</xdr:colOff>
      <xdr:row>38</xdr:row>
      <xdr:rowOff>79375</xdr:rowOff>
    </xdr:to>
    <xdr:sp macro="" textlink="">
      <xdr:nvSpPr>
        <xdr:cNvPr id="519" name="フローチャート: 判断 518"/>
        <xdr:cNvSpPr/>
      </xdr:nvSpPr>
      <xdr:spPr>
        <a:xfrm>
          <a:off x="15430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520" name="フローチャート: 判断 519"/>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1" name="フローチャート: 判断 520"/>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22" name="フローチャート: 判断 521"/>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143510</xdr:rowOff>
    </xdr:from>
    <xdr:to>
      <xdr:col>85</xdr:col>
      <xdr:colOff>177800</xdr:colOff>
      <xdr:row>41</xdr:row>
      <xdr:rowOff>73660</xdr:rowOff>
    </xdr:to>
    <xdr:sp macro="" textlink="">
      <xdr:nvSpPr>
        <xdr:cNvPr id="528" name="楕円 527"/>
        <xdr:cNvSpPr/>
      </xdr:nvSpPr>
      <xdr:spPr>
        <a:xfrm>
          <a:off x="162687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58437</xdr:rowOff>
    </xdr:from>
    <xdr:ext cx="405111" cy="259045"/>
    <xdr:sp macro="" textlink="">
      <xdr:nvSpPr>
        <xdr:cNvPr id="529" name="【一般廃棄物処理施設】&#10;有形固定資産減価償却率該当値テキスト"/>
        <xdr:cNvSpPr txBox="1"/>
      </xdr:nvSpPr>
      <xdr:spPr>
        <a:xfrm>
          <a:off x="16357600" y="691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114935</xdr:rowOff>
    </xdr:from>
    <xdr:to>
      <xdr:col>81</xdr:col>
      <xdr:colOff>101600</xdr:colOff>
      <xdr:row>41</xdr:row>
      <xdr:rowOff>45085</xdr:rowOff>
    </xdr:to>
    <xdr:sp macro="" textlink="">
      <xdr:nvSpPr>
        <xdr:cNvPr id="530" name="楕円 529"/>
        <xdr:cNvSpPr/>
      </xdr:nvSpPr>
      <xdr:spPr>
        <a:xfrm>
          <a:off x="154305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165735</xdr:rowOff>
    </xdr:from>
    <xdr:to>
      <xdr:col>85</xdr:col>
      <xdr:colOff>127000</xdr:colOff>
      <xdr:row>41</xdr:row>
      <xdr:rowOff>22860</xdr:rowOff>
    </xdr:to>
    <xdr:cxnSp macro="">
      <xdr:nvCxnSpPr>
        <xdr:cNvPr id="531" name="直線コネクタ 530"/>
        <xdr:cNvCxnSpPr/>
      </xdr:nvCxnSpPr>
      <xdr:spPr>
        <a:xfrm>
          <a:off x="15481300" y="702373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80645</xdr:rowOff>
    </xdr:from>
    <xdr:to>
      <xdr:col>76</xdr:col>
      <xdr:colOff>165100</xdr:colOff>
      <xdr:row>41</xdr:row>
      <xdr:rowOff>10795</xdr:rowOff>
    </xdr:to>
    <xdr:sp macro="" textlink="">
      <xdr:nvSpPr>
        <xdr:cNvPr id="532" name="楕円 531"/>
        <xdr:cNvSpPr/>
      </xdr:nvSpPr>
      <xdr:spPr>
        <a:xfrm>
          <a:off x="145415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131445</xdr:rowOff>
    </xdr:from>
    <xdr:to>
      <xdr:col>81</xdr:col>
      <xdr:colOff>50800</xdr:colOff>
      <xdr:row>40</xdr:row>
      <xdr:rowOff>165735</xdr:rowOff>
    </xdr:to>
    <xdr:cxnSp macro="">
      <xdr:nvCxnSpPr>
        <xdr:cNvPr id="533" name="直線コネクタ 532"/>
        <xdr:cNvCxnSpPr/>
      </xdr:nvCxnSpPr>
      <xdr:spPr>
        <a:xfrm>
          <a:off x="14592300" y="69894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50165</xdr:rowOff>
    </xdr:from>
    <xdr:to>
      <xdr:col>72</xdr:col>
      <xdr:colOff>38100</xdr:colOff>
      <xdr:row>40</xdr:row>
      <xdr:rowOff>151765</xdr:rowOff>
    </xdr:to>
    <xdr:sp macro="" textlink="">
      <xdr:nvSpPr>
        <xdr:cNvPr id="534" name="楕円 533"/>
        <xdr:cNvSpPr/>
      </xdr:nvSpPr>
      <xdr:spPr>
        <a:xfrm>
          <a:off x="13652500" y="69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100965</xdr:rowOff>
    </xdr:from>
    <xdr:to>
      <xdr:col>76</xdr:col>
      <xdr:colOff>114300</xdr:colOff>
      <xdr:row>40</xdr:row>
      <xdr:rowOff>131445</xdr:rowOff>
    </xdr:to>
    <xdr:cxnSp macro="">
      <xdr:nvCxnSpPr>
        <xdr:cNvPr id="535" name="直線コネクタ 534"/>
        <xdr:cNvCxnSpPr/>
      </xdr:nvCxnSpPr>
      <xdr:spPr>
        <a:xfrm>
          <a:off x="13703300" y="69589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4445</xdr:rowOff>
    </xdr:from>
    <xdr:to>
      <xdr:col>67</xdr:col>
      <xdr:colOff>101600</xdr:colOff>
      <xdr:row>40</xdr:row>
      <xdr:rowOff>106045</xdr:rowOff>
    </xdr:to>
    <xdr:sp macro="" textlink="">
      <xdr:nvSpPr>
        <xdr:cNvPr id="536" name="楕円 535"/>
        <xdr:cNvSpPr/>
      </xdr:nvSpPr>
      <xdr:spPr>
        <a:xfrm>
          <a:off x="12763500" y="68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55245</xdr:rowOff>
    </xdr:from>
    <xdr:to>
      <xdr:col>71</xdr:col>
      <xdr:colOff>177800</xdr:colOff>
      <xdr:row>40</xdr:row>
      <xdr:rowOff>100965</xdr:rowOff>
    </xdr:to>
    <xdr:cxnSp macro="">
      <xdr:nvCxnSpPr>
        <xdr:cNvPr id="537" name="直線コネクタ 536"/>
        <xdr:cNvCxnSpPr/>
      </xdr:nvCxnSpPr>
      <xdr:spPr>
        <a:xfrm>
          <a:off x="12814300" y="69132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95902</xdr:rowOff>
    </xdr:from>
    <xdr:ext cx="405111" cy="259045"/>
    <xdr:sp macro="" textlink="">
      <xdr:nvSpPr>
        <xdr:cNvPr id="538" name="n_1aveValue【一般廃棄物処理施設】&#10;有形固定資産減価償却率"/>
        <xdr:cNvSpPr txBox="1"/>
      </xdr:nvSpPr>
      <xdr:spPr>
        <a:xfrm>
          <a:off x="152660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539" name="n_2aveValue【一般廃棄物処理施設】&#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540" name="n_3aveValue【一般廃棄物処理施設】&#10;有形固定資産減価償却率"/>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541" name="n_4aveValue【一般廃棄物処理施設】&#10;有形固定資産減価償却率"/>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36212</xdr:rowOff>
    </xdr:from>
    <xdr:ext cx="405111" cy="259045"/>
    <xdr:sp macro="" textlink="">
      <xdr:nvSpPr>
        <xdr:cNvPr id="542" name="n_1mainValue【一般廃棄物処理施設】&#10;有形固定資産減価償却率"/>
        <xdr:cNvSpPr txBox="1"/>
      </xdr:nvSpPr>
      <xdr:spPr>
        <a:xfrm>
          <a:off x="15266044"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1922</xdr:rowOff>
    </xdr:from>
    <xdr:ext cx="405111" cy="259045"/>
    <xdr:sp macro="" textlink="">
      <xdr:nvSpPr>
        <xdr:cNvPr id="543" name="n_2mainValue【一般廃棄物処理施設】&#10;有形固定資産減価償却率"/>
        <xdr:cNvSpPr txBox="1"/>
      </xdr:nvSpPr>
      <xdr:spPr>
        <a:xfrm>
          <a:off x="14389744"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142892</xdr:rowOff>
    </xdr:from>
    <xdr:ext cx="405111" cy="259045"/>
    <xdr:sp macro="" textlink="">
      <xdr:nvSpPr>
        <xdr:cNvPr id="544" name="n_3mainValue【一般廃棄物処理施設】&#10;有形固定資産減価償却率"/>
        <xdr:cNvSpPr txBox="1"/>
      </xdr:nvSpPr>
      <xdr:spPr>
        <a:xfrm>
          <a:off x="13500744" y="700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97172</xdr:rowOff>
    </xdr:from>
    <xdr:ext cx="405111" cy="259045"/>
    <xdr:sp macro="" textlink="">
      <xdr:nvSpPr>
        <xdr:cNvPr id="545" name="n_4mainValue【一般廃棄物処理施設】&#10;有形固定資産減価償却率"/>
        <xdr:cNvSpPr txBox="1"/>
      </xdr:nvSpPr>
      <xdr:spPr>
        <a:xfrm>
          <a:off x="12611744"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7" name="テキスト ボックス 55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9" name="テキスト ボックス 55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1" name="テキスト ボックス 56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3" name="テキスト ボックス 56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5" name="テキスト ボックス 56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108593</xdr:rowOff>
    </xdr:from>
    <xdr:to>
      <xdr:col>116</xdr:col>
      <xdr:colOff>62864</xdr:colOff>
      <xdr:row>42</xdr:row>
      <xdr:rowOff>25664</xdr:rowOff>
    </xdr:to>
    <xdr:cxnSp macro="">
      <xdr:nvCxnSpPr>
        <xdr:cNvPr id="569" name="直線コネクタ 568"/>
        <xdr:cNvCxnSpPr/>
      </xdr:nvCxnSpPr>
      <xdr:spPr>
        <a:xfrm flipV="1">
          <a:off x="22160864" y="5766443"/>
          <a:ext cx="0" cy="14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29491</xdr:rowOff>
    </xdr:from>
    <xdr:ext cx="469744" cy="259045"/>
    <xdr:sp macro="" textlink="">
      <xdr:nvSpPr>
        <xdr:cNvPr id="570" name="【一般廃棄物処理施設】&#10;一人当たり有形固定資産（償却資産）額最小値テキスト"/>
        <xdr:cNvSpPr txBox="1"/>
      </xdr:nvSpPr>
      <xdr:spPr>
        <a:xfrm>
          <a:off x="22199600" y="72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25664</xdr:rowOff>
    </xdr:from>
    <xdr:to>
      <xdr:col>116</xdr:col>
      <xdr:colOff>152400</xdr:colOff>
      <xdr:row>42</xdr:row>
      <xdr:rowOff>25664</xdr:rowOff>
    </xdr:to>
    <xdr:cxnSp macro="">
      <xdr:nvCxnSpPr>
        <xdr:cNvPr id="571" name="直線コネクタ 570"/>
        <xdr:cNvCxnSpPr/>
      </xdr:nvCxnSpPr>
      <xdr:spPr>
        <a:xfrm>
          <a:off x="22072600" y="722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55270</xdr:rowOff>
    </xdr:from>
    <xdr:ext cx="599010" cy="259045"/>
    <xdr:sp macro="" textlink="">
      <xdr:nvSpPr>
        <xdr:cNvPr id="572" name="【一般廃棄物処理施設】&#10;一人当たり有形固定資産（償却資産）額最大値テキスト"/>
        <xdr:cNvSpPr txBox="1"/>
      </xdr:nvSpPr>
      <xdr:spPr>
        <a:xfrm>
          <a:off x="22199600" y="554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108593</xdr:rowOff>
    </xdr:from>
    <xdr:to>
      <xdr:col>116</xdr:col>
      <xdr:colOff>152400</xdr:colOff>
      <xdr:row>33</xdr:row>
      <xdr:rowOff>108593</xdr:rowOff>
    </xdr:to>
    <xdr:cxnSp macro="">
      <xdr:nvCxnSpPr>
        <xdr:cNvPr id="573" name="直線コネクタ 572"/>
        <xdr:cNvCxnSpPr/>
      </xdr:nvCxnSpPr>
      <xdr:spPr>
        <a:xfrm>
          <a:off x="22072600" y="576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75892</xdr:rowOff>
    </xdr:from>
    <xdr:ext cx="534377" cy="259045"/>
    <xdr:sp macro="" textlink="">
      <xdr:nvSpPr>
        <xdr:cNvPr id="574" name="【一般廃棄物処理施設】&#10;一人当たり有形固定資産（償却資産）額平均値テキスト"/>
        <xdr:cNvSpPr txBox="1"/>
      </xdr:nvSpPr>
      <xdr:spPr>
        <a:xfrm>
          <a:off x="22199600" y="6419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53015</xdr:rowOff>
    </xdr:from>
    <xdr:to>
      <xdr:col>116</xdr:col>
      <xdr:colOff>114300</xdr:colOff>
      <xdr:row>38</xdr:row>
      <xdr:rowOff>154615</xdr:rowOff>
    </xdr:to>
    <xdr:sp macro="" textlink="">
      <xdr:nvSpPr>
        <xdr:cNvPr id="575" name="フローチャート: 判断 574"/>
        <xdr:cNvSpPr/>
      </xdr:nvSpPr>
      <xdr:spPr>
        <a:xfrm>
          <a:off x="22110700" y="656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139495</xdr:rowOff>
    </xdr:from>
    <xdr:to>
      <xdr:col>112</xdr:col>
      <xdr:colOff>38100</xdr:colOff>
      <xdr:row>39</xdr:row>
      <xdr:rowOff>69645</xdr:rowOff>
    </xdr:to>
    <xdr:sp macro="" textlink="">
      <xdr:nvSpPr>
        <xdr:cNvPr id="576" name="フローチャート: 判断 575"/>
        <xdr:cNvSpPr/>
      </xdr:nvSpPr>
      <xdr:spPr>
        <a:xfrm>
          <a:off x="21272500" y="665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144546</xdr:rowOff>
    </xdr:from>
    <xdr:to>
      <xdr:col>107</xdr:col>
      <xdr:colOff>101600</xdr:colOff>
      <xdr:row>39</xdr:row>
      <xdr:rowOff>74696</xdr:rowOff>
    </xdr:to>
    <xdr:sp macro="" textlink="">
      <xdr:nvSpPr>
        <xdr:cNvPr id="577" name="フローチャート: 判断 576"/>
        <xdr:cNvSpPr/>
      </xdr:nvSpPr>
      <xdr:spPr>
        <a:xfrm>
          <a:off x="20383500" y="665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104359</xdr:rowOff>
    </xdr:from>
    <xdr:to>
      <xdr:col>102</xdr:col>
      <xdr:colOff>165100</xdr:colOff>
      <xdr:row>39</xdr:row>
      <xdr:rowOff>34509</xdr:rowOff>
    </xdr:to>
    <xdr:sp macro="" textlink="">
      <xdr:nvSpPr>
        <xdr:cNvPr id="578" name="フローチャート: 判断 577"/>
        <xdr:cNvSpPr/>
      </xdr:nvSpPr>
      <xdr:spPr>
        <a:xfrm>
          <a:off x="19494500" y="661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105799</xdr:rowOff>
    </xdr:from>
    <xdr:to>
      <xdr:col>98</xdr:col>
      <xdr:colOff>38100</xdr:colOff>
      <xdr:row>40</xdr:row>
      <xdr:rowOff>35949</xdr:rowOff>
    </xdr:to>
    <xdr:sp macro="" textlink="">
      <xdr:nvSpPr>
        <xdr:cNvPr id="579" name="フローチャート: 判断 578"/>
        <xdr:cNvSpPr/>
      </xdr:nvSpPr>
      <xdr:spPr>
        <a:xfrm>
          <a:off x="18605500" y="6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138351</xdr:rowOff>
    </xdr:from>
    <xdr:to>
      <xdr:col>116</xdr:col>
      <xdr:colOff>114300</xdr:colOff>
      <xdr:row>39</xdr:row>
      <xdr:rowOff>68501</xdr:rowOff>
    </xdr:to>
    <xdr:sp macro="" textlink="">
      <xdr:nvSpPr>
        <xdr:cNvPr id="585" name="楕円 584"/>
        <xdr:cNvSpPr/>
      </xdr:nvSpPr>
      <xdr:spPr>
        <a:xfrm>
          <a:off x="22110700" y="665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116778</xdr:rowOff>
    </xdr:from>
    <xdr:ext cx="534377" cy="259045"/>
    <xdr:sp macro="" textlink="">
      <xdr:nvSpPr>
        <xdr:cNvPr id="586" name="【一般廃棄物処理施設】&#10;一人当たり有形固定資産（償却資産）額該当値テキスト"/>
        <xdr:cNvSpPr txBox="1"/>
      </xdr:nvSpPr>
      <xdr:spPr>
        <a:xfrm>
          <a:off x="22199600" y="663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146283</xdr:rowOff>
    </xdr:from>
    <xdr:to>
      <xdr:col>112</xdr:col>
      <xdr:colOff>38100</xdr:colOff>
      <xdr:row>39</xdr:row>
      <xdr:rowOff>76433</xdr:rowOff>
    </xdr:to>
    <xdr:sp macro="" textlink="">
      <xdr:nvSpPr>
        <xdr:cNvPr id="587" name="楕円 586"/>
        <xdr:cNvSpPr/>
      </xdr:nvSpPr>
      <xdr:spPr>
        <a:xfrm>
          <a:off x="21272500" y="666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17701</xdr:rowOff>
    </xdr:from>
    <xdr:to>
      <xdr:col>116</xdr:col>
      <xdr:colOff>63500</xdr:colOff>
      <xdr:row>39</xdr:row>
      <xdr:rowOff>25633</xdr:rowOff>
    </xdr:to>
    <xdr:cxnSp macro="">
      <xdr:nvCxnSpPr>
        <xdr:cNvPr id="588" name="直線コネクタ 587"/>
        <xdr:cNvCxnSpPr/>
      </xdr:nvCxnSpPr>
      <xdr:spPr>
        <a:xfrm flipV="1">
          <a:off x="21323300" y="6704251"/>
          <a:ext cx="838200" cy="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143442</xdr:rowOff>
    </xdr:from>
    <xdr:to>
      <xdr:col>107</xdr:col>
      <xdr:colOff>101600</xdr:colOff>
      <xdr:row>39</xdr:row>
      <xdr:rowOff>73592</xdr:rowOff>
    </xdr:to>
    <xdr:sp macro="" textlink="">
      <xdr:nvSpPr>
        <xdr:cNvPr id="589" name="楕円 588"/>
        <xdr:cNvSpPr/>
      </xdr:nvSpPr>
      <xdr:spPr>
        <a:xfrm>
          <a:off x="20383500" y="665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22792</xdr:rowOff>
    </xdr:from>
    <xdr:to>
      <xdr:col>111</xdr:col>
      <xdr:colOff>177800</xdr:colOff>
      <xdr:row>39</xdr:row>
      <xdr:rowOff>25633</xdr:rowOff>
    </xdr:to>
    <xdr:cxnSp macro="">
      <xdr:nvCxnSpPr>
        <xdr:cNvPr id="590" name="直線コネクタ 589"/>
        <xdr:cNvCxnSpPr/>
      </xdr:nvCxnSpPr>
      <xdr:spPr>
        <a:xfrm>
          <a:off x="20434300" y="6709342"/>
          <a:ext cx="8890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131059</xdr:rowOff>
    </xdr:from>
    <xdr:to>
      <xdr:col>102</xdr:col>
      <xdr:colOff>165100</xdr:colOff>
      <xdr:row>39</xdr:row>
      <xdr:rowOff>61209</xdr:rowOff>
    </xdr:to>
    <xdr:sp macro="" textlink="">
      <xdr:nvSpPr>
        <xdr:cNvPr id="591" name="楕円 590"/>
        <xdr:cNvSpPr/>
      </xdr:nvSpPr>
      <xdr:spPr>
        <a:xfrm>
          <a:off x="19494500" y="664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10409</xdr:rowOff>
    </xdr:from>
    <xdr:to>
      <xdr:col>107</xdr:col>
      <xdr:colOff>50800</xdr:colOff>
      <xdr:row>39</xdr:row>
      <xdr:rowOff>22792</xdr:rowOff>
    </xdr:to>
    <xdr:cxnSp macro="">
      <xdr:nvCxnSpPr>
        <xdr:cNvPr id="592" name="直線コネクタ 591"/>
        <xdr:cNvCxnSpPr/>
      </xdr:nvCxnSpPr>
      <xdr:spPr>
        <a:xfrm>
          <a:off x="19545300" y="6696959"/>
          <a:ext cx="8890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125245</xdr:rowOff>
    </xdr:from>
    <xdr:to>
      <xdr:col>98</xdr:col>
      <xdr:colOff>38100</xdr:colOff>
      <xdr:row>39</xdr:row>
      <xdr:rowOff>55395</xdr:rowOff>
    </xdr:to>
    <xdr:sp macro="" textlink="">
      <xdr:nvSpPr>
        <xdr:cNvPr id="593" name="楕円 592"/>
        <xdr:cNvSpPr/>
      </xdr:nvSpPr>
      <xdr:spPr>
        <a:xfrm>
          <a:off x="18605500" y="664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4595</xdr:rowOff>
    </xdr:from>
    <xdr:to>
      <xdr:col>102</xdr:col>
      <xdr:colOff>114300</xdr:colOff>
      <xdr:row>39</xdr:row>
      <xdr:rowOff>10409</xdr:rowOff>
    </xdr:to>
    <xdr:cxnSp macro="">
      <xdr:nvCxnSpPr>
        <xdr:cNvPr id="594" name="直線コネクタ 593"/>
        <xdr:cNvCxnSpPr/>
      </xdr:nvCxnSpPr>
      <xdr:spPr>
        <a:xfrm>
          <a:off x="18656300" y="6691145"/>
          <a:ext cx="889000" cy="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86171</xdr:rowOff>
    </xdr:from>
    <xdr:ext cx="534377" cy="259045"/>
    <xdr:sp macro="" textlink="">
      <xdr:nvSpPr>
        <xdr:cNvPr id="595" name="n_1aveValue【一般廃棄物処理施設】&#10;一人当たり有形固定資産（償却資産）額"/>
        <xdr:cNvSpPr txBox="1"/>
      </xdr:nvSpPr>
      <xdr:spPr>
        <a:xfrm>
          <a:off x="21043411" y="642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65823</xdr:rowOff>
    </xdr:from>
    <xdr:ext cx="534377" cy="259045"/>
    <xdr:sp macro="" textlink="">
      <xdr:nvSpPr>
        <xdr:cNvPr id="596" name="n_2aveValue【一般廃棄物処理施設】&#10;一人当たり有形固定資産（償却資産）額"/>
        <xdr:cNvSpPr txBox="1"/>
      </xdr:nvSpPr>
      <xdr:spPr>
        <a:xfrm>
          <a:off x="20167111" y="675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51035</xdr:rowOff>
    </xdr:from>
    <xdr:ext cx="534377" cy="259045"/>
    <xdr:sp macro="" textlink="">
      <xdr:nvSpPr>
        <xdr:cNvPr id="597" name="n_3aveValue【一般廃棄物処理施設】&#10;一人当たり有形固定資産（償却資産）額"/>
        <xdr:cNvSpPr txBox="1"/>
      </xdr:nvSpPr>
      <xdr:spPr>
        <a:xfrm>
          <a:off x="19278111" y="639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27076</xdr:rowOff>
    </xdr:from>
    <xdr:ext cx="534377" cy="259045"/>
    <xdr:sp macro="" textlink="">
      <xdr:nvSpPr>
        <xdr:cNvPr id="598" name="n_4aveValue【一般廃棄物処理施設】&#10;一人当たり有形固定資産（償却資産）額"/>
        <xdr:cNvSpPr txBox="1"/>
      </xdr:nvSpPr>
      <xdr:spPr>
        <a:xfrm>
          <a:off x="18389111" y="688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67560</xdr:rowOff>
    </xdr:from>
    <xdr:ext cx="534377" cy="259045"/>
    <xdr:sp macro="" textlink="">
      <xdr:nvSpPr>
        <xdr:cNvPr id="599" name="n_1mainValue【一般廃棄物処理施設】&#10;一人当たり有形固定資産（償却資産）額"/>
        <xdr:cNvSpPr txBox="1"/>
      </xdr:nvSpPr>
      <xdr:spPr>
        <a:xfrm>
          <a:off x="21043411" y="675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90118</xdr:rowOff>
    </xdr:from>
    <xdr:ext cx="534377" cy="259045"/>
    <xdr:sp macro="" textlink="">
      <xdr:nvSpPr>
        <xdr:cNvPr id="600" name="n_2mainValue【一般廃棄物処理施設】&#10;一人当たり有形固定資産（償却資産）額"/>
        <xdr:cNvSpPr txBox="1"/>
      </xdr:nvSpPr>
      <xdr:spPr>
        <a:xfrm>
          <a:off x="20167111" y="643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52336</xdr:rowOff>
    </xdr:from>
    <xdr:ext cx="534377" cy="259045"/>
    <xdr:sp macro="" textlink="">
      <xdr:nvSpPr>
        <xdr:cNvPr id="601" name="n_3mainValue【一般廃棄物処理施設】&#10;一人当たり有形固定資産（償却資産）額"/>
        <xdr:cNvSpPr txBox="1"/>
      </xdr:nvSpPr>
      <xdr:spPr>
        <a:xfrm>
          <a:off x="19278111" y="673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71922</xdr:rowOff>
    </xdr:from>
    <xdr:ext cx="534377" cy="259045"/>
    <xdr:sp macro="" textlink="">
      <xdr:nvSpPr>
        <xdr:cNvPr id="602" name="n_4mainValue【一般廃棄物処理施設】&#10;一人当たり有形固定資産（償却資産）額"/>
        <xdr:cNvSpPr txBox="1"/>
      </xdr:nvSpPr>
      <xdr:spPr>
        <a:xfrm>
          <a:off x="18389111" y="641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4" name="直線コネクタ 6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5" name="テキスト ボックス 61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6" name="直線コネクタ 6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7" name="テキスト ボックス 6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8" name="直線コネクタ 6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9" name="テキスト ボックス 6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0" name="直線コネクタ 6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1" name="テキスト ボックス 6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2" name="直線コネクタ 6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3" name="テキスト ボックス 62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5" name="テキスト ボックス 62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152400</xdr:rowOff>
    </xdr:from>
    <xdr:to>
      <xdr:col>85</xdr:col>
      <xdr:colOff>126364</xdr:colOff>
      <xdr:row>64</xdr:row>
      <xdr:rowOff>76200</xdr:rowOff>
    </xdr:to>
    <xdr:cxnSp macro="">
      <xdr:nvCxnSpPr>
        <xdr:cNvPr id="627" name="直線コネクタ 626"/>
        <xdr:cNvCxnSpPr/>
      </xdr:nvCxnSpPr>
      <xdr:spPr>
        <a:xfrm flipV="1">
          <a:off x="16318864" y="94107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8"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9" name="直線コネクタ 628"/>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99077</xdr:rowOff>
    </xdr:from>
    <xdr:ext cx="405111" cy="259045"/>
    <xdr:sp macro="" textlink="">
      <xdr:nvSpPr>
        <xdr:cNvPr id="630" name="【保健センター・保健所】&#10;有形固定資産減価償却率最大値テキスト"/>
        <xdr:cNvSpPr txBox="1"/>
      </xdr:nvSpPr>
      <xdr:spPr>
        <a:xfrm>
          <a:off x="16357600" y="918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152400</xdr:rowOff>
    </xdr:from>
    <xdr:to>
      <xdr:col>86</xdr:col>
      <xdr:colOff>25400</xdr:colOff>
      <xdr:row>54</xdr:row>
      <xdr:rowOff>152400</xdr:rowOff>
    </xdr:to>
    <xdr:cxnSp macro="">
      <xdr:nvCxnSpPr>
        <xdr:cNvPr id="631" name="直線コネクタ 630"/>
        <xdr:cNvCxnSpPr/>
      </xdr:nvCxnSpPr>
      <xdr:spPr>
        <a:xfrm>
          <a:off x="16230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632" name="【保健センター・保健所】&#10;有形固定資産減価償却率平均値テキスト"/>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633" name="フローチャート: 判断 632"/>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73025</xdr:rowOff>
    </xdr:from>
    <xdr:to>
      <xdr:col>81</xdr:col>
      <xdr:colOff>101600</xdr:colOff>
      <xdr:row>59</xdr:row>
      <xdr:rowOff>3175</xdr:rowOff>
    </xdr:to>
    <xdr:sp macro="" textlink="">
      <xdr:nvSpPr>
        <xdr:cNvPr id="634" name="フローチャート: 判断 633"/>
        <xdr:cNvSpPr/>
      </xdr:nvSpPr>
      <xdr:spPr>
        <a:xfrm>
          <a:off x="15430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635" name="フローチャート: 判断 634"/>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636" name="フローチャート: 判断 635"/>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107315</xdr:rowOff>
    </xdr:from>
    <xdr:to>
      <xdr:col>67</xdr:col>
      <xdr:colOff>101600</xdr:colOff>
      <xdr:row>59</xdr:row>
      <xdr:rowOff>37465</xdr:rowOff>
    </xdr:to>
    <xdr:sp macro="" textlink="">
      <xdr:nvSpPr>
        <xdr:cNvPr id="637" name="フローチャート: 判断 636"/>
        <xdr:cNvSpPr/>
      </xdr:nvSpPr>
      <xdr:spPr>
        <a:xfrm>
          <a:off x="12763500" y="100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17780</xdr:rowOff>
    </xdr:from>
    <xdr:to>
      <xdr:col>85</xdr:col>
      <xdr:colOff>177800</xdr:colOff>
      <xdr:row>61</xdr:row>
      <xdr:rowOff>119380</xdr:rowOff>
    </xdr:to>
    <xdr:sp macro="" textlink="">
      <xdr:nvSpPr>
        <xdr:cNvPr id="643" name="楕円 642"/>
        <xdr:cNvSpPr/>
      </xdr:nvSpPr>
      <xdr:spPr>
        <a:xfrm>
          <a:off x="162687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167657</xdr:rowOff>
    </xdr:from>
    <xdr:ext cx="405111" cy="259045"/>
    <xdr:sp macro="" textlink="">
      <xdr:nvSpPr>
        <xdr:cNvPr id="644" name="【保健センター・保健所】&#10;有形固定資産減価償却率該当値テキスト"/>
        <xdr:cNvSpPr txBox="1"/>
      </xdr:nvSpPr>
      <xdr:spPr>
        <a:xfrm>
          <a:off x="16357600"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147320</xdr:rowOff>
    </xdr:from>
    <xdr:to>
      <xdr:col>81</xdr:col>
      <xdr:colOff>101600</xdr:colOff>
      <xdr:row>61</xdr:row>
      <xdr:rowOff>77470</xdr:rowOff>
    </xdr:to>
    <xdr:sp macro="" textlink="">
      <xdr:nvSpPr>
        <xdr:cNvPr id="645" name="楕円 644"/>
        <xdr:cNvSpPr/>
      </xdr:nvSpPr>
      <xdr:spPr>
        <a:xfrm>
          <a:off x="15430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26670</xdr:rowOff>
    </xdr:from>
    <xdr:to>
      <xdr:col>85</xdr:col>
      <xdr:colOff>127000</xdr:colOff>
      <xdr:row>61</xdr:row>
      <xdr:rowOff>68580</xdr:rowOff>
    </xdr:to>
    <xdr:cxnSp macro="">
      <xdr:nvCxnSpPr>
        <xdr:cNvPr id="646" name="直線コネクタ 645"/>
        <xdr:cNvCxnSpPr/>
      </xdr:nvCxnSpPr>
      <xdr:spPr>
        <a:xfrm>
          <a:off x="15481300" y="104851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105410</xdr:rowOff>
    </xdr:from>
    <xdr:to>
      <xdr:col>76</xdr:col>
      <xdr:colOff>165100</xdr:colOff>
      <xdr:row>61</xdr:row>
      <xdr:rowOff>35560</xdr:rowOff>
    </xdr:to>
    <xdr:sp macro="" textlink="">
      <xdr:nvSpPr>
        <xdr:cNvPr id="647" name="楕円 646"/>
        <xdr:cNvSpPr/>
      </xdr:nvSpPr>
      <xdr:spPr>
        <a:xfrm>
          <a:off x="14541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156210</xdr:rowOff>
    </xdr:from>
    <xdr:to>
      <xdr:col>81</xdr:col>
      <xdr:colOff>50800</xdr:colOff>
      <xdr:row>61</xdr:row>
      <xdr:rowOff>26670</xdr:rowOff>
    </xdr:to>
    <xdr:cxnSp macro="">
      <xdr:nvCxnSpPr>
        <xdr:cNvPr id="648" name="直線コネクタ 647"/>
        <xdr:cNvCxnSpPr/>
      </xdr:nvCxnSpPr>
      <xdr:spPr>
        <a:xfrm>
          <a:off x="14592300" y="104432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63500</xdr:rowOff>
    </xdr:from>
    <xdr:to>
      <xdr:col>72</xdr:col>
      <xdr:colOff>38100</xdr:colOff>
      <xdr:row>60</xdr:row>
      <xdr:rowOff>165100</xdr:rowOff>
    </xdr:to>
    <xdr:sp macro="" textlink="">
      <xdr:nvSpPr>
        <xdr:cNvPr id="649" name="楕円 648"/>
        <xdr:cNvSpPr/>
      </xdr:nvSpPr>
      <xdr:spPr>
        <a:xfrm>
          <a:off x="13652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114300</xdr:rowOff>
    </xdr:from>
    <xdr:to>
      <xdr:col>76</xdr:col>
      <xdr:colOff>114300</xdr:colOff>
      <xdr:row>60</xdr:row>
      <xdr:rowOff>156210</xdr:rowOff>
    </xdr:to>
    <xdr:cxnSp macro="">
      <xdr:nvCxnSpPr>
        <xdr:cNvPr id="650" name="直線コネクタ 649"/>
        <xdr:cNvCxnSpPr/>
      </xdr:nvCxnSpPr>
      <xdr:spPr>
        <a:xfrm>
          <a:off x="13703300" y="104013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21590</xdr:rowOff>
    </xdr:from>
    <xdr:to>
      <xdr:col>67</xdr:col>
      <xdr:colOff>101600</xdr:colOff>
      <xdr:row>60</xdr:row>
      <xdr:rowOff>123190</xdr:rowOff>
    </xdr:to>
    <xdr:sp macro="" textlink="">
      <xdr:nvSpPr>
        <xdr:cNvPr id="651" name="楕円 650"/>
        <xdr:cNvSpPr/>
      </xdr:nvSpPr>
      <xdr:spPr>
        <a:xfrm>
          <a:off x="12763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72390</xdr:rowOff>
    </xdr:from>
    <xdr:to>
      <xdr:col>71</xdr:col>
      <xdr:colOff>177800</xdr:colOff>
      <xdr:row>60</xdr:row>
      <xdr:rowOff>114300</xdr:rowOff>
    </xdr:to>
    <xdr:cxnSp macro="">
      <xdr:nvCxnSpPr>
        <xdr:cNvPr id="652" name="直線コネクタ 651"/>
        <xdr:cNvCxnSpPr/>
      </xdr:nvCxnSpPr>
      <xdr:spPr>
        <a:xfrm>
          <a:off x="12814300" y="103593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19702</xdr:rowOff>
    </xdr:from>
    <xdr:ext cx="405111" cy="259045"/>
    <xdr:sp macro="" textlink="">
      <xdr:nvSpPr>
        <xdr:cNvPr id="653" name="n_1aveValue【保健センター・保健所】&#10;有形固定資産減価償却率"/>
        <xdr:cNvSpPr txBox="1"/>
      </xdr:nvSpPr>
      <xdr:spPr>
        <a:xfrm>
          <a:off x="152660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654" name="n_2aveValue【保健センター・保健所】&#10;有形固定資産減価償却率"/>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655" name="n_3aveValue【保健センター・保健所】&#10;有形固定資産減価償却率"/>
        <xdr:cNvSpPr txBox="1"/>
      </xdr:nvSpPr>
      <xdr:spPr>
        <a:xfrm>
          <a:off x="13500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53992</xdr:rowOff>
    </xdr:from>
    <xdr:ext cx="405111" cy="259045"/>
    <xdr:sp macro="" textlink="">
      <xdr:nvSpPr>
        <xdr:cNvPr id="656" name="n_4aveValue【保健センター・保健所】&#10;有形固定資産減価償却率"/>
        <xdr:cNvSpPr txBox="1"/>
      </xdr:nvSpPr>
      <xdr:spPr>
        <a:xfrm>
          <a:off x="126117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68597</xdr:rowOff>
    </xdr:from>
    <xdr:ext cx="405111" cy="259045"/>
    <xdr:sp macro="" textlink="">
      <xdr:nvSpPr>
        <xdr:cNvPr id="657" name="n_1mainValue【保健センター・保健所】&#10;有形固定資産減価償却率"/>
        <xdr:cNvSpPr txBox="1"/>
      </xdr:nvSpPr>
      <xdr:spPr>
        <a:xfrm>
          <a:off x="15266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26687</xdr:rowOff>
    </xdr:from>
    <xdr:ext cx="405111" cy="259045"/>
    <xdr:sp macro="" textlink="">
      <xdr:nvSpPr>
        <xdr:cNvPr id="658" name="n_2mainValue【保健センター・保健所】&#10;有形固定資産減価償却率"/>
        <xdr:cNvSpPr txBox="1"/>
      </xdr:nvSpPr>
      <xdr:spPr>
        <a:xfrm>
          <a:off x="14389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659" name="n_3mainValue【保健センター・保健所】&#10;有形固定資産減価償却率"/>
        <xdr:cNvSpPr txBox="1"/>
      </xdr:nvSpPr>
      <xdr:spPr>
        <a:xfrm>
          <a:off x="13500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114317</xdr:rowOff>
    </xdr:from>
    <xdr:ext cx="405111" cy="259045"/>
    <xdr:sp macro="" textlink="">
      <xdr:nvSpPr>
        <xdr:cNvPr id="660" name="n_4mainValue【保健センター・保健所】&#10;有形固定資産減価償却率"/>
        <xdr:cNvSpPr txBox="1"/>
      </xdr:nvSpPr>
      <xdr:spPr>
        <a:xfrm>
          <a:off x="12611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1" name="直線コネクタ 67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2" name="テキスト ボックス 67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3" name="直線コネクタ 67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4" name="テキスト ボックス 67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5" name="直線コネクタ 67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6" name="テキスト ボックス 67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7" name="直線コネクタ 67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8" name="テキスト ボックス 67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139446</xdr:rowOff>
    </xdr:from>
    <xdr:to>
      <xdr:col>116</xdr:col>
      <xdr:colOff>62864</xdr:colOff>
      <xdr:row>63</xdr:row>
      <xdr:rowOff>125730</xdr:rowOff>
    </xdr:to>
    <xdr:cxnSp macro="">
      <xdr:nvCxnSpPr>
        <xdr:cNvPr id="682" name="直線コネクタ 681"/>
        <xdr:cNvCxnSpPr/>
      </xdr:nvCxnSpPr>
      <xdr:spPr>
        <a:xfrm flipV="1">
          <a:off x="22160864" y="991209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83"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84" name="直線コネクタ 683"/>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86123</xdr:rowOff>
    </xdr:from>
    <xdr:ext cx="469744" cy="259045"/>
    <xdr:sp macro="" textlink="">
      <xdr:nvSpPr>
        <xdr:cNvPr id="685" name="【保健センター・保健所】&#10;一人当たり面積最大値テキスト"/>
        <xdr:cNvSpPr txBox="1"/>
      </xdr:nvSpPr>
      <xdr:spPr>
        <a:xfrm>
          <a:off x="22199600" y="968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139446</xdr:rowOff>
    </xdr:from>
    <xdr:to>
      <xdr:col>116</xdr:col>
      <xdr:colOff>152400</xdr:colOff>
      <xdr:row>57</xdr:row>
      <xdr:rowOff>139446</xdr:rowOff>
    </xdr:to>
    <xdr:cxnSp macro="">
      <xdr:nvCxnSpPr>
        <xdr:cNvPr id="686" name="直線コネクタ 685"/>
        <xdr:cNvCxnSpPr/>
      </xdr:nvCxnSpPr>
      <xdr:spPr>
        <a:xfrm>
          <a:off x="22072600" y="991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26941</xdr:rowOff>
    </xdr:from>
    <xdr:ext cx="469744" cy="259045"/>
    <xdr:sp macro="" textlink="">
      <xdr:nvSpPr>
        <xdr:cNvPr id="687" name="【保健センター・保健所】&#10;一人当たり面積平均値テキスト"/>
        <xdr:cNvSpPr txBox="1"/>
      </xdr:nvSpPr>
      <xdr:spPr>
        <a:xfrm>
          <a:off x="22199600" y="10485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688" name="フローチャート: 判断 687"/>
        <xdr:cNvSpPr/>
      </xdr:nvSpPr>
      <xdr:spPr>
        <a:xfrm>
          <a:off x="22110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689" name="フローチャート: 判断 688"/>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134366</xdr:rowOff>
    </xdr:from>
    <xdr:to>
      <xdr:col>107</xdr:col>
      <xdr:colOff>101600</xdr:colOff>
      <xdr:row>62</xdr:row>
      <xdr:rowOff>64516</xdr:rowOff>
    </xdr:to>
    <xdr:sp macro="" textlink="">
      <xdr:nvSpPr>
        <xdr:cNvPr id="690" name="フローチャート: 判断 689"/>
        <xdr:cNvSpPr/>
      </xdr:nvSpPr>
      <xdr:spPr>
        <a:xfrm>
          <a:off x="20383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148082</xdr:rowOff>
    </xdr:from>
    <xdr:to>
      <xdr:col>102</xdr:col>
      <xdr:colOff>165100</xdr:colOff>
      <xdr:row>62</xdr:row>
      <xdr:rowOff>78232</xdr:rowOff>
    </xdr:to>
    <xdr:sp macro="" textlink="">
      <xdr:nvSpPr>
        <xdr:cNvPr id="691" name="フローチャート: 判断 690"/>
        <xdr:cNvSpPr/>
      </xdr:nvSpPr>
      <xdr:spPr>
        <a:xfrm>
          <a:off x="19494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166370</xdr:rowOff>
    </xdr:from>
    <xdr:to>
      <xdr:col>98</xdr:col>
      <xdr:colOff>38100</xdr:colOff>
      <xdr:row>62</xdr:row>
      <xdr:rowOff>96520</xdr:rowOff>
    </xdr:to>
    <xdr:sp macro="" textlink="">
      <xdr:nvSpPr>
        <xdr:cNvPr id="692" name="フローチャート: 判断 691"/>
        <xdr:cNvSpPr/>
      </xdr:nvSpPr>
      <xdr:spPr>
        <a:xfrm>
          <a:off x="18605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113792</xdr:rowOff>
    </xdr:from>
    <xdr:to>
      <xdr:col>116</xdr:col>
      <xdr:colOff>114300</xdr:colOff>
      <xdr:row>63</xdr:row>
      <xdr:rowOff>43942</xdr:rowOff>
    </xdr:to>
    <xdr:sp macro="" textlink="">
      <xdr:nvSpPr>
        <xdr:cNvPr id="698" name="楕円 697"/>
        <xdr:cNvSpPr/>
      </xdr:nvSpPr>
      <xdr:spPr>
        <a:xfrm>
          <a:off x="221107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92219</xdr:rowOff>
    </xdr:from>
    <xdr:ext cx="469744" cy="259045"/>
    <xdr:sp macro="" textlink="">
      <xdr:nvSpPr>
        <xdr:cNvPr id="699" name="【保健センター・保健所】&#10;一人当たり面積該当値テキスト"/>
        <xdr:cNvSpPr txBox="1"/>
      </xdr:nvSpPr>
      <xdr:spPr>
        <a:xfrm>
          <a:off x="22199600"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113792</xdr:rowOff>
    </xdr:from>
    <xdr:to>
      <xdr:col>112</xdr:col>
      <xdr:colOff>38100</xdr:colOff>
      <xdr:row>63</xdr:row>
      <xdr:rowOff>43942</xdr:rowOff>
    </xdr:to>
    <xdr:sp macro="" textlink="">
      <xdr:nvSpPr>
        <xdr:cNvPr id="700" name="楕円 699"/>
        <xdr:cNvSpPr/>
      </xdr:nvSpPr>
      <xdr:spPr>
        <a:xfrm>
          <a:off x="21272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164592</xdr:rowOff>
    </xdr:from>
    <xdr:to>
      <xdr:col>116</xdr:col>
      <xdr:colOff>63500</xdr:colOff>
      <xdr:row>62</xdr:row>
      <xdr:rowOff>164592</xdr:rowOff>
    </xdr:to>
    <xdr:cxnSp macro="">
      <xdr:nvCxnSpPr>
        <xdr:cNvPr id="701" name="直線コネクタ 700"/>
        <xdr:cNvCxnSpPr/>
      </xdr:nvCxnSpPr>
      <xdr:spPr>
        <a:xfrm>
          <a:off x="21323300" y="10794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113792</xdr:rowOff>
    </xdr:from>
    <xdr:to>
      <xdr:col>107</xdr:col>
      <xdr:colOff>101600</xdr:colOff>
      <xdr:row>63</xdr:row>
      <xdr:rowOff>43942</xdr:rowOff>
    </xdr:to>
    <xdr:sp macro="" textlink="">
      <xdr:nvSpPr>
        <xdr:cNvPr id="702" name="楕円 701"/>
        <xdr:cNvSpPr/>
      </xdr:nvSpPr>
      <xdr:spPr>
        <a:xfrm>
          <a:off x="20383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164592</xdr:rowOff>
    </xdr:from>
    <xdr:to>
      <xdr:col>111</xdr:col>
      <xdr:colOff>177800</xdr:colOff>
      <xdr:row>62</xdr:row>
      <xdr:rowOff>164592</xdr:rowOff>
    </xdr:to>
    <xdr:cxnSp macro="">
      <xdr:nvCxnSpPr>
        <xdr:cNvPr id="703" name="直線コネクタ 702"/>
        <xdr:cNvCxnSpPr/>
      </xdr:nvCxnSpPr>
      <xdr:spPr>
        <a:xfrm>
          <a:off x="20434300" y="1079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109220</xdr:rowOff>
    </xdr:from>
    <xdr:to>
      <xdr:col>102</xdr:col>
      <xdr:colOff>165100</xdr:colOff>
      <xdr:row>63</xdr:row>
      <xdr:rowOff>39370</xdr:rowOff>
    </xdr:to>
    <xdr:sp macro="" textlink="">
      <xdr:nvSpPr>
        <xdr:cNvPr id="704" name="楕円 703"/>
        <xdr:cNvSpPr/>
      </xdr:nvSpPr>
      <xdr:spPr>
        <a:xfrm>
          <a:off x="19494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160020</xdr:rowOff>
    </xdr:from>
    <xdr:to>
      <xdr:col>107</xdr:col>
      <xdr:colOff>50800</xdr:colOff>
      <xdr:row>62</xdr:row>
      <xdr:rowOff>164592</xdr:rowOff>
    </xdr:to>
    <xdr:cxnSp macro="">
      <xdr:nvCxnSpPr>
        <xdr:cNvPr id="705" name="直線コネクタ 704"/>
        <xdr:cNvCxnSpPr/>
      </xdr:nvCxnSpPr>
      <xdr:spPr>
        <a:xfrm>
          <a:off x="19545300" y="10789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109220</xdr:rowOff>
    </xdr:from>
    <xdr:to>
      <xdr:col>98</xdr:col>
      <xdr:colOff>38100</xdr:colOff>
      <xdr:row>63</xdr:row>
      <xdr:rowOff>39370</xdr:rowOff>
    </xdr:to>
    <xdr:sp macro="" textlink="">
      <xdr:nvSpPr>
        <xdr:cNvPr id="706" name="楕円 705"/>
        <xdr:cNvSpPr/>
      </xdr:nvSpPr>
      <xdr:spPr>
        <a:xfrm>
          <a:off x="18605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160020</xdr:rowOff>
    </xdr:from>
    <xdr:to>
      <xdr:col>102</xdr:col>
      <xdr:colOff>114300</xdr:colOff>
      <xdr:row>62</xdr:row>
      <xdr:rowOff>160020</xdr:rowOff>
    </xdr:to>
    <xdr:cxnSp macro="">
      <xdr:nvCxnSpPr>
        <xdr:cNvPr id="707" name="直線コネクタ 706"/>
        <xdr:cNvCxnSpPr/>
      </xdr:nvCxnSpPr>
      <xdr:spPr>
        <a:xfrm>
          <a:off x="18656300" y="1078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76471</xdr:rowOff>
    </xdr:from>
    <xdr:ext cx="469744" cy="259045"/>
    <xdr:sp macro="" textlink="">
      <xdr:nvSpPr>
        <xdr:cNvPr id="708" name="n_1aveValue【保健センター・保健所】&#10;一人当たり面積"/>
        <xdr:cNvSpPr txBox="1"/>
      </xdr:nvSpPr>
      <xdr:spPr>
        <a:xfrm>
          <a:off x="210757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81043</xdr:rowOff>
    </xdr:from>
    <xdr:ext cx="469744" cy="259045"/>
    <xdr:sp macro="" textlink="">
      <xdr:nvSpPr>
        <xdr:cNvPr id="709" name="n_2aveValue【保健センター・保健所】&#10;一人当たり面積"/>
        <xdr:cNvSpPr txBox="1"/>
      </xdr:nvSpPr>
      <xdr:spPr>
        <a:xfrm>
          <a:off x="20199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94759</xdr:rowOff>
    </xdr:from>
    <xdr:ext cx="469744" cy="259045"/>
    <xdr:sp macro="" textlink="">
      <xdr:nvSpPr>
        <xdr:cNvPr id="710" name="n_3aveValue【保健センター・保健所】&#10;一人当たり面積"/>
        <xdr:cNvSpPr txBox="1"/>
      </xdr:nvSpPr>
      <xdr:spPr>
        <a:xfrm>
          <a:off x="19310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113047</xdr:rowOff>
    </xdr:from>
    <xdr:ext cx="469744" cy="259045"/>
    <xdr:sp macro="" textlink="">
      <xdr:nvSpPr>
        <xdr:cNvPr id="711" name="n_4aveValue【保健センター・保健所】&#10;一人当たり面積"/>
        <xdr:cNvSpPr txBox="1"/>
      </xdr:nvSpPr>
      <xdr:spPr>
        <a:xfrm>
          <a:off x="18421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35069</xdr:rowOff>
    </xdr:from>
    <xdr:ext cx="469744" cy="259045"/>
    <xdr:sp macro="" textlink="">
      <xdr:nvSpPr>
        <xdr:cNvPr id="712" name="n_1mainValue【保健センター・保健所】&#10;一人当たり面積"/>
        <xdr:cNvSpPr txBox="1"/>
      </xdr:nvSpPr>
      <xdr:spPr>
        <a:xfrm>
          <a:off x="210757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35069</xdr:rowOff>
    </xdr:from>
    <xdr:ext cx="469744" cy="259045"/>
    <xdr:sp macro="" textlink="">
      <xdr:nvSpPr>
        <xdr:cNvPr id="713" name="n_2mainValue【保健センター・保健所】&#10;一人当たり面積"/>
        <xdr:cNvSpPr txBox="1"/>
      </xdr:nvSpPr>
      <xdr:spPr>
        <a:xfrm>
          <a:off x="201994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30497</xdr:rowOff>
    </xdr:from>
    <xdr:ext cx="469744" cy="259045"/>
    <xdr:sp macro="" textlink="">
      <xdr:nvSpPr>
        <xdr:cNvPr id="714" name="n_3mainValue【保健センター・保健所】&#10;一人当たり面積"/>
        <xdr:cNvSpPr txBox="1"/>
      </xdr:nvSpPr>
      <xdr:spPr>
        <a:xfrm>
          <a:off x="19310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30497</xdr:rowOff>
    </xdr:from>
    <xdr:ext cx="469744" cy="259045"/>
    <xdr:sp macro="" textlink="">
      <xdr:nvSpPr>
        <xdr:cNvPr id="715" name="n_4mainValue【保健センター・保健所】&#10;一人当たり面積"/>
        <xdr:cNvSpPr txBox="1"/>
      </xdr:nvSpPr>
      <xdr:spPr>
        <a:xfrm>
          <a:off x="18421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7" name="直線コネクタ 7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8" name="テキスト ボックス 72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9" name="直線コネクタ 7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0" name="テキスト ボックス 7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1" name="直線コネクタ 7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2" name="テキスト ボックス 7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3" name="直線コネクタ 7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4" name="テキスト ボックス 7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5" name="直線コネクタ 7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6" name="テキスト ボックス 7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7" name="直線コネクタ 7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8" name="テキスト ボックス 73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9" name="直線コネクタ 7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168729</xdr:rowOff>
    </xdr:to>
    <xdr:cxnSp macro="">
      <xdr:nvCxnSpPr>
        <xdr:cNvPr id="741" name="直線コネクタ 740"/>
        <xdr:cNvCxnSpPr/>
      </xdr:nvCxnSpPr>
      <xdr:spPr>
        <a:xfrm flipV="1">
          <a:off x="16318864" y="1341609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3" name="直線コネクタ 74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744"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745" name="直線コネクタ 744"/>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49365</xdr:rowOff>
    </xdr:from>
    <xdr:ext cx="405111" cy="259045"/>
    <xdr:sp macro="" textlink="">
      <xdr:nvSpPr>
        <xdr:cNvPr id="746" name="【消防施設】&#10;有形固定資産減価償却率平均値テキスト"/>
        <xdr:cNvSpPr txBox="1"/>
      </xdr:nvSpPr>
      <xdr:spPr>
        <a:xfrm>
          <a:off x="16357600" y="1393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747" name="フローチャート: 判断 746"/>
        <xdr:cNvSpPr/>
      </xdr:nvSpPr>
      <xdr:spPr>
        <a:xfrm>
          <a:off x="162687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166914</xdr:rowOff>
    </xdr:from>
    <xdr:to>
      <xdr:col>81</xdr:col>
      <xdr:colOff>101600</xdr:colOff>
      <xdr:row>82</xdr:row>
      <xdr:rowOff>97064</xdr:rowOff>
    </xdr:to>
    <xdr:sp macro="" textlink="">
      <xdr:nvSpPr>
        <xdr:cNvPr id="748" name="フローチャート: 判断 747"/>
        <xdr:cNvSpPr/>
      </xdr:nvSpPr>
      <xdr:spPr>
        <a:xfrm>
          <a:off x="154305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145687</xdr:rowOff>
    </xdr:from>
    <xdr:to>
      <xdr:col>76</xdr:col>
      <xdr:colOff>165100</xdr:colOff>
      <xdr:row>82</xdr:row>
      <xdr:rowOff>75837</xdr:rowOff>
    </xdr:to>
    <xdr:sp macro="" textlink="">
      <xdr:nvSpPr>
        <xdr:cNvPr id="749" name="フローチャート: 判断 748"/>
        <xdr:cNvSpPr/>
      </xdr:nvSpPr>
      <xdr:spPr>
        <a:xfrm>
          <a:off x="14541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144055</xdr:rowOff>
    </xdr:from>
    <xdr:to>
      <xdr:col>72</xdr:col>
      <xdr:colOff>38100</xdr:colOff>
      <xdr:row>82</xdr:row>
      <xdr:rowOff>74205</xdr:rowOff>
    </xdr:to>
    <xdr:sp macro="" textlink="">
      <xdr:nvSpPr>
        <xdr:cNvPr id="750" name="フローチャート: 判断 749"/>
        <xdr:cNvSpPr/>
      </xdr:nvSpPr>
      <xdr:spPr>
        <a:xfrm>
          <a:off x="13652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82006</xdr:rowOff>
    </xdr:from>
    <xdr:to>
      <xdr:col>67</xdr:col>
      <xdr:colOff>101600</xdr:colOff>
      <xdr:row>82</xdr:row>
      <xdr:rowOff>12156</xdr:rowOff>
    </xdr:to>
    <xdr:sp macro="" textlink="">
      <xdr:nvSpPr>
        <xdr:cNvPr id="751" name="フローチャート: 判断 750"/>
        <xdr:cNvSpPr/>
      </xdr:nvSpPr>
      <xdr:spPr>
        <a:xfrm>
          <a:off x="12763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44450</xdr:rowOff>
    </xdr:from>
    <xdr:to>
      <xdr:col>85</xdr:col>
      <xdr:colOff>177800</xdr:colOff>
      <xdr:row>83</xdr:row>
      <xdr:rowOff>146050</xdr:rowOff>
    </xdr:to>
    <xdr:sp macro="" textlink="">
      <xdr:nvSpPr>
        <xdr:cNvPr id="757" name="楕円 756"/>
        <xdr:cNvSpPr/>
      </xdr:nvSpPr>
      <xdr:spPr>
        <a:xfrm>
          <a:off x="16268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22877</xdr:rowOff>
    </xdr:from>
    <xdr:ext cx="405111" cy="259045"/>
    <xdr:sp macro="" textlink="">
      <xdr:nvSpPr>
        <xdr:cNvPr id="758" name="【消防施設】&#10;有形固定資産減価償却率該当値テキスト"/>
        <xdr:cNvSpPr txBox="1"/>
      </xdr:nvSpPr>
      <xdr:spPr>
        <a:xfrm>
          <a:off x="16357600"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5262</xdr:rowOff>
    </xdr:from>
    <xdr:to>
      <xdr:col>81</xdr:col>
      <xdr:colOff>101600</xdr:colOff>
      <xdr:row>83</xdr:row>
      <xdr:rowOff>106862</xdr:rowOff>
    </xdr:to>
    <xdr:sp macro="" textlink="">
      <xdr:nvSpPr>
        <xdr:cNvPr id="759" name="楕円 758"/>
        <xdr:cNvSpPr/>
      </xdr:nvSpPr>
      <xdr:spPr>
        <a:xfrm>
          <a:off x="154305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56062</xdr:rowOff>
    </xdr:from>
    <xdr:to>
      <xdr:col>85</xdr:col>
      <xdr:colOff>127000</xdr:colOff>
      <xdr:row>83</xdr:row>
      <xdr:rowOff>95250</xdr:rowOff>
    </xdr:to>
    <xdr:cxnSp macro="">
      <xdr:nvCxnSpPr>
        <xdr:cNvPr id="760" name="直線コネクタ 759"/>
        <xdr:cNvCxnSpPr/>
      </xdr:nvCxnSpPr>
      <xdr:spPr>
        <a:xfrm>
          <a:off x="15481300" y="1428641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137523</xdr:rowOff>
    </xdr:from>
    <xdr:to>
      <xdr:col>76</xdr:col>
      <xdr:colOff>165100</xdr:colOff>
      <xdr:row>83</xdr:row>
      <xdr:rowOff>67673</xdr:rowOff>
    </xdr:to>
    <xdr:sp macro="" textlink="">
      <xdr:nvSpPr>
        <xdr:cNvPr id="761" name="楕円 760"/>
        <xdr:cNvSpPr/>
      </xdr:nvSpPr>
      <xdr:spPr>
        <a:xfrm>
          <a:off x="145415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16873</xdr:rowOff>
    </xdr:from>
    <xdr:to>
      <xdr:col>81</xdr:col>
      <xdr:colOff>50800</xdr:colOff>
      <xdr:row>83</xdr:row>
      <xdr:rowOff>56062</xdr:rowOff>
    </xdr:to>
    <xdr:cxnSp macro="">
      <xdr:nvCxnSpPr>
        <xdr:cNvPr id="762" name="直線コネクタ 761"/>
        <xdr:cNvCxnSpPr/>
      </xdr:nvCxnSpPr>
      <xdr:spPr>
        <a:xfrm>
          <a:off x="14592300" y="1424722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46082</xdr:rowOff>
    </xdr:from>
    <xdr:to>
      <xdr:col>72</xdr:col>
      <xdr:colOff>38100</xdr:colOff>
      <xdr:row>83</xdr:row>
      <xdr:rowOff>147682</xdr:rowOff>
    </xdr:to>
    <xdr:sp macro="" textlink="">
      <xdr:nvSpPr>
        <xdr:cNvPr id="763" name="楕円 762"/>
        <xdr:cNvSpPr/>
      </xdr:nvSpPr>
      <xdr:spPr>
        <a:xfrm>
          <a:off x="13652500" y="142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16873</xdr:rowOff>
    </xdr:from>
    <xdr:to>
      <xdr:col>76</xdr:col>
      <xdr:colOff>114300</xdr:colOff>
      <xdr:row>83</xdr:row>
      <xdr:rowOff>96882</xdr:rowOff>
    </xdr:to>
    <xdr:cxnSp macro="">
      <xdr:nvCxnSpPr>
        <xdr:cNvPr id="764" name="直線コネクタ 763"/>
        <xdr:cNvCxnSpPr/>
      </xdr:nvCxnSpPr>
      <xdr:spPr>
        <a:xfrm flipV="1">
          <a:off x="13703300" y="14247223"/>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67311</xdr:rowOff>
    </xdr:from>
    <xdr:to>
      <xdr:col>67</xdr:col>
      <xdr:colOff>101600</xdr:colOff>
      <xdr:row>82</xdr:row>
      <xdr:rowOff>168911</xdr:rowOff>
    </xdr:to>
    <xdr:sp macro="" textlink="">
      <xdr:nvSpPr>
        <xdr:cNvPr id="765" name="楕円 764"/>
        <xdr:cNvSpPr/>
      </xdr:nvSpPr>
      <xdr:spPr>
        <a:xfrm>
          <a:off x="12763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118111</xdr:rowOff>
    </xdr:from>
    <xdr:to>
      <xdr:col>71</xdr:col>
      <xdr:colOff>177800</xdr:colOff>
      <xdr:row>83</xdr:row>
      <xdr:rowOff>96882</xdr:rowOff>
    </xdr:to>
    <xdr:cxnSp macro="">
      <xdr:nvCxnSpPr>
        <xdr:cNvPr id="766" name="直線コネクタ 765"/>
        <xdr:cNvCxnSpPr/>
      </xdr:nvCxnSpPr>
      <xdr:spPr>
        <a:xfrm>
          <a:off x="12814300" y="14177011"/>
          <a:ext cx="889000" cy="15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113591</xdr:rowOff>
    </xdr:from>
    <xdr:ext cx="405111" cy="259045"/>
    <xdr:sp macro="" textlink="">
      <xdr:nvSpPr>
        <xdr:cNvPr id="767" name="n_1aveValue【消防施設】&#10;有形固定資産減価償却率"/>
        <xdr:cNvSpPr txBox="1"/>
      </xdr:nvSpPr>
      <xdr:spPr>
        <a:xfrm>
          <a:off x="152660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92364</xdr:rowOff>
    </xdr:from>
    <xdr:ext cx="405111" cy="259045"/>
    <xdr:sp macro="" textlink="">
      <xdr:nvSpPr>
        <xdr:cNvPr id="768" name="n_2aveValue【消防施設】&#10;有形固定資産減価償却率"/>
        <xdr:cNvSpPr txBox="1"/>
      </xdr:nvSpPr>
      <xdr:spPr>
        <a:xfrm>
          <a:off x="14389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90732</xdr:rowOff>
    </xdr:from>
    <xdr:ext cx="405111" cy="259045"/>
    <xdr:sp macro="" textlink="">
      <xdr:nvSpPr>
        <xdr:cNvPr id="769" name="n_3aveValue【消防施設】&#10;有形固定資産減価償却率"/>
        <xdr:cNvSpPr txBox="1"/>
      </xdr:nvSpPr>
      <xdr:spPr>
        <a:xfrm>
          <a:off x="135007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28683</xdr:rowOff>
    </xdr:from>
    <xdr:ext cx="405111" cy="259045"/>
    <xdr:sp macro="" textlink="">
      <xdr:nvSpPr>
        <xdr:cNvPr id="770" name="n_4aveValue【消防施設】&#10;有形固定資産減価償却率"/>
        <xdr:cNvSpPr txBox="1"/>
      </xdr:nvSpPr>
      <xdr:spPr>
        <a:xfrm>
          <a:off x="12611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97989</xdr:rowOff>
    </xdr:from>
    <xdr:ext cx="405111" cy="259045"/>
    <xdr:sp macro="" textlink="">
      <xdr:nvSpPr>
        <xdr:cNvPr id="771" name="n_1mainValue【消防施設】&#10;有形固定資産減価償却率"/>
        <xdr:cNvSpPr txBox="1"/>
      </xdr:nvSpPr>
      <xdr:spPr>
        <a:xfrm>
          <a:off x="152660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58800</xdr:rowOff>
    </xdr:from>
    <xdr:ext cx="405111" cy="259045"/>
    <xdr:sp macro="" textlink="">
      <xdr:nvSpPr>
        <xdr:cNvPr id="772" name="n_2mainValue【消防施設】&#10;有形固定資産減価償却率"/>
        <xdr:cNvSpPr txBox="1"/>
      </xdr:nvSpPr>
      <xdr:spPr>
        <a:xfrm>
          <a:off x="14389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138809</xdr:rowOff>
    </xdr:from>
    <xdr:ext cx="405111" cy="259045"/>
    <xdr:sp macro="" textlink="">
      <xdr:nvSpPr>
        <xdr:cNvPr id="773" name="n_3mainValue【消防施設】&#10;有形固定資産減価償却率"/>
        <xdr:cNvSpPr txBox="1"/>
      </xdr:nvSpPr>
      <xdr:spPr>
        <a:xfrm>
          <a:off x="13500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160038</xdr:rowOff>
    </xdr:from>
    <xdr:ext cx="405111" cy="259045"/>
    <xdr:sp macro="" textlink="">
      <xdr:nvSpPr>
        <xdr:cNvPr id="774" name="n_4mainValue【消防施設】&#10;有形固定資産減価償却率"/>
        <xdr:cNvSpPr txBox="1"/>
      </xdr:nvSpPr>
      <xdr:spPr>
        <a:xfrm>
          <a:off x="12611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5" name="直線コネクタ 78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6" name="テキスト ボックス 78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7" name="直線コネクタ 78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8" name="テキスト ボックス 78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9" name="直線コネクタ 78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0" name="テキスト ボックス 78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1" name="直線コネクタ 79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2" name="テキスト ボックス 79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3" name="直線コネクタ 7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4" name="テキスト ボックス 7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85</xdr:row>
      <xdr:rowOff>145542</xdr:rowOff>
    </xdr:to>
    <xdr:cxnSp macro="">
      <xdr:nvCxnSpPr>
        <xdr:cNvPr id="796" name="直線コネクタ 795"/>
        <xdr:cNvCxnSpPr/>
      </xdr:nvCxnSpPr>
      <xdr:spPr>
        <a:xfrm flipV="1">
          <a:off x="22160864" y="1358950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149369</xdr:rowOff>
    </xdr:from>
    <xdr:ext cx="469744" cy="259045"/>
    <xdr:sp macro="" textlink="">
      <xdr:nvSpPr>
        <xdr:cNvPr id="797" name="【消防施設】&#10;一人当たり面積最小値テキスト"/>
        <xdr:cNvSpPr txBox="1"/>
      </xdr:nvSpPr>
      <xdr:spPr>
        <a:xfrm>
          <a:off x="221996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145542</xdr:rowOff>
    </xdr:from>
    <xdr:to>
      <xdr:col>116</xdr:col>
      <xdr:colOff>152400</xdr:colOff>
      <xdr:row>85</xdr:row>
      <xdr:rowOff>145542</xdr:rowOff>
    </xdr:to>
    <xdr:cxnSp macro="">
      <xdr:nvCxnSpPr>
        <xdr:cNvPr id="798" name="直線コネクタ 797"/>
        <xdr:cNvCxnSpPr/>
      </xdr:nvCxnSpPr>
      <xdr:spPr>
        <a:xfrm>
          <a:off x="22072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799" name="【消防施設】&#10;一人当たり面積最大値テキスト"/>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800" name="直線コネクタ 799"/>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167912</xdr:rowOff>
    </xdr:from>
    <xdr:ext cx="469744" cy="259045"/>
    <xdr:sp macro="" textlink="">
      <xdr:nvSpPr>
        <xdr:cNvPr id="801" name="【消防施設】&#10;一人当たり面積平均値テキスト"/>
        <xdr:cNvSpPr txBox="1"/>
      </xdr:nvSpPr>
      <xdr:spPr>
        <a:xfrm>
          <a:off x="22199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802" name="フローチャート: 判断 801"/>
        <xdr:cNvSpPr/>
      </xdr:nvSpPr>
      <xdr:spPr>
        <a:xfrm>
          <a:off x="22110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71882</xdr:rowOff>
    </xdr:from>
    <xdr:to>
      <xdr:col>112</xdr:col>
      <xdr:colOff>38100</xdr:colOff>
      <xdr:row>84</xdr:row>
      <xdr:rowOff>2032</xdr:rowOff>
    </xdr:to>
    <xdr:sp macro="" textlink="">
      <xdr:nvSpPr>
        <xdr:cNvPr id="803" name="フローチャート: 判断 802"/>
        <xdr:cNvSpPr/>
      </xdr:nvSpPr>
      <xdr:spPr>
        <a:xfrm>
          <a:off x="21272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04" name="フローチャート: 判断 803"/>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805" name="フローチャート: 判断 804"/>
        <xdr:cNvSpPr/>
      </xdr:nvSpPr>
      <xdr:spPr>
        <a:xfrm>
          <a:off x="19494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62737</xdr:rowOff>
    </xdr:from>
    <xdr:to>
      <xdr:col>98</xdr:col>
      <xdr:colOff>38100</xdr:colOff>
      <xdr:row>83</xdr:row>
      <xdr:rowOff>164337</xdr:rowOff>
    </xdr:to>
    <xdr:sp macro="" textlink="">
      <xdr:nvSpPr>
        <xdr:cNvPr id="806" name="フローチャート: 判断 805"/>
        <xdr:cNvSpPr/>
      </xdr:nvSpPr>
      <xdr:spPr>
        <a:xfrm>
          <a:off x="18605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7" name="テキスト ボックス 8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8" name="テキスト ボックス 8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9" name="テキスト ボックス 8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0" name="テキスト ボックス 8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1" name="テキスト ボックス 8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812" name="楕円 811"/>
        <xdr:cNvSpPr/>
      </xdr:nvSpPr>
      <xdr:spPr>
        <a:xfrm>
          <a:off x="221107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66819</xdr:rowOff>
    </xdr:from>
    <xdr:ext cx="469744" cy="259045"/>
    <xdr:sp macro="" textlink="">
      <xdr:nvSpPr>
        <xdr:cNvPr id="813" name="【消防施設】&#10;一人当たり面積該当値テキスト"/>
        <xdr:cNvSpPr txBox="1"/>
      </xdr:nvSpPr>
      <xdr:spPr>
        <a:xfrm>
          <a:off x="22199600" y="1446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156463</xdr:rowOff>
    </xdr:from>
    <xdr:to>
      <xdr:col>112</xdr:col>
      <xdr:colOff>38100</xdr:colOff>
      <xdr:row>85</xdr:row>
      <xdr:rowOff>86613</xdr:rowOff>
    </xdr:to>
    <xdr:sp macro="" textlink="">
      <xdr:nvSpPr>
        <xdr:cNvPr id="814" name="楕円 813"/>
        <xdr:cNvSpPr/>
      </xdr:nvSpPr>
      <xdr:spPr>
        <a:xfrm>
          <a:off x="21272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31242</xdr:rowOff>
    </xdr:from>
    <xdr:to>
      <xdr:col>116</xdr:col>
      <xdr:colOff>63500</xdr:colOff>
      <xdr:row>85</xdr:row>
      <xdr:rowOff>35813</xdr:rowOff>
    </xdr:to>
    <xdr:cxnSp macro="">
      <xdr:nvCxnSpPr>
        <xdr:cNvPr id="815" name="直線コネクタ 814"/>
        <xdr:cNvCxnSpPr/>
      </xdr:nvCxnSpPr>
      <xdr:spPr>
        <a:xfrm flipV="1">
          <a:off x="21323300" y="146044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151892</xdr:rowOff>
    </xdr:from>
    <xdr:to>
      <xdr:col>107</xdr:col>
      <xdr:colOff>101600</xdr:colOff>
      <xdr:row>85</xdr:row>
      <xdr:rowOff>82042</xdr:rowOff>
    </xdr:to>
    <xdr:sp macro="" textlink="">
      <xdr:nvSpPr>
        <xdr:cNvPr id="816" name="楕円 815"/>
        <xdr:cNvSpPr/>
      </xdr:nvSpPr>
      <xdr:spPr>
        <a:xfrm>
          <a:off x="20383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31242</xdr:rowOff>
    </xdr:from>
    <xdr:to>
      <xdr:col>111</xdr:col>
      <xdr:colOff>177800</xdr:colOff>
      <xdr:row>85</xdr:row>
      <xdr:rowOff>35813</xdr:rowOff>
    </xdr:to>
    <xdr:cxnSp macro="">
      <xdr:nvCxnSpPr>
        <xdr:cNvPr id="817" name="直線コネクタ 816"/>
        <xdr:cNvCxnSpPr/>
      </xdr:nvCxnSpPr>
      <xdr:spPr>
        <a:xfrm>
          <a:off x="20434300" y="146044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124461</xdr:rowOff>
    </xdr:from>
    <xdr:to>
      <xdr:col>102</xdr:col>
      <xdr:colOff>165100</xdr:colOff>
      <xdr:row>85</xdr:row>
      <xdr:rowOff>54611</xdr:rowOff>
    </xdr:to>
    <xdr:sp macro="" textlink="">
      <xdr:nvSpPr>
        <xdr:cNvPr id="818" name="楕円 817"/>
        <xdr:cNvSpPr/>
      </xdr:nvSpPr>
      <xdr:spPr>
        <a:xfrm>
          <a:off x="19494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3811</xdr:rowOff>
    </xdr:from>
    <xdr:to>
      <xdr:col>107</xdr:col>
      <xdr:colOff>50800</xdr:colOff>
      <xdr:row>85</xdr:row>
      <xdr:rowOff>31242</xdr:rowOff>
    </xdr:to>
    <xdr:cxnSp macro="">
      <xdr:nvCxnSpPr>
        <xdr:cNvPr id="819" name="直線コネクタ 818"/>
        <xdr:cNvCxnSpPr/>
      </xdr:nvCxnSpPr>
      <xdr:spPr>
        <a:xfrm>
          <a:off x="19545300" y="145770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129032</xdr:rowOff>
    </xdr:from>
    <xdr:to>
      <xdr:col>98</xdr:col>
      <xdr:colOff>38100</xdr:colOff>
      <xdr:row>85</xdr:row>
      <xdr:rowOff>59182</xdr:rowOff>
    </xdr:to>
    <xdr:sp macro="" textlink="">
      <xdr:nvSpPr>
        <xdr:cNvPr id="820" name="楕円 819"/>
        <xdr:cNvSpPr/>
      </xdr:nvSpPr>
      <xdr:spPr>
        <a:xfrm>
          <a:off x="18605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3811</xdr:rowOff>
    </xdr:from>
    <xdr:to>
      <xdr:col>102</xdr:col>
      <xdr:colOff>114300</xdr:colOff>
      <xdr:row>85</xdr:row>
      <xdr:rowOff>8382</xdr:rowOff>
    </xdr:to>
    <xdr:cxnSp macro="">
      <xdr:nvCxnSpPr>
        <xdr:cNvPr id="821" name="直線コネクタ 820"/>
        <xdr:cNvCxnSpPr/>
      </xdr:nvCxnSpPr>
      <xdr:spPr>
        <a:xfrm flipV="1">
          <a:off x="18656300" y="145770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18559</xdr:rowOff>
    </xdr:from>
    <xdr:ext cx="469744" cy="259045"/>
    <xdr:sp macro="" textlink="">
      <xdr:nvSpPr>
        <xdr:cNvPr id="822" name="n_1aveValue【消防施設】&#10;一人当たり面積"/>
        <xdr:cNvSpPr txBox="1"/>
      </xdr:nvSpPr>
      <xdr:spPr>
        <a:xfrm>
          <a:off x="210757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23"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32275</xdr:rowOff>
    </xdr:from>
    <xdr:ext cx="469744" cy="259045"/>
    <xdr:sp macro="" textlink="">
      <xdr:nvSpPr>
        <xdr:cNvPr id="824" name="n_3aveValue【消防施設】&#10;一人当たり面積"/>
        <xdr:cNvSpPr txBox="1"/>
      </xdr:nvSpPr>
      <xdr:spPr>
        <a:xfrm>
          <a:off x="19310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9414</xdr:rowOff>
    </xdr:from>
    <xdr:ext cx="469744" cy="259045"/>
    <xdr:sp macro="" textlink="">
      <xdr:nvSpPr>
        <xdr:cNvPr id="825" name="n_4aveValue【消防施設】&#10;一人当たり面積"/>
        <xdr:cNvSpPr txBox="1"/>
      </xdr:nvSpPr>
      <xdr:spPr>
        <a:xfrm>
          <a:off x="18421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77740</xdr:rowOff>
    </xdr:from>
    <xdr:ext cx="469744" cy="259045"/>
    <xdr:sp macro="" textlink="">
      <xdr:nvSpPr>
        <xdr:cNvPr id="826" name="n_1mainValue【消防施設】&#10;一人当たり面積"/>
        <xdr:cNvSpPr txBox="1"/>
      </xdr:nvSpPr>
      <xdr:spPr>
        <a:xfrm>
          <a:off x="210757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73169</xdr:rowOff>
    </xdr:from>
    <xdr:ext cx="469744" cy="259045"/>
    <xdr:sp macro="" textlink="">
      <xdr:nvSpPr>
        <xdr:cNvPr id="827" name="n_2mainValue【消防施設】&#10;一人当たり面積"/>
        <xdr:cNvSpPr txBox="1"/>
      </xdr:nvSpPr>
      <xdr:spPr>
        <a:xfrm>
          <a:off x="20199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45738</xdr:rowOff>
    </xdr:from>
    <xdr:ext cx="469744" cy="259045"/>
    <xdr:sp macro="" textlink="">
      <xdr:nvSpPr>
        <xdr:cNvPr id="828" name="n_3mainValue【消防施設】&#10;一人当たり面積"/>
        <xdr:cNvSpPr txBox="1"/>
      </xdr:nvSpPr>
      <xdr:spPr>
        <a:xfrm>
          <a:off x="19310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50309</xdr:rowOff>
    </xdr:from>
    <xdr:ext cx="469744" cy="259045"/>
    <xdr:sp macro="" textlink="">
      <xdr:nvSpPr>
        <xdr:cNvPr id="829" name="n_4mainValue【消防施設】&#10;一人当たり面積"/>
        <xdr:cNvSpPr txBox="1"/>
      </xdr:nvSpPr>
      <xdr:spPr>
        <a:xfrm>
          <a:off x="18421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0" name="正方形/長方形 8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1" name="正方形/長方形 8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2" name="正方形/長方形 8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3" name="正方形/長方形 8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4" name="正方形/長方形 8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5" name="正方形/長方形 8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6" name="正方形/長方形 8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正方形/長方形 8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8" name="テキスト ボックス 8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9" name="直線コネクタ 8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0" name="テキスト ボックス 8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1" name="直線コネクタ 8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2" name="テキスト ボックス 84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3" name="直線コネクタ 8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4" name="テキスト ボックス 8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5" name="直線コネクタ 8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6" name="テキスト ボックス 8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7" name="直線コネクタ 8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8" name="テキスト ボックス 8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9" name="直線コネクタ 8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0" name="テキスト ボックス 8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1" name="直線コネクタ 8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2" name="テキスト ボックス 85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126819</xdr:rowOff>
    </xdr:from>
    <xdr:to>
      <xdr:col>85</xdr:col>
      <xdr:colOff>126364</xdr:colOff>
      <xdr:row>109</xdr:row>
      <xdr:rowOff>27214</xdr:rowOff>
    </xdr:to>
    <xdr:cxnSp macro="">
      <xdr:nvCxnSpPr>
        <xdr:cNvPr id="855" name="直線コネクタ 854"/>
        <xdr:cNvCxnSpPr/>
      </xdr:nvCxnSpPr>
      <xdr:spPr>
        <a:xfrm flipV="1">
          <a:off x="16318864" y="17271819"/>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856"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857" name="直線コネクタ 856"/>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73496</xdr:rowOff>
    </xdr:from>
    <xdr:ext cx="405111" cy="259045"/>
    <xdr:sp macro="" textlink="">
      <xdr:nvSpPr>
        <xdr:cNvPr id="858" name="【庁舎】&#10;有形固定資産減価償却率最大値テキスト"/>
        <xdr:cNvSpPr txBox="1"/>
      </xdr:nvSpPr>
      <xdr:spPr>
        <a:xfrm>
          <a:off x="16357600" y="1704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126819</xdr:rowOff>
    </xdr:from>
    <xdr:to>
      <xdr:col>86</xdr:col>
      <xdr:colOff>25400</xdr:colOff>
      <xdr:row>100</xdr:row>
      <xdr:rowOff>126819</xdr:rowOff>
    </xdr:to>
    <xdr:cxnSp macro="">
      <xdr:nvCxnSpPr>
        <xdr:cNvPr id="859" name="直線コネクタ 858"/>
        <xdr:cNvCxnSpPr/>
      </xdr:nvCxnSpPr>
      <xdr:spPr>
        <a:xfrm>
          <a:off x="16230600" y="1727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860" name="【庁舎】&#10;有形固定資産減価償却率平均値テキスト"/>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861" name="フローチャート: 判断 860"/>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62" name="フローチャート: 判断 861"/>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863" name="フローチャート: 判断 862"/>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864" name="フローチャート: 判断 863"/>
        <xdr:cNvSpPr/>
      </xdr:nvSpPr>
      <xdr:spPr>
        <a:xfrm>
          <a:off x="13652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865" name="フローチャート: 判断 864"/>
        <xdr:cNvSpPr/>
      </xdr:nvSpPr>
      <xdr:spPr>
        <a:xfrm>
          <a:off x="12763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6" name="テキスト ボックス 8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7" name="テキスト ボックス 8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8" name="テキスト ボックス 8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9" name="テキスト ボックス 8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0" name="テキスト ボックス 8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10705</xdr:rowOff>
    </xdr:from>
    <xdr:to>
      <xdr:col>85</xdr:col>
      <xdr:colOff>177800</xdr:colOff>
      <xdr:row>106</xdr:row>
      <xdr:rowOff>112305</xdr:rowOff>
    </xdr:to>
    <xdr:sp macro="" textlink="">
      <xdr:nvSpPr>
        <xdr:cNvPr id="871" name="楕円 870"/>
        <xdr:cNvSpPr/>
      </xdr:nvSpPr>
      <xdr:spPr>
        <a:xfrm>
          <a:off x="162687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160582</xdr:rowOff>
    </xdr:from>
    <xdr:ext cx="405111" cy="259045"/>
    <xdr:sp macro="" textlink="">
      <xdr:nvSpPr>
        <xdr:cNvPr id="872" name="【庁舎】&#10;有形固定資産減価償却率該当値テキスト"/>
        <xdr:cNvSpPr txBox="1"/>
      </xdr:nvSpPr>
      <xdr:spPr>
        <a:xfrm>
          <a:off x="16357600"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154395</xdr:rowOff>
    </xdr:from>
    <xdr:to>
      <xdr:col>81</xdr:col>
      <xdr:colOff>101600</xdr:colOff>
      <xdr:row>106</xdr:row>
      <xdr:rowOff>84545</xdr:rowOff>
    </xdr:to>
    <xdr:sp macro="" textlink="">
      <xdr:nvSpPr>
        <xdr:cNvPr id="873" name="楕円 872"/>
        <xdr:cNvSpPr/>
      </xdr:nvSpPr>
      <xdr:spPr>
        <a:xfrm>
          <a:off x="15430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33745</xdr:rowOff>
    </xdr:from>
    <xdr:to>
      <xdr:col>85</xdr:col>
      <xdr:colOff>127000</xdr:colOff>
      <xdr:row>106</xdr:row>
      <xdr:rowOff>61505</xdr:rowOff>
    </xdr:to>
    <xdr:cxnSp macro="">
      <xdr:nvCxnSpPr>
        <xdr:cNvPr id="874" name="直線コネクタ 873"/>
        <xdr:cNvCxnSpPr/>
      </xdr:nvCxnSpPr>
      <xdr:spPr>
        <a:xfrm>
          <a:off x="15481300" y="18207445"/>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129902</xdr:rowOff>
    </xdr:from>
    <xdr:to>
      <xdr:col>76</xdr:col>
      <xdr:colOff>165100</xdr:colOff>
      <xdr:row>106</xdr:row>
      <xdr:rowOff>60052</xdr:rowOff>
    </xdr:to>
    <xdr:sp macro="" textlink="">
      <xdr:nvSpPr>
        <xdr:cNvPr id="875" name="楕円 874"/>
        <xdr:cNvSpPr/>
      </xdr:nvSpPr>
      <xdr:spPr>
        <a:xfrm>
          <a:off x="14541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9252</xdr:rowOff>
    </xdr:from>
    <xdr:to>
      <xdr:col>81</xdr:col>
      <xdr:colOff>50800</xdr:colOff>
      <xdr:row>106</xdr:row>
      <xdr:rowOff>33745</xdr:rowOff>
    </xdr:to>
    <xdr:cxnSp macro="">
      <xdr:nvCxnSpPr>
        <xdr:cNvPr id="876" name="直線コネクタ 875"/>
        <xdr:cNvCxnSpPr/>
      </xdr:nvCxnSpPr>
      <xdr:spPr>
        <a:xfrm>
          <a:off x="14592300" y="1818295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98879</xdr:rowOff>
    </xdr:from>
    <xdr:to>
      <xdr:col>72</xdr:col>
      <xdr:colOff>38100</xdr:colOff>
      <xdr:row>106</xdr:row>
      <xdr:rowOff>29029</xdr:rowOff>
    </xdr:to>
    <xdr:sp macro="" textlink="">
      <xdr:nvSpPr>
        <xdr:cNvPr id="877" name="楕円 876"/>
        <xdr:cNvSpPr/>
      </xdr:nvSpPr>
      <xdr:spPr>
        <a:xfrm>
          <a:off x="13652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149679</xdr:rowOff>
    </xdr:from>
    <xdr:to>
      <xdr:col>76</xdr:col>
      <xdr:colOff>114300</xdr:colOff>
      <xdr:row>106</xdr:row>
      <xdr:rowOff>9252</xdr:rowOff>
    </xdr:to>
    <xdr:cxnSp macro="">
      <xdr:nvCxnSpPr>
        <xdr:cNvPr id="878" name="直線コネクタ 877"/>
        <xdr:cNvCxnSpPr/>
      </xdr:nvCxnSpPr>
      <xdr:spPr>
        <a:xfrm>
          <a:off x="13703300" y="1815192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71120</xdr:rowOff>
    </xdr:from>
    <xdr:to>
      <xdr:col>67</xdr:col>
      <xdr:colOff>101600</xdr:colOff>
      <xdr:row>106</xdr:row>
      <xdr:rowOff>1270</xdr:rowOff>
    </xdr:to>
    <xdr:sp macro="" textlink="">
      <xdr:nvSpPr>
        <xdr:cNvPr id="879" name="楕円 878"/>
        <xdr:cNvSpPr/>
      </xdr:nvSpPr>
      <xdr:spPr>
        <a:xfrm>
          <a:off x="12763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121920</xdr:rowOff>
    </xdr:from>
    <xdr:to>
      <xdr:col>71</xdr:col>
      <xdr:colOff>177800</xdr:colOff>
      <xdr:row>105</xdr:row>
      <xdr:rowOff>149679</xdr:rowOff>
    </xdr:to>
    <xdr:cxnSp macro="">
      <xdr:nvCxnSpPr>
        <xdr:cNvPr id="880" name="直線コネクタ 879"/>
        <xdr:cNvCxnSpPr/>
      </xdr:nvCxnSpPr>
      <xdr:spPr>
        <a:xfrm>
          <a:off x="12814300" y="1812417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81"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882" name="n_2aveValue【庁舎】&#10;有形固定資産減価償却率"/>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47189</xdr:rowOff>
    </xdr:from>
    <xdr:ext cx="405111" cy="259045"/>
    <xdr:sp macro="" textlink="">
      <xdr:nvSpPr>
        <xdr:cNvPr id="883" name="n_3aveValue【庁舎】&#10;有形固定資産減価償却率"/>
        <xdr:cNvSpPr txBox="1"/>
      </xdr:nvSpPr>
      <xdr:spPr>
        <a:xfrm>
          <a:off x="13500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17797</xdr:rowOff>
    </xdr:from>
    <xdr:ext cx="405111" cy="259045"/>
    <xdr:sp macro="" textlink="">
      <xdr:nvSpPr>
        <xdr:cNvPr id="884" name="n_4aveValue【庁舎】&#10;有形固定資産減価償却率"/>
        <xdr:cNvSpPr txBox="1"/>
      </xdr:nvSpPr>
      <xdr:spPr>
        <a:xfrm>
          <a:off x="12611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75672</xdr:rowOff>
    </xdr:from>
    <xdr:ext cx="405111" cy="259045"/>
    <xdr:sp macro="" textlink="">
      <xdr:nvSpPr>
        <xdr:cNvPr id="885" name="n_1mainValue【庁舎】&#10;有形固定資産減価償却率"/>
        <xdr:cNvSpPr txBox="1"/>
      </xdr:nvSpPr>
      <xdr:spPr>
        <a:xfrm>
          <a:off x="15266044"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51179</xdr:rowOff>
    </xdr:from>
    <xdr:ext cx="405111" cy="259045"/>
    <xdr:sp macro="" textlink="">
      <xdr:nvSpPr>
        <xdr:cNvPr id="886" name="n_2mainValue【庁舎】&#10;有形固定資産減価償却率"/>
        <xdr:cNvSpPr txBox="1"/>
      </xdr:nvSpPr>
      <xdr:spPr>
        <a:xfrm>
          <a:off x="14389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20156</xdr:rowOff>
    </xdr:from>
    <xdr:ext cx="405111" cy="259045"/>
    <xdr:sp macro="" textlink="">
      <xdr:nvSpPr>
        <xdr:cNvPr id="887" name="n_3mainValue【庁舎】&#10;有形固定資産減価償却率"/>
        <xdr:cNvSpPr txBox="1"/>
      </xdr:nvSpPr>
      <xdr:spPr>
        <a:xfrm>
          <a:off x="135007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163847</xdr:rowOff>
    </xdr:from>
    <xdr:ext cx="405111" cy="259045"/>
    <xdr:sp macro="" textlink="">
      <xdr:nvSpPr>
        <xdr:cNvPr id="888" name="n_4mainValue【庁舎】&#10;有形固定資産減価償却率"/>
        <xdr:cNvSpPr txBox="1"/>
      </xdr:nvSpPr>
      <xdr:spPr>
        <a:xfrm>
          <a:off x="12611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9" name="正方形/長方形 8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0" name="正方形/長方形 8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1" name="正方形/長方形 8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2" name="正方形/長方形 8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3" name="正方形/長方形 8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4" name="正方形/長方形 8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5" name="正方形/長方形 8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6" name="正方形/長方形 8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7" name="テキスト ボックス 8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8" name="直線コネクタ 8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9" name="直線コネクタ 89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0" name="テキスト ボックス 89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1" name="直線コネクタ 90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2" name="テキスト ボックス 90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3" name="直線コネクタ 9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4" name="テキスト ボックス 9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5" name="直線コネクタ 90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6" name="テキスト ボックス 90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7" name="直線コネクタ 90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8" name="テキスト ボックス 90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114300</xdr:rowOff>
    </xdr:to>
    <xdr:cxnSp macro="">
      <xdr:nvCxnSpPr>
        <xdr:cNvPr id="912" name="直線コネクタ 911"/>
        <xdr:cNvCxnSpPr/>
      </xdr:nvCxnSpPr>
      <xdr:spPr>
        <a:xfrm flipV="1">
          <a:off x="22160864" y="1703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913" name="【庁舎】&#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914" name="直線コネクタ 913"/>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915" name="【庁舎】&#10;一人当たり面積最大値テキスト"/>
        <xdr:cNvSpPr txBox="1"/>
      </xdr:nvSpPr>
      <xdr:spPr>
        <a:xfrm>
          <a:off x="22199600" y="1681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916" name="直線コネクタ 915"/>
        <xdr:cNvCxnSpPr/>
      </xdr:nvCxnSpPr>
      <xdr:spPr>
        <a:xfrm>
          <a:off x="22072600" y="1703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170197</xdr:rowOff>
    </xdr:from>
    <xdr:ext cx="469744" cy="259045"/>
    <xdr:sp macro="" textlink="">
      <xdr:nvSpPr>
        <xdr:cNvPr id="917" name="【庁舎】&#10;一人当たり面積平均値テキスト"/>
        <xdr:cNvSpPr txBox="1"/>
      </xdr:nvSpPr>
      <xdr:spPr>
        <a:xfrm>
          <a:off x="22199600" y="1800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918" name="フローチャート: 判断 917"/>
        <xdr:cNvSpPr/>
      </xdr:nvSpPr>
      <xdr:spPr>
        <a:xfrm>
          <a:off x="221107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103505</xdr:rowOff>
    </xdr:from>
    <xdr:to>
      <xdr:col>112</xdr:col>
      <xdr:colOff>38100</xdr:colOff>
      <xdr:row>106</xdr:row>
      <xdr:rowOff>33655</xdr:rowOff>
    </xdr:to>
    <xdr:sp macro="" textlink="">
      <xdr:nvSpPr>
        <xdr:cNvPr id="919" name="フローチャート: 判断 918"/>
        <xdr:cNvSpPr/>
      </xdr:nvSpPr>
      <xdr:spPr>
        <a:xfrm>
          <a:off x="21272500" y="1810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101600</xdr:rowOff>
    </xdr:from>
    <xdr:to>
      <xdr:col>107</xdr:col>
      <xdr:colOff>101600</xdr:colOff>
      <xdr:row>106</xdr:row>
      <xdr:rowOff>31750</xdr:rowOff>
    </xdr:to>
    <xdr:sp macro="" textlink="">
      <xdr:nvSpPr>
        <xdr:cNvPr id="920" name="フローチャート: 判断 919"/>
        <xdr:cNvSpPr/>
      </xdr:nvSpPr>
      <xdr:spPr>
        <a:xfrm>
          <a:off x="2038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114936</xdr:rowOff>
    </xdr:from>
    <xdr:to>
      <xdr:col>102</xdr:col>
      <xdr:colOff>165100</xdr:colOff>
      <xdr:row>106</xdr:row>
      <xdr:rowOff>45086</xdr:rowOff>
    </xdr:to>
    <xdr:sp macro="" textlink="">
      <xdr:nvSpPr>
        <xdr:cNvPr id="921" name="フローチャート: 判断 920"/>
        <xdr:cNvSpPr/>
      </xdr:nvSpPr>
      <xdr:spPr>
        <a:xfrm>
          <a:off x="19494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922" name="フローチャート: 判断 921"/>
        <xdr:cNvSpPr/>
      </xdr:nvSpPr>
      <xdr:spPr>
        <a:xfrm>
          <a:off x="18605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133986</xdr:rowOff>
    </xdr:from>
    <xdr:to>
      <xdr:col>116</xdr:col>
      <xdr:colOff>114300</xdr:colOff>
      <xdr:row>107</xdr:row>
      <xdr:rowOff>64136</xdr:rowOff>
    </xdr:to>
    <xdr:sp macro="" textlink="">
      <xdr:nvSpPr>
        <xdr:cNvPr id="928" name="楕円 927"/>
        <xdr:cNvSpPr/>
      </xdr:nvSpPr>
      <xdr:spPr>
        <a:xfrm>
          <a:off x="221107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112413</xdr:rowOff>
    </xdr:from>
    <xdr:ext cx="469744" cy="259045"/>
    <xdr:sp macro="" textlink="">
      <xdr:nvSpPr>
        <xdr:cNvPr id="929" name="【庁舎】&#10;一人当たり面積該当値テキスト"/>
        <xdr:cNvSpPr txBox="1"/>
      </xdr:nvSpPr>
      <xdr:spPr>
        <a:xfrm>
          <a:off x="22199600" y="1828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133986</xdr:rowOff>
    </xdr:from>
    <xdr:to>
      <xdr:col>112</xdr:col>
      <xdr:colOff>38100</xdr:colOff>
      <xdr:row>107</xdr:row>
      <xdr:rowOff>64136</xdr:rowOff>
    </xdr:to>
    <xdr:sp macro="" textlink="">
      <xdr:nvSpPr>
        <xdr:cNvPr id="930" name="楕円 929"/>
        <xdr:cNvSpPr/>
      </xdr:nvSpPr>
      <xdr:spPr>
        <a:xfrm>
          <a:off x="21272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13336</xdr:rowOff>
    </xdr:from>
    <xdr:to>
      <xdr:col>116</xdr:col>
      <xdr:colOff>63500</xdr:colOff>
      <xdr:row>107</xdr:row>
      <xdr:rowOff>13336</xdr:rowOff>
    </xdr:to>
    <xdr:cxnSp macro="">
      <xdr:nvCxnSpPr>
        <xdr:cNvPr id="931" name="直線コネクタ 930"/>
        <xdr:cNvCxnSpPr/>
      </xdr:nvCxnSpPr>
      <xdr:spPr>
        <a:xfrm>
          <a:off x="21323300" y="183584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133986</xdr:rowOff>
    </xdr:from>
    <xdr:to>
      <xdr:col>107</xdr:col>
      <xdr:colOff>101600</xdr:colOff>
      <xdr:row>107</xdr:row>
      <xdr:rowOff>64136</xdr:rowOff>
    </xdr:to>
    <xdr:sp macro="" textlink="">
      <xdr:nvSpPr>
        <xdr:cNvPr id="932" name="楕円 931"/>
        <xdr:cNvSpPr/>
      </xdr:nvSpPr>
      <xdr:spPr>
        <a:xfrm>
          <a:off x="20383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13336</xdr:rowOff>
    </xdr:from>
    <xdr:to>
      <xdr:col>111</xdr:col>
      <xdr:colOff>177800</xdr:colOff>
      <xdr:row>107</xdr:row>
      <xdr:rowOff>13336</xdr:rowOff>
    </xdr:to>
    <xdr:cxnSp macro="">
      <xdr:nvCxnSpPr>
        <xdr:cNvPr id="933" name="直線コネクタ 932"/>
        <xdr:cNvCxnSpPr/>
      </xdr:nvCxnSpPr>
      <xdr:spPr>
        <a:xfrm>
          <a:off x="20434300" y="18358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132080</xdr:rowOff>
    </xdr:from>
    <xdr:to>
      <xdr:col>102</xdr:col>
      <xdr:colOff>165100</xdr:colOff>
      <xdr:row>107</xdr:row>
      <xdr:rowOff>62230</xdr:rowOff>
    </xdr:to>
    <xdr:sp macro="" textlink="">
      <xdr:nvSpPr>
        <xdr:cNvPr id="934" name="楕円 933"/>
        <xdr:cNvSpPr/>
      </xdr:nvSpPr>
      <xdr:spPr>
        <a:xfrm>
          <a:off x="19494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11430</xdr:rowOff>
    </xdr:from>
    <xdr:to>
      <xdr:col>107</xdr:col>
      <xdr:colOff>50800</xdr:colOff>
      <xdr:row>107</xdr:row>
      <xdr:rowOff>13336</xdr:rowOff>
    </xdr:to>
    <xdr:cxnSp macro="">
      <xdr:nvCxnSpPr>
        <xdr:cNvPr id="935" name="直線コネクタ 934"/>
        <xdr:cNvCxnSpPr/>
      </xdr:nvCxnSpPr>
      <xdr:spPr>
        <a:xfrm>
          <a:off x="19545300" y="183565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936" name="楕円 935"/>
        <xdr:cNvSpPr/>
      </xdr:nvSpPr>
      <xdr:spPr>
        <a:xfrm>
          <a:off x="186055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9525</xdr:rowOff>
    </xdr:from>
    <xdr:to>
      <xdr:col>102</xdr:col>
      <xdr:colOff>114300</xdr:colOff>
      <xdr:row>107</xdr:row>
      <xdr:rowOff>11430</xdr:rowOff>
    </xdr:to>
    <xdr:cxnSp macro="">
      <xdr:nvCxnSpPr>
        <xdr:cNvPr id="937" name="直線コネクタ 936"/>
        <xdr:cNvCxnSpPr/>
      </xdr:nvCxnSpPr>
      <xdr:spPr>
        <a:xfrm>
          <a:off x="18656300" y="183546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50182</xdr:rowOff>
    </xdr:from>
    <xdr:ext cx="469744" cy="259045"/>
    <xdr:sp macro="" textlink="">
      <xdr:nvSpPr>
        <xdr:cNvPr id="938" name="n_1aveValue【庁舎】&#10;一人当たり面積"/>
        <xdr:cNvSpPr txBox="1"/>
      </xdr:nvSpPr>
      <xdr:spPr>
        <a:xfrm>
          <a:off x="21075727" y="1788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48277</xdr:rowOff>
    </xdr:from>
    <xdr:ext cx="469744" cy="259045"/>
    <xdr:sp macro="" textlink="">
      <xdr:nvSpPr>
        <xdr:cNvPr id="939" name="n_2aveValue【庁舎】&#10;一人当たり面積"/>
        <xdr:cNvSpPr txBox="1"/>
      </xdr:nvSpPr>
      <xdr:spPr>
        <a:xfrm>
          <a:off x="201994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61613</xdr:rowOff>
    </xdr:from>
    <xdr:ext cx="469744" cy="259045"/>
    <xdr:sp macro="" textlink="">
      <xdr:nvSpPr>
        <xdr:cNvPr id="940" name="n_3aveValue【庁舎】&#10;一人当たり面積"/>
        <xdr:cNvSpPr txBox="1"/>
      </xdr:nvSpPr>
      <xdr:spPr>
        <a:xfrm>
          <a:off x="19310427" y="178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59707</xdr:rowOff>
    </xdr:from>
    <xdr:ext cx="469744" cy="259045"/>
    <xdr:sp macro="" textlink="">
      <xdr:nvSpPr>
        <xdr:cNvPr id="941" name="n_4aveValue【庁舎】&#10;一人当たり面積"/>
        <xdr:cNvSpPr txBox="1"/>
      </xdr:nvSpPr>
      <xdr:spPr>
        <a:xfrm>
          <a:off x="18421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55263</xdr:rowOff>
    </xdr:from>
    <xdr:ext cx="469744" cy="259045"/>
    <xdr:sp macro="" textlink="">
      <xdr:nvSpPr>
        <xdr:cNvPr id="942" name="n_1mainValue【庁舎】&#10;一人当たり面積"/>
        <xdr:cNvSpPr txBox="1"/>
      </xdr:nvSpPr>
      <xdr:spPr>
        <a:xfrm>
          <a:off x="21075727"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55263</xdr:rowOff>
    </xdr:from>
    <xdr:ext cx="469744" cy="259045"/>
    <xdr:sp macro="" textlink="">
      <xdr:nvSpPr>
        <xdr:cNvPr id="943" name="n_2mainValue【庁舎】&#10;一人当たり面積"/>
        <xdr:cNvSpPr txBox="1"/>
      </xdr:nvSpPr>
      <xdr:spPr>
        <a:xfrm>
          <a:off x="20199427"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53357</xdr:rowOff>
    </xdr:from>
    <xdr:ext cx="469744" cy="259045"/>
    <xdr:sp macro="" textlink="">
      <xdr:nvSpPr>
        <xdr:cNvPr id="944" name="n_3mainValue【庁舎】&#10;一人当たり面積"/>
        <xdr:cNvSpPr txBox="1"/>
      </xdr:nvSpPr>
      <xdr:spPr>
        <a:xfrm>
          <a:off x="193104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51452</xdr:rowOff>
    </xdr:from>
    <xdr:ext cx="469744" cy="259045"/>
    <xdr:sp macro="" textlink="">
      <xdr:nvSpPr>
        <xdr:cNvPr id="945" name="n_4mainValue【庁舎】&#10;一人当たり面積"/>
        <xdr:cNvSpPr txBox="1"/>
      </xdr:nvSpPr>
      <xdr:spPr>
        <a:xfrm>
          <a:off x="18421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析表②の中で、類似団体と比較して特に有形固定資産減価償却率が高くなっている施設は、一般廃棄物処理施設、保健センター・保健所、福祉施設、図書館である。特に一般廃棄物処理施設の有形固定資産減価償却率は</a:t>
          </a:r>
          <a:r>
            <a:rPr kumimoji="1" lang="en-US" altLang="ja-JP" sz="1300">
              <a:latin typeface="ＭＳ Ｐゴシック" panose="020B0600070205080204" pitchFamily="50" charset="-128"/>
              <a:ea typeface="ＭＳ Ｐゴシック" panose="020B0600070205080204" pitchFamily="50" charset="-128"/>
            </a:rPr>
            <a:t>90.2</a:t>
          </a:r>
          <a:r>
            <a:rPr kumimoji="1" lang="ja-JP" altLang="en-US" sz="1300">
              <a:latin typeface="ＭＳ Ｐゴシック" panose="020B0600070205080204" pitchFamily="50" charset="-128"/>
              <a:ea typeface="ＭＳ Ｐゴシック" panose="020B0600070205080204" pitchFamily="50" charset="-128"/>
            </a:rPr>
            <a:t>％と高い値となっているが、現行施設の稼働が令和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年度までとなっており、令和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月より新たなごみ処理施設の稼働が予定されているため、令和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年度以降は数値が改善する見込みである。現行施設については、残りの稼働期間で安定且つ効率的にごみ処理を続けるための適切な施設管理を行っていく。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43,588
42,375
26.38
19,712,450
18,943,093
482,077
9,211,427
6,631,732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を上回っているが、本町は財政構造に対する法人町民税の占める割合が高いため、景気動向や企業の経営方針の変更等により、基準財政収入額が大きく増減するおそれがある。令和２年度は、社会福祉費に伴う需要額の増加により財政力指数は低下した。今後は、補助金の活用や受益者負担の適正化、公有地財産の積極的な売り払い等、財源の確保を図りながら、行革プランに基づく事務事業の見直し・縮小・廃止を検討、事業の選択と計画的な実施に努め、健全な行政運営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87489</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951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59566</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87489</xdr:rowOff>
    </xdr:from>
    <xdr:to>
      <xdr:col>24</xdr:col>
      <xdr:colOff>12700</xdr:colOff>
      <xdr:row>45</xdr:row>
      <xdr:rowOff>87489</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39</xdr:row>
      <xdr:rowOff>150989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241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39</xdr:row>
      <xdr:rowOff>164395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8241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74382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164395</xdr:rowOff>
    </xdr:from>
    <xdr:to>
      <xdr:col>15</xdr:col>
      <xdr:colOff>82550</xdr:colOff>
      <xdr:row>40</xdr:row>
      <xdr:rowOff>6350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8509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6350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100189</xdr:rowOff>
    </xdr:from>
    <xdr:to>
      <xdr:col>23</xdr:col>
      <xdr:colOff>184150</xdr:colOff>
      <xdr:row>40</xdr:row>
      <xdr:rowOff>30339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116716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113595</xdr:rowOff>
    </xdr:from>
    <xdr:to>
      <xdr:col>15</xdr:col>
      <xdr:colOff>133350</xdr:colOff>
      <xdr:row>40</xdr:row>
      <xdr:rowOff>43745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53922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経常一般財源等は、地方消費税交付金の増加や普通交付税の皆増等により、昨年度より</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百万円の増加となったが、経常経費充当一般財源等はコロナ禍の影響により</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百万円の減少となり、経常収支比率は前年度より</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減少した。コロナ禍の影響により経常支出が減少したことが大きな要因であるが、今後は労務単価の上昇、公共施設等の老朽化による維持補修費の増加など、財政需要は高まりを見せていくことが予想される。また、扶助費についても継続的な増加が予想されるため、限られた財源の中でより効果的、効率的な財政運営を心がけ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82550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1332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121920</xdr:rowOff>
    </xdr:from>
    <xdr:to>
      <xdr:col>23</xdr:col>
      <xdr:colOff>133350</xdr:colOff>
      <xdr:row>62</xdr:row>
      <xdr:rowOff>74613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408920"/>
          <a:ext cx="838200" cy="29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155274</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1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62547</xdr:rowOff>
    </xdr:from>
    <xdr:to>
      <xdr:col>19</xdr:col>
      <xdr:colOff>133350</xdr:colOff>
      <xdr:row>62</xdr:row>
      <xdr:rowOff>74613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692447"/>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62547</xdr:rowOff>
    </xdr:from>
    <xdr:to>
      <xdr:col>15</xdr:col>
      <xdr:colOff>82550</xdr:colOff>
      <xdr:row>63</xdr:row>
      <xdr:rowOff>5715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692447"/>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99395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153035</xdr:rowOff>
    </xdr:from>
    <xdr:to>
      <xdr:col>11</xdr:col>
      <xdr:colOff>31750</xdr:colOff>
      <xdr:row>63</xdr:row>
      <xdr:rowOff>5715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78293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159068</xdr:rowOff>
    </xdr:from>
    <xdr:to>
      <xdr:col>11</xdr:col>
      <xdr:colOff>82550</xdr:colOff>
      <xdr:row>62</xdr:row>
      <xdr:rowOff>89218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99395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62547</xdr:rowOff>
    </xdr:from>
    <xdr:to>
      <xdr:col>7</xdr:col>
      <xdr:colOff>31750</xdr:colOff>
      <xdr:row>61</xdr:row>
      <xdr:rowOff>164147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2874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71120</xdr:rowOff>
    </xdr:from>
    <xdr:to>
      <xdr:col>23</xdr:col>
      <xdr:colOff>184150</xdr:colOff>
      <xdr:row>61</xdr:row>
      <xdr:rowOff>1270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87647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23813</xdr:rowOff>
    </xdr:from>
    <xdr:to>
      <xdr:col>19</xdr:col>
      <xdr:colOff>184150</xdr:colOff>
      <xdr:row>62</xdr:row>
      <xdr:rowOff>125413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110190</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74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11747</xdr:rowOff>
    </xdr:from>
    <xdr:to>
      <xdr:col>15</xdr:col>
      <xdr:colOff>133350</xdr:colOff>
      <xdr:row>62</xdr:row>
      <xdr:rowOff>113347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98124</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126365</xdr:rowOff>
    </xdr:from>
    <xdr:to>
      <xdr:col>11</xdr:col>
      <xdr:colOff>82550</xdr:colOff>
      <xdr:row>63</xdr:row>
      <xdr:rowOff>56515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41292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102235</xdr:rowOff>
    </xdr:from>
    <xdr:to>
      <xdr:col>7</xdr:col>
      <xdr:colOff>31750</xdr:colOff>
      <xdr:row>63</xdr:row>
      <xdr:rowOff>32385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17162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すると良好な水準であるが、人件費・物件費ともに、一部事務組合や公営企業への繰出を加味すると大幅に増加するため、定員計画や行革プランに基づきながら、コストの削減に努めていく必要があ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31386</xdr:rowOff>
    </xdr:from>
    <xdr:to>
      <xdr:col>23</xdr:col>
      <xdr:colOff>133350</xdr:colOff>
      <xdr:row>89</xdr:row>
      <xdr:rowOff>132462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47386"/>
          <a:ext cx="0" cy="1644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104539</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6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132462</xdr:rowOff>
    </xdr:from>
    <xdr:to>
      <xdr:col>24</xdr:col>
      <xdr:colOff>12700</xdr:colOff>
      <xdr:row>89</xdr:row>
      <xdr:rowOff>132462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9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117763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9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31386</xdr:rowOff>
    </xdr:from>
    <xdr:to>
      <xdr:col>24</xdr:col>
      <xdr:colOff>12700</xdr:colOff>
      <xdr:row>80</xdr:row>
      <xdr:rowOff>31386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152310</xdr:rowOff>
    </xdr:from>
    <xdr:to>
      <xdr:col>23</xdr:col>
      <xdr:colOff>133350</xdr:colOff>
      <xdr:row>82</xdr:row>
      <xdr:rowOff>133879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39760"/>
          <a:ext cx="838200" cy="15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162327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2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18800</xdr:rowOff>
    </xdr:from>
    <xdr:to>
      <xdr:col>23</xdr:col>
      <xdr:colOff>184150</xdr:colOff>
      <xdr:row>83</xdr:row>
      <xdr:rowOff>120400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102936</xdr:rowOff>
    </xdr:from>
    <xdr:to>
      <xdr:col>19</xdr:col>
      <xdr:colOff>133350</xdr:colOff>
      <xdr:row>81</xdr:row>
      <xdr:rowOff>152310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90386"/>
          <a:ext cx="889000" cy="4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114746</xdr:rowOff>
    </xdr:from>
    <xdr:to>
      <xdr:col>19</xdr:col>
      <xdr:colOff>184150</xdr:colOff>
      <xdr:row>83</xdr:row>
      <xdr:rowOff>44896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29673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60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72406</xdr:rowOff>
    </xdr:from>
    <xdr:to>
      <xdr:col>15</xdr:col>
      <xdr:colOff>82550</xdr:colOff>
      <xdr:row>81</xdr:row>
      <xdr:rowOff>102936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59856"/>
          <a:ext cx="889000" cy="3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107979</xdr:rowOff>
    </xdr:from>
    <xdr:to>
      <xdr:col>15</xdr:col>
      <xdr:colOff>133350</xdr:colOff>
      <xdr:row>83</xdr:row>
      <xdr:rowOff>38129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22906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72406</xdr:rowOff>
    </xdr:from>
    <xdr:to>
      <xdr:col>11</xdr:col>
      <xdr:colOff>31750</xdr:colOff>
      <xdr:row>81</xdr:row>
      <xdr:rowOff>96845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959856"/>
          <a:ext cx="889000" cy="2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130938</xdr:rowOff>
    </xdr:from>
    <xdr:to>
      <xdr:col>11</xdr:col>
      <xdr:colOff>82550</xdr:colOff>
      <xdr:row>83</xdr:row>
      <xdr:rowOff>61088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45865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74495</xdr:rowOff>
    </xdr:from>
    <xdr:to>
      <xdr:col>7</xdr:col>
      <xdr:colOff>31750</xdr:colOff>
      <xdr:row>84</xdr:row>
      <xdr:rowOff>4645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30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160872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39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83079</xdr:rowOff>
    </xdr:from>
    <xdr:to>
      <xdr:col>23</xdr:col>
      <xdr:colOff>184150</xdr:colOff>
      <xdr:row>83</xdr:row>
      <xdr:rowOff>13229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4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99606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87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101510</xdr:rowOff>
    </xdr:from>
    <xdr:to>
      <xdr:col>19</xdr:col>
      <xdr:colOff>184150</xdr:colOff>
      <xdr:row>82</xdr:row>
      <xdr:rowOff>31660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8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41837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57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52136</xdr:rowOff>
    </xdr:from>
    <xdr:to>
      <xdr:col>15</xdr:col>
      <xdr:colOff>133350</xdr:colOff>
      <xdr:row>81</xdr:row>
      <xdr:rowOff>153736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3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163913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0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21606</xdr:rowOff>
    </xdr:from>
    <xdr:to>
      <xdr:col>11</xdr:col>
      <xdr:colOff>82550</xdr:colOff>
      <xdr:row>81</xdr:row>
      <xdr:rowOff>123206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133383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7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46045</xdr:rowOff>
    </xdr:from>
    <xdr:to>
      <xdr:col>7</xdr:col>
      <xdr:colOff>31750</xdr:colOff>
      <xdr:row>81</xdr:row>
      <xdr:rowOff>147645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3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157822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類似団体内平均値と比較して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％上回っている。今後も類似団体内平均値や近隣市町の状況を参考に給与の適正化に努めていく。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87</xdr:row>
      <xdr:rowOff>119743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0186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119743</xdr:rowOff>
    </xdr:from>
    <xdr:to>
      <xdr:col>77</xdr:col>
      <xdr:colOff>44450</xdr:colOff>
      <xdr:row>87</xdr:row>
      <xdr:rowOff>154214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0358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154214</xdr:rowOff>
    </xdr:from>
    <xdr:to>
      <xdr:col>72</xdr:col>
      <xdr:colOff>203200</xdr:colOff>
      <xdr:row>88</xdr:row>
      <xdr:rowOff>86179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507036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169636</xdr:rowOff>
    </xdr:from>
    <xdr:to>
      <xdr:col>73</xdr:col>
      <xdr:colOff>44450</xdr:colOff>
      <xdr:row>85</xdr:row>
      <xdr:rowOff>99786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17236</xdr:rowOff>
    </xdr:from>
    <xdr:to>
      <xdr:col>68</xdr:col>
      <xdr:colOff>152400</xdr:colOff>
      <xdr:row>88</xdr:row>
      <xdr:rowOff>86179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10483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68943</xdr:rowOff>
    </xdr:from>
    <xdr:to>
      <xdr:col>77</xdr:col>
      <xdr:colOff>95250</xdr:colOff>
      <xdr:row>87</xdr:row>
      <xdr:rowOff>170543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155320</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07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103414</xdr:rowOff>
    </xdr:from>
    <xdr:to>
      <xdr:col>73</xdr:col>
      <xdr:colOff>44450</xdr:colOff>
      <xdr:row>88</xdr:row>
      <xdr:rowOff>33564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18341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35379</xdr:rowOff>
    </xdr:from>
    <xdr:to>
      <xdr:col>68</xdr:col>
      <xdr:colOff>203200</xdr:colOff>
      <xdr:row>88</xdr:row>
      <xdr:rowOff>136979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121756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137886</xdr:rowOff>
    </xdr:from>
    <xdr:to>
      <xdr:col>64</xdr:col>
      <xdr:colOff>152400</xdr:colOff>
      <xdr:row>88</xdr:row>
      <xdr:rowOff>68036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52813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年々増減を繰り返しながらも類似団体平均とほぼ同じ程度の水準となっている。これから人口減少社会へ向かうことが予測される中で、行政サービスの取捨選択を適正に行いながら、定員計画や行革プランに基づいて計画的に対応し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154577</xdr:rowOff>
    </xdr:from>
    <xdr:to>
      <xdr:col>81</xdr:col>
      <xdr:colOff>44450</xdr:colOff>
      <xdr:row>67</xdr:row>
      <xdr:rowOff>76563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9867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48640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76563</xdr:rowOff>
    </xdr:from>
    <xdr:to>
      <xdr:col>81</xdr:col>
      <xdr:colOff>133350</xdr:colOff>
      <xdr:row>67</xdr:row>
      <xdr:rowOff>76563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69504</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154577</xdr:rowOff>
    </xdr:from>
    <xdr:to>
      <xdr:col>81</xdr:col>
      <xdr:colOff>133350</xdr:colOff>
      <xdr:row>58</xdr:row>
      <xdr:rowOff>154577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17690</xdr:rowOff>
    </xdr:from>
    <xdr:to>
      <xdr:col>81</xdr:col>
      <xdr:colOff>44450</xdr:colOff>
      <xdr:row>61</xdr:row>
      <xdr:rowOff>50437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76140"/>
          <a:ext cx="8382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169018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56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25491</xdr:rowOff>
    </xdr:from>
    <xdr:to>
      <xdr:col>81</xdr:col>
      <xdr:colOff>95250</xdr:colOff>
      <xdr:row>61</xdr:row>
      <xdr:rowOff>127091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17690</xdr:rowOff>
    </xdr:from>
    <xdr:to>
      <xdr:col>77</xdr:col>
      <xdr:colOff>44450</xdr:colOff>
      <xdr:row>61</xdr:row>
      <xdr:rowOff>21137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47614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9072</xdr:rowOff>
    </xdr:from>
    <xdr:to>
      <xdr:col>72</xdr:col>
      <xdr:colOff>203200</xdr:colOff>
      <xdr:row>61</xdr:row>
      <xdr:rowOff>21137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6752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28938</xdr:rowOff>
    </xdr:from>
    <xdr:to>
      <xdr:col>73</xdr:col>
      <xdr:colOff>44450</xdr:colOff>
      <xdr:row>61</xdr:row>
      <xdr:rowOff>130538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115315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9072</xdr:rowOff>
    </xdr:from>
    <xdr:to>
      <xdr:col>68</xdr:col>
      <xdr:colOff>152400</xdr:colOff>
      <xdr:row>61</xdr:row>
      <xdr:rowOff>26307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4675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132551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125656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171087</xdr:rowOff>
    </xdr:from>
    <xdr:to>
      <xdr:col>81</xdr:col>
      <xdr:colOff>95250</xdr:colOff>
      <xdr:row>61</xdr:row>
      <xdr:rowOff>101237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16164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0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138340</xdr:rowOff>
    </xdr:from>
    <xdr:to>
      <xdr:col>77</xdr:col>
      <xdr:colOff>95250</xdr:colOff>
      <xdr:row>61</xdr:row>
      <xdr:rowOff>68490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2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78667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9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141787</xdr:rowOff>
    </xdr:from>
    <xdr:to>
      <xdr:col>73</xdr:col>
      <xdr:colOff>44450</xdr:colOff>
      <xdr:row>61</xdr:row>
      <xdr:rowOff>71937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82114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9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129722</xdr:rowOff>
    </xdr:from>
    <xdr:to>
      <xdr:col>68</xdr:col>
      <xdr:colOff>203200</xdr:colOff>
      <xdr:row>61</xdr:row>
      <xdr:rowOff>59872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70049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8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146957</xdr:rowOff>
    </xdr:from>
    <xdr:to>
      <xdr:col>64</xdr:col>
      <xdr:colOff>152400</xdr:colOff>
      <xdr:row>61</xdr:row>
      <xdr:rowOff>77107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87284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減少傾向にあり、類似団体平均値と比較しても低い比率で推移している。令和２年度は、一般会計における公債費が減少したことに加え、下水道事業会計が法適用したことにより、「公共下水道事業特別会計の地方債の償還に充てることが認められる繰入金の額」が減少したこと等により、大きく減少した。今後は、下水道事業会計への出資金の割合が減少していくため、数値は増加していく見込みであ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96157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43831"/>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62230</xdr:rowOff>
    </xdr:from>
    <xdr:to>
      <xdr:col>81</xdr:col>
      <xdr:colOff>44450</xdr:colOff>
      <xdr:row>37</xdr:row>
      <xdr:rowOff>144961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405880"/>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109418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79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144961</xdr:rowOff>
    </xdr:from>
    <xdr:to>
      <xdr:col>77</xdr:col>
      <xdr:colOff>44450</xdr:colOff>
      <xdr:row>38</xdr:row>
      <xdr:rowOff>21772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488611"/>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21772</xdr:rowOff>
    </xdr:from>
    <xdr:to>
      <xdr:col>72</xdr:col>
      <xdr:colOff>203200</xdr:colOff>
      <xdr:row>38</xdr:row>
      <xdr:rowOff>90715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5368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21046</xdr:rowOff>
    </xdr:from>
    <xdr:to>
      <xdr:col>73</xdr:col>
      <xdr:colOff>44450</xdr:colOff>
      <xdr:row>40</xdr:row>
      <xdr:rowOff>122646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107423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6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90715</xdr:rowOff>
    </xdr:from>
    <xdr:to>
      <xdr:col>68</xdr:col>
      <xdr:colOff>152400</xdr:colOff>
      <xdr:row>38</xdr:row>
      <xdr:rowOff>132080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605815"/>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93634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100528</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11430</xdr:rowOff>
    </xdr:from>
    <xdr:to>
      <xdr:col>81</xdr:col>
      <xdr:colOff>95250</xdr:colOff>
      <xdr:row>37</xdr:row>
      <xdr:rowOff>113030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104157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94161</xdr:rowOff>
    </xdr:from>
    <xdr:to>
      <xdr:col>77</xdr:col>
      <xdr:colOff>95250</xdr:colOff>
      <xdr:row>38</xdr:row>
      <xdr:rowOff>24312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4378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34488</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206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142422</xdr:rowOff>
    </xdr:from>
    <xdr:to>
      <xdr:col>73</xdr:col>
      <xdr:colOff>44450</xdr:colOff>
      <xdr:row>38</xdr:row>
      <xdr:rowOff>72572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82749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39915</xdr:rowOff>
    </xdr:from>
    <xdr:to>
      <xdr:col>68</xdr:col>
      <xdr:colOff>203200</xdr:colOff>
      <xdr:row>38</xdr:row>
      <xdr:rowOff>141515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151691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81280</xdr:rowOff>
    </xdr:from>
    <xdr:to>
      <xdr:col>64</xdr:col>
      <xdr:colOff>152400</xdr:colOff>
      <xdr:row>39</xdr:row>
      <xdr:rowOff>11430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21607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将来負担比率は、昨年度に引き続き、充当可能財源が将来負担額を上回り、算定式の分子がマイナスとなったため値なしとなった。昨年度より地方債現在高は増加したものの、公営企業債等繰入見込額が減少したこと、土地開発公社に対する負債額の負担見込額が減少しているが、基準財政需要額算入見込額が微増していることから将来負担比率は横ばいとなった。今後は、中央公園整備事業等の大規模事業を予定しているため、将来負担比率は増加する見込みであ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86542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716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58619</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40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86542</xdr:rowOff>
    </xdr:from>
    <xdr:to>
      <xdr:col>81</xdr:col>
      <xdr:colOff>133350</xdr:colOff>
      <xdr:row>23</xdr:row>
      <xdr:rowOff>86542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402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22074</xdr:rowOff>
    </xdr:from>
    <xdr:to>
      <xdr:col>68</xdr:col>
      <xdr:colOff>152400</xdr:colOff>
      <xdr:row>14</xdr:row>
      <xdr:rowOff>163407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2422374"/>
          <a:ext cx="889000" cy="14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130887</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35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158810</xdr:rowOff>
    </xdr:from>
    <xdr:to>
      <xdr:col>81</xdr:col>
      <xdr:colOff>95250</xdr:colOff>
      <xdr:row>14</xdr:row>
      <xdr:rowOff>88960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153065</xdr:rowOff>
    </xdr:from>
    <xdr:to>
      <xdr:col>77</xdr:col>
      <xdr:colOff>95250</xdr:colOff>
      <xdr:row>14</xdr:row>
      <xdr:rowOff>83215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93392</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15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164556</xdr:rowOff>
    </xdr:from>
    <xdr:to>
      <xdr:col>73</xdr:col>
      <xdr:colOff>44450</xdr:colOff>
      <xdr:row>14</xdr:row>
      <xdr:rowOff>94706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104883</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22981</xdr:rowOff>
    </xdr:from>
    <xdr:to>
      <xdr:col>68</xdr:col>
      <xdr:colOff>203200</xdr:colOff>
      <xdr:row>14</xdr:row>
      <xdr:rowOff>124581</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109358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50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151994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142724</xdr:rowOff>
    </xdr:from>
    <xdr:to>
      <xdr:col>68</xdr:col>
      <xdr:colOff>203200</xdr:colOff>
      <xdr:row>14</xdr:row>
      <xdr:rowOff>72874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3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83051</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14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112607</xdr:rowOff>
    </xdr:from>
    <xdr:to>
      <xdr:col>64</xdr:col>
      <xdr:colOff>152400</xdr:colOff>
      <xdr:row>15</xdr:row>
      <xdr:rowOff>42757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5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27534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59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43,588
42,375
26.38
19,712,450
18,943,093
482,077
9,211,427
6,631,732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人件費は年々増加傾向にあるが、令和２年度は、会計年度任用職員制度の開始に伴って前年度より</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の増加となった。ただし、職員給は保育職員の退職者数の増加により前年度より減少している。令和３年度以降は、コロナ禍による一時的な業務量の増加等は避けられないものの、引き続き定数管理によりコストの増とならないように努めていくとともに、アウトソーシングとのバランスにも留意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38</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4492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58437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37</xdr:row>
      <xdr:rowOff>1270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458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73660</xdr:rowOff>
    </xdr:from>
    <xdr:to>
      <xdr:col>15</xdr:col>
      <xdr:colOff>98425</xdr:colOff>
      <xdr:row>36</xdr:row>
      <xdr:rowOff>119380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45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118110</xdr:rowOff>
    </xdr:from>
    <xdr:to>
      <xdr:col>15</xdr:col>
      <xdr:colOff>149225</xdr:colOff>
      <xdr:row>36</xdr:row>
      <xdr:rowOff>48260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119380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30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38100</xdr:rowOff>
    </xdr:from>
    <xdr:to>
      <xdr:col>24</xdr:col>
      <xdr:colOff>76200</xdr:colOff>
      <xdr:row>38</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22860</xdr:rowOff>
    </xdr:from>
    <xdr:to>
      <xdr:col>15</xdr:col>
      <xdr:colOff>149225</xdr:colOff>
      <xdr:row>36</xdr:row>
      <xdr:rowOff>124460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109237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68580</xdr:rowOff>
    </xdr:from>
    <xdr:to>
      <xdr:col>11</xdr:col>
      <xdr:colOff>60325</xdr:colOff>
      <xdr:row>36</xdr:row>
      <xdr:rowOff>170180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会計年度任用職員制度の開始により、物件費は大きく減少した。アウトソーシングや労務単価は年々上昇傾向にあるため、今後も行政改革プランに基づきながら節減に努めつつ、経常的支出が過大とならないよう慎重に事業選定し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60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58964</xdr:rowOff>
    </xdr:from>
    <xdr:to>
      <xdr:col>82</xdr:col>
      <xdr:colOff>107950</xdr:colOff>
      <xdr:row>18</xdr:row>
      <xdr:rowOff>83457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73614"/>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72571</xdr:rowOff>
    </xdr:from>
    <xdr:to>
      <xdr:col>78</xdr:col>
      <xdr:colOff>69850</xdr:colOff>
      <xdr:row>18</xdr:row>
      <xdr:rowOff>83457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1586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46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18143</xdr:rowOff>
    </xdr:from>
    <xdr:to>
      <xdr:col>73</xdr:col>
      <xdr:colOff>180975</xdr:colOff>
      <xdr:row>18</xdr:row>
      <xdr:rowOff>72571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1042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152598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18143</xdr:rowOff>
    </xdr:from>
    <xdr:to>
      <xdr:col>69</xdr:col>
      <xdr:colOff>92075</xdr:colOff>
      <xdr:row>18</xdr:row>
      <xdr:rowOff>83457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104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98170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151691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32657</xdr:rowOff>
    </xdr:from>
    <xdr:to>
      <xdr:col>78</xdr:col>
      <xdr:colOff>120650</xdr:colOff>
      <xdr:row>18</xdr:row>
      <xdr:rowOff>134257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119034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05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21771</xdr:rowOff>
    </xdr:from>
    <xdr:to>
      <xdr:col>74</xdr:col>
      <xdr:colOff>31750</xdr:colOff>
      <xdr:row>18</xdr:row>
      <xdr:rowOff>123371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108149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138793</xdr:rowOff>
    </xdr:from>
    <xdr:to>
      <xdr:col>69</xdr:col>
      <xdr:colOff>142875</xdr:colOff>
      <xdr:row>18</xdr:row>
      <xdr:rowOff>68943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53720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32657</xdr:rowOff>
    </xdr:from>
    <xdr:to>
      <xdr:col>65</xdr:col>
      <xdr:colOff>53975</xdr:colOff>
      <xdr:row>18</xdr:row>
      <xdr:rowOff>134257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119034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令和２年度は、会計年度任用職員制度の開始により、児童福祉費の扶助費が減少したため、前年度より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減少した。しかしながら、高齢者や障がい者への生活支援などに対する経費は増加していくことが見込まれるため、今後も適切な制度設計・運用・資格審査により支出が過大とならないように努める。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165100</xdr:rowOff>
    </xdr:from>
    <xdr:to>
      <xdr:col>24</xdr:col>
      <xdr:colOff>25400</xdr:colOff>
      <xdr:row>60</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1092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127000</xdr:rowOff>
    </xdr:from>
    <xdr:to>
      <xdr:col>19</xdr:col>
      <xdr:colOff>187325</xdr:colOff>
      <xdr:row>60</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41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16527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127000</xdr:rowOff>
    </xdr:from>
    <xdr:to>
      <xdr:col>15</xdr:col>
      <xdr:colOff>98425</xdr:colOff>
      <xdr:row>60</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414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69850</xdr:rowOff>
    </xdr:from>
    <xdr:to>
      <xdr:col>11</xdr:col>
      <xdr:colOff>9525</xdr:colOff>
      <xdr:row>60</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356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86377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114300</xdr:rowOff>
    </xdr:from>
    <xdr:to>
      <xdr:col>20</xdr:col>
      <xdr:colOff>38100</xdr:colOff>
      <xdr:row>61</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29227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48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76200</xdr:rowOff>
    </xdr:from>
    <xdr:to>
      <xdr:col>15</xdr:col>
      <xdr:colOff>149225</xdr:colOff>
      <xdr:row>61</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76200</xdr:rowOff>
    </xdr:from>
    <xdr:to>
      <xdr:col>11</xdr:col>
      <xdr:colOff>60325</xdr:colOff>
      <xdr:row>61</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19050</xdr:rowOff>
    </xdr:from>
    <xdr:to>
      <xdr:col>6</xdr:col>
      <xdr:colOff>171450</xdr:colOff>
      <xdr:row>60</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105427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令和２年度は昨年度と比較して</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％の減少となった。内訳は、積立金が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百万円の減少、繰出金が</a:t>
          </a:r>
          <a:r>
            <a:rPr kumimoji="1" lang="en-US" altLang="ja-JP" sz="1300">
              <a:latin typeface="ＭＳ Ｐゴシック" panose="020B0600070205080204" pitchFamily="50" charset="-128"/>
              <a:ea typeface="ＭＳ Ｐゴシック" panose="020B0600070205080204" pitchFamily="50" charset="-128"/>
            </a:rPr>
            <a:t>754</a:t>
          </a:r>
          <a:r>
            <a:rPr kumimoji="1" lang="ja-JP" altLang="en-US" sz="1300">
              <a:latin typeface="ＭＳ Ｐゴシック" panose="020B0600070205080204" pitchFamily="50" charset="-128"/>
              <a:ea typeface="ＭＳ Ｐゴシック" panose="020B0600070205080204" pitchFamily="50" charset="-128"/>
            </a:rPr>
            <a:t>百万円の減少となっている。全体では、</a:t>
          </a:r>
          <a:r>
            <a:rPr kumimoji="1" lang="en-US" altLang="ja-JP" sz="1300">
              <a:latin typeface="ＭＳ Ｐゴシック" panose="020B0600070205080204" pitchFamily="50" charset="-128"/>
              <a:ea typeface="ＭＳ Ｐゴシック" panose="020B0600070205080204" pitchFamily="50" charset="-128"/>
            </a:rPr>
            <a:t>799</a:t>
          </a:r>
          <a:r>
            <a:rPr kumimoji="1" lang="ja-JP" altLang="en-US" sz="1300">
              <a:latin typeface="ＭＳ Ｐゴシック" panose="020B0600070205080204" pitchFamily="50" charset="-128"/>
              <a:ea typeface="ＭＳ Ｐゴシック" panose="020B0600070205080204" pitchFamily="50" charset="-128"/>
            </a:rPr>
            <a:t>百万円の減少となった。公共施設等の老朽化に伴う維持補修費は今後も増加していくと考えられるため、経費節減や、独立採算の原則に立ち返った使用料や保険料の見直し等を図り、財源の確保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38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57</xdr:row>
      <xdr:rowOff>138430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385300"/>
          <a:ext cx="8382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58</xdr:row>
      <xdr:rowOff>73660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9110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73660</xdr:rowOff>
    </xdr:from>
    <xdr:to>
      <xdr:col>73</xdr:col>
      <xdr:colOff>180975</xdr:colOff>
      <xdr:row>58</xdr:row>
      <xdr:rowOff>119380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017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104140</xdr:rowOff>
    </xdr:from>
    <xdr:to>
      <xdr:col>69</xdr:col>
      <xdr:colOff>92075</xdr:colOff>
      <xdr:row>58</xdr:row>
      <xdr:rowOff>119380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48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76200</xdr:rowOff>
    </xdr:from>
    <xdr:to>
      <xdr:col>82</xdr:col>
      <xdr:colOff>158750</xdr:colOff>
      <xdr:row>55</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92727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22860</xdr:rowOff>
    </xdr:from>
    <xdr:to>
      <xdr:col>74</xdr:col>
      <xdr:colOff>31750</xdr:colOff>
      <xdr:row>58</xdr:row>
      <xdr:rowOff>124460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109237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68580</xdr:rowOff>
    </xdr:from>
    <xdr:to>
      <xdr:col>69</xdr:col>
      <xdr:colOff>142875</xdr:colOff>
      <xdr:row>58</xdr:row>
      <xdr:rowOff>170180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154957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53340</xdr:rowOff>
    </xdr:from>
    <xdr:to>
      <xdr:col>65</xdr:col>
      <xdr:colOff>53975</xdr:colOff>
      <xdr:row>58</xdr:row>
      <xdr:rowOff>154940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139717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補助費等は類似団体内平均値よりも低い水準で推移していたが、令和２年度は、前年度より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の増加となっている。主な要因として、コロナ対策による各種補助事業の皆増、下水道事業会計への繰出金が挙げられる。令和３年度以降についても、コロナ対策事業が増加していくことも見込まれており、また、知多南部広域環境組合の運営する新しいごみ処理施設の稼働開始が控えていることから、今後も継続的な支出が見込まれ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122428</xdr:rowOff>
    </xdr:from>
    <xdr:to>
      <xdr:col>82</xdr:col>
      <xdr:colOff>107950</xdr:colOff>
      <xdr:row>41</xdr:row>
      <xdr:rowOff>60706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51728"/>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37355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122428</xdr:rowOff>
    </xdr:from>
    <xdr:to>
      <xdr:col>82</xdr:col>
      <xdr:colOff>196850</xdr:colOff>
      <xdr:row>34</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37</xdr:row>
      <xdr:rowOff>60706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29005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117856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2489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81280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248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94996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253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153433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公債費は年々減少傾向にあり、令和２年度は、昨年度から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減少となった。しかし、令和２年度末の地方債現在高は、昨年度末残高を上回っており、今後も屋内温水プール建設事業など、大型事業の推進により、公債費の一時的な増加が見込まれる。歳入歳出のバランスを図りながら、起債残高の上限に留意した財政運営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156392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70609"/>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20865</xdr:rowOff>
    </xdr:from>
    <xdr:to>
      <xdr:col>24</xdr:col>
      <xdr:colOff>25400</xdr:colOff>
      <xdr:row>75</xdr:row>
      <xdr:rowOff>40459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87961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136451</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66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164374</xdr:rowOff>
    </xdr:from>
    <xdr:to>
      <xdr:col>24</xdr:col>
      <xdr:colOff>76200</xdr:colOff>
      <xdr:row>77</xdr:row>
      <xdr:rowOff>94524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40459</xdr:rowOff>
    </xdr:from>
    <xdr:to>
      <xdr:col>19</xdr:col>
      <xdr:colOff>187325</xdr:colOff>
      <xdr:row>75</xdr:row>
      <xdr:rowOff>99241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89920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51707</xdr:rowOff>
    </xdr:from>
    <xdr:to>
      <xdr:col>20</xdr:col>
      <xdr:colOff>38100</xdr:colOff>
      <xdr:row>77</xdr:row>
      <xdr:rowOff>153307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138084</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99241</xdr:rowOff>
    </xdr:from>
    <xdr:to>
      <xdr:col>15</xdr:col>
      <xdr:colOff>98425</xdr:colOff>
      <xdr:row>75</xdr:row>
      <xdr:rowOff>171087</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95799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144615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171087</xdr:rowOff>
    </xdr:from>
    <xdr:to>
      <xdr:col>11</xdr:col>
      <xdr:colOff>9525</xdr:colOff>
      <xdr:row>75</xdr:row>
      <xdr:rowOff>171087</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0298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164209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141515</xdr:rowOff>
    </xdr:from>
    <xdr:to>
      <xdr:col>24</xdr:col>
      <xdr:colOff>76200</xdr:colOff>
      <xdr:row>75</xdr:row>
      <xdr:rowOff>71665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158042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7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161109</xdr:rowOff>
    </xdr:from>
    <xdr:to>
      <xdr:col>20</xdr:col>
      <xdr:colOff>38100</xdr:colOff>
      <xdr:row>75</xdr:row>
      <xdr:rowOff>91259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101436</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617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48441</xdr:rowOff>
    </xdr:from>
    <xdr:to>
      <xdr:col>15</xdr:col>
      <xdr:colOff>149225</xdr:colOff>
      <xdr:row>75</xdr:row>
      <xdr:rowOff>150040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160218</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67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120287</xdr:rowOff>
    </xdr:from>
    <xdr:to>
      <xdr:col>11</xdr:col>
      <xdr:colOff>60325</xdr:colOff>
      <xdr:row>76</xdr:row>
      <xdr:rowOff>50437</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60614</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74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120287</xdr:rowOff>
    </xdr:from>
    <xdr:to>
      <xdr:col>6</xdr:col>
      <xdr:colOff>171450</xdr:colOff>
      <xdr:row>76</xdr:row>
      <xdr:rowOff>50437</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60614</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74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人件費が減少したため昨年度より大きく減少しているが、類似団体内平均値と比べて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高くなっている。扶助費や補助費については、今後も増加が見込まれるため、事業の必要性を追求し削減を図っていく。その他の費目についても、住民ニーズが多様化する中で支出の増加が見込まれるため、行政改革プランに基づきながら節減に努めつつ、経常的支出が過大とならないよう慎重に事業選定し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46989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41732"/>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19066</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46989</xdr:rowOff>
    </xdr:from>
    <xdr:to>
      <xdr:col>82</xdr:col>
      <xdr:colOff>196850</xdr:colOff>
      <xdr:row>81</xdr:row>
      <xdr:rowOff>46989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165863</xdr:rowOff>
    </xdr:from>
    <xdr:to>
      <xdr:col>82</xdr:col>
      <xdr:colOff>107950</xdr:colOff>
      <xdr:row>79</xdr:row>
      <xdr:rowOff>33274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367513"/>
          <a:ext cx="8382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90440</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154432</xdr:rowOff>
    </xdr:from>
    <xdr:to>
      <xdr:col>78</xdr:col>
      <xdr:colOff>69850</xdr:colOff>
      <xdr:row>79</xdr:row>
      <xdr:rowOff>33274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5275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149114</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154432</xdr:rowOff>
    </xdr:from>
    <xdr:to>
      <xdr:col>73</xdr:col>
      <xdr:colOff>180975</xdr:colOff>
      <xdr:row>79</xdr:row>
      <xdr:rowOff>19558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5275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1270</xdr:rowOff>
    </xdr:from>
    <xdr:to>
      <xdr:col>69</xdr:col>
      <xdr:colOff>92075</xdr:colOff>
      <xdr:row>79</xdr:row>
      <xdr:rowOff>19558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5458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34815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115063</xdr:rowOff>
    </xdr:from>
    <xdr:to>
      <xdr:col>82</xdr:col>
      <xdr:colOff>158750</xdr:colOff>
      <xdr:row>78</xdr:row>
      <xdr:rowOff>45213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87140</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153924</xdr:rowOff>
    </xdr:from>
    <xdr:to>
      <xdr:col>78</xdr:col>
      <xdr:colOff>120650</xdr:colOff>
      <xdr:row>79</xdr:row>
      <xdr:rowOff>84074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68851</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61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103632</xdr:rowOff>
    </xdr:from>
    <xdr:to>
      <xdr:col>74</xdr:col>
      <xdr:colOff>31750</xdr:colOff>
      <xdr:row>79</xdr:row>
      <xdr:rowOff>33782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18559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140208</xdr:rowOff>
    </xdr:from>
    <xdr:to>
      <xdr:col>69</xdr:col>
      <xdr:colOff>142875</xdr:colOff>
      <xdr:row>79</xdr:row>
      <xdr:rowOff>70358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55135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36847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90941</xdr:rowOff>
    </xdr:from>
    <xdr:to>
      <xdr:col>29</xdr:col>
      <xdr:colOff>127000</xdr:colOff>
      <xdr:row>19</xdr:row>
      <xdr:rowOff>74874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4516"/>
          <a:ext cx="0" cy="13555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46951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74874</xdr:rowOff>
    </xdr:from>
    <xdr:to>
      <xdr:col>30</xdr:col>
      <xdr:colOff>25400</xdr:colOff>
      <xdr:row>19</xdr:row>
      <xdr:rowOff>74874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0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5868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90941</xdr:rowOff>
    </xdr:from>
    <xdr:to>
      <xdr:col>30</xdr:col>
      <xdr:colOff>25400</xdr:colOff>
      <xdr:row>11</xdr:row>
      <xdr:rowOff>90941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4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52324</xdr:rowOff>
    </xdr:from>
    <xdr:to>
      <xdr:col>29</xdr:col>
      <xdr:colOff>127000</xdr:colOff>
      <xdr:row>17</xdr:row>
      <xdr:rowOff>137233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14599"/>
          <a:ext cx="647700" cy="84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142850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62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126323</xdr:rowOff>
    </xdr:from>
    <xdr:to>
      <xdr:col>29</xdr:col>
      <xdr:colOff>177800</xdr:colOff>
      <xdr:row>17</xdr:row>
      <xdr:rowOff>56473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137233</xdr:rowOff>
    </xdr:from>
    <xdr:to>
      <xdr:col>26</xdr:col>
      <xdr:colOff>50800</xdr:colOff>
      <xdr:row>17</xdr:row>
      <xdr:rowOff>155749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99508"/>
          <a:ext cx="698500" cy="18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137149</xdr:rowOff>
    </xdr:from>
    <xdr:to>
      <xdr:col>26</xdr:col>
      <xdr:colOff>101600</xdr:colOff>
      <xdr:row>17</xdr:row>
      <xdr:rowOff>67299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77476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96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155749</xdr:rowOff>
    </xdr:from>
    <xdr:to>
      <xdr:col>22</xdr:col>
      <xdr:colOff>114300</xdr:colOff>
      <xdr:row>17</xdr:row>
      <xdr:rowOff>164109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18024"/>
          <a:ext cx="698500" cy="8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148269</xdr:rowOff>
    </xdr:from>
    <xdr:to>
      <xdr:col>22</xdr:col>
      <xdr:colOff>165100</xdr:colOff>
      <xdr:row>17</xdr:row>
      <xdr:rowOff>78419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88596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164109</xdr:rowOff>
    </xdr:from>
    <xdr:to>
      <xdr:col>18</xdr:col>
      <xdr:colOff>177800</xdr:colOff>
      <xdr:row>18</xdr:row>
      <xdr:rowOff>8531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26384"/>
          <a:ext cx="698500" cy="15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148187</xdr:rowOff>
    </xdr:from>
    <xdr:to>
      <xdr:col>19</xdr:col>
      <xdr:colOff>38100</xdr:colOff>
      <xdr:row>17</xdr:row>
      <xdr:rowOff>78337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88514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162458</xdr:rowOff>
    </xdr:from>
    <xdr:to>
      <xdr:col>15</xdr:col>
      <xdr:colOff>101600</xdr:colOff>
      <xdr:row>17</xdr:row>
      <xdr:rowOff>92608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102785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1524</xdr:rowOff>
    </xdr:from>
    <xdr:to>
      <xdr:col>29</xdr:col>
      <xdr:colOff>177800</xdr:colOff>
      <xdr:row>17</xdr:row>
      <xdr:rowOff>103124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63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145051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3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86433</xdr:rowOff>
    </xdr:from>
    <xdr:to>
      <xdr:col>26</xdr:col>
      <xdr:colOff>101600</xdr:colOff>
      <xdr:row>18</xdr:row>
      <xdr:rowOff>16583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48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1360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35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104949</xdr:rowOff>
    </xdr:from>
    <xdr:to>
      <xdr:col>22</xdr:col>
      <xdr:colOff>165100</xdr:colOff>
      <xdr:row>18</xdr:row>
      <xdr:rowOff>35099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67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19876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5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113309</xdr:rowOff>
    </xdr:from>
    <xdr:to>
      <xdr:col>19</xdr:col>
      <xdr:colOff>38100</xdr:colOff>
      <xdr:row>18</xdr:row>
      <xdr:rowOff>43459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75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28236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6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129181</xdr:rowOff>
    </xdr:from>
    <xdr:to>
      <xdr:col>15</xdr:col>
      <xdr:colOff>101600</xdr:colOff>
      <xdr:row>18</xdr:row>
      <xdr:rowOff>59331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91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44108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320586</xdr:rowOff>
    </xdr:from>
    <xdr:to>
      <xdr:col>29</xdr:col>
      <xdr:colOff>127000</xdr:colOff>
      <xdr:row>37</xdr:row>
      <xdr:rowOff>154280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45136"/>
          <a:ext cx="0" cy="1033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164457</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154280</xdr:rowOff>
    </xdr:from>
    <xdr:to>
      <xdr:col>30</xdr:col>
      <xdr:colOff>25400</xdr:colOff>
      <xdr:row>37</xdr:row>
      <xdr:rowOff>154280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78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64063</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320586</xdr:rowOff>
    </xdr:from>
    <xdr:to>
      <xdr:col>30</xdr:col>
      <xdr:colOff>25400</xdr:colOff>
      <xdr:row>33</xdr:row>
      <xdr:rowOff>320586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45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59410</xdr:rowOff>
    </xdr:from>
    <xdr:to>
      <xdr:col>29</xdr:col>
      <xdr:colOff>127000</xdr:colOff>
      <xdr:row>37</xdr:row>
      <xdr:rowOff>154280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184110"/>
          <a:ext cx="647700" cy="94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122502</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32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277425</xdr:rowOff>
    </xdr:from>
    <xdr:to>
      <xdr:col>29</xdr:col>
      <xdr:colOff>177800</xdr:colOff>
      <xdr:row>36</xdr:row>
      <xdr:rowOff>36125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39960</xdr:rowOff>
    </xdr:from>
    <xdr:to>
      <xdr:col>26</xdr:col>
      <xdr:colOff>50800</xdr:colOff>
      <xdr:row>37</xdr:row>
      <xdr:rowOff>59410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164660"/>
          <a:ext cx="698500" cy="19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242812</xdr:rowOff>
    </xdr:from>
    <xdr:to>
      <xdr:col>26</xdr:col>
      <xdr:colOff>101600</xdr:colOff>
      <xdr:row>36</xdr:row>
      <xdr:rowOff>1512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11689</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22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17538</xdr:rowOff>
    </xdr:from>
    <xdr:to>
      <xdr:col>22</xdr:col>
      <xdr:colOff>114300</xdr:colOff>
      <xdr:row>37</xdr:row>
      <xdr:rowOff>39960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142238"/>
          <a:ext cx="698500" cy="22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233210</xdr:rowOff>
    </xdr:from>
    <xdr:to>
      <xdr:col>22</xdr:col>
      <xdr:colOff>165100</xdr:colOff>
      <xdr:row>35</xdr:row>
      <xdr:rowOff>334810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2087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1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164929</xdr:rowOff>
    </xdr:from>
    <xdr:to>
      <xdr:col>18</xdr:col>
      <xdr:colOff>177800</xdr:colOff>
      <xdr:row>37</xdr:row>
      <xdr:rowOff>17538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118179"/>
          <a:ext cx="698500" cy="24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240259</xdr:rowOff>
    </xdr:from>
    <xdr:to>
      <xdr:col>19</xdr:col>
      <xdr:colOff>38100</xdr:colOff>
      <xdr:row>35</xdr:row>
      <xdr:rowOff>341859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9136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1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237782</xdr:rowOff>
    </xdr:from>
    <xdr:to>
      <xdr:col>15</xdr:col>
      <xdr:colOff>101600</xdr:colOff>
      <xdr:row>35</xdr:row>
      <xdr:rowOff>339382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6659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103480</xdr:rowOff>
    </xdr:from>
    <xdr:to>
      <xdr:col>29</xdr:col>
      <xdr:colOff>177800</xdr:colOff>
      <xdr:row>37</xdr:row>
      <xdr:rowOff>205080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228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12057</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1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8610</xdr:rowOff>
    </xdr:from>
    <xdr:to>
      <xdr:col>26</xdr:col>
      <xdr:colOff>101600</xdr:colOff>
      <xdr:row>37</xdr:row>
      <xdr:rowOff>110210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133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94987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21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160610</xdr:rowOff>
    </xdr:from>
    <xdr:to>
      <xdr:col>22</xdr:col>
      <xdr:colOff>165100</xdr:colOff>
      <xdr:row>37</xdr:row>
      <xdr:rowOff>90760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113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75537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20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138188</xdr:rowOff>
    </xdr:from>
    <xdr:to>
      <xdr:col>19</xdr:col>
      <xdr:colOff>38100</xdr:colOff>
      <xdr:row>37</xdr:row>
      <xdr:rowOff>68338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091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53115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17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114129</xdr:rowOff>
    </xdr:from>
    <xdr:to>
      <xdr:col>15</xdr:col>
      <xdr:colOff>101600</xdr:colOff>
      <xdr:row>37</xdr:row>
      <xdr:rowOff>44279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67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29056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43,588
42,375
26.38
19,712,450
18,943,093
482,077
9,211,427
6,631,732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92706</xdr:rowOff>
    </xdr:from>
    <xdr:to>
      <xdr:col>24</xdr:col>
      <xdr:colOff>62865</xdr:colOff>
      <xdr:row>38</xdr:row>
      <xdr:rowOff>169320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6206"/>
          <a:ext cx="1270" cy="1448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1697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169320</xdr:rowOff>
    </xdr:from>
    <xdr:to>
      <xdr:col>24</xdr:col>
      <xdr:colOff>152400</xdr:colOff>
      <xdr:row>38</xdr:row>
      <xdr:rowOff>169320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92706</xdr:rowOff>
    </xdr:from>
    <xdr:to>
      <xdr:col>24</xdr:col>
      <xdr:colOff>152400</xdr:colOff>
      <xdr:row>30</xdr:row>
      <xdr:rowOff>92706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4663</xdr:rowOff>
    </xdr:from>
    <xdr:to>
      <xdr:col>24</xdr:col>
      <xdr:colOff>63500</xdr:colOff>
      <xdr:row>37</xdr:row>
      <xdr:rowOff>170087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48313"/>
          <a:ext cx="838200" cy="16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77095</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77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54218</xdr:rowOff>
    </xdr:from>
    <xdr:to>
      <xdr:col>24</xdr:col>
      <xdr:colOff>114300</xdr:colOff>
      <xdr:row>36</xdr:row>
      <xdr:rowOff>155818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170087</xdr:rowOff>
    </xdr:from>
    <xdr:to>
      <xdr:col>19</xdr:col>
      <xdr:colOff>177800</xdr:colOff>
      <xdr:row>38</xdr:row>
      <xdr:rowOff>19783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13737"/>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16026</xdr:rowOff>
    </xdr:from>
    <xdr:to>
      <xdr:col>20</xdr:col>
      <xdr:colOff>38100</xdr:colOff>
      <xdr:row>37</xdr:row>
      <xdr:rowOff>117626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134153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19783</xdr:rowOff>
    </xdr:from>
    <xdr:to>
      <xdr:col>15</xdr:col>
      <xdr:colOff>50800</xdr:colOff>
      <xdr:row>38</xdr:row>
      <xdr:rowOff>21808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34883"/>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14246</xdr:rowOff>
    </xdr:from>
    <xdr:to>
      <xdr:col>15</xdr:col>
      <xdr:colOff>101600</xdr:colOff>
      <xdr:row>37</xdr:row>
      <xdr:rowOff>115846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132373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8827</xdr:rowOff>
    </xdr:from>
    <xdr:to>
      <xdr:col>10</xdr:col>
      <xdr:colOff>114300</xdr:colOff>
      <xdr:row>38</xdr:row>
      <xdr:rowOff>21808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523927"/>
          <a:ext cx="889000" cy="1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3257</xdr:rowOff>
    </xdr:from>
    <xdr:to>
      <xdr:col>10</xdr:col>
      <xdr:colOff>165100</xdr:colOff>
      <xdr:row>37</xdr:row>
      <xdr:rowOff>104857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121384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5641</xdr:rowOff>
    </xdr:from>
    <xdr:to>
      <xdr:col>6</xdr:col>
      <xdr:colOff>38100</xdr:colOff>
      <xdr:row>37</xdr:row>
      <xdr:rowOff>107241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123768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125313</xdr:rowOff>
    </xdr:from>
    <xdr:to>
      <xdr:col>24</xdr:col>
      <xdr:colOff>114300</xdr:colOff>
      <xdr:row>37</xdr:row>
      <xdr:rowOff>55463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9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103740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7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119287</xdr:rowOff>
    </xdr:from>
    <xdr:to>
      <xdr:col>20</xdr:col>
      <xdr:colOff>38100</xdr:colOff>
      <xdr:row>38</xdr:row>
      <xdr:rowOff>49437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6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40564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5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140433</xdr:rowOff>
    </xdr:from>
    <xdr:to>
      <xdr:col>15</xdr:col>
      <xdr:colOff>101600</xdr:colOff>
      <xdr:row>38</xdr:row>
      <xdr:rowOff>70583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8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61710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7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142458</xdr:rowOff>
    </xdr:from>
    <xdr:to>
      <xdr:col>10</xdr:col>
      <xdr:colOff>165100</xdr:colOff>
      <xdr:row>38</xdr:row>
      <xdr:rowOff>72608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8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63735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7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129477</xdr:rowOff>
    </xdr:from>
    <xdr:to>
      <xdr:col>6</xdr:col>
      <xdr:colOff>38100</xdr:colOff>
      <xdr:row>38</xdr:row>
      <xdr:rowOff>59627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7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50754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115354</xdr:rowOff>
    </xdr:from>
    <xdr:to>
      <xdr:col>24</xdr:col>
      <xdr:colOff>62865</xdr:colOff>
      <xdr:row>58</xdr:row>
      <xdr:rowOff>166256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87854"/>
          <a:ext cx="1270" cy="1422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170083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166256</xdr:rowOff>
    </xdr:from>
    <xdr:to>
      <xdr:col>24</xdr:col>
      <xdr:colOff>152400</xdr:colOff>
      <xdr:row>58</xdr:row>
      <xdr:rowOff>166256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1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62031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6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115354</xdr:rowOff>
    </xdr:from>
    <xdr:to>
      <xdr:col>24</xdr:col>
      <xdr:colOff>152400</xdr:colOff>
      <xdr:row>50</xdr:row>
      <xdr:rowOff>115354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8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120631</xdr:rowOff>
    </xdr:from>
    <xdr:to>
      <xdr:col>24</xdr:col>
      <xdr:colOff>63500</xdr:colOff>
      <xdr:row>57</xdr:row>
      <xdr:rowOff>12865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21831"/>
          <a:ext cx="838200" cy="6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27443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5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4566</xdr:rowOff>
    </xdr:from>
    <xdr:to>
      <xdr:col>24</xdr:col>
      <xdr:colOff>114300</xdr:colOff>
      <xdr:row>56</xdr:row>
      <xdr:rowOff>106166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12865</xdr:rowOff>
    </xdr:from>
    <xdr:to>
      <xdr:col>19</xdr:col>
      <xdr:colOff>177800</xdr:colOff>
      <xdr:row>57</xdr:row>
      <xdr:rowOff>55518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85515"/>
          <a:ext cx="889000" cy="4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139706</xdr:rowOff>
    </xdr:from>
    <xdr:to>
      <xdr:col>20</xdr:col>
      <xdr:colOff>38100</xdr:colOff>
      <xdr:row>56</xdr:row>
      <xdr:rowOff>69856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86383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4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55518</xdr:rowOff>
    </xdr:from>
    <xdr:to>
      <xdr:col>15</xdr:col>
      <xdr:colOff>50800</xdr:colOff>
      <xdr:row>57</xdr:row>
      <xdr:rowOff>99466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28168"/>
          <a:ext cx="889000" cy="4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151823</xdr:rowOff>
    </xdr:from>
    <xdr:to>
      <xdr:col>15</xdr:col>
      <xdr:colOff>101600</xdr:colOff>
      <xdr:row>56</xdr:row>
      <xdr:rowOff>81973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98500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68644</xdr:rowOff>
    </xdr:from>
    <xdr:to>
      <xdr:col>10</xdr:col>
      <xdr:colOff>114300</xdr:colOff>
      <xdr:row>57</xdr:row>
      <xdr:rowOff>99466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841294"/>
          <a:ext cx="889000" cy="3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122828</xdr:rowOff>
    </xdr:from>
    <xdr:to>
      <xdr:col>10</xdr:col>
      <xdr:colOff>165100</xdr:colOff>
      <xdr:row>56</xdr:row>
      <xdr:rowOff>52978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69505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75870</xdr:rowOff>
    </xdr:from>
    <xdr:to>
      <xdr:col>6</xdr:col>
      <xdr:colOff>38100</xdr:colOff>
      <xdr:row>55</xdr:row>
      <xdr:rowOff>6020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22547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69831</xdr:rowOff>
    </xdr:from>
    <xdr:to>
      <xdr:col>24</xdr:col>
      <xdr:colOff>114300</xdr:colOff>
      <xdr:row>56</xdr:row>
      <xdr:rowOff>171431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7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48258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4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133515</xdr:rowOff>
    </xdr:from>
    <xdr:to>
      <xdr:col>20</xdr:col>
      <xdr:colOff>38100</xdr:colOff>
      <xdr:row>57</xdr:row>
      <xdr:rowOff>63665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3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54792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2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4718</xdr:rowOff>
    </xdr:from>
    <xdr:to>
      <xdr:col>15</xdr:col>
      <xdr:colOff>101600</xdr:colOff>
      <xdr:row>57</xdr:row>
      <xdr:rowOff>106318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7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97445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7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48666</xdr:rowOff>
    </xdr:from>
    <xdr:to>
      <xdr:col>10</xdr:col>
      <xdr:colOff>165100</xdr:colOff>
      <xdr:row>57</xdr:row>
      <xdr:rowOff>150266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2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141393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1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17844</xdr:rowOff>
    </xdr:from>
    <xdr:to>
      <xdr:col>6</xdr:col>
      <xdr:colOff>38100</xdr:colOff>
      <xdr:row>57</xdr:row>
      <xdr:rowOff>119444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9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110571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88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102324</xdr:rowOff>
    </xdr:from>
    <xdr:to>
      <xdr:col>24</xdr:col>
      <xdr:colOff>62865</xdr:colOff>
      <xdr:row>77</xdr:row>
      <xdr:rowOff>163018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03824"/>
          <a:ext cx="1270" cy="126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166845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6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163018</xdr:rowOff>
    </xdr:from>
    <xdr:to>
      <xdr:col>24</xdr:col>
      <xdr:colOff>152400</xdr:colOff>
      <xdr:row>77</xdr:row>
      <xdr:rowOff>163018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49001</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102324</xdr:rowOff>
    </xdr:from>
    <xdr:to>
      <xdr:col>24</xdr:col>
      <xdr:colOff>152400</xdr:colOff>
      <xdr:row>70</xdr:row>
      <xdr:rowOff>102324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12884</xdr:rowOff>
    </xdr:from>
    <xdr:to>
      <xdr:col>24</xdr:col>
      <xdr:colOff>63500</xdr:colOff>
      <xdr:row>77</xdr:row>
      <xdr:rowOff>29514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14534"/>
          <a:ext cx="838200" cy="1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86459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45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63582</xdr:rowOff>
    </xdr:from>
    <xdr:to>
      <xdr:col>24</xdr:col>
      <xdr:colOff>114300</xdr:colOff>
      <xdr:row>76</xdr:row>
      <xdr:rowOff>165182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12884</xdr:rowOff>
    </xdr:from>
    <xdr:to>
      <xdr:col>19</xdr:col>
      <xdr:colOff>177800</xdr:colOff>
      <xdr:row>77</xdr:row>
      <xdr:rowOff>43174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14534"/>
          <a:ext cx="8890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77184</xdr:rowOff>
    </xdr:from>
    <xdr:to>
      <xdr:col>20</xdr:col>
      <xdr:colOff>38100</xdr:colOff>
      <xdr:row>77</xdr:row>
      <xdr:rowOff>7334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23861</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43174</xdr:rowOff>
    </xdr:from>
    <xdr:to>
      <xdr:col>15</xdr:col>
      <xdr:colOff>50800</xdr:colOff>
      <xdr:row>77</xdr:row>
      <xdr:rowOff>48089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44824"/>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55353</xdr:rowOff>
    </xdr:from>
    <xdr:to>
      <xdr:col>15</xdr:col>
      <xdr:colOff>101600</xdr:colOff>
      <xdr:row>76</xdr:row>
      <xdr:rowOff>156953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2030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48089</xdr:rowOff>
    </xdr:from>
    <xdr:to>
      <xdr:col>10</xdr:col>
      <xdr:colOff>114300</xdr:colOff>
      <xdr:row>77</xdr:row>
      <xdr:rowOff>57232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49739"/>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44095</xdr:rowOff>
    </xdr:from>
    <xdr:to>
      <xdr:col>10</xdr:col>
      <xdr:colOff>165100</xdr:colOff>
      <xdr:row>76</xdr:row>
      <xdr:rowOff>145695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162221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8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98844</xdr:rowOff>
    </xdr:from>
    <xdr:to>
      <xdr:col>6</xdr:col>
      <xdr:colOff>38100</xdr:colOff>
      <xdr:row>77</xdr:row>
      <xdr:rowOff>28994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45521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0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150164</xdr:rowOff>
    </xdr:from>
    <xdr:to>
      <xdr:col>24</xdr:col>
      <xdr:colOff>114300</xdr:colOff>
      <xdr:row>77</xdr:row>
      <xdr:rowOff>80314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8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128591</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5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133534</xdr:rowOff>
    </xdr:from>
    <xdr:to>
      <xdr:col>20</xdr:col>
      <xdr:colOff>38100</xdr:colOff>
      <xdr:row>77</xdr:row>
      <xdr:rowOff>63684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54811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25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163824</xdr:rowOff>
    </xdr:from>
    <xdr:to>
      <xdr:col>15</xdr:col>
      <xdr:colOff>101600</xdr:colOff>
      <xdr:row>77</xdr:row>
      <xdr:rowOff>93974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9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85101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168739</xdr:rowOff>
    </xdr:from>
    <xdr:to>
      <xdr:col>10</xdr:col>
      <xdr:colOff>165100</xdr:colOff>
      <xdr:row>77</xdr:row>
      <xdr:rowOff>98889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9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90016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29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6432</xdr:rowOff>
    </xdr:from>
    <xdr:to>
      <xdr:col>6</xdr:col>
      <xdr:colOff>38100</xdr:colOff>
      <xdr:row>77</xdr:row>
      <xdr:rowOff>108032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99159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0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1663</xdr:rowOff>
    </xdr:from>
    <xdr:to>
      <xdr:col>24</xdr:col>
      <xdr:colOff>62865</xdr:colOff>
      <xdr:row>98</xdr:row>
      <xdr:rowOff>125051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613"/>
          <a:ext cx="1270" cy="1323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128878</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125051</xdr:rowOff>
    </xdr:from>
    <xdr:to>
      <xdr:col>24</xdr:col>
      <xdr:colOff>152400</xdr:colOff>
      <xdr:row>98</xdr:row>
      <xdr:rowOff>125051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2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119790</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1663</xdr:rowOff>
    </xdr:from>
    <xdr:to>
      <xdr:col>24</xdr:col>
      <xdr:colOff>152400</xdr:colOff>
      <xdr:row>91</xdr:row>
      <xdr:rowOff>1663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129203</xdr:rowOff>
    </xdr:from>
    <xdr:to>
      <xdr:col>24</xdr:col>
      <xdr:colOff>63500</xdr:colOff>
      <xdr:row>97</xdr:row>
      <xdr:rowOff>153512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759853"/>
          <a:ext cx="838200" cy="2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160641</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76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137764</xdr:rowOff>
    </xdr:from>
    <xdr:to>
      <xdr:col>24</xdr:col>
      <xdr:colOff>114300</xdr:colOff>
      <xdr:row>96</xdr:row>
      <xdr:rowOff>67914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129203</xdr:rowOff>
    </xdr:from>
    <xdr:to>
      <xdr:col>19</xdr:col>
      <xdr:colOff>177800</xdr:colOff>
      <xdr:row>97</xdr:row>
      <xdr:rowOff>143777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759853"/>
          <a:ext cx="889000" cy="1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28550</xdr:rowOff>
    </xdr:from>
    <xdr:to>
      <xdr:col>20</xdr:col>
      <xdr:colOff>38100</xdr:colOff>
      <xdr:row>96</xdr:row>
      <xdr:rowOff>130150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146677</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2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130632</xdr:rowOff>
    </xdr:from>
    <xdr:to>
      <xdr:col>15</xdr:col>
      <xdr:colOff>50800</xdr:colOff>
      <xdr:row>97</xdr:row>
      <xdr:rowOff>143777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761282"/>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80671</xdr:rowOff>
    </xdr:from>
    <xdr:to>
      <xdr:col>15</xdr:col>
      <xdr:colOff>101600</xdr:colOff>
      <xdr:row>97</xdr:row>
      <xdr:rowOff>10821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27348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130632</xdr:rowOff>
    </xdr:from>
    <xdr:to>
      <xdr:col>10</xdr:col>
      <xdr:colOff>114300</xdr:colOff>
      <xdr:row>97</xdr:row>
      <xdr:rowOff>136423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61282"/>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80290</xdr:rowOff>
    </xdr:from>
    <xdr:to>
      <xdr:col>10</xdr:col>
      <xdr:colOff>165100</xdr:colOff>
      <xdr:row>97</xdr:row>
      <xdr:rowOff>10440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26967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103969</xdr:rowOff>
    </xdr:from>
    <xdr:to>
      <xdr:col>6</xdr:col>
      <xdr:colOff>38100</xdr:colOff>
      <xdr:row>97</xdr:row>
      <xdr:rowOff>34119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50646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102712</xdr:rowOff>
    </xdr:from>
    <xdr:to>
      <xdr:col>24</xdr:col>
      <xdr:colOff>114300</xdr:colOff>
      <xdr:row>98</xdr:row>
      <xdr:rowOff>32862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73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81139</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71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78403</xdr:rowOff>
    </xdr:from>
    <xdr:to>
      <xdr:col>20</xdr:col>
      <xdr:colOff>38100</xdr:colOff>
      <xdr:row>98</xdr:row>
      <xdr:rowOff>8553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70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171130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80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92977</xdr:rowOff>
    </xdr:from>
    <xdr:to>
      <xdr:col>15</xdr:col>
      <xdr:colOff>101600</xdr:colOff>
      <xdr:row>98</xdr:row>
      <xdr:rowOff>23127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2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14254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8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79832</xdr:rowOff>
    </xdr:from>
    <xdr:to>
      <xdr:col>10</xdr:col>
      <xdr:colOff>165100</xdr:colOff>
      <xdr:row>98</xdr:row>
      <xdr:rowOff>9982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1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1109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0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85623</xdr:rowOff>
    </xdr:from>
    <xdr:to>
      <xdr:col>6</xdr:col>
      <xdr:colOff>38100</xdr:colOff>
      <xdr:row>98</xdr:row>
      <xdr:rowOff>15773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1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6900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80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160705</xdr:rowOff>
    </xdr:from>
    <xdr:to>
      <xdr:col>54</xdr:col>
      <xdr:colOff>189865</xdr:colOff>
      <xdr:row>34</xdr:row>
      <xdr:rowOff>73190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04205"/>
          <a:ext cx="1270" cy="59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77017</xdr:rowOff>
    </xdr:from>
    <xdr:ext cx="599010"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5906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73190</xdr:rowOff>
    </xdr:from>
    <xdr:to>
      <xdr:col>55</xdr:col>
      <xdr:colOff>88900</xdr:colOff>
      <xdr:row>34</xdr:row>
      <xdr:rowOff>73190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902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107382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7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160705</xdr:rowOff>
    </xdr:from>
    <xdr:to>
      <xdr:col>55</xdr:col>
      <xdr:colOff>88900</xdr:colOff>
      <xdr:row>30</xdr:row>
      <xdr:rowOff>160705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112660</xdr:rowOff>
    </xdr:from>
    <xdr:to>
      <xdr:col>55</xdr:col>
      <xdr:colOff>0</xdr:colOff>
      <xdr:row>38</xdr:row>
      <xdr:rowOff>26164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770510"/>
          <a:ext cx="838200" cy="77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17600</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5040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166173</xdr:rowOff>
    </xdr:from>
    <xdr:to>
      <xdr:col>55</xdr:col>
      <xdr:colOff>50800</xdr:colOff>
      <xdr:row>33</xdr:row>
      <xdr:rowOff>96323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652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26164</xdr:rowOff>
    </xdr:from>
    <xdr:to>
      <xdr:col>50</xdr:col>
      <xdr:colOff>114300</xdr:colOff>
      <xdr:row>38</xdr:row>
      <xdr:rowOff>71884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5412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1529</xdr:rowOff>
    </xdr:from>
    <xdr:to>
      <xdr:col>50</xdr:col>
      <xdr:colOff>165100</xdr:colOff>
      <xdr:row>37</xdr:row>
      <xdr:rowOff>103129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34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119656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12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71884</xdr:rowOff>
    </xdr:from>
    <xdr:to>
      <xdr:col>45</xdr:col>
      <xdr:colOff>177800</xdr:colOff>
      <xdr:row>38</xdr:row>
      <xdr:rowOff>73615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586984"/>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21960</xdr:rowOff>
    </xdr:from>
    <xdr:to>
      <xdr:col>46</xdr:col>
      <xdr:colOff>38100</xdr:colOff>
      <xdr:row>37</xdr:row>
      <xdr:rowOff>123560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36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140087</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1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73615</xdr:rowOff>
    </xdr:from>
    <xdr:to>
      <xdr:col>41</xdr:col>
      <xdr:colOff>50800</xdr:colOff>
      <xdr:row>38</xdr:row>
      <xdr:rowOff>83072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588715"/>
          <a:ext cx="889000" cy="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39196</xdr:rowOff>
    </xdr:from>
    <xdr:to>
      <xdr:col>41</xdr:col>
      <xdr:colOff>101600</xdr:colOff>
      <xdr:row>37</xdr:row>
      <xdr:rowOff>140796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8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157323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15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57190</xdr:rowOff>
    </xdr:from>
    <xdr:to>
      <xdr:col>36</xdr:col>
      <xdr:colOff>165100</xdr:colOff>
      <xdr:row>37</xdr:row>
      <xdr:rowOff>158790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3867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17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61860</xdr:rowOff>
    </xdr:from>
    <xdr:to>
      <xdr:col>55</xdr:col>
      <xdr:colOff>50800</xdr:colOff>
      <xdr:row>33</xdr:row>
      <xdr:rowOff>163460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7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40287</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69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146814</xdr:rowOff>
    </xdr:from>
    <xdr:to>
      <xdr:col>50</xdr:col>
      <xdr:colOff>165100</xdr:colOff>
      <xdr:row>38</xdr:row>
      <xdr:rowOff>76964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68091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58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21084</xdr:rowOff>
    </xdr:from>
    <xdr:to>
      <xdr:col>46</xdr:col>
      <xdr:colOff>38100</xdr:colOff>
      <xdr:row>38</xdr:row>
      <xdr:rowOff>122684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53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113811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62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22815</xdr:rowOff>
    </xdr:from>
    <xdr:to>
      <xdr:col>41</xdr:col>
      <xdr:colOff>101600</xdr:colOff>
      <xdr:row>38</xdr:row>
      <xdr:rowOff>124415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53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115542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6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32272</xdr:rowOff>
    </xdr:from>
    <xdr:to>
      <xdr:col>36</xdr:col>
      <xdr:colOff>165100</xdr:colOff>
      <xdr:row>38</xdr:row>
      <xdr:rowOff>133872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4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124999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64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152571</xdr:rowOff>
    </xdr:from>
    <xdr:to>
      <xdr:col>54</xdr:col>
      <xdr:colOff>189865</xdr:colOff>
      <xdr:row>58</xdr:row>
      <xdr:rowOff>90482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25071"/>
          <a:ext cx="1270" cy="13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94309</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90482</xdr:rowOff>
    </xdr:from>
    <xdr:to>
      <xdr:col>55</xdr:col>
      <xdr:colOff>88900</xdr:colOff>
      <xdr:row>58</xdr:row>
      <xdr:rowOff>90482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34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99248</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0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152571</xdr:rowOff>
    </xdr:from>
    <xdr:to>
      <xdr:col>55</xdr:col>
      <xdr:colOff>88900</xdr:colOff>
      <xdr:row>50</xdr:row>
      <xdr:rowOff>152571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43223</xdr:rowOff>
    </xdr:from>
    <xdr:to>
      <xdr:col>55</xdr:col>
      <xdr:colOff>0</xdr:colOff>
      <xdr:row>57</xdr:row>
      <xdr:rowOff>105593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815873"/>
          <a:ext cx="838200" cy="6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120197</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49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97320</xdr:rowOff>
    </xdr:from>
    <xdr:to>
      <xdr:col>55</xdr:col>
      <xdr:colOff>50800</xdr:colOff>
      <xdr:row>57</xdr:row>
      <xdr:rowOff>27470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43223</xdr:rowOff>
    </xdr:from>
    <xdr:to>
      <xdr:col>50</xdr:col>
      <xdr:colOff>114300</xdr:colOff>
      <xdr:row>58</xdr:row>
      <xdr:rowOff>9688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815873"/>
          <a:ext cx="889000" cy="13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57514</xdr:rowOff>
    </xdr:from>
    <xdr:to>
      <xdr:col>50</xdr:col>
      <xdr:colOff>165100</xdr:colOff>
      <xdr:row>56</xdr:row>
      <xdr:rowOff>159114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4191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158042</xdr:rowOff>
    </xdr:from>
    <xdr:to>
      <xdr:col>45</xdr:col>
      <xdr:colOff>177800</xdr:colOff>
      <xdr:row>58</xdr:row>
      <xdr:rowOff>9688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930692"/>
          <a:ext cx="889000" cy="2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97518</xdr:rowOff>
    </xdr:from>
    <xdr:to>
      <xdr:col>46</xdr:col>
      <xdr:colOff>38100</xdr:colOff>
      <xdr:row>57</xdr:row>
      <xdr:rowOff>27668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44195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158042</xdr:rowOff>
    </xdr:from>
    <xdr:to>
      <xdr:col>41</xdr:col>
      <xdr:colOff>50800</xdr:colOff>
      <xdr:row>58</xdr:row>
      <xdr:rowOff>94072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930692"/>
          <a:ext cx="889000" cy="10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99149</xdr:rowOff>
    </xdr:from>
    <xdr:to>
      <xdr:col>41</xdr:col>
      <xdr:colOff>101600</xdr:colOff>
      <xdr:row>57</xdr:row>
      <xdr:rowOff>29299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45826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47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72730</xdr:rowOff>
    </xdr:from>
    <xdr:to>
      <xdr:col>36</xdr:col>
      <xdr:colOff>165100</xdr:colOff>
      <xdr:row>57</xdr:row>
      <xdr:rowOff>2880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19407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44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54793</xdr:rowOff>
    </xdr:from>
    <xdr:to>
      <xdr:col>55</xdr:col>
      <xdr:colOff>50800</xdr:colOff>
      <xdr:row>57</xdr:row>
      <xdr:rowOff>156393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82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33220</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80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163873</xdr:rowOff>
    </xdr:from>
    <xdr:to>
      <xdr:col>50</xdr:col>
      <xdr:colOff>165100</xdr:colOff>
      <xdr:row>57</xdr:row>
      <xdr:rowOff>94023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6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85150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85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130338</xdr:rowOff>
    </xdr:from>
    <xdr:to>
      <xdr:col>46</xdr:col>
      <xdr:colOff>38100</xdr:colOff>
      <xdr:row>58</xdr:row>
      <xdr:rowOff>60488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90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51615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99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107242</xdr:rowOff>
    </xdr:from>
    <xdr:to>
      <xdr:col>41</xdr:col>
      <xdr:colOff>101600</xdr:colOff>
      <xdr:row>58</xdr:row>
      <xdr:rowOff>37392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87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28519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97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43272</xdr:rowOff>
    </xdr:from>
    <xdr:to>
      <xdr:col>36</xdr:col>
      <xdr:colOff>165100</xdr:colOff>
      <xdr:row>58</xdr:row>
      <xdr:rowOff>144872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98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135999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128994</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1959044"/>
          <a:ext cx="1270" cy="162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75671</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128994</xdr:rowOff>
    </xdr:from>
    <xdr:to>
      <xdr:col>55</xdr:col>
      <xdr:colOff>88900</xdr:colOff>
      <xdr:row>69</xdr:row>
      <xdr:rowOff>128994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19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165139</xdr:rowOff>
    </xdr:from>
    <xdr:to>
      <xdr:col>55</xdr:col>
      <xdr:colOff>0</xdr:colOff>
      <xdr:row>77</xdr:row>
      <xdr:rowOff>146025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195339"/>
          <a:ext cx="838200" cy="15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148556</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50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170129</xdr:rowOff>
    </xdr:from>
    <xdr:to>
      <xdr:col>55</xdr:col>
      <xdr:colOff>50800</xdr:colOff>
      <xdr:row>78</xdr:row>
      <xdr:rowOff>100279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37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165139</xdr:rowOff>
    </xdr:from>
    <xdr:to>
      <xdr:col>50</xdr:col>
      <xdr:colOff>114300</xdr:colOff>
      <xdr:row>79</xdr:row>
      <xdr:rowOff>20307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195339"/>
          <a:ext cx="889000" cy="36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133731</xdr:rowOff>
    </xdr:from>
    <xdr:to>
      <xdr:col>50</xdr:col>
      <xdr:colOff>165100</xdr:colOff>
      <xdr:row>78</xdr:row>
      <xdr:rowOff>63881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55008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42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20307</xdr:rowOff>
    </xdr:from>
    <xdr:to>
      <xdr:col>45</xdr:col>
      <xdr:colOff>177800</xdr:colOff>
      <xdr:row>79</xdr:row>
      <xdr:rowOff>40500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564857"/>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150482</xdr:rowOff>
    </xdr:from>
    <xdr:to>
      <xdr:col>46</xdr:col>
      <xdr:colOff>38100</xdr:colOff>
      <xdr:row>78</xdr:row>
      <xdr:rowOff>80632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97159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2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39306</xdr:rowOff>
    </xdr:from>
    <xdr:to>
      <xdr:col>41</xdr:col>
      <xdr:colOff>50800</xdr:colOff>
      <xdr:row>79</xdr:row>
      <xdr:rowOff>40500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583856"/>
          <a:ext cx="8890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147689</xdr:rowOff>
    </xdr:from>
    <xdr:to>
      <xdr:col>41</xdr:col>
      <xdr:colOff>101600</xdr:colOff>
      <xdr:row>78</xdr:row>
      <xdr:rowOff>77839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94366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92126</xdr:rowOff>
    </xdr:from>
    <xdr:to>
      <xdr:col>36</xdr:col>
      <xdr:colOff>165100</xdr:colOff>
      <xdr:row>78</xdr:row>
      <xdr:rowOff>22276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38803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95225</xdr:rowOff>
    </xdr:from>
    <xdr:to>
      <xdr:col>55</xdr:col>
      <xdr:colOff>50800</xdr:colOff>
      <xdr:row>78</xdr:row>
      <xdr:rowOff>25375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29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118102</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14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114339</xdr:rowOff>
    </xdr:from>
    <xdr:to>
      <xdr:col>50</xdr:col>
      <xdr:colOff>165100</xdr:colOff>
      <xdr:row>77</xdr:row>
      <xdr:rowOff>44489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1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61015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91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140957</xdr:rowOff>
    </xdr:from>
    <xdr:to>
      <xdr:col>46</xdr:col>
      <xdr:colOff>38100</xdr:colOff>
      <xdr:row>79</xdr:row>
      <xdr:rowOff>71107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1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62234</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60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161150</xdr:rowOff>
    </xdr:from>
    <xdr:to>
      <xdr:col>41</xdr:col>
      <xdr:colOff>101600</xdr:colOff>
      <xdr:row>79</xdr:row>
      <xdr:rowOff>91300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3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82427</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72017" y="13626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159956</xdr:rowOff>
    </xdr:from>
    <xdr:to>
      <xdr:col>36</xdr:col>
      <xdr:colOff>165100</xdr:colOff>
      <xdr:row>79</xdr:row>
      <xdr:rowOff>90106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3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81233</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3017" y="1362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46737</xdr:rowOff>
    </xdr:from>
    <xdr:to>
      <xdr:col>54</xdr:col>
      <xdr:colOff>189865</xdr:colOff>
      <xdr:row>98</xdr:row>
      <xdr:rowOff>122269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48687"/>
          <a:ext cx="1270" cy="127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126096</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122269</xdr:rowOff>
    </xdr:from>
    <xdr:to>
      <xdr:col>55</xdr:col>
      <xdr:colOff>88900</xdr:colOff>
      <xdr:row>98</xdr:row>
      <xdr:rowOff>122269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164864</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4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46737</xdr:rowOff>
    </xdr:from>
    <xdr:to>
      <xdr:col>55</xdr:col>
      <xdr:colOff>88900</xdr:colOff>
      <xdr:row>91</xdr:row>
      <xdr:rowOff>46737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48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168770</xdr:rowOff>
    </xdr:from>
    <xdr:to>
      <xdr:col>55</xdr:col>
      <xdr:colOff>0</xdr:colOff>
      <xdr:row>98</xdr:row>
      <xdr:rowOff>59785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799420"/>
          <a:ext cx="838200" cy="6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130198</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246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107321</xdr:rowOff>
    </xdr:from>
    <xdr:to>
      <xdr:col>55</xdr:col>
      <xdr:colOff>50800</xdr:colOff>
      <xdr:row>96</xdr:row>
      <xdr:rowOff>37471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39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56662</xdr:rowOff>
    </xdr:from>
    <xdr:to>
      <xdr:col>50</xdr:col>
      <xdr:colOff>114300</xdr:colOff>
      <xdr:row>98</xdr:row>
      <xdr:rowOff>59785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858762"/>
          <a:ext cx="889000" cy="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60192</xdr:rowOff>
    </xdr:from>
    <xdr:to>
      <xdr:col>50</xdr:col>
      <xdr:colOff>165100</xdr:colOff>
      <xdr:row>95</xdr:row>
      <xdr:rowOff>161792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6869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1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56662</xdr:rowOff>
    </xdr:from>
    <xdr:to>
      <xdr:col>45</xdr:col>
      <xdr:colOff>177800</xdr:colOff>
      <xdr:row>98</xdr:row>
      <xdr:rowOff>66966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858762"/>
          <a:ext cx="889000" cy="1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107989</xdr:rowOff>
    </xdr:from>
    <xdr:to>
      <xdr:col>46</xdr:col>
      <xdr:colOff>38100</xdr:colOff>
      <xdr:row>96</xdr:row>
      <xdr:rowOff>38139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39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54666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17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29877</xdr:rowOff>
    </xdr:from>
    <xdr:to>
      <xdr:col>41</xdr:col>
      <xdr:colOff>50800</xdr:colOff>
      <xdr:row>98</xdr:row>
      <xdr:rowOff>66966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831977"/>
          <a:ext cx="889000" cy="3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112255</xdr:rowOff>
    </xdr:from>
    <xdr:to>
      <xdr:col>41</xdr:col>
      <xdr:colOff>101600</xdr:colOff>
      <xdr:row>96</xdr:row>
      <xdr:rowOff>42405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58932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1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153918</xdr:rowOff>
    </xdr:from>
    <xdr:to>
      <xdr:col>36</xdr:col>
      <xdr:colOff>165100</xdr:colOff>
      <xdr:row>96</xdr:row>
      <xdr:rowOff>84068</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100595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117970</xdr:rowOff>
    </xdr:from>
    <xdr:to>
      <xdr:col>55</xdr:col>
      <xdr:colOff>50800</xdr:colOff>
      <xdr:row>98</xdr:row>
      <xdr:rowOff>48120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32897</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6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8985</xdr:rowOff>
    </xdr:from>
    <xdr:to>
      <xdr:col>50</xdr:col>
      <xdr:colOff>165100</xdr:colOff>
      <xdr:row>98</xdr:row>
      <xdr:rowOff>110585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81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101712</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04428" y="1690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5862</xdr:rowOff>
    </xdr:from>
    <xdr:to>
      <xdr:col>46</xdr:col>
      <xdr:colOff>38100</xdr:colOff>
      <xdr:row>98</xdr:row>
      <xdr:rowOff>107462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0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98589</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15428" y="1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16166</xdr:rowOff>
    </xdr:from>
    <xdr:to>
      <xdr:col>41</xdr:col>
      <xdr:colOff>101600</xdr:colOff>
      <xdr:row>98</xdr:row>
      <xdr:rowOff>117766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1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108893</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26428" y="1691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150527</xdr:rowOff>
    </xdr:from>
    <xdr:to>
      <xdr:col>36</xdr:col>
      <xdr:colOff>165100</xdr:colOff>
      <xdr:row>98</xdr:row>
      <xdr:rowOff>80677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8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71804</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37428" y="1687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102598</xdr:rowOff>
    </xdr:from>
    <xdr:to>
      <xdr:col>85</xdr:col>
      <xdr:colOff>126364</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246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49275</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0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102598</xdr:rowOff>
    </xdr:from>
    <xdr:to>
      <xdr:col>86</xdr:col>
      <xdr:colOff>25400</xdr:colOff>
      <xdr:row>30</xdr:row>
      <xdr:rowOff>102598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24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24429</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368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xdr:rowOff>
    </xdr:from>
    <xdr:to>
      <xdr:col>85</xdr:col>
      <xdr:colOff>177800</xdr:colOff>
      <xdr:row>38</xdr:row>
      <xdr:rowOff>103152</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6284</xdr:rowOff>
    </xdr:from>
    <xdr:to>
      <xdr:col>81</xdr:col>
      <xdr:colOff>101600</xdr:colOff>
      <xdr:row>38</xdr:row>
      <xdr:rowOff>107884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124411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35682</xdr:rowOff>
    </xdr:from>
    <xdr:to>
      <xdr:col>76</xdr:col>
      <xdr:colOff>165100</xdr:colOff>
      <xdr:row>38</xdr:row>
      <xdr:rowOff>137282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153809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49284</xdr:rowOff>
    </xdr:from>
    <xdr:to>
      <xdr:col>72</xdr:col>
      <xdr:colOff>38100</xdr:colOff>
      <xdr:row>38</xdr:row>
      <xdr:rowOff>150884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167411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58817</xdr:rowOff>
    </xdr:from>
    <xdr:to>
      <xdr:col>67</xdr:col>
      <xdr:colOff>101600</xdr:colOff>
      <xdr:row>38</xdr:row>
      <xdr:rowOff>160417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5493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171100</xdr:rowOff>
    </xdr:from>
    <xdr:to>
      <xdr:col>85</xdr:col>
      <xdr:colOff>126364</xdr:colOff>
      <xdr:row>78</xdr:row>
      <xdr:rowOff>141774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01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145601</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141774</xdr:rowOff>
    </xdr:from>
    <xdr:to>
      <xdr:col>86</xdr:col>
      <xdr:colOff>25400</xdr:colOff>
      <xdr:row>78</xdr:row>
      <xdr:rowOff>141774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117777</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7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171100</xdr:rowOff>
    </xdr:from>
    <xdr:to>
      <xdr:col>86</xdr:col>
      <xdr:colOff>25400</xdr:colOff>
      <xdr:row>69</xdr:row>
      <xdr:rowOff>171100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0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44602</xdr:rowOff>
    </xdr:from>
    <xdr:to>
      <xdr:col>85</xdr:col>
      <xdr:colOff>127000</xdr:colOff>
      <xdr:row>78</xdr:row>
      <xdr:rowOff>45174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417702"/>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75527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3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52651</xdr:rowOff>
    </xdr:from>
    <xdr:to>
      <xdr:col>85</xdr:col>
      <xdr:colOff>177800</xdr:colOff>
      <xdr:row>76</xdr:row>
      <xdr:rowOff>154251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17986</xdr:rowOff>
    </xdr:from>
    <xdr:to>
      <xdr:col>81</xdr:col>
      <xdr:colOff>50800</xdr:colOff>
      <xdr:row>78</xdr:row>
      <xdr:rowOff>45174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391086"/>
          <a:ext cx="889000" cy="2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162934</xdr:rowOff>
    </xdr:from>
    <xdr:to>
      <xdr:col>81</xdr:col>
      <xdr:colOff>101600</xdr:colOff>
      <xdr:row>76</xdr:row>
      <xdr:rowOff>93084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109610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79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159769</xdr:rowOff>
    </xdr:from>
    <xdr:to>
      <xdr:col>76</xdr:col>
      <xdr:colOff>114300</xdr:colOff>
      <xdr:row>78</xdr:row>
      <xdr:rowOff>17986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361419"/>
          <a:ext cx="889000" cy="2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157823</xdr:rowOff>
    </xdr:from>
    <xdr:to>
      <xdr:col>76</xdr:col>
      <xdr:colOff>165100</xdr:colOff>
      <xdr:row>76</xdr:row>
      <xdr:rowOff>87973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104500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7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159769</xdr:rowOff>
    </xdr:from>
    <xdr:to>
      <xdr:col>71</xdr:col>
      <xdr:colOff>177800</xdr:colOff>
      <xdr:row>77</xdr:row>
      <xdr:rowOff>164520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361419"/>
          <a:ext cx="889000" cy="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152451</xdr:rowOff>
    </xdr:from>
    <xdr:to>
      <xdr:col>72</xdr:col>
      <xdr:colOff>38100</xdr:colOff>
      <xdr:row>76</xdr:row>
      <xdr:rowOff>82601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99128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156125</xdr:rowOff>
    </xdr:from>
    <xdr:to>
      <xdr:col>67</xdr:col>
      <xdr:colOff>101600</xdr:colOff>
      <xdr:row>76</xdr:row>
      <xdr:rowOff>86275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102802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165252</xdr:rowOff>
    </xdr:from>
    <xdr:to>
      <xdr:col>85</xdr:col>
      <xdr:colOff>177800</xdr:colOff>
      <xdr:row>78</xdr:row>
      <xdr:rowOff>95402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36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80179</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165824</xdr:rowOff>
    </xdr:from>
    <xdr:to>
      <xdr:col>81</xdr:col>
      <xdr:colOff>101600</xdr:colOff>
      <xdr:row>78</xdr:row>
      <xdr:rowOff>95974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36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87101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46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138636</xdr:rowOff>
    </xdr:from>
    <xdr:to>
      <xdr:col>76</xdr:col>
      <xdr:colOff>165100</xdr:colOff>
      <xdr:row>78</xdr:row>
      <xdr:rowOff>68786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34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59913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43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108969</xdr:rowOff>
    </xdr:from>
    <xdr:to>
      <xdr:col>72</xdr:col>
      <xdr:colOff>38100</xdr:colOff>
      <xdr:row>78</xdr:row>
      <xdr:rowOff>39119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31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30246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40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113720</xdr:rowOff>
    </xdr:from>
    <xdr:to>
      <xdr:col>67</xdr:col>
      <xdr:colOff>101600</xdr:colOff>
      <xdr:row>78</xdr:row>
      <xdr:rowOff>43870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31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34997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40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140599</xdr:rowOff>
    </xdr:from>
    <xdr:to>
      <xdr:col>85</xdr:col>
      <xdr:colOff>126364</xdr:colOff>
      <xdr:row>99</xdr:row>
      <xdr:rowOff>39703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742549"/>
          <a:ext cx="1269" cy="127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43530</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39703</xdr:rowOff>
    </xdr:from>
    <xdr:to>
      <xdr:col>86</xdr:col>
      <xdr:colOff>25400</xdr:colOff>
      <xdr:row>99</xdr:row>
      <xdr:rowOff>39703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87276</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5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140599</xdr:rowOff>
    </xdr:from>
    <xdr:to>
      <xdr:col>86</xdr:col>
      <xdr:colOff>25400</xdr:colOff>
      <xdr:row>91</xdr:row>
      <xdr:rowOff>140599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74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16301</xdr:rowOff>
    </xdr:from>
    <xdr:to>
      <xdr:col>85</xdr:col>
      <xdr:colOff>127000</xdr:colOff>
      <xdr:row>99</xdr:row>
      <xdr:rowOff>23275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989851"/>
          <a:ext cx="838200" cy="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60075</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90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37198</xdr:rowOff>
    </xdr:from>
    <xdr:to>
      <xdr:col>85</xdr:col>
      <xdr:colOff>177800</xdr:colOff>
      <xdr:row>98</xdr:row>
      <xdr:rowOff>138798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147495</xdr:rowOff>
    </xdr:from>
    <xdr:to>
      <xdr:col>81</xdr:col>
      <xdr:colOff>50800</xdr:colOff>
      <xdr:row>99</xdr:row>
      <xdr:rowOff>16301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949595"/>
          <a:ext cx="889000" cy="4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55037</xdr:rowOff>
    </xdr:from>
    <xdr:to>
      <xdr:col>81</xdr:col>
      <xdr:colOff>101600</xdr:colOff>
      <xdr:row>98</xdr:row>
      <xdr:rowOff>156637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1714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147495</xdr:rowOff>
    </xdr:from>
    <xdr:to>
      <xdr:col>76</xdr:col>
      <xdr:colOff>114300</xdr:colOff>
      <xdr:row>99</xdr:row>
      <xdr:rowOff>15739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949595"/>
          <a:ext cx="889000" cy="3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28062</xdr:rowOff>
    </xdr:from>
    <xdr:to>
      <xdr:col>76</xdr:col>
      <xdr:colOff>165100</xdr:colOff>
      <xdr:row>98</xdr:row>
      <xdr:rowOff>129662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146189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15334</xdr:rowOff>
    </xdr:from>
    <xdr:to>
      <xdr:col>71</xdr:col>
      <xdr:colOff>177800</xdr:colOff>
      <xdr:row>99</xdr:row>
      <xdr:rowOff>15739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988884"/>
          <a:ext cx="889000" cy="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50434</xdr:rowOff>
    </xdr:from>
    <xdr:to>
      <xdr:col>72</xdr:col>
      <xdr:colOff>38100</xdr:colOff>
      <xdr:row>98</xdr:row>
      <xdr:rowOff>152034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168561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62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166313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143925</xdr:rowOff>
    </xdr:from>
    <xdr:to>
      <xdr:col>85</xdr:col>
      <xdr:colOff>177800</xdr:colOff>
      <xdr:row>99</xdr:row>
      <xdr:rowOff>74075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94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58852</xdr:rowOff>
    </xdr:from>
    <xdr:ext cx="469744"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6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136951</xdr:rowOff>
    </xdr:from>
    <xdr:to>
      <xdr:col>81</xdr:col>
      <xdr:colOff>101600</xdr:colOff>
      <xdr:row>99</xdr:row>
      <xdr:rowOff>67101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3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58228</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703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96695</xdr:rowOff>
    </xdr:from>
    <xdr:to>
      <xdr:col>76</xdr:col>
      <xdr:colOff>165100</xdr:colOff>
      <xdr:row>99</xdr:row>
      <xdr:rowOff>26845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9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17972</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699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136389</xdr:rowOff>
    </xdr:from>
    <xdr:to>
      <xdr:col>72</xdr:col>
      <xdr:colOff>38100</xdr:colOff>
      <xdr:row>99</xdr:row>
      <xdr:rowOff>66539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3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57666</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703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135984</xdr:rowOff>
    </xdr:from>
    <xdr:to>
      <xdr:col>67</xdr:col>
      <xdr:colOff>101600</xdr:colOff>
      <xdr:row>99</xdr:row>
      <xdr:rowOff>66134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3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57261</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7030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6459</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21409"/>
          <a:ext cx="1269" cy="146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124586</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9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6459</xdr:rowOff>
    </xdr:from>
    <xdr:to>
      <xdr:col>116</xdr:col>
      <xdr:colOff>152400</xdr:colOff>
      <xdr:row>31</xdr:row>
      <xdr:rowOff>6459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6459</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5321409"/>
          <a:ext cx="838200" cy="146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121102</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64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142675</xdr:rowOff>
    </xdr:from>
    <xdr:to>
      <xdr:col>116</xdr:col>
      <xdr:colOff>114300</xdr:colOff>
      <xdr:row>38</xdr:row>
      <xdr:rowOff>72825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77579</xdr:rowOff>
    </xdr:from>
    <xdr:to>
      <xdr:col>112</xdr:col>
      <xdr:colOff>38100</xdr:colOff>
      <xdr:row>39</xdr:row>
      <xdr:rowOff>7729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24256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6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105011</xdr:rowOff>
    </xdr:from>
    <xdr:to>
      <xdr:col>107</xdr:col>
      <xdr:colOff>101600</xdr:colOff>
      <xdr:row>39</xdr:row>
      <xdr:rowOff>35161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51688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116659</xdr:rowOff>
    </xdr:from>
    <xdr:to>
      <xdr:col>102</xdr:col>
      <xdr:colOff>165100</xdr:colOff>
      <xdr:row>39</xdr:row>
      <xdr:rowOff>46809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63335</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63662</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127109</xdr:rowOff>
    </xdr:from>
    <xdr:to>
      <xdr:col>116</xdr:col>
      <xdr:colOff>114300</xdr:colOff>
      <xdr:row>31</xdr:row>
      <xdr:rowOff>57259</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527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80136</xdr:rowOff>
    </xdr:from>
    <xdr:ext cx="534377"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52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50489</xdr:rowOff>
    </xdr:from>
    <xdr:to>
      <xdr:col>116</xdr:col>
      <xdr:colOff>62864</xdr:colOff>
      <xdr:row>58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94439"/>
          <a:ext cx="1269" cy="117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168616</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50489</xdr:rowOff>
    </xdr:from>
    <xdr:to>
      <xdr:col>116</xdr:col>
      <xdr:colOff>152400</xdr:colOff>
      <xdr:row>51</xdr:row>
      <xdr:rowOff>50489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9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125070</xdr:rowOff>
    </xdr:from>
    <xdr:to>
      <xdr:col>116</xdr:col>
      <xdr:colOff>63500</xdr:colOff>
      <xdr:row>57</xdr:row>
      <xdr:rowOff>131185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9897720"/>
          <a:ext cx="838200"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16165</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1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164738</xdr:rowOff>
    </xdr:from>
    <xdr:to>
      <xdr:col>116</xdr:col>
      <xdr:colOff>114300</xdr:colOff>
      <xdr:row>57</xdr:row>
      <xdr:rowOff>94888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119126</xdr:rowOff>
    </xdr:from>
    <xdr:to>
      <xdr:col>111</xdr:col>
      <xdr:colOff>177800</xdr:colOff>
      <xdr:row>57</xdr:row>
      <xdr:rowOff>125070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9891776"/>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23806</xdr:rowOff>
    </xdr:from>
    <xdr:to>
      <xdr:col>112</xdr:col>
      <xdr:colOff>38100</xdr:colOff>
      <xdr:row>57</xdr:row>
      <xdr:rowOff>125406</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141933</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57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115412</xdr:rowOff>
    </xdr:from>
    <xdr:to>
      <xdr:col>107</xdr:col>
      <xdr:colOff>50800</xdr:colOff>
      <xdr:row>57</xdr:row>
      <xdr:rowOff>119126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888062"/>
          <a:ext cx="889000" cy="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7233</xdr:rowOff>
    </xdr:from>
    <xdr:to>
      <xdr:col>107</xdr:col>
      <xdr:colOff>101600</xdr:colOff>
      <xdr:row>57</xdr:row>
      <xdr:rowOff>108833</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125360</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55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91237</xdr:rowOff>
    </xdr:from>
    <xdr:to>
      <xdr:col>102</xdr:col>
      <xdr:colOff>114300</xdr:colOff>
      <xdr:row>57</xdr:row>
      <xdr:rowOff>115412</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863887"/>
          <a:ext cx="889000" cy="2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169596</xdr:rowOff>
    </xdr:from>
    <xdr:to>
      <xdr:col>102</xdr:col>
      <xdr:colOff>165100</xdr:colOff>
      <xdr:row>57</xdr:row>
      <xdr:rowOff>99746</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116273</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4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162337</xdr:rowOff>
    </xdr:from>
    <xdr:to>
      <xdr:col>98</xdr:col>
      <xdr:colOff>38100</xdr:colOff>
      <xdr:row>57</xdr:row>
      <xdr:rowOff>92487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109014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53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80385</xdr:rowOff>
    </xdr:from>
    <xdr:to>
      <xdr:col>116</xdr:col>
      <xdr:colOff>114300</xdr:colOff>
      <xdr:row>58</xdr:row>
      <xdr:rowOff>10535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8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166762</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76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74270</xdr:rowOff>
    </xdr:from>
    <xdr:to>
      <xdr:col>112</xdr:col>
      <xdr:colOff>38100</xdr:colOff>
      <xdr:row>58</xdr:row>
      <xdr:rowOff>4420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8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166997</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93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68326</xdr:rowOff>
    </xdr:from>
    <xdr:to>
      <xdr:col>107</xdr:col>
      <xdr:colOff>101600</xdr:colOff>
      <xdr:row>57</xdr:row>
      <xdr:rowOff>169926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84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161053</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93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64612</xdr:rowOff>
    </xdr:from>
    <xdr:to>
      <xdr:col>102</xdr:col>
      <xdr:colOff>165100</xdr:colOff>
      <xdr:row>57</xdr:row>
      <xdr:rowOff>166212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83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157339</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929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40437</xdr:rowOff>
    </xdr:from>
    <xdr:to>
      <xdr:col>98</xdr:col>
      <xdr:colOff>38100</xdr:colOff>
      <xdr:row>57</xdr:row>
      <xdr:rowOff>142037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8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133164</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90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138576</xdr:rowOff>
    </xdr:from>
    <xdr:to>
      <xdr:col>116</xdr:col>
      <xdr:colOff>62864</xdr:colOff>
      <xdr:row>79</xdr:row>
      <xdr:rowOff>110764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40076"/>
          <a:ext cx="1269" cy="151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114591</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6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110764</xdr:rowOff>
    </xdr:from>
    <xdr:to>
      <xdr:col>116</xdr:col>
      <xdr:colOff>152400</xdr:colOff>
      <xdr:row>79</xdr:row>
      <xdr:rowOff>110764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65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85253</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138576</xdr:rowOff>
    </xdr:from>
    <xdr:to>
      <xdr:col>116</xdr:col>
      <xdr:colOff>152400</xdr:colOff>
      <xdr:row>70</xdr:row>
      <xdr:rowOff>138576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115069</xdr:rowOff>
    </xdr:from>
    <xdr:to>
      <xdr:col>116</xdr:col>
      <xdr:colOff>63500</xdr:colOff>
      <xdr:row>78</xdr:row>
      <xdr:rowOff>100571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145269"/>
          <a:ext cx="838200" cy="32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5250</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3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153823</xdr:rowOff>
    </xdr:from>
    <xdr:to>
      <xdr:col>116</xdr:col>
      <xdr:colOff>114300</xdr:colOff>
      <xdr:row>77</xdr:row>
      <xdr:rowOff>83973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115069</xdr:rowOff>
    </xdr:from>
    <xdr:to>
      <xdr:col>111</xdr:col>
      <xdr:colOff>177800</xdr:colOff>
      <xdr:row>76</xdr:row>
      <xdr:rowOff>143872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145269"/>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1078</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85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132099</xdr:rowOff>
    </xdr:from>
    <xdr:to>
      <xdr:col>107</xdr:col>
      <xdr:colOff>50800</xdr:colOff>
      <xdr:row>76</xdr:row>
      <xdr:rowOff>143872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162299"/>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127664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93694</xdr:rowOff>
    </xdr:from>
    <xdr:to>
      <xdr:col>102</xdr:col>
      <xdr:colOff>114300</xdr:colOff>
      <xdr:row>76</xdr:row>
      <xdr:rowOff>132099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123894"/>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121283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111948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49771</xdr:rowOff>
    </xdr:from>
    <xdr:to>
      <xdr:col>116</xdr:col>
      <xdr:colOff>114300</xdr:colOff>
      <xdr:row>78</xdr:row>
      <xdr:rowOff>151371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42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28198</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40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64269</xdr:rowOff>
    </xdr:from>
    <xdr:to>
      <xdr:col>112</xdr:col>
      <xdr:colOff>38100</xdr:colOff>
      <xdr:row>76</xdr:row>
      <xdr:rowOff>165869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9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156996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8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93072</xdr:rowOff>
    </xdr:from>
    <xdr:to>
      <xdr:col>107</xdr:col>
      <xdr:colOff>101600</xdr:colOff>
      <xdr:row>77</xdr:row>
      <xdr:rowOff>23222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2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14349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1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81299</xdr:rowOff>
    </xdr:from>
    <xdr:to>
      <xdr:col>102</xdr:col>
      <xdr:colOff>165100</xdr:colOff>
      <xdr:row>77</xdr:row>
      <xdr:rowOff>11449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1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2576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42894</xdr:rowOff>
    </xdr:from>
    <xdr:to>
      <xdr:col>98</xdr:col>
      <xdr:colOff>38100</xdr:colOff>
      <xdr:row>76</xdr:row>
      <xdr:rowOff>144494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7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135621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6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は、類似団体内平均値と比べて概ね低い数値で推移している。ただし、令和２年度は下水道事業会計の法適応に伴う出資金の増加、また、大規模普通建設事業の増加に伴う新規整備に係る普通建設事業費は類似団体内平均値を大きく上回った。普通建設事業費は、令和元年度より減少したものの、今後も大型事業が控えていることから、増加が見込まれている。また、更新整備にあたる普通建設事業費は、道路補修費や公共施設の維持更新に係る費用が増加しており</a:t>
          </a:r>
          <a:r>
            <a:rPr kumimoji="1" lang="en-US" altLang="ja-JP" sz="1300">
              <a:latin typeface="ＭＳ Ｐゴシック" panose="020B0600070205080204" pitchFamily="50" charset="-128"/>
              <a:ea typeface="ＭＳ Ｐゴシック" panose="020B0600070205080204" pitchFamily="50" charset="-128"/>
            </a:rPr>
            <a:t>3,279</a:t>
          </a:r>
          <a:r>
            <a:rPr kumimoji="1" lang="ja-JP" altLang="en-US" sz="1300">
              <a:latin typeface="ＭＳ Ｐゴシック" panose="020B0600070205080204" pitchFamily="50" charset="-128"/>
              <a:ea typeface="ＭＳ Ｐゴシック" panose="020B0600070205080204" pitchFamily="50" charset="-128"/>
            </a:rPr>
            <a:t>円の増加となった。補助費等は、コロナ禍の影響による特別定額給付金等の皆増等の影響で大きく増加している。その他の項目について、物件費は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スクール構想によるタブレット端末の整備等の皆増等により</a:t>
          </a:r>
          <a:r>
            <a:rPr kumimoji="1" lang="en-US" altLang="ja-JP" sz="1300">
              <a:latin typeface="ＭＳ Ｐゴシック" panose="020B0600070205080204" pitchFamily="50" charset="-128"/>
              <a:ea typeface="ＭＳ Ｐゴシック" panose="020B0600070205080204" pitchFamily="50" charset="-128"/>
            </a:rPr>
            <a:t>3,343</a:t>
          </a:r>
          <a:r>
            <a:rPr kumimoji="1" lang="ja-JP" altLang="en-US" sz="1300">
              <a:latin typeface="ＭＳ Ｐゴシック" panose="020B0600070205080204" pitchFamily="50" charset="-128"/>
              <a:ea typeface="ＭＳ Ｐゴシック" panose="020B0600070205080204" pitchFamily="50" charset="-128"/>
            </a:rPr>
            <a:t>円の増加、積立金は屋内温水プール建設事業に充てるための教育施設等整備事業積立金の積立額の減少により</a:t>
          </a:r>
          <a:r>
            <a:rPr kumimoji="1" lang="en-US" altLang="ja-JP" sz="1300">
              <a:latin typeface="ＭＳ Ｐゴシック" panose="020B0600070205080204" pitchFamily="50" charset="-128"/>
              <a:ea typeface="ＭＳ Ｐゴシック" panose="020B0600070205080204" pitchFamily="50" charset="-128"/>
            </a:rPr>
            <a:t>915</a:t>
          </a:r>
          <a:r>
            <a:rPr kumimoji="1" lang="ja-JP" altLang="en-US" sz="1300">
              <a:latin typeface="ＭＳ Ｐゴシック" panose="020B0600070205080204" pitchFamily="50" charset="-128"/>
              <a:ea typeface="ＭＳ Ｐゴシック" panose="020B0600070205080204" pitchFamily="50" charset="-128"/>
            </a:rPr>
            <a:t>円の減少、繰出金は下水道事業会計の法適化に伴う繰出金の減少により</a:t>
          </a:r>
          <a:r>
            <a:rPr kumimoji="1" lang="en-US" altLang="ja-JP" sz="1300">
              <a:latin typeface="ＭＳ Ｐゴシック" panose="020B0600070205080204" pitchFamily="50" charset="-128"/>
              <a:ea typeface="ＭＳ Ｐゴシック" panose="020B0600070205080204" pitchFamily="50" charset="-128"/>
            </a:rPr>
            <a:t>17,239</a:t>
          </a:r>
          <a:r>
            <a:rPr kumimoji="1" lang="ja-JP" altLang="en-US" sz="1300">
              <a:latin typeface="ＭＳ Ｐゴシック" panose="020B0600070205080204" pitchFamily="50" charset="-128"/>
              <a:ea typeface="ＭＳ Ｐゴシック" panose="020B0600070205080204" pitchFamily="50" charset="-128"/>
            </a:rPr>
            <a:t>円減少した。今後も、将来のまちづくりを見据えた中で必要と考えられる大型施設の建設事業や公園整備等が見込まれるが、事業費が過大とならないように、取捨選択を徹底していく。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43,588
42,375
26.38
19,712,450
18,943,093
482,077
9,211,427
6,631,732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49403</xdr:rowOff>
    </xdr:from>
    <xdr:to>
      <xdr:col>24</xdr:col>
      <xdr:colOff>62865</xdr:colOff>
      <xdr:row>38</xdr:row>
      <xdr:rowOff>59690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2903"/>
          <a:ext cx="1270" cy="138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63517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167530</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49403</xdr:rowOff>
    </xdr:from>
    <xdr:to>
      <xdr:col>24</xdr:col>
      <xdr:colOff>152400</xdr:colOff>
      <xdr:row>30</xdr:row>
      <xdr:rowOff>49403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2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33020</xdr:rowOff>
    </xdr:from>
    <xdr:to>
      <xdr:col>24</xdr:col>
      <xdr:colOff>63500</xdr:colOff>
      <xdr:row>37</xdr:row>
      <xdr:rowOff>83693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76670"/>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148353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06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24638</xdr:rowOff>
    </xdr:from>
    <xdr:to>
      <xdr:col>19</xdr:col>
      <xdr:colOff>177800</xdr:colOff>
      <xdr:row>37</xdr:row>
      <xdr:rowOff>33020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68288"/>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5097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161417</xdr:rowOff>
    </xdr:from>
    <xdr:to>
      <xdr:col>15</xdr:col>
      <xdr:colOff>50800</xdr:colOff>
      <xdr:row>37</xdr:row>
      <xdr:rowOff>24638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33617"/>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142257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161417</xdr:rowOff>
    </xdr:from>
    <xdr:to>
      <xdr:col>10</xdr:col>
      <xdr:colOff>114300</xdr:colOff>
      <xdr:row>37</xdr:row>
      <xdr:rowOff>15113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33617"/>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42037</xdr:rowOff>
    </xdr:from>
    <xdr:to>
      <xdr:col>10</xdr:col>
      <xdr:colOff>165100</xdr:colOff>
      <xdr:row>34</xdr:row>
      <xdr:rowOff>143637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160164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168927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32893</xdr:rowOff>
    </xdr:from>
    <xdr:to>
      <xdr:col>24</xdr:col>
      <xdr:colOff>114300</xdr:colOff>
      <xdr:row>37</xdr:row>
      <xdr:rowOff>134493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7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11320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5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153670</xdr:rowOff>
    </xdr:from>
    <xdr:to>
      <xdr:col>20</xdr:col>
      <xdr:colOff>38100</xdr:colOff>
      <xdr:row>37</xdr:row>
      <xdr:rowOff>83820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74947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145288</xdr:rowOff>
    </xdr:from>
    <xdr:to>
      <xdr:col>15</xdr:col>
      <xdr:colOff>101600</xdr:colOff>
      <xdr:row>37</xdr:row>
      <xdr:rowOff>75438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1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66565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1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110617</xdr:rowOff>
    </xdr:from>
    <xdr:to>
      <xdr:col>10</xdr:col>
      <xdr:colOff>165100</xdr:colOff>
      <xdr:row>37</xdr:row>
      <xdr:rowOff>40767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8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31894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7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135763</xdr:rowOff>
    </xdr:from>
    <xdr:to>
      <xdr:col>6</xdr:col>
      <xdr:colOff>38100</xdr:colOff>
      <xdr:row>37</xdr:row>
      <xdr:rowOff>65913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57040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30178</xdr:rowOff>
    </xdr:from>
    <xdr:to>
      <xdr:col>24</xdr:col>
      <xdr:colOff>62865</xdr:colOff>
      <xdr:row>57</xdr:row>
      <xdr:rowOff>12119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74128"/>
          <a:ext cx="1270" cy="10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15946</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78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12119</xdr:rowOff>
    </xdr:from>
    <xdr:to>
      <xdr:col>24</xdr:col>
      <xdr:colOff>152400</xdr:colOff>
      <xdr:row>57</xdr:row>
      <xdr:rowOff>12119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78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148305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30178</xdr:rowOff>
    </xdr:from>
    <xdr:to>
      <xdr:col>24</xdr:col>
      <xdr:colOff>152400</xdr:colOff>
      <xdr:row>51</xdr:row>
      <xdr:rowOff>30178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7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12119</xdr:rowOff>
    </xdr:from>
    <xdr:to>
      <xdr:col>24</xdr:col>
      <xdr:colOff>63500</xdr:colOff>
      <xdr:row>58</xdr:row>
      <xdr:rowOff>162782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84769"/>
          <a:ext cx="838200" cy="32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39732</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69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16855</xdr:rowOff>
    </xdr:from>
    <xdr:to>
      <xdr:col>24</xdr:col>
      <xdr:colOff>114300</xdr:colOff>
      <xdr:row>56</xdr:row>
      <xdr:rowOff>118455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162782</xdr:rowOff>
    </xdr:from>
    <xdr:to>
      <xdr:col>19</xdr:col>
      <xdr:colOff>177800</xdr:colOff>
      <xdr:row>59</xdr:row>
      <xdr:rowOff>802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106882"/>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6366</xdr:rowOff>
    </xdr:from>
    <xdr:to>
      <xdr:col>20</xdr:col>
      <xdr:colOff>38100</xdr:colOff>
      <xdr:row>58</xdr:row>
      <xdr:rowOff>107966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124493</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802</xdr:rowOff>
    </xdr:from>
    <xdr:to>
      <xdr:col>15</xdr:col>
      <xdr:colOff>50800</xdr:colOff>
      <xdr:row>59</xdr:row>
      <xdr:rowOff>6616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116352"/>
          <a:ext cx="889000" cy="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159724</xdr:rowOff>
    </xdr:from>
    <xdr:to>
      <xdr:col>15</xdr:col>
      <xdr:colOff>101600</xdr:colOff>
      <xdr:row>58</xdr:row>
      <xdr:rowOff>89874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106401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170614</xdr:rowOff>
    </xdr:from>
    <xdr:to>
      <xdr:col>10</xdr:col>
      <xdr:colOff>114300</xdr:colOff>
      <xdr:row>59</xdr:row>
      <xdr:rowOff>6616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114714"/>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17276</xdr:rowOff>
    </xdr:from>
    <xdr:to>
      <xdr:col>10</xdr:col>
      <xdr:colOff>165100</xdr:colOff>
      <xdr:row>58</xdr:row>
      <xdr:rowOff>118876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135403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8344</xdr:rowOff>
    </xdr:from>
    <xdr:to>
      <xdr:col>6</xdr:col>
      <xdr:colOff>38100</xdr:colOff>
      <xdr:row>58</xdr:row>
      <xdr:rowOff>109944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126471</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132769</xdr:rowOff>
    </xdr:from>
    <xdr:to>
      <xdr:col>24</xdr:col>
      <xdr:colOff>114300</xdr:colOff>
      <xdr:row>57</xdr:row>
      <xdr:rowOff>62919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47696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4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111982</xdr:rowOff>
    </xdr:from>
    <xdr:to>
      <xdr:col>20</xdr:col>
      <xdr:colOff>38100</xdr:colOff>
      <xdr:row>59</xdr:row>
      <xdr:rowOff>42132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5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33259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4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121452</xdr:rowOff>
    </xdr:from>
    <xdr:to>
      <xdr:col>15</xdr:col>
      <xdr:colOff>101600</xdr:colOff>
      <xdr:row>59</xdr:row>
      <xdr:rowOff>51602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6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42729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127266</xdr:rowOff>
    </xdr:from>
    <xdr:to>
      <xdr:col>10</xdr:col>
      <xdr:colOff>165100</xdr:colOff>
      <xdr:row>59</xdr:row>
      <xdr:rowOff>57416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7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48543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6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119814</xdr:rowOff>
    </xdr:from>
    <xdr:to>
      <xdr:col>6</xdr:col>
      <xdr:colOff>38100</xdr:colOff>
      <xdr:row>59</xdr:row>
      <xdr:rowOff>49964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6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41091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5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93213</xdr:rowOff>
    </xdr:from>
    <xdr:to>
      <xdr:col>24</xdr:col>
      <xdr:colOff>62865</xdr:colOff>
      <xdr:row>78</xdr:row>
      <xdr:rowOff>171247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1923263"/>
          <a:ext cx="1270" cy="1621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3624</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4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171247</xdr:rowOff>
    </xdr:from>
    <xdr:to>
      <xdr:col>24</xdr:col>
      <xdr:colOff>152400</xdr:colOff>
      <xdr:row>78</xdr:row>
      <xdr:rowOff>171247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39890</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69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93213</xdr:rowOff>
    </xdr:from>
    <xdr:to>
      <xdr:col>24</xdr:col>
      <xdr:colOff>152400</xdr:colOff>
      <xdr:row>69</xdr:row>
      <xdr:rowOff>93213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192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51933</xdr:rowOff>
    </xdr:from>
    <xdr:to>
      <xdr:col>24</xdr:col>
      <xdr:colOff>63500</xdr:colOff>
      <xdr:row>77</xdr:row>
      <xdr:rowOff>159849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253583"/>
          <a:ext cx="838200" cy="10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44405</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903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21529</xdr:rowOff>
    </xdr:from>
    <xdr:to>
      <xdr:col>24</xdr:col>
      <xdr:colOff>114300</xdr:colOff>
      <xdr:row>76</xdr:row>
      <xdr:rowOff>123129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5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130425</xdr:rowOff>
    </xdr:from>
    <xdr:to>
      <xdr:col>19</xdr:col>
      <xdr:colOff>177800</xdr:colOff>
      <xdr:row>77</xdr:row>
      <xdr:rowOff>159849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908300" y="13332075"/>
          <a:ext cx="889000" cy="2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75315</xdr:rowOff>
    </xdr:from>
    <xdr:to>
      <xdr:col>20</xdr:col>
      <xdr:colOff>38100</xdr:colOff>
      <xdr:row>77</xdr:row>
      <xdr:rowOff>5465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21992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8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130425</xdr:rowOff>
    </xdr:from>
    <xdr:to>
      <xdr:col>15</xdr:col>
      <xdr:colOff>50800</xdr:colOff>
      <xdr:row>78</xdr:row>
      <xdr:rowOff>44194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332075"/>
          <a:ext cx="889000" cy="8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156794</xdr:rowOff>
    </xdr:from>
    <xdr:to>
      <xdr:col>15</xdr:col>
      <xdr:colOff>101600</xdr:colOff>
      <xdr:row>77</xdr:row>
      <xdr:rowOff>86944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8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103471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6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44194</xdr:rowOff>
    </xdr:from>
    <xdr:to>
      <xdr:col>10</xdr:col>
      <xdr:colOff>114300</xdr:colOff>
      <xdr:row>78</xdr:row>
      <xdr:rowOff>80345</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417294"/>
          <a:ext cx="889000" cy="3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84573</xdr:rowOff>
    </xdr:from>
    <xdr:to>
      <xdr:col>10</xdr:col>
      <xdr:colOff>165100</xdr:colOff>
      <xdr:row>77</xdr:row>
      <xdr:rowOff>14723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1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31250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9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72653</xdr:rowOff>
    </xdr:from>
    <xdr:to>
      <xdr:col>6</xdr:col>
      <xdr:colOff>38100</xdr:colOff>
      <xdr:row>76</xdr:row>
      <xdr:rowOff>2803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293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19330</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70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1133</xdr:rowOff>
    </xdr:from>
    <xdr:to>
      <xdr:col>24</xdr:col>
      <xdr:colOff>114300</xdr:colOff>
      <xdr:row>77</xdr:row>
      <xdr:rowOff>102733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20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151010</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1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109049</xdr:rowOff>
    </xdr:from>
    <xdr:to>
      <xdr:col>20</xdr:col>
      <xdr:colOff>38100</xdr:colOff>
      <xdr:row>78</xdr:row>
      <xdr:rowOff>39199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31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30326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403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79625</xdr:rowOff>
    </xdr:from>
    <xdr:to>
      <xdr:col>15</xdr:col>
      <xdr:colOff>101600</xdr:colOff>
      <xdr:row>78</xdr:row>
      <xdr:rowOff>9775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2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902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374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164844</xdr:rowOff>
    </xdr:from>
    <xdr:to>
      <xdr:col>10</xdr:col>
      <xdr:colOff>165100</xdr:colOff>
      <xdr:row>78</xdr:row>
      <xdr:rowOff>94994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36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86121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459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29545</xdr:rowOff>
    </xdr:from>
    <xdr:to>
      <xdr:col>6</xdr:col>
      <xdr:colOff>38100</xdr:colOff>
      <xdr:row>78</xdr:row>
      <xdr:rowOff>131145</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40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122272</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495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166846</xdr:rowOff>
    </xdr:from>
    <xdr:to>
      <xdr:col>24</xdr:col>
      <xdr:colOff>62865</xdr:colOff>
      <xdr:row>99</xdr:row>
      <xdr:rowOff>28563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97346"/>
          <a:ext cx="1270" cy="140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32390</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0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28563</xdr:rowOff>
    </xdr:from>
    <xdr:to>
      <xdr:col>24</xdr:col>
      <xdr:colOff>152400</xdr:colOff>
      <xdr:row>99</xdr:row>
      <xdr:rowOff>28563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00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113523</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166846</xdr:rowOff>
    </xdr:from>
    <xdr:to>
      <xdr:col>24</xdr:col>
      <xdr:colOff>152400</xdr:colOff>
      <xdr:row>90</xdr:row>
      <xdr:rowOff>166846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97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35725</xdr:rowOff>
    </xdr:from>
    <xdr:to>
      <xdr:col>24</xdr:col>
      <xdr:colOff>63500</xdr:colOff>
      <xdr:row>98</xdr:row>
      <xdr:rowOff>102705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837825"/>
          <a:ext cx="838200" cy="6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29481</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488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6604</xdr:rowOff>
    </xdr:from>
    <xdr:to>
      <xdr:col>24</xdr:col>
      <xdr:colOff>114300</xdr:colOff>
      <xdr:row>97</xdr:row>
      <xdr:rowOff>108204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102705</xdr:rowOff>
    </xdr:from>
    <xdr:to>
      <xdr:col>19</xdr:col>
      <xdr:colOff>177800</xdr:colOff>
      <xdr:row>98</xdr:row>
      <xdr:rowOff>137909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904805"/>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9824</xdr:rowOff>
    </xdr:from>
    <xdr:to>
      <xdr:col>20</xdr:col>
      <xdr:colOff>38100</xdr:colOff>
      <xdr:row>97</xdr:row>
      <xdr:rowOff>111424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64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127951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41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137909</xdr:rowOff>
    </xdr:from>
    <xdr:to>
      <xdr:col>15</xdr:col>
      <xdr:colOff>50800</xdr:colOff>
      <xdr:row>98</xdr:row>
      <xdr:rowOff>157759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940009"/>
          <a:ext cx="8890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44475</xdr:rowOff>
    </xdr:from>
    <xdr:to>
      <xdr:col>15</xdr:col>
      <xdr:colOff>101600</xdr:colOff>
      <xdr:row>97</xdr:row>
      <xdr:rowOff>146075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6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162602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45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151130</xdr:rowOff>
    </xdr:from>
    <xdr:to>
      <xdr:col>10</xdr:col>
      <xdr:colOff>114300</xdr:colOff>
      <xdr:row>98</xdr:row>
      <xdr:rowOff>157759</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953230"/>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37161</xdr:rowOff>
    </xdr:from>
    <xdr:to>
      <xdr:col>10</xdr:col>
      <xdr:colOff>165100</xdr:colOff>
      <xdr:row>97</xdr:row>
      <xdr:rowOff>138761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66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155288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4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151096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43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156375</xdr:rowOff>
    </xdr:from>
    <xdr:to>
      <xdr:col>24</xdr:col>
      <xdr:colOff>114300</xdr:colOff>
      <xdr:row>98</xdr:row>
      <xdr:rowOff>86525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78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134802</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76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51905</xdr:rowOff>
    </xdr:from>
    <xdr:to>
      <xdr:col>20</xdr:col>
      <xdr:colOff>38100</xdr:colOff>
      <xdr:row>98</xdr:row>
      <xdr:rowOff>153505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85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144632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94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87109</xdr:rowOff>
    </xdr:from>
    <xdr:to>
      <xdr:col>15</xdr:col>
      <xdr:colOff>101600</xdr:colOff>
      <xdr:row>99</xdr:row>
      <xdr:rowOff>17259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88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8386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98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106959</xdr:rowOff>
    </xdr:from>
    <xdr:to>
      <xdr:col>10</xdr:col>
      <xdr:colOff>165100</xdr:colOff>
      <xdr:row>99</xdr:row>
      <xdr:rowOff>37109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90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28236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700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100330</xdr:rowOff>
    </xdr:from>
    <xdr:to>
      <xdr:col>6</xdr:col>
      <xdr:colOff>38100</xdr:colOff>
      <xdr:row>99</xdr:row>
      <xdr:rowOff>30480</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90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21607</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99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41783</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56733"/>
          <a:ext cx="1270" cy="137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159910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41783</xdr:rowOff>
    </xdr:from>
    <xdr:to>
      <xdr:col>55</xdr:col>
      <xdr:colOff>88900</xdr:colOff>
      <xdr:row>31</xdr:row>
      <xdr:rowOff>41783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5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157988</xdr:rowOff>
    </xdr:from>
    <xdr:to>
      <xdr:col>55</xdr:col>
      <xdr:colOff>0</xdr:colOff>
      <xdr:row>38</xdr:row>
      <xdr:rowOff>6350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501638"/>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145034</xdr:rowOff>
    </xdr:from>
    <xdr:to>
      <xdr:col>50</xdr:col>
      <xdr:colOff>114300</xdr:colOff>
      <xdr:row>37</xdr:row>
      <xdr:rowOff>157988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488684"/>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151782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130937</xdr:rowOff>
    </xdr:from>
    <xdr:to>
      <xdr:col>45</xdr:col>
      <xdr:colOff>177800</xdr:colOff>
      <xdr:row>37</xdr:row>
      <xdr:rowOff>145034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474587"/>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154305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170832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163703</xdr:rowOff>
    </xdr:from>
    <xdr:to>
      <xdr:col>41</xdr:col>
      <xdr:colOff>50800</xdr:colOff>
      <xdr:row>37</xdr:row>
      <xdr:rowOff>130937</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335903"/>
          <a:ext cx="889000" cy="1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146829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xdr:rowOff>
    </xdr:from>
    <xdr:to>
      <xdr:col>36</xdr:col>
      <xdr:colOff>165100</xdr:colOff>
      <xdr:row>37</xdr:row>
      <xdr:rowOff>103632</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94759</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438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127000</xdr:rowOff>
    </xdr:from>
    <xdr:to>
      <xdr:col>55</xdr:col>
      <xdr:colOff>50800</xdr:colOff>
      <xdr:row>38</xdr:row>
      <xdr:rowOff>57150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105427</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4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107188</xdr:rowOff>
    </xdr:from>
    <xdr:to>
      <xdr:col>50</xdr:col>
      <xdr:colOff>165100</xdr:colOff>
      <xdr:row>38</xdr:row>
      <xdr:rowOff>37338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28465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94234</xdr:rowOff>
    </xdr:from>
    <xdr:to>
      <xdr:col>46</xdr:col>
      <xdr:colOff>38100</xdr:colOff>
      <xdr:row>38</xdr:row>
      <xdr:rowOff>24385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4378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15511</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530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80137</xdr:rowOff>
    </xdr:from>
    <xdr:to>
      <xdr:col>41</xdr:col>
      <xdr:colOff>101600</xdr:colOff>
      <xdr:row>38</xdr:row>
      <xdr:rowOff>10287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42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1414</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516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112903</xdr:rowOff>
    </xdr:from>
    <xdr:to>
      <xdr:col>36</xdr:col>
      <xdr:colOff>165100</xdr:colOff>
      <xdr:row>37</xdr:row>
      <xdr:rowOff>43053</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2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59580</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606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38019</xdr:rowOff>
    </xdr:from>
    <xdr:to>
      <xdr:col>54</xdr:col>
      <xdr:colOff>189865</xdr:colOff>
      <xdr:row>58</xdr:row>
      <xdr:rowOff>81842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10519"/>
          <a:ext cx="1270" cy="1415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85669</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2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81842</xdr:rowOff>
    </xdr:from>
    <xdr:to>
      <xdr:col>55</xdr:col>
      <xdr:colOff>88900</xdr:colOff>
      <xdr:row>58</xdr:row>
      <xdr:rowOff>81842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2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156146</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3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38019</xdr:rowOff>
    </xdr:from>
    <xdr:to>
      <xdr:col>55</xdr:col>
      <xdr:colOff>88900</xdr:colOff>
      <xdr:row>50</xdr:row>
      <xdr:rowOff>38019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1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108336</xdr:rowOff>
    </xdr:from>
    <xdr:to>
      <xdr:col>55</xdr:col>
      <xdr:colOff>0</xdr:colOff>
      <xdr:row>58</xdr:row>
      <xdr:rowOff>75257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880986"/>
          <a:ext cx="838200" cy="13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79979</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509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57102</xdr:rowOff>
    </xdr:from>
    <xdr:to>
      <xdr:col>55</xdr:col>
      <xdr:colOff>50800</xdr:colOff>
      <xdr:row>56</xdr:row>
      <xdr:rowOff>158702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108336</xdr:rowOff>
    </xdr:from>
    <xdr:to>
      <xdr:col>50</xdr:col>
      <xdr:colOff>114300</xdr:colOff>
      <xdr:row>58</xdr:row>
      <xdr:rowOff>32372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880986"/>
          <a:ext cx="889000" cy="9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148679</xdr:rowOff>
    </xdr:from>
    <xdr:to>
      <xdr:col>50</xdr:col>
      <xdr:colOff>165100</xdr:colOff>
      <xdr:row>56</xdr:row>
      <xdr:rowOff>78829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95356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6197</xdr:rowOff>
    </xdr:from>
    <xdr:to>
      <xdr:col>45</xdr:col>
      <xdr:colOff>177800</xdr:colOff>
      <xdr:row>58</xdr:row>
      <xdr:rowOff>32372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778847"/>
          <a:ext cx="889000" cy="19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153982</xdr:rowOff>
    </xdr:from>
    <xdr:to>
      <xdr:col>46</xdr:col>
      <xdr:colOff>38100</xdr:colOff>
      <xdr:row>56</xdr:row>
      <xdr:rowOff>84132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100659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6197</xdr:rowOff>
    </xdr:from>
    <xdr:to>
      <xdr:col>41</xdr:col>
      <xdr:colOff>50800</xdr:colOff>
      <xdr:row>58</xdr:row>
      <xdr:rowOff>42522</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778847"/>
          <a:ext cx="889000" cy="20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142758</xdr:rowOff>
    </xdr:from>
    <xdr:to>
      <xdr:col>41</xdr:col>
      <xdr:colOff>101600</xdr:colOff>
      <xdr:row>56</xdr:row>
      <xdr:rowOff>72908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89435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150325</xdr:rowOff>
    </xdr:from>
    <xdr:to>
      <xdr:col>36</xdr:col>
      <xdr:colOff>165100</xdr:colOff>
      <xdr:row>56</xdr:row>
      <xdr:rowOff>80475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97002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24457</xdr:rowOff>
    </xdr:from>
    <xdr:to>
      <xdr:col>55</xdr:col>
      <xdr:colOff>50800</xdr:colOff>
      <xdr:row>58</xdr:row>
      <xdr:rowOff>126057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96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110834</xdr:rowOff>
    </xdr:from>
    <xdr:ext cx="469744"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88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57536</xdr:rowOff>
    </xdr:from>
    <xdr:to>
      <xdr:col>50</xdr:col>
      <xdr:colOff>165100</xdr:colOff>
      <xdr:row>57</xdr:row>
      <xdr:rowOff>159136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83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150263</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04428" y="992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153022</xdr:rowOff>
    </xdr:from>
    <xdr:to>
      <xdr:col>46</xdr:col>
      <xdr:colOff>38100</xdr:colOff>
      <xdr:row>58</xdr:row>
      <xdr:rowOff>83172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92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74299</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15428" y="1001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126847</xdr:rowOff>
    </xdr:from>
    <xdr:to>
      <xdr:col>41</xdr:col>
      <xdr:colOff>101600</xdr:colOff>
      <xdr:row>57</xdr:row>
      <xdr:rowOff>56997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72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48124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82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163172</xdr:rowOff>
    </xdr:from>
    <xdr:to>
      <xdr:col>36</xdr:col>
      <xdr:colOff>165100</xdr:colOff>
      <xdr:row>58</xdr:row>
      <xdr:rowOff>93322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93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84449</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37428" y="1002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30200</xdr:rowOff>
    </xdr:from>
    <xdr:to>
      <xdr:col>54</xdr:col>
      <xdr:colOff>189865</xdr:colOff>
      <xdr:row>79</xdr:row>
      <xdr:rowOff>4891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203150"/>
          <a:ext cx="1270" cy="13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8718</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xdr:rowOff>
    </xdr:from>
    <xdr:to>
      <xdr:col>55</xdr:col>
      <xdr:colOff>88900</xdr:colOff>
      <xdr:row>79</xdr:row>
      <xdr:rowOff>4891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148327</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9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30200</xdr:rowOff>
    </xdr:from>
    <xdr:to>
      <xdr:col>55</xdr:col>
      <xdr:colOff>88900</xdr:colOff>
      <xdr:row>71</xdr:row>
      <xdr:rowOff>30200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20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93751</xdr:rowOff>
    </xdr:from>
    <xdr:to>
      <xdr:col>55</xdr:col>
      <xdr:colOff>0</xdr:colOff>
      <xdr:row>78</xdr:row>
      <xdr:rowOff>110308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295401"/>
          <a:ext cx="838200" cy="18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147798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06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124921</xdr:rowOff>
    </xdr:from>
    <xdr:to>
      <xdr:col>55</xdr:col>
      <xdr:colOff>50800</xdr:colOff>
      <xdr:row>77</xdr:row>
      <xdr:rowOff>55071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110308</xdr:rowOff>
    </xdr:from>
    <xdr:to>
      <xdr:col>50</xdr:col>
      <xdr:colOff>114300</xdr:colOff>
      <xdr:row>78</xdr:row>
      <xdr:rowOff>166511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483408"/>
          <a:ext cx="889000" cy="5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26236</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04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164128</xdr:rowOff>
    </xdr:from>
    <xdr:to>
      <xdr:col>45</xdr:col>
      <xdr:colOff>177800</xdr:colOff>
      <xdr:row>78</xdr:row>
      <xdr:rowOff>166511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537228"/>
          <a:ext cx="8890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13174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164128</xdr:rowOff>
    </xdr:from>
    <xdr:to>
      <xdr:col>41</xdr:col>
      <xdr:colOff>50800</xdr:colOff>
      <xdr:row>78</xdr:row>
      <xdr:rowOff>164585</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53722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17158</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04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42696</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307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42951</xdr:rowOff>
    </xdr:from>
    <xdr:to>
      <xdr:col>55</xdr:col>
      <xdr:colOff>50800</xdr:colOff>
      <xdr:row>77</xdr:row>
      <xdr:rowOff>144551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24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21378</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2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59508</xdr:rowOff>
    </xdr:from>
    <xdr:to>
      <xdr:col>50</xdr:col>
      <xdr:colOff>165100</xdr:colOff>
      <xdr:row>78</xdr:row>
      <xdr:rowOff>161108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43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152235</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52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115711</xdr:rowOff>
    </xdr:from>
    <xdr:to>
      <xdr:col>46</xdr:col>
      <xdr:colOff>38100</xdr:colOff>
      <xdr:row>79</xdr:row>
      <xdr:rowOff>45861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48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36988</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58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113328</xdr:rowOff>
    </xdr:from>
    <xdr:to>
      <xdr:col>41</xdr:col>
      <xdr:colOff>101600</xdr:colOff>
      <xdr:row>79</xdr:row>
      <xdr:rowOff>43478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4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34605</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5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113785</xdr:rowOff>
    </xdr:from>
    <xdr:to>
      <xdr:col>36</xdr:col>
      <xdr:colOff>165100</xdr:colOff>
      <xdr:row>79</xdr:row>
      <xdr:rowOff>43935</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48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35062</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57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52318</xdr:rowOff>
    </xdr:from>
    <xdr:to>
      <xdr:col>54</xdr:col>
      <xdr:colOff>189865</xdr:colOff>
      <xdr:row>99</xdr:row>
      <xdr:rowOff>94932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482818"/>
          <a:ext cx="1270" cy="1585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98759</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70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94932</xdr:rowOff>
    </xdr:from>
    <xdr:to>
      <xdr:col>55</xdr:col>
      <xdr:colOff>88900</xdr:colOff>
      <xdr:row>99</xdr:row>
      <xdr:rowOff>94932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706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170445</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2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52318</xdr:rowOff>
    </xdr:from>
    <xdr:to>
      <xdr:col>55</xdr:col>
      <xdr:colOff>88900</xdr:colOff>
      <xdr:row>90</xdr:row>
      <xdr:rowOff>52318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48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84759</xdr:rowOff>
    </xdr:from>
    <xdr:to>
      <xdr:col>55</xdr:col>
      <xdr:colOff>0</xdr:colOff>
      <xdr:row>97</xdr:row>
      <xdr:rowOff>13018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543959"/>
          <a:ext cx="838200" cy="9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73386</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532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94959</xdr:rowOff>
    </xdr:from>
    <xdr:to>
      <xdr:col>55</xdr:col>
      <xdr:colOff>50800</xdr:colOff>
      <xdr:row>97</xdr:row>
      <xdr:rowOff>25109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13018</xdr:rowOff>
    </xdr:from>
    <xdr:to>
      <xdr:col>50</xdr:col>
      <xdr:colOff>114300</xdr:colOff>
      <xdr:row>97</xdr:row>
      <xdr:rowOff>30868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643668"/>
          <a:ext cx="889000" cy="1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81338</xdr:rowOff>
    </xdr:from>
    <xdr:to>
      <xdr:col>50</xdr:col>
      <xdr:colOff>165100</xdr:colOff>
      <xdr:row>97</xdr:row>
      <xdr:rowOff>11488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28015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148749</xdr:rowOff>
    </xdr:from>
    <xdr:to>
      <xdr:col>45</xdr:col>
      <xdr:colOff>177800</xdr:colOff>
      <xdr:row>97</xdr:row>
      <xdr:rowOff>30868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607949"/>
          <a:ext cx="8890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117360</xdr:rowOff>
    </xdr:from>
    <xdr:to>
      <xdr:col>46</xdr:col>
      <xdr:colOff>38100</xdr:colOff>
      <xdr:row>97</xdr:row>
      <xdr:rowOff>47510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64037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148749</xdr:rowOff>
    </xdr:from>
    <xdr:to>
      <xdr:col>41</xdr:col>
      <xdr:colOff>50800</xdr:colOff>
      <xdr:row>97</xdr:row>
      <xdr:rowOff>65805</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607949"/>
          <a:ext cx="889000" cy="8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75564</xdr:rowOff>
    </xdr:from>
    <xdr:to>
      <xdr:col>41</xdr:col>
      <xdr:colOff>101600</xdr:colOff>
      <xdr:row>97</xdr:row>
      <xdr:rowOff>5714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22241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150050</xdr:rowOff>
    </xdr:from>
    <xdr:to>
      <xdr:col>36</xdr:col>
      <xdr:colOff>165100</xdr:colOff>
      <xdr:row>97</xdr:row>
      <xdr:rowOff>80200</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96727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33959</xdr:rowOff>
    </xdr:from>
    <xdr:to>
      <xdr:col>55</xdr:col>
      <xdr:colOff>50800</xdr:colOff>
      <xdr:row>96</xdr:row>
      <xdr:rowOff>135559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49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56836</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133668</xdr:rowOff>
    </xdr:from>
    <xdr:to>
      <xdr:col>50</xdr:col>
      <xdr:colOff>165100</xdr:colOff>
      <xdr:row>97</xdr:row>
      <xdr:rowOff>63818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5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54945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68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151518</xdr:rowOff>
    </xdr:from>
    <xdr:to>
      <xdr:col>46</xdr:col>
      <xdr:colOff>38100</xdr:colOff>
      <xdr:row>97</xdr:row>
      <xdr:rowOff>81668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61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72795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70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97949</xdr:rowOff>
    </xdr:from>
    <xdr:to>
      <xdr:col>41</xdr:col>
      <xdr:colOff>101600</xdr:colOff>
      <xdr:row>97</xdr:row>
      <xdr:rowOff>28099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5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19226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6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15005</xdr:rowOff>
    </xdr:from>
    <xdr:to>
      <xdr:col>36</xdr:col>
      <xdr:colOff>165100</xdr:colOff>
      <xdr:row>97</xdr:row>
      <xdr:rowOff>116605</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64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107732</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73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90917</xdr:rowOff>
    </xdr:from>
    <xdr:to>
      <xdr:col>85</xdr:col>
      <xdr:colOff>126364</xdr:colOff>
      <xdr:row>37</xdr:row>
      <xdr:rowOff>170287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34417"/>
          <a:ext cx="1269" cy="127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2664</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5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170287</xdr:rowOff>
    </xdr:from>
    <xdr:to>
      <xdr:col>86</xdr:col>
      <xdr:colOff>25400</xdr:colOff>
      <xdr:row>37</xdr:row>
      <xdr:rowOff>170287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51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37594</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0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90917</xdr:rowOff>
    </xdr:from>
    <xdr:to>
      <xdr:col>86</xdr:col>
      <xdr:colOff>25400</xdr:colOff>
      <xdr:row>30</xdr:row>
      <xdr:rowOff>90917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3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74001</xdr:rowOff>
    </xdr:from>
    <xdr:to>
      <xdr:col>85</xdr:col>
      <xdr:colOff>127000</xdr:colOff>
      <xdr:row>37</xdr:row>
      <xdr:rowOff>151862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417651"/>
          <a:ext cx="838200" cy="7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153291</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5982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130414</xdr:rowOff>
    </xdr:from>
    <xdr:to>
      <xdr:col>85</xdr:col>
      <xdr:colOff>177800</xdr:colOff>
      <xdr:row>36</xdr:row>
      <xdr:rowOff>60564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151862</xdr:rowOff>
    </xdr:from>
    <xdr:to>
      <xdr:col>81</xdr:col>
      <xdr:colOff>50800</xdr:colOff>
      <xdr:row>38</xdr:row>
      <xdr:rowOff>4186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495512"/>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17028</xdr:rowOff>
    </xdr:from>
    <xdr:to>
      <xdr:col>81</xdr:col>
      <xdr:colOff>101600</xdr:colOff>
      <xdr:row>36</xdr:row>
      <xdr:rowOff>118628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135155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4186</xdr:rowOff>
    </xdr:from>
    <xdr:to>
      <xdr:col>76</xdr:col>
      <xdr:colOff>114300</xdr:colOff>
      <xdr:row>38</xdr:row>
      <xdr:rowOff>12553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519286"/>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4867</xdr:rowOff>
    </xdr:from>
    <xdr:to>
      <xdr:col>76</xdr:col>
      <xdr:colOff>165100</xdr:colOff>
      <xdr:row>36</xdr:row>
      <xdr:rowOff>106467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122994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12553</xdr:rowOff>
    </xdr:from>
    <xdr:to>
      <xdr:col>71</xdr:col>
      <xdr:colOff>177800</xdr:colOff>
      <xdr:row>38</xdr:row>
      <xdr:rowOff>16850</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527653"/>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47295</xdr:rowOff>
    </xdr:from>
    <xdr:to>
      <xdr:col>72</xdr:col>
      <xdr:colOff>38100</xdr:colOff>
      <xdr:row>36</xdr:row>
      <xdr:rowOff>148895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165422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146096</xdr:rowOff>
    </xdr:from>
    <xdr:to>
      <xdr:col>67</xdr:col>
      <xdr:colOff>101600</xdr:colOff>
      <xdr:row>36</xdr:row>
      <xdr:rowOff>76246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92773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23201</xdr:rowOff>
    </xdr:from>
    <xdr:to>
      <xdr:col>85</xdr:col>
      <xdr:colOff>177800</xdr:colOff>
      <xdr:row>37</xdr:row>
      <xdr:rowOff>124801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36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109578</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28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101062</xdr:rowOff>
    </xdr:from>
    <xdr:to>
      <xdr:col>81</xdr:col>
      <xdr:colOff>101600</xdr:colOff>
      <xdr:row>38</xdr:row>
      <xdr:rowOff>31212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44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22338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53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124836</xdr:rowOff>
    </xdr:from>
    <xdr:to>
      <xdr:col>76</xdr:col>
      <xdr:colOff>165100</xdr:colOff>
      <xdr:row>38</xdr:row>
      <xdr:rowOff>54986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46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46113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5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133203</xdr:rowOff>
    </xdr:from>
    <xdr:to>
      <xdr:col>72</xdr:col>
      <xdr:colOff>38100</xdr:colOff>
      <xdr:row>38</xdr:row>
      <xdr:rowOff>63353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47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54480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56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137501</xdr:rowOff>
    </xdr:from>
    <xdr:to>
      <xdr:col>67</xdr:col>
      <xdr:colOff>101600</xdr:colOff>
      <xdr:row>38</xdr:row>
      <xdr:rowOff>67650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4811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58777</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57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154863</xdr:rowOff>
    </xdr:from>
    <xdr:to>
      <xdr:col>85</xdr:col>
      <xdr:colOff>126364</xdr:colOff>
      <xdr:row>57</xdr:row>
      <xdr:rowOff>120135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555913"/>
          <a:ext cx="1269" cy="133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123962</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8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120135</xdr:rowOff>
    </xdr:from>
    <xdr:to>
      <xdr:col>86</xdr:col>
      <xdr:colOff>25400</xdr:colOff>
      <xdr:row>57</xdr:row>
      <xdr:rowOff>120135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89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101540</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33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154863</xdr:rowOff>
    </xdr:from>
    <xdr:to>
      <xdr:col>86</xdr:col>
      <xdr:colOff>25400</xdr:colOff>
      <xdr:row>49</xdr:row>
      <xdr:rowOff>154863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55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159207</xdr:rowOff>
    </xdr:from>
    <xdr:to>
      <xdr:col>85</xdr:col>
      <xdr:colOff>127000</xdr:colOff>
      <xdr:row>55</xdr:row>
      <xdr:rowOff>20162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417507"/>
          <a:ext cx="838200" cy="3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136021</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394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157594</xdr:rowOff>
    </xdr:from>
    <xdr:to>
      <xdr:col>85</xdr:col>
      <xdr:colOff>177800</xdr:colOff>
      <xdr:row>55</xdr:row>
      <xdr:rowOff>87744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20162</xdr:rowOff>
    </xdr:from>
    <xdr:to>
      <xdr:col>81</xdr:col>
      <xdr:colOff>50800</xdr:colOff>
      <xdr:row>56</xdr:row>
      <xdr:rowOff>149873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449912"/>
          <a:ext cx="889000" cy="30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49829</xdr:rowOff>
    </xdr:from>
    <xdr:to>
      <xdr:col>81</xdr:col>
      <xdr:colOff>101600</xdr:colOff>
      <xdr:row>55</xdr:row>
      <xdr:rowOff>151429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142556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5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149873</xdr:rowOff>
    </xdr:from>
    <xdr:to>
      <xdr:col>76</xdr:col>
      <xdr:colOff>114300</xdr:colOff>
      <xdr:row>57</xdr:row>
      <xdr:rowOff>112135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751073"/>
          <a:ext cx="889000" cy="13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99358</xdr:rowOff>
    </xdr:from>
    <xdr:to>
      <xdr:col>76</xdr:col>
      <xdr:colOff>165100</xdr:colOff>
      <xdr:row>56</xdr:row>
      <xdr:rowOff>29508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46035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73692</xdr:rowOff>
    </xdr:from>
    <xdr:to>
      <xdr:col>71</xdr:col>
      <xdr:colOff>177800</xdr:colOff>
      <xdr:row>57</xdr:row>
      <xdr:rowOff>112135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846342"/>
          <a:ext cx="889000" cy="3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110541</xdr:rowOff>
    </xdr:from>
    <xdr:to>
      <xdr:col>72</xdr:col>
      <xdr:colOff>38100</xdr:colOff>
      <xdr:row>56</xdr:row>
      <xdr:rowOff>40691</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57218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3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112503</xdr:rowOff>
    </xdr:from>
    <xdr:to>
      <xdr:col>67</xdr:col>
      <xdr:colOff>101600</xdr:colOff>
      <xdr:row>56</xdr:row>
      <xdr:rowOff>42653</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5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59180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3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108407</xdr:rowOff>
    </xdr:from>
    <xdr:to>
      <xdr:col>85</xdr:col>
      <xdr:colOff>177800</xdr:colOff>
      <xdr:row>55</xdr:row>
      <xdr:rowOff>38557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36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131284</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21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140812</xdr:rowOff>
    </xdr:from>
    <xdr:to>
      <xdr:col>81</xdr:col>
      <xdr:colOff>101600</xdr:colOff>
      <xdr:row>55</xdr:row>
      <xdr:rowOff>70962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39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87489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17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99073</xdr:rowOff>
    </xdr:from>
    <xdr:to>
      <xdr:col>76</xdr:col>
      <xdr:colOff>165100</xdr:colOff>
      <xdr:row>57</xdr:row>
      <xdr:rowOff>29223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7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20350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7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61335</xdr:rowOff>
    </xdr:from>
    <xdr:to>
      <xdr:col>72</xdr:col>
      <xdr:colOff>38100</xdr:colOff>
      <xdr:row>57</xdr:row>
      <xdr:rowOff>162935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8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154062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92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22892</xdr:rowOff>
    </xdr:from>
    <xdr:to>
      <xdr:col>67</xdr:col>
      <xdr:colOff>101600</xdr:colOff>
      <xdr:row>57</xdr:row>
      <xdr:rowOff>124492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115619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88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102598</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04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49275</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102598</xdr:rowOff>
    </xdr:from>
    <xdr:to>
      <xdr:col>86</xdr:col>
      <xdr:colOff>25400</xdr:colOff>
      <xdr:row>70</xdr:row>
      <xdr:rowOff>102598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0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24429</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26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xdr:rowOff>
    </xdr:from>
    <xdr:to>
      <xdr:col>85</xdr:col>
      <xdr:colOff>177800</xdr:colOff>
      <xdr:row>78</xdr:row>
      <xdr:rowOff>103152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6283</xdr:rowOff>
    </xdr:from>
    <xdr:to>
      <xdr:col>81</xdr:col>
      <xdr:colOff>101600</xdr:colOff>
      <xdr:row>78</xdr:row>
      <xdr:rowOff>107883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124410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35682</xdr:rowOff>
    </xdr:from>
    <xdr:to>
      <xdr:col>76</xdr:col>
      <xdr:colOff>165100</xdr:colOff>
      <xdr:row>78</xdr:row>
      <xdr:rowOff>137282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153809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49284</xdr:rowOff>
    </xdr:from>
    <xdr:to>
      <xdr:col>72</xdr:col>
      <xdr:colOff>38100</xdr:colOff>
      <xdr:row>78</xdr:row>
      <xdr:rowOff>150884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167411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58817</xdr:rowOff>
    </xdr:from>
    <xdr:to>
      <xdr:col>67</xdr:col>
      <xdr:colOff>101600</xdr:colOff>
      <xdr:row>78</xdr:row>
      <xdr:rowOff>160417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5494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171100</xdr:rowOff>
    </xdr:from>
    <xdr:to>
      <xdr:col>85</xdr:col>
      <xdr:colOff>126364</xdr:colOff>
      <xdr:row>98</xdr:row>
      <xdr:rowOff>141774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30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145601</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141774</xdr:rowOff>
    </xdr:from>
    <xdr:to>
      <xdr:col>86</xdr:col>
      <xdr:colOff>25400</xdr:colOff>
      <xdr:row>98</xdr:row>
      <xdr:rowOff>141774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4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117777</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171100</xdr:rowOff>
    </xdr:from>
    <xdr:to>
      <xdr:col>86</xdr:col>
      <xdr:colOff>25400</xdr:colOff>
      <xdr:row>89</xdr:row>
      <xdr:rowOff>171100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3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44602</xdr:rowOff>
    </xdr:from>
    <xdr:to>
      <xdr:col>85</xdr:col>
      <xdr:colOff>127000</xdr:colOff>
      <xdr:row>98</xdr:row>
      <xdr:rowOff>45174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846702"/>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75528</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63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52651</xdr:rowOff>
    </xdr:from>
    <xdr:to>
      <xdr:col>85</xdr:col>
      <xdr:colOff>177800</xdr:colOff>
      <xdr:row>96</xdr:row>
      <xdr:rowOff>154251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17986</xdr:rowOff>
    </xdr:from>
    <xdr:to>
      <xdr:col>81</xdr:col>
      <xdr:colOff>50800</xdr:colOff>
      <xdr:row>98</xdr:row>
      <xdr:rowOff>45174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820086"/>
          <a:ext cx="889000" cy="2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162917</xdr:rowOff>
    </xdr:from>
    <xdr:to>
      <xdr:col>81</xdr:col>
      <xdr:colOff>101600</xdr:colOff>
      <xdr:row>96</xdr:row>
      <xdr:rowOff>93067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109594</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2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159769</xdr:rowOff>
    </xdr:from>
    <xdr:to>
      <xdr:col>76</xdr:col>
      <xdr:colOff>114300</xdr:colOff>
      <xdr:row>98</xdr:row>
      <xdr:rowOff>17986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790419"/>
          <a:ext cx="889000" cy="2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157823</xdr:rowOff>
    </xdr:from>
    <xdr:to>
      <xdr:col>76</xdr:col>
      <xdr:colOff>165100</xdr:colOff>
      <xdr:row>96</xdr:row>
      <xdr:rowOff>87973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104500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2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159769</xdr:rowOff>
    </xdr:from>
    <xdr:to>
      <xdr:col>71</xdr:col>
      <xdr:colOff>177800</xdr:colOff>
      <xdr:row>97</xdr:row>
      <xdr:rowOff>164520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790419"/>
          <a:ext cx="889000" cy="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152451</xdr:rowOff>
    </xdr:from>
    <xdr:to>
      <xdr:col>72</xdr:col>
      <xdr:colOff>38100</xdr:colOff>
      <xdr:row>96</xdr:row>
      <xdr:rowOff>82601</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99128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156125</xdr:rowOff>
    </xdr:from>
    <xdr:to>
      <xdr:col>67</xdr:col>
      <xdr:colOff>101600</xdr:colOff>
      <xdr:row>96</xdr:row>
      <xdr:rowOff>86275</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102802</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165252</xdr:rowOff>
    </xdr:from>
    <xdr:to>
      <xdr:col>85</xdr:col>
      <xdr:colOff>177800</xdr:colOff>
      <xdr:row>98</xdr:row>
      <xdr:rowOff>95402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79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80179</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71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165824</xdr:rowOff>
    </xdr:from>
    <xdr:to>
      <xdr:col>81</xdr:col>
      <xdr:colOff>101600</xdr:colOff>
      <xdr:row>98</xdr:row>
      <xdr:rowOff>95974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79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87101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88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138636</xdr:rowOff>
    </xdr:from>
    <xdr:to>
      <xdr:col>76</xdr:col>
      <xdr:colOff>165100</xdr:colOff>
      <xdr:row>98</xdr:row>
      <xdr:rowOff>68786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76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59913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86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108969</xdr:rowOff>
    </xdr:from>
    <xdr:to>
      <xdr:col>72</xdr:col>
      <xdr:colOff>38100</xdr:colOff>
      <xdr:row>98</xdr:row>
      <xdr:rowOff>39119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73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30246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83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113720</xdr:rowOff>
    </xdr:from>
    <xdr:to>
      <xdr:col>67</xdr:col>
      <xdr:colOff>101600</xdr:colOff>
      <xdr:row>98</xdr:row>
      <xdr:rowOff>43870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7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34997</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83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32</xdr:row>
      <xdr:rowOff>111777</xdr:rowOff>
    </xdr:from>
    <xdr:ext cx="31290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168927</xdr:rowOff>
    </xdr:from>
    <xdr:ext cx="31290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151130</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6151880"/>
          <a:ext cx="1269" cy="502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97807</xdr:rowOff>
    </xdr:from>
    <xdr:ext cx="313932"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927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151130</xdr:rowOff>
    </xdr:from>
    <xdr:to>
      <xdr:col>116</xdr:col>
      <xdr:colOff>152400</xdr:colOff>
      <xdr:row>35</xdr:row>
      <xdr:rowOff>151130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15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33</xdr:row>
      <xdr:rowOff>54610</xdr:rowOff>
    </xdr:from>
    <xdr:to>
      <xdr:col>112</xdr:col>
      <xdr:colOff>38100</xdr:colOff>
      <xdr:row>33</xdr:row>
      <xdr:rowOff>156210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571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1287</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548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12717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168910</xdr:rowOff>
    </xdr:from>
    <xdr:to>
      <xdr:col>102</xdr:col>
      <xdr:colOff>165100</xdr:colOff>
      <xdr:row>36</xdr:row>
      <xdr:rowOff>99060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115587</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5944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123190</xdr:rowOff>
    </xdr:from>
    <xdr:to>
      <xdr:col>98</xdr:col>
      <xdr:colOff>38100</xdr:colOff>
      <xdr:row>30</xdr:row>
      <xdr:rowOff>53340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50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28</xdr:row>
      <xdr:rowOff>69867</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4870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総務費は昨年度と比較して</a:t>
          </a:r>
          <a:r>
            <a:rPr kumimoji="1" lang="en-US" altLang="ja-JP" sz="1300">
              <a:latin typeface="ＭＳ Ｐゴシック" panose="020B0600070205080204" pitchFamily="50" charset="-128"/>
              <a:ea typeface="ＭＳ Ｐゴシック" panose="020B0600070205080204" pitchFamily="50" charset="-128"/>
            </a:rPr>
            <a:t>98,635</a:t>
          </a:r>
          <a:r>
            <a:rPr kumimoji="1" lang="ja-JP" altLang="en-US" sz="1300">
              <a:latin typeface="ＭＳ Ｐゴシック" panose="020B0600070205080204" pitchFamily="50" charset="-128"/>
              <a:ea typeface="ＭＳ Ｐゴシック" panose="020B0600070205080204" pitchFamily="50" charset="-128"/>
            </a:rPr>
            <a:t>円の増加となった。増要因は特別定額給付金や地方公共団体情報システム機構交付金等である。民生費は昨年度と比較して</a:t>
          </a:r>
          <a:r>
            <a:rPr kumimoji="1" lang="en-US" altLang="ja-JP" sz="1300">
              <a:latin typeface="ＭＳ Ｐゴシック" panose="020B0600070205080204" pitchFamily="50" charset="-128"/>
              <a:ea typeface="ＭＳ Ｐゴシック" panose="020B0600070205080204" pitchFamily="50" charset="-128"/>
            </a:rPr>
            <a:t>6,609</a:t>
          </a:r>
          <a:r>
            <a:rPr kumimoji="1" lang="ja-JP" altLang="en-US" sz="1300">
              <a:latin typeface="ＭＳ Ｐゴシック" panose="020B0600070205080204" pitchFamily="50" charset="-128"/>
              <a:ea typeface="ＭＳ Ｐゴシック" panose="020B0600070205080204" pitchFamily="50" charset="-128"/>
            </a:rPr>
            <a:t>円の増加となった。増要因は緑丘児童クラブの施設整備工事等である。衛生費は昨年度と比較して</a:t>
          </a:r>
          <a:r>
            <a:rPr kumimoji="1" lang="en-US" altLang="ja-JP" sz="1300">
              <a:latin typeface="ＭＳ Ｐゴシック" panose="020B0600070205080204" pitchFamily="50" charset="-128"/>
              <a:ea typeface="ＭＳ Ｐゴシック" panose="020B0600070205080204" pitchFamily="50" charset="-128"/>
            </a:rPr>
            <a:t>3,516</a:t>
          </a:r>
          <a:r>
            <a:rPr kumimoji="1" lang="ja-JP" altLang="en-US" sz="1300">
              <a:latin typeface="ＭＳ Ｐゴシック" panose="020B0600070205080204" pitchFamily="50" charset="-128"/>
              <a:ea typeface="ＭＳ Ｐゴシック" panose="020B0600070205080204" pitchFamily="50" charset="-128"/>
            </a:rPr>
            <a:t>千円の増加となった。増要因は常滑武豊衛生組合負担金（中部国際空港に係るごみの搬入量の減少により、武豊町の負担割合が増加した）やコロナ対策としての水道基本料金無料化に係る費用等である。商工費は昨年度と比較して</a:t>
          </a:r>
          <a:r>
            <a:rPr kumimoji="1" lang="en-US" altLang="ja-JP" sz="1300">
              <a:latin typeface="ＭＳ Ｐゴシック" panose="020B0600070205080204" pitchFamily="50" charset="-128"/>
              <a:ea typeface="ＭＳ Ｐゴシック" panose="020B0600070205080204" pitchFamily="50" charset="-128"/>
            </a:rPr>
            <a:t>5,757</a:t>
          </a:r>
          <a:r>
            <a:rPr kumimoji="1" lang="ja-JP" altLang="en-US" sz="1300">
              <a:latin typeface="ＭＳ Ｐゴシック" panose="020B0600070205080204" pitchFamily="50" charset="-128"/>
              <a:ea typeface="ＭＳ Ｐゴシック" panose="020B0600070205080204" pitchFamily="50" charset="-128"/>
            </a:rPr>
            <a:t>円の増加となった。増要因はプレミアム付商品券交付事業費補助金や新型コロナウイルス感染症対策協力金等である。土木費は昨年度と比較して</a:t>
          </a:r>
          <a:r>
            <a:rPr kumimoji="1" lang="en-US" altLang="ja-JP" sz="1300">
              <a:latin typeface="ＭＳ Ｐゴシック" panose="020B0600070205080204" pitchFamily="50" charset="-128"/>
              <a:ea typeface="ＭＳ Ｐゴシック" panose="020B0600070205080204" pitchFamily="50" charset="-128"/>
            </a:rPr>
            <a:t>5,234</a:t>
          </a:r>
          <a:r>
            <a:rPr kumimoji="1" lang="ja-JP" altLang="en-US" sz="1300">
              <a:latin typeface="ＭＳ Ｐゴシック" panose="020B0600070205080204" pitchFamily="50" charset="-128"/>
              <a:ea typeface="ＭＳ Ｐゴシック" panose="020B0600070205080204" pitchFamily="50" charset="-128"/>
            </a:rPr>
            <a:t>千円の増加となった。増要因は下水道事業会計繰出金等である。消防費は昨年度と比較して</a:t>
          </a:r>
          <a:r>
            <a:rPr kumimoji="1" lang="en-US" altLang="ja-JP" sz="1300">
              <a:latin typeface="ＭＳ Ｐゴシック" panose="020B0600070205080204" pitchFamily="50" charset="-128"/>
              <a:ea typeface="ＭＳ Ｐゴシック" panose="020B0600070205080204" pitchFamily="50" charset="-128"/>
            </a:rPr>
            <a:t>1,703</a:t>
          </a:r>
          <a:r>
            <a:rPr kumimoji="1" lang="ja-JP" altLang="en-US" sz="1300">
              <a:latin typeface="ＭＳ Ｐゴシック" panose="020B0600070205080204" pitchFamily="50" charset="-128"/>
              <a:ea typeface="ＭＳ Ｐゴシック" panose="020B0600070205080204" pitchFamily="50" charset="-128"/>
            </a:rPr>
            <a:t>円の増加となった。増要因は知多中部広域事務組合負担金やハザードマップ作成業務委託料等である。教育費は昨年度と比較して</a:t>
          </a:r>
          <a:r>
            <a:rPr kumimoji="1" lang="en-US" altLang="ja-JP" sz="1300">
              <a:latin typeface="ＭＳ Ｐゴシック" panose="020B0600070205080204" pitchFamily="50" charset="-128"/>
              <a:ea typeface="ＭＳ Ｐゴシック" panose="020B0600070205080204" pitchFamily="50" charset="-128"/>
            </a:rPr>
            <a:t>1,701</a:t>
          </a:r>
          <a:r>
            <a:rPr kumimoji="1" lang="ja-JP" altLang="en-US" sz="1300">
              <a:latin typeface="ＭＳ Ｐゴシック" panose="020B0600070205080204" pitchFamily="50" charset="-128"/>
              <a:ea typeface="ＭＳ Ｐゴシック" panose="020B0600070205080204" pitchFamily="50" charset="-128"/>
            </a:rPr>
            <a:t>円の増加となった。増要因は屋内温水プール施設整備・管理運営事業委託料や小中学校情報機器購入費等である。教育費及び公債費は、令和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供用開始予定の屋内温水プールの建設事業にあわせて、事業経費や借入による公債費の増加が見込まれる。今後も将来のまちづくりを見据えた中で必要と考えられる事業が想定されるため、事業費が過大とならないよう、選択と集中の理念のもと、事業の取捨選択を徹底していくよう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愛知県武豊町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は、適切な財源の確保と歳出の精査を行いながら、将来的な財政需要に対応すべく備えているところである。コロナ禍による各種事業の増加や、大規模普通建設事業の増加に伴い、令和２年度の財政調整基金の残高は</a:t>
          </a:r>
          <a:r>
            <a:rPr kumimoji="1" lang="en-US" altLang="ja-JP" sz="1200">
              <a:latin typeface="ＭＳ ゴシック" pitchFamily="49" charset="-128"/>
              <a:ea typeface="ＭＳ ゴシック" pitchFamily="49" charset="-128"/>
            </a:rPr>
            <a:t>320</a:t>
          </a:r>
          <a:r>
            <a:rPr kumimoji="1" lang="ja-JP" altLang="en-US" sz="1200">
              <a:latin typeface="ＭＳ ゴシック" pitchFamily="49" charset="-128"/>
              <a:ea typeface="ＭＳ ゴシック" pitchFamily="49" charset="-128"/>
            </a:rPr>
            <a:t>百万円減の</a:t>
          </a:r>
          <a:r>
            <a:rPr kumimoji="1" lang="en-US" altLang="ja-JP" sz="1200">
              <a:latin typeface="ＭＳ ゴシック" pitchFamily="49" charset="-128"/>
              <a:ea typeface="ＭＳ ゴシック" pitchFamily="49" charset="-128"/>
            </a:rPr>
            <a:t>1,758</a:t>
          </a:r>
          <a:r>
            <a:rPr kumimoji="1" lang="ja-JP" altLang="en-US" sz="1200">
              <a:latin typeface="ＭＳ ゴシック" pitchFamily="49" charset="-128"/>
              <a:ea typeface="ＭＳ ゴシック" pitchFamily="49" charset="-128"/>
            </a:rPr>
            <a:t>百万円となった。実質収支は</a:t>
          </a:r>
          <a:r>
            <a:rPr kumimoji="1" lang="en-US" altLang="ja-JP" sz="1200">
              <a:latin typeface="ＭＳ ゴシック" pitchFamily="49" charset="-128"/>
              <a:ea typeface="ＭＳ ゴシック" pitchFamily="49" charset="-128"/>
            </a:rPr>
            <a:t>482</a:t>
          </a:r>
          <a:r>
            <a:rPr kumimoji="1" lang="ja-JP" altLang="en-US" sz="1200">
              <a:latin typeface="ＭＳ ゴシック" pitchFamily="49" charset="-128"/>
              <a:ea typeface="ＭＳ ゴシック" pitchFamily="49" charset="-128"/>
            </a:rPr>
            <a:t>百万円となり、昨年度から</a:t>
          </a:r>
          <a:r>
            <a:rPr kumimoji="1" lang="en-US" altLang="ja-JP" sz="1200">
              <a:latin typeface="ＭＳ ゴシック" pitchFamily="49" charset="-128"/>
              <a:ea typeface="ＭＳ ゴシック" pitchFamily="49" charset="-128"/>
            </a:rPr>
            <a:t>123</a:t>
          </a:r>
          <a:r>
            <a:rPr kumimoji="1" lang="ja-JP" altLang="en-US" sz="1200">
              <a:latin typeface="ＭＳ ゴシック" pitchFamily="49" charset="-128"/>
              <a:ea typeface="ＭＳ ゴシック" pitchFamily="49" charset="-128"/>
            </a:rPr>
            <a:t>百万円の増加となった。標準財政規模比は財政調整基金残高の減少により全体で</a:t>
          </a:r>
          <a:r>
            <a:rPr kumimoji="1" lang="en-US" altLang="ja-JP" sz="1200">
              <a:latin typeface="ＭＳ ゴシック" pitchFamily="49" charset="-128"/>
              <a:ea typeface="ＭＳ ゴシック" pitchFamily="49" charset="-128"/>
            </a:rPr>
            <a:t>4.56</a:t>
          </a:r>
          <a:r>
            <a:rPr kumimoji="1" lang="ja-JP" altLang="en-US" sz="1200">
              <a:latin typeface="ＭＳ ゴシック" pitchFamily="49" charset="-128"/>
              <a:ea typeface="ＭＳ ゴシック" pitchFamily="49" charset="-128"/>
            </a:rPr>
            <a:t>％減少した。今後も将来を見据えた大型事業が進められていく予定があるが、適正な財政運営に心がけ、財政調整基金の適切な確保に努めていかなければならない。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愛知県武豊町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を構成する各会計については、各々赤字決算とならないよう適切な予算編成、財政運営に努め、現状を維持していく。一般会計において黒字額が増加しているのは、財政調整基金の取り崩し金額の増加が主な要因である。下水道事業特別会計は令和２年度より公営企業会計法を適用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19712450</v>
      </c>
      <c r="BO4" s="464"/>
      <c r="BP4" s="464"/>
      <c r="BQ4" s="464"/>
      <c r="BR4" s="464"/>
      <c r="BS4" s="464"/>
      <c r="BT4" s="464"/>
      <c r="BU4" s="465"/>
      <c r="BV4" s="463">
        <v>14299915</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5.2</v>
      </c>
      <c r="CU4" s="648"/>
      <c r="CV4" s="648"/>
      <c r="CW4" s="648"/>
      <c r="CX4" s="648"/>
      <c r="CY4" s="648"/>
      <c r="CZ4" s="648"/>
      <c r="DA4" s="649"/>
      <c r="DB4" s="647">
        <v>4.0999999999999996</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18943093</v>
      </c>
      <c r="BO5" s="469"/>
      <c r="BP5" s="469"/>
      <c r="BQ5" s="469"/>
      <c r="BR5" s="469"/>
      <c r="BS5" s="469"/>
      <c r="BT5" s="469"/>
      <c r="BU5" s="470"/>
      <c r="BV5" s="468">
        <v>13861599</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83.6</v>
      </c>
      <c r="CU5" s="439"/>
      <c r="CV5" s="439"/>
      <c r="CW5" s="439"/>
      <c r="CX5" s="439"/>
      <c r="CY5" s="439"/>
      <c r="CZ5" s="439"/>
      <c r="DA5" s="440"/>
      <c r="DB5" s="438">
        <v>88.5</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769357</v>
      </c>
      <c r="BO6" s="469"/>
      <c r="BP6" s="469"/>
      <c r="BQ6" s="469"/>
      <c r="BR6" s="469"/>
      <c r="BS6" s="469"/>
      <c r="BT6" s="469"/>
      <c r="BU6" s="470"/>
      <c r="BV6" s="468">
        <v>438316</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85.6</v>
      </c>
      <c r="CU6" s="622"/>
      <c r="CV6" s="622"/>
      <c r="CW6" s="622"/>
      <c r="CX6" s="622"/>
      <c r="CY6" s="622"/>
      <c r="CZ6" s="622"/>
      <c r="DA6" s="623"/>
      <c r="DB6" s="621">
        <v>88.5</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94</v>
      </c>
      <c r="AV7" s="526"/>
      <c r="AW7" s="526"/>
      <c r="AX7" s="526"/>
      <c r="AY7" s="448" t="s">
        <v>106</v>
      </c>
      <c r="AZ7" s="449"/>
      <c r="BA7" s="449"/>
      <c r="BB7" s="449"/>
      <c r="BC7" s="449"/>
      <c r="BD7" s="449"/>
      <c r="BE7" s="449"/>
      <c r="BF7" s="449"/>
      <c r="BG7" s="449"/>
      <c r="BH7" s="449"/>
      <c r="BI7" s="449"/>
      <c r="BJ7" s="449"/>
      <c r="BK7" s="449"/>
      <c r="BL7" s="449"/>
      <c r="BM7" s="450"/>
      <c r="BN7" s="468">
        <v>287280</v>
      </c>
      <c r="BO7" s="469"/>
      <c r="BP7" s="469"/>
      <c r="BQ7" s="469"/>
      <c r="BR7" s="469"/>
      <c r="BS7" s="469"/>
      <c r="BT7" s="469"/>
      <c r="BU7" s="470"/>
      <c r="BV7" s="468">
        <v>79219</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9211427</v>
      </c>
      <c r="CU7" s="469"/>
      <c r="CV7" s="469"/>
      <c r="CW7" s="469"/>
      <c r="CX7" s="469"/>
      <c r="CY7" s="469"/>
      <c r="CZ7" s="469"/>
      <c r="DA7" s="470"/>
      <c r="DB7" s="468">
        <v>8787574</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482077</v>
      </c>
      <c r="BO8" s="469"/>
      <c r="BP8" s="469"/>
      <c r="BQ8" s="469"/>
      <c r="BR8" s="469"/>
      <c r="BS8" s="469"/>
      <c r="BT8" s="469"/>
      <c r="BU8" s="470"/>
      <c r="BV8" s="468">
        <v>359097</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1.01</v>
      </c>
      <c r="CU8" s="582"/>
      <c r="CV8" s="582"/>
      <c r="CW8" s="582"/>
      <c r="CX8" s="582"/>
      <c r="CY8" s="582"/>
      <c r="CZ8" s="582"/>
      <c r="DA8" s="583"/>
      <c r="DB8" s="581">
        <v>1.02</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43535</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122980</v>
      </c>
      <c r="BO9" s="469"/>
      <c r="BP9" s="469"/>
      <c r="BQ9" s="469"/>
      <c r="BR9" s="469"/>
      <c r="BS9" s="469"/>
      <c r="BT9" s="469"/>
      <c r="BU9" s="470"/>
      <c r="BV9" s="468">
        <v>92590</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5.5</v>
      </c>
      <c r="CU9" s="439"/>
      <c r="CV9" s="439"/>
      <c r="CW9" s="439"/>
      <c r="CX9" s="439"/>
      <c r="CY9" s="439"/>
      <c r="CZ9" s="439"/>
      <c r="DA9" s="440"/>
      <c r="DB9" s="438">
        <v>6</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42473</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109</v>
      </c>
      <c r="AV10" s="526"/>
      <c r="AW10" s="526"/>
      <c r="AX10" s="526"/>
      <c r="AY10" s="448" t="s">
        <v>121</v>
      </c>
      <c r="AZ10" s="449"/>
      <c r="BA10" s="449"/>
      <c r="BB10" s="449"/>
      <c r="BC10" s="449"/>
      <c r="BD10" s="449"/>
      <c r="BE10" s="449"/>
      <c r="BF10" s="449"/>
      <c r="BG10" s="449"/>
      <c r="BH10" s="449"/>
      <c r="BI10" s="449"/>
      <c r="BJ10" s="449"/>
      <c r="BK10" s="449"/>
      <c r="BL10" s="449"/>
      <c r="BM10" s="450"/>
      <c r="BN10" s="468">
        <v>849</v>
      </c>
      <c r="BO10" s="469"/>
      <c r="BP10" s="469"/>
      <c r="BQ10" s="469"/>
      <c r="BR10" s="469"/>
      <c r="BS10" s="469"/>
      <c r="BT10" s="469"/>
      <c r="BU10" s="470"/>
      <c r="BV10" s="468">
        <v>889</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43588</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680000</v>
      </c>
      <c r="BO12" s="469"/>
      <c r="BP12" s="469"/>
      <c r="BQ12" s="469"/>
      <c r="BR12" s="469"/>
      <c r="BS12" s="469"/>
      <c r="BT12" s="469"/>
      <c r="BU12" s="470"/>
      <c r="BV12" s="468">
        <v>410000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140</v>
      </c>
      <c r="N13" s="569"/>
      <c r="O13" s="569"/>
      <c r="P13" s="569"/>
      <c r="Q13" s="570"/>
      <c r="R13" s="571">
        <v>42375</v>
      </c>
      <c r="S13" s="572"/>
      <c r="T13" s="572"/>
      <c r="U13" s="572"/>
      <c r="V13" s="573"/>
      <c r="W13" s="559" t="s">
        <v>141</v>
      </c>
      <c r="X13" s="481"/>
      <c r="Y13" s="481"/>
      <c r="Z13" s="481"/>
      <c r="AA13" s="481"/>
      <c r="AB13" s="482"/>
      <c r="AC13" s="444">
        <v>308</v>
      </c>
      <c r="AD13" s="445"/>
      <c r="AE13" s="445"/>
      <c r="AF13" s="445"/>
      <c r="AG13" s="446"/>
      <c r="AH13" s="444">
        <v>315</v>
      </c>
      <c r="AI13" s="445"/>
      <c r="AJ13" s="445"/>
      <c r="AK13" s="445"/>
      <c r="AL13" s="447"/>
      <c r="AM13" s="537" t="s">
        <v>142</v>
      </c>
      <c r="AN13" s="442"/>
      <c r="AO13" s="442"/>
      <c r="AP13" s="442"/>
      <c r="AQ13" s="442"/>
      <c r="AR13" s="442"/>
      <c r="AS13" s="442"/>
      <c r="AT13" s="443"/>
      <c r="AU13" s="525" t="s">
        <v>143</v>
      </c>
      <c r="AV13" s="526"/>
      <c r="AW13" s="526"/>
      <c r="AX13" s="526"/>
      <c r="AY13" s="448" t="s">
        <v>144</v>
      </c>
      <c r="AZ13" s="449"/>
      <c r="BA13" s="449"/>
      <c r="BB13" s="449"/>
      <c r="BC13" s="449"/>
      <c r="BD13" s="449"/>
      <c r="BE13" s="449"/>
      <c r="BF13" s="449"/>
      <c r="BG13" s="449"/>
      <c r="BH13" s="449"/>
      <c r="BI13" s="449"/>
      <c r="BJ13" s="449"/>
      <c r="BK13" s="449"/>
      <c r="BL13" s="449"/>
      <c r="BM13" s="450"/>
      <c r="BN13" s="468">
        <v>-556171</v>
      </c>
      <c r="BO13" s="469"/>
      <c r="BP13" s="469"/>
      <c r="BQ13" s="469"/>
      <c r="BR13" s="469"/>
      <c r="BS13" s="469"/>
      <c r="BT13" s="469"/>
      <c r="BU13" s="470"/>
      <c r="BV13" s="468">
        <v>-316521</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-0.9</v>
      </c>
      <c r="CU13" s="439"/>
      <c r="CV13" s="439"/>
      <c r="CW13" s="439"/>
      <c r="CX13" s="439"/>
      <c r="CY13" s="439"/>
      <c r="CZ13" s="439"/>
      <c r="DA13" s="440"/>
      <c r="DB13" s="438">
        <v>0.3</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146</v>
      </c>
      <c r="M14" s="605"/>
      <c r="N14" s="605"/>
      <c r="O14" s="605"/>
      <c r="P14" s="605"/>
      <c r="Q14" s="606"/>
      <c r="R14" s="571">
        <v>43639</v>
      </c>
      <c r="S14" s="572"/>
      <c r="T14" s="572"/>
      <c r="U14" s="572"/>
      <c r="V14" s="573"/>
      <c r="W14" s="574"/>
      <c r="X14" s="484"/>
      <c r="Y14" s="484"/>
      <c r="Z14" s="484"/>
      <c r="AA14" s="484"/>
      <c r="AB14" s="485"/>
      <c r="AC14" s="564">
        <v>1.5</v>
      </c>
      <c r="AD14" s="565"/>
      <c r="AE14" s="565"/>
      <c r="AF14" s="565"/>
      <c r="AG14" s="566"/>
      <c r="AH14" s="564">
        <v>1.5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t="s">
        <v>148</v>
      </c>
      <c r="CU14" s="576"/>
      <c r="CV14" s="576"/>
      <c r="CW14" s="576"/>
      <c r="CX14" s="576"/>
      <c r="CY14" s="576"/>
      <c r="CZ14" s="576"/>
      <c r="DA14" s="577"/>
      <c r="DB14" s="575" t="s">
        <v>148</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149</v>
      </c>
      <c r="N15" s="569"/>
      <c r="O15" s="569"/>
      <c r="P15" s="569"/>
      <c r="Q15" s="570"/>
      <c r="R15" s="571">
        <v>42458</v>
      </c>
      <c r="S15" s="572"/>
      <c r="T15" s="572"/>
      <c r="U15" s="572"/>
      <c r="V15" s="573"/>
      <c r="W15" s="559" t="s">
        <v>150</v>
      </c>
      <c r="X15" s="481"/>
      <c r="Y15" s="481"/>
      <c r="Z15" s="481"/>
      <c r="AA15" s="481"/>
      <c r="AB15" s="482"/>
      <c r="AC15" s="444">
        <v>8472</v>
      </c>
      <c r="AD15" s="445"/>
      <c r="AE15" s="445"/>
      <c r="AF15" s="445"/>
      <c r="AG15" s="446"/>
      <c r="AH15" s="444">
        <v>8531</v>
      </c>
      <c r="AI15" s="445"/>
      <c r="AJ15" s="445"/>
      <c r="AK15" s="445"/>
      <c r="AL15" s="447"/>
      <c r="AM15" s="537"/>
      <c r="AN15" s="442"/>
      <c r="AO15" s="442"/>
      <c r="AP15" s="442"/>
      <c r="AQ15" s="442"/>
      <c r="AR15" s="442"/>
      <c r="AS15" s="442"/>
      <c r="AT15" s="443"/>
      <c r="AU15" s="525"/>
      <c r="AV15" s="526"/>
      <c r="AW15" s="526"/>
      <c r="AX15" s="526"/>
      <c r="AY15" s="460" t="s">
        <v>151</v>
      </c>
      <c r="AZ15" s="461"/>
      <c r="BA15" s="461"/>
      <c r="BB15" s="461"/>
      <c r="BC15" s="461"/>
      <c r="BD15" s="461"/>
      <c r="BE15" s="461"/>
      <c r="BF15" s="461"/>
      <c r="BG15" s="461"/>
      <c r="BH15" s="461"/>
      <c r="BI15" s="461"/>
      <c r="BJ15" s="461"/>
      <c r="BK15" s="461"/>
      <c r="BL15" s="461"/>
      <c r="BM15" s="462"/>
      <c r="BN15" s="463">
        <v>6948434</v>
      </c>
      <c r="BO15" s="464"/>
      <c r="BP15" s="464"/>
      <c r="BQ15" s="464"/>
      <c r="BR15" s="464"/>
      <c r="BS15" s="464"/>
      <c r="BT15" s="464"/>
      <c r="BU15" s="465"/>
      <c r="BV15" s="463">
        <v>6838055</v>
      </c>
      <c r="BW15" s="464"/>
      <c r="BX15" s="464"/>
      <c r="BY15" s="464"/>
      <c r="BZ15" s="464"/>
      <c r="CA15" s="464"/>
      <c r="CB15" s="464"/>
      <c r="CC15" s="465"/>
      <c r="CD15" s="578" t="s">
        <v>152</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153</v>
      </c>
      <c r="M16" s="562"/>
      <c r="N16" s="562"/>
      <c r="O16" s="562"/>
      <c r="P16" s="562"/>
      <c r="Q16" s="563"/>
      <c r="R16" s="556" t="s">
        <v>154</v>
      </c>
      <c r="S16" s="557"/>
      <c r="T16" s="557"/>
      <c r="U16" s="557"/>
      <c r="V16" s="558"/>
      <c r="W16" s="574"/>
      <c r="X16" s="484"/>
      <c r="Y16" s="484"/>
      <c r="Z16" s="484"/>
      <c r="AA16" s="484"/>
      <c r="AB16" s="485"/>
      <c r="AC16" s="564">
        <v>41.2</v>
      </c>
      <c r="AD16" s="565"/>
      <c r="AE16" s="565"/>
      <c r="AF16" s="565"/>
      <c r="AG16" s="566"/>
      <c r="AH16" s="564">
        <v>41.7</v>
      </c>
      <c r="AI16" s="565"/>
      <c r="AJ16" s="565"/>
      <c r="AK16" s="565"/>
      <c r="AL16" s="567"/>
      <c r="AM16" s="537"/>
      <c r="AN16" s="442"/>
      <c r="AO16" s="442"/>
      <c r="AP16" s="442"/>
      <c r="AQ16" s="442"/>
      <c r="AR16" s="442"/>
      <c r="AS16" s="442"/>
      <c r="AT16" s="443"/>
      <c r="AU16" s="525"/>
      <c r="AV16" s="526"/>
      <c r="AW16" s="526"/>
      <c r="AX16" s="526"/>
      <c r="AY16" s="448" t="s">
        <v>155</v>
      </c>
      <c r="AZ16" s="449"/>
      <c r="BA16" s="449"/>
      <c r="BB16" s="449"/>
      <c r="BC16" s="449"/>
      <c r="BD16" s="449"/>
      <c r="BE16" s="449"/>
      <c r="BF16" s="449"/>
      <c r="BG16" s="449"/>
      <c r="BH16" s="449"/>
      <c r="BI16" s="449"/>
      <c r="BJ16" s="449"/>
      <c r="BK16" s="449"/>
      <c r="BL16" s="449"/>
      <c r="BM16" s="450"/>
      <c r="BN16" s="468">
        <v>7071111</v>
      </c>
      <c r="BO16" s="469"/>
      <c r="BP16" s="469"/>
      <c r="BQ16" s="469"/>
      <c r="BR16" s="469"/>
      <c r="BS16" s="469"/>
      <c r="BT16" s="469"/>
      <c r="BU16" s="470"/>
      <c r="BV16" s="468">
        <v>6612147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156</v>
      </c>
      <c r="N17" s="554"/>
      <c r="O17" s="554"/>
      <c r="P17" s="554"/>
      <c r="Q17" s="555"/>
      <c r="R17" s="556" t="s">
        <v>157</v>
      </c>
      <c r="S17" s="557"/>
      <c r="T17" s="557"/>
      <c r="U17" s="557"/>
      <c r="V17" s="558"/>
      <c r="W17" s="559" t="s">
        <v>158</v>
      </c>
      <c r="X17" s="481"/>
      <c r="Y17" s="481"/>
      <c r="Z17" s="481"/>
      <c r="AA17" s="481"/>
      <c r="AB17" s="482"/>
      <c r="AC17" s="444">
        <v>11790</v>
      </c>
      <c r="AD17" s="445"/>
      <c r="AE17" s="445"/>
      <c r="AF17" s="445"/>
      <c r="AG17" s="446"/>
      <c r="AH17" s="444">
        <v>11594</v>
      </c>
      <c r="AI17" s="445"/>
      <c r="AJ17" s="445"/>
      <c r="AK17" s="445"/>
      <c r="AL17" s="447"/>
      <c r="AM17" s="537"/>
      <c r="AN17" s="442"/>
      <c r="AO17" s="442"/>
      <c r="AP17" s="442"/>
      <c r="AQ17" s="442"/>
      <c r="AR17" s="442"/>
      <c r="AS17" s="442"/>
      <c r="AT17" s="443"/>
      <c r="AU17" s="525"/>
      <c r="AV17" s="526"/>
      <c r="AW17" s="526"/>
      <c r="AX17" s="526"/>
      <c r="AY17" s="448" t="s">
        <v>159</v>
      </c>
      <c r="AZ17" s="449"/>
      <c r="BA17" s="449"/>
      <c r="BB17" s="449"/>
      <c r="BC17" s="449"/>
      <c r="BD17" s="449"/>
      <c r="BE17" s="449"/>
      <c r="BF17" s="449"/>
      <c r="BG17" s="449"/>
      <c r="BH17" s="449"/>
      <c r="BI17" s="449"/>
      <c r="BJ17" s="449"/>
      <c r="BK17" s="449"/>
      <c r="BL17" s="449"/>
      <c r="BM17" s="450"/>
      <c r="BN17" s="468">
        <v>8878295</v>
      </c>
      <c r="BO17" s="469"/>
      <c r="BP17" s="469"/>
      <c r="BQ17" s="469"/>
      <c r="BR17" s="469"/>
      <c r="BS17" s="469"/>
      <c r="BT17" s="469"/>
      <c r="BU17" s="470"/>
      <c r="BV17" s="468">
        <v>8787574</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160</v>
      </c>
      <c r="C18" s="531"/>
      <c r="D18" s="531"/>
      <c r="E18" s="532"/>
      <c r="F18" s="532"/>
      <c r="G18" s="532"/>
      <c r="H18" s="532"/>
      <c r="I18" s="532"/>
      <c r="J18" s="532"/>
      <c r="K18" s="532"/>
      <c r="L18" s="533">
        <v>26.38</v>
      </c>
      <c r="M18" s="533"/>
      <c r="N18" s="533"/>
      <c r="O18" s="533"/>
      <c r="P18" s="533"/>
      <c r="Q18" s="533"/>
      <c r="R18" s="534"/>
      <c r="S18" s="534"/>
      <c r="T18" s="534"/>
      <c r="U18" s="534"/>
      <c r="V18" s="535"/>
      <c r="W18" s="549"/>
      <c r="X18" s="550"/>
      <c r="Y18" s="550"/>
      <c r="Z18" s="550"/>
      <c r="AA18" s="550"/>
      <c r="AB18" s="560"/>
      <c r="AC18" s="432">
        <v>57.3</v>
      </c>
      <c r="AD18" s="433"/>
      <c r="AE18" s="433"/>
      <c r="AF18" s="433"/>
      <c r="AG18" s="536"/>
      <c r="AH18" s="432">
        <v>56.7</v>
      </c>
      <c r="AI18" s="433"/>
      <c r="AJ18" s="433"/>
      <c r="AK18" s="433"/>
      <c r="AL18" s="434"/>
      <c r="AM18" s="537"/>
      <c r="AN18" s="442"/>
      <c r="AO18" s="442"/>
      <c r="AP18" s="442"/>
      <c r="AQ18" s="442"/>
      <c r="AR18" s="442"/>
      <c r="AS18" s="442"/>
      <c r="AT18" s="443"/>
      <c r="AU18" s="525"/>
      <c r="AV18" s="526"/>
      <c r="AW18" s="526"/>
      <c r="AX18" s="526"/>
      <c r="AY18" s="448" t="s">
        <v>161</v>
      </c>
      <c r="AZ18" s="449"/>
      <c r="BA18" s="449"/>
      <c r="BB18" s="449"/>
      <c r="BC18" s="449"/>
      <c r="BD18" s="449"/>
      <c r="BE18" s="449"/>
      <c r="BF18" s="449"/>
      <c r="BG18" s="449"/>
      <c r="BH18" s="449"/>
      <c r="BI18" s="449"/>
      <c r="BJ18" s="449"/>
      <c r="BK18" s="449"/>
      <c r="BL18" s="449"/>
      <c r="BM18" s="450"/>
      <c r="BN18" s="468">
        <v>7740813</v>
      </c>
      <c r="BO18" s="469"/>
      <c r="BP18" s="469"/>
      <c r="BQ18" s="469"/>
      <c r="BR18" s="469"/>
      <c r="BS18" s="469"/>
      <c r="BT18" s="469"/>
      <c r="BU18" s="470"/>
      <c r="BV18" s="468">
        <v>7870217</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162</v>
      </c>
      <c r="C19" s="531"/>
      <c r="D19" s="531"/>
      <c r="E19" s="532"/>
      <c r="F19" s="532"/>
      <c r="G19" s="532"/>
      <c r="H19" s="532"/>
      <c r="I19" s="532"/>
      <c r="J19" s="532"/>
      <c r="K19" s="532"/>
      <c r="L19" s="538">
        <v>1650</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163</v>
      </c>
      <c r="AZ19" s="449"/>
      <c r="BA19" s="449"/>
      <c r="BB19" s="449"/>
      <c r="BC19" s="449"/>
      <c r="BD19" s="449"/>
      <c r="BE19" s="449"/>
      <c r="BF19" s="449"/>
      <c r="BG19" s="449"/>
      <c r="BH19" s="449"/>
      <c r="BI19" s="449"/>
      <c r="BJ19" s="449"/>
      <c r="BK19" s="449"/>
      <c r="BL19" s="449"/>
      <c r="BM19" s="450"/>
      <c r="BN19" s="468">
        <v>10870168</v>
      </c>
      <c r="BO19" s="469"/>
      <c r="BP19" s="469"/>
      <c r="BQ19" s="469"/>
      <c r="BR19" s="469"/>
      <c r="BS19" s="469"/>
      <c r="BT19" s="469"/>
      <c r="BU19" s="470"/>
      <c r="BV19" s="468">
        <v>9996575</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164</v>
      </c>
      <c r="C20" s="531"/>
      <c r="D20" s="531"/>
      <c r="E20" s="532"/>
      <c r="F20" s="532"/>
      <c r="G20" s="532"/>
      <c r="H20" s="532"/>
      <c r="I20" s="532"/>
      <c r="J20" s="532"/>
      <c r="K20" s="532"/>
      <c r="L20" s="538">
        <v>18122</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165</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166</v>
      </c>
      <c r="C22" s="498"/>
      <c r="D22" s="499"/>
      <c r="E22" s="506" t="s">
        <v>1</v>
      </c>
      <c r="F22" s="481"/>
      <c r="G22" s="481"/>
      <c r="H22" s="481"/>
      <c r="I22" s="481"/>
      <c r="J22" s="481"/>
      <c r="K22" s="482"/>
      <c r="L22" s="506" t="s">
        <v>167</v>
      </c>
      <c r="M22" s="481"/>
      <c r="N22" s="481"/>
      <c r="O22" s="481"/>
      <c r="P22" s="482"/>
      <c r="Q22" s="491" t="s">
        <v>168</v>
      </c>
      <c r="R22" s="492"/>
      <c r="S22" s="492"/>
      <c r="T22" s="492"/>
      <c r="U22" s="492"/>
      <c r="V22" s="507"/>
      <c r="W22" s="509" t="s">
        <v>169</v>
      </c>
      <c r="X22" s="498"/>
      <c r="Y22" s="499"/>
      <c r="Z22" s="506" t="s">
        <v>1</v>
      </c>
      <c r="AA22" s="481"/>
      <c r="AB22" s="481"/>
      <c r="AC22" s="481"/>
      <c r="AD22" s="481"/>
      <c r="AE22" s="481"/>
      <c r="AF22" s="481"/>
      <c r="AG22" s="482"/>
      <c r="AH22" s="480" t="s">
        <v>170</v>
      </c>
      <c r="AI22" s="481"/>
      <c r="AJ22" s="481"/>
      <c r="AK22" s="481"/>
      <c r="AL22" s="482"/>
      <c r="AM22" s="480" t="s">
        <v>171</v>
      </c>
      <c r="AN22" s="486"/>
      <c r="AO22" s="486"/>
      <c r="AP22" s="486"/>
      <c r="AQ22" s="486"/>
      <c r="AR22" s="487"/>
      <c r="AS22" s="491" t="s">
        <v>168</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172</v>
      </c>
      <c r="AZ23" s="461"/>
      <c r="BA23" s="461"/>
      <c r="BB23" s="461"/>
      <c r="BC23" s="461"/>
      <c r="BD23" s="461"/>
      <c r="BE23" s="461"/>
      <c r="BF23" s="461"/>
      <c r="BG23" s="461"/>
      <c r="BH23" s="461"/>
      <c r="BI23" s="461"/>
      <c r="BJ23" s="461"/>
      <c r="BK23" s="461"/>
      <c r="BL23" s="461"/>
      <c r="BM23" s="462"/>
      <c r="BN23" s="468">
        <v>6631732</v>
      </c>
      <c r="BO23" s="469"/>
      <c r="BP23" s="469"/>
      <c r="BQ23" s="469"/>
      <c r="BR23" s="469"/>
      <c r="BS23" s="469"/>
      <c r="BT23" s="469"/>
      <c r="BU23" s="470"/>
      <c r="BV23" s="468">
        <v>6137870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173</v>
      </c>
      <c r="F24" s="442"/>
      <c r="G24" s="442"/>
      <c r="H24" s="442"/>
      <c r="I24" s="442"/>
      <c r="J24" s="442"/>
      <c r="K24" s="443"/>
      <c r="L24" s="444">
        <v>1</v>
      </c>
      <c r="M24" s="445"/>
      <c r="N24" s="445"/>
      <c r="O24" s="445"/>
      <c r="P24" s="446"/>
      <c r="Q24" s="444">
        <v>8700</v>
      </c>
      <c r="R24" s="445"/>
      <c r="S24" s="445"/>
      <c r="T24" s="445"/>
      <c r="U24" s="445"/>
      <c r="V24" s="446"/>
      <c r="W24" s="510"/>
      <c r="X24" s="501"/>
      <c r="Y24" s="502"/>
      <c r="Z24" s="441" t="s">
        <v>174</v>
      </c>
      <c r="AA24" s="442"/>
      <c r="AB24" s="442"/>
      <c r="AC24" s="442"/>
      <c r="AD24" s="442"/>
      <c r="AE24" s="442"/>
      <c r="AF24" s="442"/>
      <c r="AG24" s="443"/>
      <c r="AH24" s="444">
        <v>320</v>
      </c>
      <c r="AI24" s="445"/>
      <c r="AJ24" s="445"/>
      <c r="AK24" s="445"/>
      <c r="AL24" s="446"/>
      <c r="AM24" s="444">
        <v>924160</v>
      </c>
      <c r="AN24" s="445"/>
      <c r="AO24" s="445"/>
      <c r="AP24" s="445"/>
      <c r="AQ24" s="445"/>
      <c r="AR24" s="446"/>
      <c r="AS24" s="444">
        <v>2888</v>
      </c>
      <c r="AT24" s="445"/>
      <c r="AU24" s="445"/>
      <c r="AV24" s="445"/>
      <c r="AW24" s="445"/>
      <c r="AX24" s="447"/>
      <c r="AY24" s="435" t="s">
        <v>175</v>
      </c>
      <c r="AZ24" s="436"/>
      <c r="BA24" s="436"/>
      <c r="BB24" s="436"/>
      <c r="BC24" s="436"/>
      <c r="BD24" s="436"/>
      <c r="BE24" s="436"/>
      <c r="BF24" s="436"/>
      <c r="BG24" s="436"/>
      <c r="BH24" s="436"/>
      <c r="BI24" s="436"/>
      <c r="BJ24" s="436"/>
      <c r="BK24" s="436"/>
      <c r="BL24" s="436"/>
      <c r="BM24" s="437"/>
      <c r="BN24" s="468">
        <v>3938964</v>
      </c>
      <c r="BO24" s="469"/>
      <c r="BP24" s="469"/>
      <c r="BQ24" s="469"/>
      <c r="BR24" s="469"/>
      <c r="BS24" s="469"/>
      <c r="BT24" s="469"/>
      <c r="BU24" s="470"/>
      <c r="BV24" s="468">
        <v>4009723</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176</v>
      </c>
      <c r="F25" s="442"/>
      <c r="G25" s="442"/>
      <c r="H25" s="442"/>
      <c r="I25" s="442"/>
      <c r="J25" s="442"/>
      <c r="K25" s="443"/>
      <c r="L25" s="444">
        <v>1</v>
      </c>
      <c r="M25" s="445"/>
      <c r="N25" s="445"/>
      <c r="O25" s="445"/>
      <c r="P25" s="446"/>
      <c r="Q25" s="444">
        <v>6900</v>
      </c>
      <c r="R25" s="445"/>
      <c r="S25" s="445"/>
      <c r="T25" s="445"/>
      <c r="U25" s="445"/>
      <c r="V25" s="446"/>
      <c r="W25" s="510"/>
      <c r="X25" s="501"/>
      <c r="Y25" s="502"/>
      <c r="Z25" s="441" t="s">
        <v>177</v>
      </c>
      <c r="AA25" s="442"/>
      <c r="AB25" s="442"/>
      <c r="AC25" s="442"/>
      <c r="AD25" s="442"/>
      <c r="AE25" s="442"/>
      <c r="AF25" s="442"/>
      <c r="AG25" s="443"/>
      <c r="AH25" s="444" t="s">
        <v>148</v>
      </c>
      <c r="AI25" s="445"/>
      <c r="AJ25" s="445"/>
      <c r="AK25" s="445"/>
      <c r="AL25" s="446"/>
      <c r="AM25" s="444" t="s">
        <v>148</v>
      </c>
      <c r="AN25" s="445"/>
      <c r="AO25" s="445"/>
      <c r="AP25" s="445"/>
      <c r="AQ25" s="445"/>
      <c r="AR25" s="446"/>
      <c r="AS25" s="444" t="s">
        <v>178</v>
      </c>
      <c r="AT25" s="445"/>
      <c r="AU25" s="445"/>
      <c r="AV25" s="445"/>
      <c r="AW25" s="445"/>
      <c r="AX25" s="447"/>
      <c r="AY25" s="460" t="s">
        <v>179</v>
      </c>
      <c r="AZ25" s="461"/>
      <c r="BA25" s="461"/>
      <c r="BB25" s="461"/>
      <c r="BC25" s="461"/>
      <c r="BD25" s="461"/>
      <c r="BE25" s="461"/>
      <c r="BF25" s="461"/>
      <c r="BG25" s="461"/>
      <c r="BH25" s="461"/>
      <c r="BI25" s="461"/>
      <c r="BJ25" s="461"/>
      <c r="BK25" s="461"/>
      <c r="BL25" s="461"/>
      <c r="BM25" s="462"/>
      <c r="BN25" s="463">
        <v>4764784</v>
      </c>
      <c r="BO25" s="464"/>
      <c r="BP25" s="464"/>
      <c r="BQ25" s="464"/>
      <c r="BR25" s="464"/>
      <c r="BS25" s="464"/>
      <c r="BT25" s="464"/>
      <c r="BU25" s="465"/>
      <c r="BV25" s="463">
        <v>5011323</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180</v>
      </c>
      <c r="F26" s="442"/>
      <c r="G26" s="442"/>
      <c r="H26" s="442"/>
      <c r="I26" s="442"/>
      <c r="J26" s="442"/>
      <c r="K26" s="443"/>
      <c r="L26" s="444">
        <v>1</v>
      </c>
      <c r="M26" s="445"/>
      <c r="N26" s="445"/>
      <c r="O26" s="445"/>
      <c r="P26" s="446"/>
      <c r="Q26" s="444">
        <v>6350</v>
      </c>
      <c r="R26" s="445"/>
      <c r="S26" s="445"/>
      <c r="T26" s="445"/>
      <c r="U26" s="445"/>
      <c r="V26" s="446"/>
      <c r="W26" s="510"/>
      <c r="X26" s="501"/>
      <c r="Y26" s="502"/>
      <c r="Z26" s="441" t="s">
        <v>181</v>
      </c>
      <c r="AA26" s="523"/>
      <c r="AB26" s="523"/>
      <c r="AC26" s="523"/>
      <c r="AD26" s="523"/>
      <c r="AE26" s="523"/>
      <c r="AF26" s="523"/>
      <c r="AG26" s="524"/>
      <c r="AH26" s="444">
        <v>15</v>
      </c>
      <c r="AI26" s="445"/>
      <c r="AJ26" s="445"/>
      <c r="AK26" s="445"/>
      <c r="AL26" s="446"/>
      <c r="AM26" s="444">
        <v>32385</v>
      </c>
      <c r="AN26" s="445"/>
      <c r="AO26" s="445"/>
      <c r="AP26" s="445"/>
      <c r="AQ26" s="445"/>
      <c r="AR26" s="446"/>
      <c r="AS26" s="444">
        <v>2159</v>
      </c>
      <c r="AT26" s="445"/>
      <c r="AU26" s="445"/>
      <c r="AV26" s="445"/>
      <c r="AW26" s="445"/>
      <c r="AX26" s="447"/>
      <c r="AY26" s="477" t="s">
        <v>182</v>
      </c>
      <c r="AZ26" s="478"/>
      <c r="BA26" s="478"/>
      <c r="BB26" s="478"/>
      <c r="BC26" s="478"/>
      <c r="BD26" s="478"/>
      <c r="BE26" s="478"/>
      <c r="BF26" s="478"/>
      <c r="BG26" s="478"/>
      <c r="BH26" s="478"/>
      <c r="BI26" s="478"/>
      <c r="BJ26" s="478"/>
      <c r="BK26" s="478"/>
      <c r="BL26" s="478"/>
      <c r="BM26" s="479"/>
      <c r="BN26" s="468" t="s">
        <v>148</v>
      </c>
      <c r="BO26" s="469"/>
      <c r="BP26" s="469"/>
      <c r="BQ26" s="469"/>
      <c r="BR26" s="469"/>
      <c r="BS26" s="469"/>
      <c r="BT26" s="469"/>
      <c r="BU26" s="470"/>
      <c r="BV26" s="468" t="s">
        <v>138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183</v>
      </c>
      <c r="F27" s="442"/>
      <c r="G27" s="442"/>
      <c r="H27" s="442"/>
      <c r="I27" s="442"/>
      <c r="J27" s="442"/>
      <c r="K27" s="443"/>
      <c r="L27" s="444">
        <v>1</v>
      </c>
      <c r="M27" s="445"/>
      <c r="N27" s="445"/>
      <c r="O27" s="445"/>
      <c r="P27" s="446"/>
      <c r="Q27" s="444">
        <v>3850</v>
      </c>
      <c r="R27" s="445"/>
      <c r="S27" s="445"/>
      <c r="T27" s="445"/>
      <c r="U27" s="445"/>
      <c r="V27" s="446"/>
      <c r="W27" s="510"/>
      <c r="X27" s="501"/>
      <c r="Y27" s="502"/>
      <c r="Z27" s="441" t="s">
        <v>184</v>
      </c>
      <c r="AA27" s="442"/>
      <c r="AB27" s="442"/>
      <c r="AC27" s="442"/>
      <c r="AD27" s="442"/>
      <c r="AE27" s="442"/>
      <c r="AF27" s="442"/>
      <c r="AG27" s="443"/>
      <c r="AH27" s="444" t="s">
        <v>148</v>
      </c>
      <c r="AI27" s="445"/>
      <c r="AJ27" s="445"/>
      <c r="AK27" s="445"/>
      <c r="AL27" s="446"/>
      <c r="AM27" s="444" t="s">
        <v>138</v>
      </c>
      <c r="AN27" s="445"/>
      <c r="AO27" s="445"/>
      <c r="AP27" s="445"/>
      <c r="AQ27" s="445"/>
      <c r="AR27" s="446"/>
      <c r="AS27" s="444" t="s">
        <v>138</v>
      </c>
      <c r="AT27" s="445"/>
      <c r="AU27" s="445"/>
      <c r="AV27" s="445"/>
      <c r="AW27" s="445"/>
      <c r="AX27" s="447"/>
      <c r="AY27" s="474" t="s">
        <v>185</v>
      </c>
      <c r="AZ27" s="475"/>
      <c r="BA27" s="475"/>
      <c r="BB27" s="475"/>
      <c r="BC27" s="475"/>
      <c r="BD27" s="475"/>
      <c r="BE27" s="475"/>
      <c r="BF27" s="475"/>
      <c r="BG27" s="475"/>
      <c r="BH27" s="475"/>
      <c r="BI27" s="475"/>
      <c r="BJ27" s="475"/>
      <c r="BK27" s="475"/>
      <c r="BL27" s="475"/>
      <c r="BM27" s="476"/>
      <c r="BN27" s="471">
        <v>1021700</v>
      </c>
      <c r="BO27" s="472"/>
      <c r="BP27" s="472"/>
      <c r="BQ27" s="472"/>
      <c r="BR27" s="472"/>
      <c r="BS27" s="472"/>
      <c r="BT27" s="472"/>
      <c r="BU27" s="473"/>
      <c r="BV27" s="471">
        <v>1020189</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186</v>
      </c>
      <c r="F28" s="442"/>
      <c r="G28" s="442"/>
      <c r="H28" s="442"/>
      <c r="I28" s="442"/>
      <c r="J28" s="442"/>
      <c r="K28" s="443"/>
      <c r="L28" s="444">
        <v>1</v>
      </c>
      <c r="M28" s="445"/>
      <c r="N28" s="445"/>
      <c r="O28" s="445"/>
      <c r="P28" s="446"/>
      <c r="Q28" s="444">
        <v>3050</v>
      </c>
      <c r="R28" s="445"/>
      <c r="S28" s="445"/>
      <c r="T28" s="445"/>
      <c r="U28" s="445"/>
      <c r="V28" s="446"/>
      <c r="W28" s="510"/>
      <c r="X28" s="501"/>
      <c r="Y28" s="502"/>
      <c r="Z28" s="441" t="s">
        <v>187</v>
      </c>
      <c r="AA28" s="442"/>
      <c r="AB28" s="442"/>
      <c r="AC28" s="442"/>
      <c r="AD28" s="442"/>
      <c r="AE28" s="442"/>
      <c r="AF28" s="442"/>
      <c r="AG28" s="443"/>
      <c r="AH28" s="444" t="s">
        <v>138</v>
      </c>
      <c r="AI28" s="445"/>
      <c r="AJ28" s="445"/>
      <c r="AK28" s="445"/>
      <c r="AL28" s="446"/>
      <c r="AM28" s="444" t="s">
        <v>178</v>
      </c>
      <c r="AN28" s="445"/>
      <c r="AO28" s="445"/>
      <c r="AP28" s="445"/>
      <c r="AQ28" s="445"/>
      <c r="AR28" s="446"/>
      <c r="AS28" s="444" t="s">
        <v>138</v>
      </c>
      <c r="AT28" s="445"/>
      <c r="AU28" s="445"/>
      <c r="AV28" s="445"/>
      <c r="AW28" s="445"/>
      <c r="AX28" s="447"/>
      <c r="AY28" s="451" t="s">
        <v>188</v>
      </c>
      <c r="AZ28" s="452"/>
      <c r="BA28" s="452"/>
      <c r="BB28" s="453"/>
      <c r="BC28" s="460" t="s">
        <v>48</v>
      </c>
      <c r="BD28" s="461"/>
      <c r="BE28" s="461"/>
      <c r="BF28" s="461"/>
      <c r="BG28" s="461"/>
      <c r="BH28" s="461"/>
      <c r="BI28" s="461"/>
      <c r="BJ28" s="461"/>
      <c r="BK28" s="461"/>
      <c r="BL28" s="461"/>
      <c r="BM28" s="462"/>
      <c r="BN28" s="463">
        <v>1758228</v>
      </c>
      <c r="BO28" s="464"/>
      <c r="BP28" s="464"/>
      <c r="BQ28" s="464"/>
      <c r="BR28" s="464"/>
      <c r="BS28" s="464"/>
      <c r="BT28" s="464"/>
      <c r="BU28" s="465"/>
      <c r="BV28" s="463">
        <v>2078283</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189</v>
      </c>
      <c r="F29" s="442"/>
      <c r="G29" s="442"/>
      <c r="H29" s="442"/>
      <c r="I29" s="442"/>
      <c r="J29" s="442"/>
      <c r="K29" s="443"/>
      <c r="L29" s="444">
        <v>14</v>
      </c>
      <c r="M29" s="445"/>
      <c r="N29" s="445"/>
      <c r="O29" s="445"/>
      <c r="P29" s="446"/>
      <c r="Q29" s="444">
        <v>2750</v>
      </c>
      <c r="R29" s="445"/>
      <c r="S29" s="445"/>
      <c r="T29" s="445"/>
      <c r="U29" s="445"/>
      <c r="V29" s="446"/>
      <c r="W29" s="511"/>
      <c r="X29" s="512"/>
      <c r="Y29" s="513"/>
      <c r="Z29" s="441" t="s">
        <v>190</v>
      </c>
      <c r="AA29" s="442"/>
      <c r="AB29" s="442"/>
      <c r="AC29" s="442"/>
      <c r="AD29" s="442"/>
      <c r="AE29" s="442"/>
      <c r="AF29" s="442"/>
      <c r="AG29" s="443"/>
      <c r="AH29" s="444">
        <v>320</v>
      </c>
      <c r="AI29" s="445"/>
      <c r="AJ29" s="445"/>
      <c r="AK29" s="445"/>
      <c r="AL29" s="446"/>
      <c r="AM29" s="444">
        <v>924160</v>
      </c>
      <c r="AN29" s="445"/>
      <c r="AO29" s="445"/>
      <c r="AP29" s="445"/>
      <c r="AQ29" s="445"/>
      <c r="AR29" s="446"/>
      <c r="AS29" s="444">
        <v>2888</v>
      </c>
      <c r="AT29" s="445"/>
      <c r="AU29" s="445"/>
      <c r="AV29" s="445"/>
      <c r="AW29" s="445"/>
      <c r="AX29" s="447"/>
      <c r="AY29" s="454"/>
      <c r="AZ29" s="455"/>
      <c r="BA29" s="455"/>
      <c r="BB29" s="456"/>
      <c r="BC29" s="448" t="s">
        <v>191</v>
      </c>
      <c r="BD29" s="449"/>
      <c r="BE29" s="449"/>
      <c r="BF29" s="449"/>
      <c r="BG29" s="449"/>
      <c r="BH29" s="449"/>
      <c r="BI29" s="449"/>
      <c r="BJ29" s="449"/>
      <c r="BK29" s="449"/>
      <c r="BL29" s="449"/>
      <c r="BM29" s="450"/>
      <c r="BN29" s="468" t="s">
        <v>148</v>
      </c>
      <c r="BO29" s="469"/>
      <c r="BP29" s="469"/>
      <c r="BQ29" s="469"/>
      <c r="BR29" s="469"/>
      <c r="BS29" s="469"/>
      <c r="BT29" s="469"/>
      <c r="BU29" s="470"/>
      <c r="BV29" s="468" t="s">
        <v>148</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192</v>
      </c>
      <c r="X30" s="521"/>
      <c r="Y30" s="521"/>
      <c r="Z30" s="521"/>
      <c r="AA30" s="521"/>
      <c r="AB30" s="521"/>
      <c r="AC30" s="521"/>
      <c r="AD30" s="521"/>
      <c r="AE30" s="521"/>
      <c r="AF30" s="521"/>
      <c r="AG30" s="522"/>
      <c r="AH30" s="432">
        <v>99.4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887495</v>
      </c>
      <c r="BO30" s="472"/>
      <c r="BP30" s="472"/>
      <c r="BQ30" s="472"/>
      <c r="BR30" s="472"/>
      <c r="BS30" s="472"/>
      <c r="BT30" s="472"/>
      <c r="BU30" s="473"/>
      <c r="BV30" s="471">
        <v>878084</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199</v>
      </c>
      <c r="D33" s="431"/>
      <c r="E33" s="430" t="s">
        <v>200</v>
      </c>
      <c r="F33" s="430"/>
      <c r="G33" s="430"/>
      <c r="H33" s="430"/>
      <c r="I33" s="430"/>
      <c r="J33" s="430"/>
      <c r="K33" s="430"/>
      <c r="L33" s="430"/>
      <c r="M33" s="430"/>
      <c r="N33" s="430"/>
      <c r="O33" s="430"/>
      <c r="P33" s="430"/>
      <c r="Q33" s="430"/>
      <c r="R33" s="430"/>
      <c r="S33" s="430"/>
      <c r="T33" s="216"/>
      <c r="U33" s="431" t="s">
        <v>201</v>
      </c>
      <c r="V33" s="431"/>
      <c r="W33" s="430" t="s">
        <v>202</v>
      </c>
      <c r="X33" s="430"/>
      <c r="Y33" s="430"/>
      <c r="Z33" s="430"/>
      <c r="AA33" s="430"/>
      <c r="AB33" s="430"/>
      <c r="AC33" s="430"/>
      <c r="AD33" s="430"/>
      <c r="AE33" s="430"/>
      <c r="AF33" s="430"/>
      <c r="AG33" s="430"/>
      <c r="AH33" s="430"/>
      <c r="AI33" s="430"/>
      <c r="AJ33" s="430"/>
      <c r="AK33" s="430"/>
      <c r="AL33" s="216"/>
      <c r="AM33" s="431" t="s">
        <v>201</v>
      </c>
      <c r="AN33" s="431"/>
      <c r="AO33" s="430" t="s">
        <v>202</v>
      </c>
      <c r="AP33" s="430"/>
      <c r="AQ33" s="430"/>
      <c r="AR33" s="430"/>
      <c r="AS33" s="430"/>
      <c r="AT33" s="430"/>
      <c r="AU33" s="430"/>
      <c r="AV33" s="430"/>
      <c r="AW33" s="430"/>
      <c r="AX33" s="430"/>
      <c r="AY33" s="430"/>
      <c r="AZ33" s="430"/>
      <c r="BA33" s="430"/>
      <c r="BB33" s="430"/>
      <c r="BC33" s="430"/>
      <c r="BD33" s="217"/>
      <c r="BE33" s="430" t="s">
        <v>203</v>
      </c>
      <c r="BF33" s="430"/>
      <c r="BG33" s="430" t="s">
        <v>204</v>
      </c>
      <c r="BH33" s="430"/>
      <c r="BI33" s="430"/>
      <c r="BJ33" s="430"/>
      <c r="BK33" s="430"/>
      <c r="BL33" s="430"/>
      <c r="BM33" s="430"/>
      <c r="BN33" s="430"/>
      <c r="BO33" s="430"/>
      <c r="BP33" s="430"/>
      <c r="BQ33" s="430"/>
      <c r="BR33" s="430"/>
      <c r="BS33" s="430"/>
      <c r="BT33" s="430"/>
      <c r="BU33" s="430"/>
      <c r="BV33" s="217"/>
      <c r="BW33" s="431" t="s">
        <v>203</v>
      </c>
      <c r="BX33" s="431"/>
      <c r="BY33" s="430" t="s">
        <v>205</v>
      </c>
      <c r="BZ33" s="430"/>
      <c r="CA33" s="430"/>
      <c r="CB33" s="430"/>
      <c r="CC33" s="430"/>
      <c r="CD33" s="430"/>
      <c r="CE33" s="430"/>
      <c r="CF33" s="430"/>
      <c r="CG33" s="430"/>
      <c r="CH33" s="430"/>
      <c r="CI33" s="430"/>
      <c r="CJ33" s="430"/>
      <c r="CK33" s="430"/>
      <c r="CL33" s="430"/>
      <c r="CM33" s="430"/>
      <c r="CN33" s="216"/>
      <c r="CO33" s="431" t="s">
        <v>201</v>
      </c>
      <c r="CP33" s="431"/>
      <c r="CQ33" s="430" t="s">
        <v>206</v>
      </c>
      <c r="CR33" s="430"/>
      <c r="CS33" s="430"/>
      <c r="CT33" s="430"/>
      <c r="CU33" s="430"/>
      <c r="CV33" s="430"/>
      <c r="CW33" s="430"/>
      <c r="CX33" s="430"/>
      <c r="CY33" s="430"/>
      <c r="CZ33" s="430"/>
      <c r="DA33" s="430"/>
      <c r="DB33" s="430"/>
      <c r="DC33" s="430"/>
      <c r="DD33" s="430"/>
      <c r="DE33" s="430"/>
      <c r="DF33" s="216"/>
      <c r="DG33" s="429" t="s">
        <v>207</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愛知県市町村職員退職手当組合</v>
      </c>
      <c r="BZ34" s="426"/>
      <c r="CA34" s="426"/>
      <c r="CB34" s="426"/>
      <c r="CC34" s="426"/>
      <c r="CD34" s="426"/>
      <c r="CE34" s="426"/>
      <c r="CF34" s="426"/>
      <c r="CG34" s="426"/>
      <c r="CH34" s="426"/>
      <c r="CI34" s="426"/>
      <c r="CJ34" s="426"/>
      <c r="CK34" s="426"/>
      <c r="CL34" s="426"/>
      <c r="CM34" s="426"/>
      <c r="CN34" s="214"/>
      <c r="CO34" s="427">
        <f>IF(CQ34="","",MAX(C34:D43,U34:V43,AM34:AN43,BE34:BF43,BW34:BX43)+1)</f>
        <v>15</v>
      </c>
      <c r="CP34" s="427"/>
      <c r="CQ34" s="426" t="str">
        <f>IF('各会計、関係団体の財政状況及び健全化判断比率'!BS7="","",'各会計、関係団体の財政状況及び健全化判断比率'!BS7)</f>
        <v>半田市土地開発公社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愛知県後期高齢者医療広域連合（一般会計）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介護保険事業特別会計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愛知県後期高齢者医療広域連合（後期高齢者医療特別会計）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知多中部広域事務組合（一般会計）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11</v>
      </c>
      <c r="BX38" s="427"/>
      <c r="BY38" s="426" t="str">
        <f>IF('各会計、関係団体の財政状況及び健全化判断比率'!B72="","",'各会計、関係団体の財政状況及び健全化判断比率'!B72)</f>
        <v>知多中部広域事務組合（消防指令センター特別会計）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12</v>
      </c>
      <c r="BX39" s="427"/>
      <c r="BY39" s="426" t="str">
        <f>IF('各会計、関係団体の財政状況及び健全化判断比率'!B73="","",'各会計、関係団体の財政状況及び健全化判断比率'!B73)</f>
        <v>常滑武豊衛生組合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13</v>
      </c>
      <c r="BX40" s="427"/>
      <c r="BY40" s="426" t="str">
        <f>IF('各会計、関係団体の財政状況及び健全化判断比率'!B74="","",'各会計、関係団体の財政状況及び健全化判断比率'!B74)</f>
        <v>知多南部広域環境組合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14</v>
      </c>
      <c r="BX41" s="427"/>
      <c r="BY41" s="426" t="str">
        <f>IF('各会計、関係団体の財政状況及び健全化判断比率'!B75="","",'各会計、関係団体の財政状況及び健全化判断比率'!B75)</f>
        <v>中部知多衛生組合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Zrb3J3GYobQ17ft5o7m0WDEOP58wMy8iYVMoKXKhy57rOahjlsRaQTkGLrRmt4indyURf/7Vw2wpdv0yzdR//Q==" saltValue="88N9+QitLR0POTBmLmUoY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50" t="s">
        <v>556</v>
      </c>
      <c r="D34" s="1250"/>
      <c r="E34" s="1251"/>
      <c r="F34" s="32">
        <v>12.41</v>
      </c>
      <c r="G34" s="33">
        <v>12.31</v>
      </c>
      <c r="H34" s="33">
        <v>11.65</v>
      </c>
      <c r="I34" s="33">
        <v>11.19</v>
      </c>
      <c r="J34" s="34">
        <v>10.029999999999999</v>
      </c>
      <c r="K34" s="22"/>
      <c r="L34" s="22"/>
      <c r="M34" s="22"/>
      <c r="N34" s="22"/>
      <c r="O34" s="22"/>
      <c r="P34" s="22"/>
    </row>
    <row r="35" spans="1:16" ht="39" customHeight="1" x14ac:dyDescent="0.15">
      <c r="A35" s="22"/>
      <c r="B35" s="35"/>
      <c r="C35" s="1244" t="s">
        <v>557</v>
      </c>
      <c r="D35" s="1245"/>
      <c r="E35" s="1246"/>
      <c r="F35" s="36">
        <v>3.49</v>
      </c>
      <c r="G35" s="37">
        <v>7.28</v>
      </c>
      <c r="H35" s="37">
        <v>3.07</v>
      </c>
      <c r="I35" s="37">
        <v>4.08</v>
      </c>
      <c r="J35" s="38">
        <v>5.23</v>
      </c>
      <c r="K35" s="22"/>
      <c r="L35" s="22"/>
      <c r="M35" s="22"/>
      <c r="N35" s="22"/>
      <c r="O35" s="22"/>
      <c r="P35" s="22"/>
    </row>
    <row r="36" spans="1:16" ht="39" customHeight="1" x14ac:dyDescent="0.15">
      <c r="A36" s="22"/>
      <c r="B36" s="35"/>
      <c r="C36" s="1244" t="s">
        <v>558</v>
      </c>
      <c r="D36" s="1245"/>
      <c r="E36" s="1246"/>
      <c r="F36" s="36" t="s">
        <v>505</v>
      </c>
      <c r="G36" s="37" t="s">
        <v>505</v>
      </c>
      <c r="H36" s="37" t="s">
        <v>505</v>
      </c>
      <c r="I36" s="37" t="s">
        <v>505</v>
      </c>
      <c r="J36" s="38">
        <v>4.82</v>
      </c>
      <c r="K36" s="22"/>
      <c r="L36" s="22"/>
      <c r="M36" s="22"/>
      <c r="N36" s="22"/>
      <c r="O36" s="22"/>
      <c r="P36" s="22"/>
    </row>
    <row r="37" spans="1:16" ht="39" customHeight="1" x14ac:dyDescent="0.15">
      <c r="A37" s="22"/>
      <c r="B37" s="35"/>
      <c r="C37" s="1244" t="s">
        <v>559</v>
      </c>
      <c r="D37" s="1245"/>
      <c r="E37" s="1246"/>
      <c r="F37" s="36">
        <v>0.02</v>
      </c>
      <c r="G37" s="37">
        <v>0.01</v>
      </c>
      <c r="H37" s="37">
        <v>0.01</v>
      </c>
      <c r="I37" s="37">
        <v>0</v>
      </c>
      <c r="J37" s="38">
        <v>0.02</v>
      </c>
      <c r="K37" s="22"/>
      <c r="L37" s="22"/>
      <c r="M37" s="22"/>
      <c r="N37" s="22"/>
      <c r="O37" s="22"/>
      <c r="P37" s="22"/>
    </row>
    <row r="38" spans="1:16" ht="39" customHeight="1" x14ac:dyDescent="0.15">
      <c r="A38" s="22"/>
      <c r="B38" s="35"/>
      <c r="C38" s="1244" t="s">
        <v>560</v>
      </c>
      <c r="D38" s="1245"/>
      <c r="E38" s="1246"/>
      <c r="F38" s="36">
        <v>2.82</v>
      </c>
      <c r="G38" s="37">
        <v>2.85</v>
      </c>
      <c r="H38" s="37">
        <v>1.1000000000000001</v>
      </c>
      <c r="I38" s="37">
        <v>0.19</v>
      </c>
      <c r="J38" s="38">
        <v>0.6</v>
      </c>
      <c r="K38" s="22"/>
      <c r="L38" s="22"/>
      <c r="M38" s="22"/>
      <c r="N38" s="22"/>
      <c r="O38" s="22"/>
      <c r="P38" s="22"/>
    </row>
    <row r="39" spans="1:16" ht="39" customHeight="1" x14ac:dyDescent="0.15">
      <c r="A39" s="22"/>
      <c r="B39" s="35"/>
      <c r="C39" s="1244" t="s">
        <v>561</v>
      </c>
      <c r="D39" s="1245"/>
      <c r="E39" s="1246"/>
      <c r="F39" s="36">
        <v>1.45</v>
      </c>
      <c r="G39" s="37">
        <v>1.17</v>
      </c>
      <c r="H39" s="37">
        <v>1.07</v>
      </c>
      <c r="I39" s="37">
        <v>1.0900000000000001</v>
      </c>
      <c r="J39" s="38">
        <v>1.32</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562</v>
      </c>
      <c r="D42" s="1245"/>
      <c r="E42" s="1246"/>
      <c r="F42" s="36" t="s">
        <v>505</v>
      </c>
      <c r="G42" s="37" t="s">
        <v>505</v>
      </c>
      <c r="H42" s="37" t="s">
        <v>505</v>
      </c>
      <c r="I42" s="37" t="s">
        <v>505</v>
      </c>
      <c r="J42" s="38" t="s">
        <v>505</v>
      </c>
      <c r="K42" s="22"/>
      <c r="L42" s="22"/>
      <c r="M42" s="22"/>
      <c r="N42" s="22"/>
      <c r="O42" s="22"/>
      <c r="P42" s="22"/>
    </row>
    <row r="43" spans="1:16" ht="39" customHeight="1" thickBot="1" x14ac:dyDescent="0.2">
      <c r="A43" s="22"/>
      <c r="B43" s="40"/>
      <c r="C43" s="1247" t="s">
        <v>563</v>
      </c>
      <c r="D43" s="1248"/>
      <c r="E43" s="1249"/>
      <c r="F43" s="41">
        <v>0</v>
      </c>
      <c r="G43" s="42">
        <v>0</v>
      </c>
      <c r="H43" s="42">
        <v>0</v>
      </c>
      <c r="I43" s="42">
        <v>0.8</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45iYhsmvp0wunWkOPNBhe0gptGbrUESSm6DtlSA0e3gxeTJOBVUylL5/v/WmbdOSt3auHB1H/vdGkO01Nl9Dw==" saltValue="wBjU1yIbwAqKL3b6IZZN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731</v>
      </c>
      <c r="L45" s="60">
        <v>747</v>
      </c>
      <c r="M45" s="60">
        <v>673</v>
      </c>
      <c r="N45" s="60">
        <v>602</v>
      </c>
      <c r="O45" s="61">
        <v>603</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505</v>
      </c>
      <c r="L46" s="64" t="s">
        <v>505</v>
      </c>
      <c r="M46" s="64" t="s">
        <v>505</v>
      </c>
      <c r="N46" s="64" t="s">
        <v>505</v>
      </c>
      <c r="O46" s="65" t="s">
        <v>505</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505</v>
      </c>
      <c r="L47" s="64" t="s">
        <v>505</v>
      </c>
      <c r="M47" s="64" t="s">
        <v>505</v>
      </c>
      <c r="N47" s="64" t="s">
        <v>505</v>
      </c>
      <c r="O47" s="65" t="s">
        <v>505</v>
      </c>
      <c r="P47" s="48"/>
      <c r="Q47" s="48"/>
      <c r="R47" s="48"/>
      <c r="S47" s="48"/>
      <c r="T47" s="48"/>
      <c r="U47" s="48"/>
    </row>
    <row r="48" spans="1:21" ht="30.75" customHeight="1" x14ac:dyDescent="0.15">
      <c r="A48" s="48"/>
      <c r="B48" s="1272"/>
      <c r="C48" s="1273"/>
      <c r="D48" s="62"/>
      <c r="E48" s="1254" t="s">
        <v>15</v>
      </c>
      <c r="F48" s="1254"/>
      <c r="G48" s="1254"/>
      <c r="H48" s="1254"/>
      <c r="I48" s="1254"/>
      <c r="J48" s="1255"/>
      <c r="K48" s="63">
        <v>770</v>
      </c>
      <c r="L48" s="64">
        <v>714</v>
      </c>
      <c r="M48" s="64">
        <v>680</v>
      </c>
      <c r="N48" s="64">
        <v>619</v>
      </c>
      <c r="O48" s="65">
        <v>311</v>
      </c>
      <c r="P48" s="48"/>
      <c r="Q48" s="48"/>
      <c r="R48" s="48"/>
      <c r="S48" s="48"/>
      <c r="T48" s="48"/>
      <c r="U48" s="48"/>
    </row>
    <row r="49" spans="1:21" ht="30.75" customHeight="1" x14ac:dyDescent="0.15">
      <c r="A49" s="48"/>
      <c r="B49" s="1272"/>
      <c r="C49" s="1273"/>
      <c r="D49" s="62"/>
      <c r="E49" s="1254" t="s">
        <v>16</v>
      </c>
      <c r="F49" s="1254"/>
      <c r="G49" s="1254"/>
      <c r="H49" s="1254"/>
      <c r="I49" s="1254"/>
      <c r="J49" s="1255"/>
      <c r="K49" s="63">
        <v>14</v>
      </c>
      <c r="L49" s="64">
        <v>2</v>
      </c>
      <c r="M49" s="64">
        <v>8</v>
      </c>
      <c r="N49" s="64">
        <v>6</v>
      </c>
      <c r="O49" s="65">
        <v>14</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505</v>
      </c>
      <c r="L50" s="64" t="s">
        <v>505</v>
      </c>
      <c r="M50" s="64" t="s">
        <v>505</v>
      </c>
      <c r="N50" s="64" t="s">
        <v>505</v>
      </c>
      <c r="O50" s="65" t="s">
        <v>505</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505</v>
      </c>
      <c r="L51" s="64" t="s">
        <v>505</v>
      </c>
      <c r="M51" s="64" t="s">
        <v>505</v>
      </c>
      <c r="N51" s="64" t="s">
        <v>505</v>
      </c>
      <c r="O51" s="65" t="s">
        <v>505</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1385</v>
      </c>
      <c r="L52" s="64">
        <v>1387</v>
      </c>
      <c r="M52" s="64">
        <v>1336</v>
      </c>
      <c r="N52" s="64">
        <v>1247</v>
      </c>
      <c r="O52" s="65">
        <v>1165</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130</v>
      </c>
      <c r="L53" s="69">
        <v>76</v>
      </c>
      <c r="M53" s="69">
        <v>25</v>
      </c>
      <c r="N53" s="69">
        <v>-20</v>
      </c>
      <c r="O53" s="70">
        <v>-237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505</v>
      </c>
      <c r="L57" s="84" t="s">
        <v>505</v>
      </c>
      <c r="M57" s="84" t="s">
        <v>505</v>
      </c>
      <c r="N57" s="84" t="s">
        <v>505</v>
      </c>
      <c r="O57" s="85" t="s">
        <v>505</v>
      </c>
    </row>
    <row r="58" spans="1:21" ht="31.5" customHeight="1" thickBot="1" x14ac:dyDescent="0.2">
      <c r="B58" s="1262"/>
      <c r="C58" s="1263"/>
      <c r="D58" s="1267" t="s">
        <v>27</v>
      </c>
      <c r="E58" s="1268"/>
      <c r="F58" s="1268"/>
      <c r="G58" s="1268"/>
      <c r="H58" s="1268"/>
      <c r="I58" s="1268"/>
      <c r="J58" s="1269"/>
      <c r="K58" s="86" t="s">
        <v>505</v>
      </c>
      <c r="L58" s="87" t="s">
        <v>505</v>
      </c>
      <c r="M58" s="87" t="s">
        <v>505</v>
      </c>
      <c r="N58" s="87" t="s">
        <v>505</v>
      </c>
      <c r="O58" s="88" t="s">
        <v>505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ch3e0pkCuFk37i4/vSIAlenmbv/8OskHA7+u+WauVPpHzwx0uJV4We4swMU5p3eDyOGDwxLrijRQxmi0Dy4sA==" saltValue="XPwqTvnp3wc2hyrUpIyRu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546</v>
      </c>
      <c r="J40" s="100" t="s">
        <v>547</v>
      </c>
      <c r="K40" s="100" t="s">
        <v>548</v>
      </c>
      <c r="L40" s="100" t="s">
        <v>549</v>
      </c>
      <c r="M40" s="101" t="s">
        <v>550</v>
      </c>
    </row>
    <row r="41" spans="2:13" ht="27.75" customHeight="1" x14ac:dyDescent="0.15">
      <c r="B41" s="1290" t="s">
        <v>30</v>
      </c>
      <c r="C41" s="1291"/>
      <c r="D41" s="102"/>
      <c r="E41" s="1292" t="s">
        <v>31</v>
      </c>
      <c r="F41" s="1292"/>
      <c r="G41" s="1292"/>
      <c r="H41" s="1293"/>
      <c r="I41" s="103">
        <v>6481</v>
      </c>
      <c r="J41" s="104">
        <v>6172</v>
      </c>
      <c r="K41" s="104">
        <v>5897</v>
      </c>
      <c r="L41" s="104">
        <v>6138</v>
      </c>
      <c r="M41" s="105">
        <v>6632</v>
      </c>
    </row>
    <row r="42" spans="2:13" ht="27.75" customHeight="1" x14ac:dyDescent="0.15">
      <c r="B42" s="1280"/>
      <c r="C42" s="1281"/>
      <c r="D42" s="106"/>
      <c r="E42" s="1284" t="s">
        <v>32</v>
      </c>
      <c r="F42" s="1284"/>
      <c r="G42" s="1284"/>
      <c r="H42" s="1285"/>
      <c r="I42" s="107">
        <v>116</v>
      </c>
      <c r="J42" s="108">
        <v>93</v>
      </c>
      <c r="K42" s="108">
        <v>69</v>
      </c>
      <c r="L42" s="108">
        <v>46</v>
      </c>
      <c r="M42" s="109">
        <v>23</v>
      </c>
    </row>
    <row r="43" spans="2:13" ht="27.75" customHeight="1" x14ac:dyDescent="0.15">
      <c r="B43" s="1280"/>
      <c r="C43" s="1281"/>
      <c r="D43" s="106"/>
      <c r="E43" s="1284" t="s">
        <v>33</v>
      </c>
      <c r="F43" s="1284"/>
      <c r="G43" s="1284"/>
      <c r="H43" s="1285"/>
      <c r="I43" s="107">
        <v>6614</v>
      </c>
      <c r="J43" s="108">
        <v>6409</v>
      </c>
      <c r="K43" s="108">
        <v>6106</v>
      </c>
      <c r="L43" s="108">
        <v>5751</v>
      </c>
      <c r="M43" s="109">
        <v>4425</v>
      </c>
    </row>
    <row r="44" spans="2:13" ht="27.75" customHeight="1" x14ac:dyDescent="0.15">
      <c r="B44" s="1280"/>
      <c r="C44" s="1281"/>
      <c r="D44" s="106"/>
      <c r="E44" s="1284" t="s">
        <v>34</v>
      </c>
      <c r="F44" s="1284"/>
      <c r="G44" s="1284"/>
      <c r="H44" s="1285"/>
      <c r="I44" s="107">
        <v>67</v>
      </c>
      <c r="J44" s="108">
        <v>228</v>
      </c>
      <c r="K44" s="108">
        <v>213</v>
      </c>
      <c r="L44" s="108">
        <v>305</v>
      </c>
      <c r="M44" s="109">
        <v>844</v>
      </c>
    </row>
    <row r="45" spans="2:13" ht="27.75" customHeight="1" x14ac:dyDescent="0.15">
      <c r="B45" s="1280"/>
      <c r="C45" s="1281"/>
      <c r="D45" s="106"/>
      <c r="E45" s="1284" t="s">
        <v>35</v>
      </c>
      <c r="F45" s="1284"/>
      <c r="G45" s="1284"/>
      <c r="H45" s="1285"/>
      <c r="I45" s="107">
        <v>1937</v>
      </c>
      <c r="J45" s="108">
        <v>1942</v>
      </c>
      <c r="K45" s="108">
        <v>1815</v>
      </c>
      <c r="L45" s="108">
        <v>1909</v>
      </c>
      <c r="M45" s="109">
        <v>1807</v>
      </c>
    </row>
    <row r="46" spans="2:13" ht="27.75" customHeight="1" x14ac:dyDescent="0.15">
      <c r="B46" s="1280"/>
      <c r="C46" s="1281"/>
      <c r="D46" s="110"/>
      <c r="E46" s="1284" t="s">
        <v>36</v>
      </c>
      <c r="F46" s="1284"/>
      <c r="G46" s="1284"/>
      <c r="H46" s="1285"/>
      <c r="I46" s="107">
        <v>2172</v>
      </c>
      <c r="J46" s="108">
        <v>1157</v>
      </c>
      <c r="K46" s="108">
        <v>1081</v>
      </c>
      <c r="L46" s="108">
        <v>847</v>
      </c>
      <c r="M46" s="109">
        <v>795</v>
      </c>
    </row>
    <row r="47" spans="2:13" ht="27.75" customHeight="1" x14ac:dyDescent="0.15">
      <c r="B47" s="1280"/>
      <c r="C47" s="1281"/>
      <c r="D47" s="111"/>
      <c r="E47" s="1294" t="s">
        <v>37</v>
      </c>
      <c r="F47" s="1295"/>
      <c r="G47" s="1295"/>
      <c r="H47" s="1296"/>
      <c r="I47" s="107" t="s">
        <v>505</v>
      </c>
      <c r="J47" s="108" t="s">
        <v>505</v>
      </c>
      <c r="K47" s="108" t="s">
        <v>505</v>
      </c>
      <c r="L47" s="108" t="s">
        <v>505</v>
      </c>
      <c r="M47" s="109" t="s">
        <v>505</v>
      </c>
    </row>
    <row r="48" spans="2:13" ht="27.75" customHeight="1" x14ac:dyDescent="0.15">
      <c r="B48" s="1280"/>
      <c r="C48" s="1281"/>
      <c r="D48" s="106"/>
      <c r="E48" s="1284" t="s">
        <v>38</v>
      </c>
      <c r="F48" s="1284"/>
      <c r="G48" s="1284"/>
      <c r="H48" s="1285"/>
      <c r="I48" s="107" t="s">
        <v>505</v>
      </c>
      <c r="J48" s="108" t="s">
        <v>505</v>
      </c>
      <c r="K48" s="108" t="s">
        <v>505</v>
      </c>
      <c r="L48" s="108" t="s">
        <v>505</v>
      </c>
      <c r="M48" s="109" t="s">
        <v>505</v>
      </c>
    </row>
    <row r="49" spans="2:13" ht="27.75" customHeight="1" x14ac:dyDescent="0.15">
      <c r="B49" s="1282"/>
      <c r="C49" s="1283"/>
      <c r="D49" s="106"/>
      <c r="E49" s="1284" t="s">
        <v>39</v>
      </c>
      <c r="F49" s="1284"/>
      <c r="G49" s="1284"/>
      <c r="H49" s="1285"/>
      <c r="I49" s="107" t="s">
        <v>505</v>
      </c>
      <c r="J49" s="108" t="s">
        <v>505</v>
      </c>
      <c r="K49" s="108" t="s">
        <v>505</v>
      </c>
      <c r="L49" s="108" t="s">
        <v>505</v>
      </c>
      <c r="M49" s="109" t="s">
        <v>505</v>
      </c>
    </row>
    <row r="50" spans="2:13" ht="27.75" customHeight="1" x14ac:dyDescent="0.15">
      <c r="B50" s="1278" t="s">
        <v>40</v>
      </c>
      <c r="C50" s="1279"/>
      <c r="D50" s="112"/>
      <c r="E50" s="1284" t="s">
        <v>41</v>
      </c>
      <c r="F50" s="1284"/>
      <c r="G50" s="1284"/>
      <c r="H50" s="1285"/>
      <c r="I50" s="107">
        <v>3366</v>
      </c>
      <c r="J50" s="108">
        <v>3335</v>
      </c>
      <c r="K50" s="108">
        <v>4167</v>
      </c>
      <c r="L50" s="108">
        <v>4488</v>
      </c>
      <c r="M50" s="109">
        <v>3518</v>
      </c>
    </row>
    <row r="51" spans="2:13" ht="27.75" customHeight="1" x14ac:dyDescent="0.15">
      <c r="B51" s="1280"/>
      <c r="C51" s="1281"/>
      <c r="D51" s="106"/>
      <c r="E51" s="1284" t="s">
        <v>42</v>
      </c>
      <c r="F51" s="1284"/>
      <c r="G51" s="1284"/>
      <c r="H51" s="1285"/>
      <c r="I51" s="107">
        <v>3333</v>
      </c>
      <c r="J51" s="108">
        <v>3491</v>
      </c>
      <c r="K51" s="108">
        <v>3920</v>
      </c>
      <c r="L51" s="108">
        <v>4039</v>
      </c>
      <c r="M51" s="109">
        <v>3910</v>
      </c>
    </row>
    <row r="52" spans="2:13" ht="27.75" customHeight="1" x14ac:dyDescent="0.15">
      <c r="B52" s="1282"/>
      <c r="C52" s="1283"/>
      <c r="D52" s="106"/>
      <c r="E52" s="1284" t="s">
        <v>43</v>
      </c>
      <c r="F52" s="1284"/>
      <c r="G52" s="1284"/>
      <c r="H52" s="1285"/>
      <c r="I52" s="107">
        <v>9088</v>
      </c>
      <c r="J52" s="108">
        <v>8476</v>
      </c>
      <c r="K52" s="108">
        <v>7855</v>
      </c>
      <c r="L52" s="108">
        <v>7226</v>
      </c>
      <c r="M52" s="109">
        <v>7791</v>
      </c>
    </row>
    <row r="53" spans="2:13" ht="27.75" customHeight="1" thickBot="1" x14ac:dyDescent="0.2">
      <c r="B53" s="1286" t="s">
        <v>44</v>
      </c>
      <c r="C53" s="1287"/>
      <c r="D53" s="113"/>
      <c r="E53" s="1288" t="s">
        <v>45</v>
      </c>
      <c r="F53" s="1288"/>
      <c r="G53" s="1288"/>
      <c r="H53" s="1289"/>
      <c r="I53" s="114">
        <v>1600</v>
      </c>
      <c r="J53" s="115">
        <v>698</v>
      </c>
      <c r="K53" s="115">
        <v>-760</v>
      </c>
      <c r="L53" s="115">
        <v>-757</v>
      </c>
      <c r="M53" s="116">
        <v>-695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C4785MMil3zi4Js+n3wj+LsyMPrAMmKd8j3ojEu9GXdyp7ZTkm2Dz/9B5yylv9Pn9rcFDqEwkUqG2NMjyLkcw==" saltValue="0q4b04qp6JnpfMVRFrZlb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548</v>
      </c>
      <c r="G54" s="125" t="s">
        <v>549</v>
      </c>
      <c r="H54" s="126" t="s">
        <v>550</v>
      </c>
    </row>
    <row r="55" spans="2:8" ht="52.5" customHeight="1" x14ac:dyDescent="0.15">
      <c r="B55" s="127"/>
      <c r="C55" s="1305" t="s">
        <v>48</v>
      </c>
      <c r="D55" s="1305"/>
      <c r="E55" s="1306"/>
      <c r="F55" s="128">
        <v>2221</v>
      </c>
      <c r="G55" s="128">
        <v>2078</v>
      </c>
      <c r="H55" s="129">
        <v>1758</v>
      </c>
    </row>
    <row r="56" spans="2:8" ht="52.5" customHeight="1" x14ac:dyDescent="0.15">
      <c r="B56" s="130"/>
      <c r="C56" s="1307" t="s">
        <v>49</v>
      </c>
      <c r="D56" s="1307"/>
      <c r="E56" s="1308"/>
      <c r="F56" s="131" t="s">
        <v>505</v>
      </c>
      <c r="G56" s="131" t="s">
        <v>505</v>
      </c>
      <c r="H56" s="132" t="s">
        <v>505</v>
      </c>
    </row>
    <row r="57" spans="2:8" ht="53.25" customHeight="1" x14ac:dyDescent="0.15">
      <c r="B57" s="130"/>
      <c r="C57" s="1309" t="s">
        <v>50</v>
      </c>
      <c r="D57" s="1309"/>
      <c r="E57" s="1310"/>
      <c r="F57" s="133">
        <v>1225</v>
      </c>
      <c r="G57" s="133">
        <v>878</v>
      </c>
      <c r="H57" s="134">
        <v>887</v>
      </c>
    </row>
    <row r="58" spans="2:8" ht="45.75" customHeight="1" x14ac:dyDescent="0.15">
      <c r="B58" s="135"/>
      <c r="C58" s="1297" t="s">
        <v>581</v>
      </c>
      <c r="D58" s="1298"/>
      <c r="E58" s="1299"/>
      <c r="F58" s="136">
        <v>1055</v>
      </c>
      <c r="G58" s="136">
        <v>699</v>
      </c>
      <c r="H58" s="137">
        <v>699</v>
      </c>
    </row>
    <row r="59" spans="2:8" ht="45.75" customHeight="1" x14ac:dyDescent="0.15">
      <c r="B59" s="135"/>
      <c r="C59" s="1297" t="s">
        <v>582</v>
      </c>
      <c r="D59" s="1298"/>
      <c r="E59" s="1299"/>
      <c r="F59" s="136">
        <v>110</v>
      </c>
      <c r="G59" s="136">
        <v>120</v>
      </c>
      <c r="H59" s="137">
        <v>130</v>
      </c>
    </row>
    <row r="60" spans="2:8" ht="45.75" customHeight="1" x14ac:dyDescent="0.15">
      <c r="B60" s="135"/>
      <c r="C60" s="1297" t="s">
        <v>583</v>
      </c>
      <c r="D60" s="1298"/>
      <c r="E60" s="1299"/>
      <c r="F60" s="136">
        <v>36</v>
      </c>
      <c r="G60" s="136">
        <v>36</v>
      </c>
      <c r="H60" s="137">
        <v>36</v>
      </c>
    </row>
    <row r="61" spans="2:8" ht="45.75" customHeight="1" x14ac:dyDescent="0.15">
      <c r="B61" s="135"/>
      <c r="C61" s="1297" t="s">
        <v>584</v>
      </c>
      <c r="D61" s="1298"/>
      <c r="E61" s="1299"/>
      <c r="F61" s="136">
        <v>19</v>
      </c>
      <c r="G61" s="136">
        <v>18</v>
      </c>
      <c r="H61" s="137">
        <v>17</v>
      </c>
    </row>
    <row r="62" spans="2:8" ht="45.75" customHeight="1" thickBot="1" x14ac:dyDescent="0.2">
      <c r="B62" s="138"/>
      <c r="C62" s="1300" t="s">
        <v>585</v>
      </c>
      <c r="D62" s="1301"/>
      <c r="E62" s="1302"/>
      <c r="F62" s="139">
        <v>5</v>
      </c>
      <c r="G62" s="139">
        <v>5</v>
      </c>
      <c r="H62" s="140">
        <v>5</v>
      </c>
    </row>
    <row r="63" spans="2:8" ht="52.5" customHeight="1" thickBot="1" x14ac:dyDescent="0.2">
      <c r="B63" s="141"/>
      <c r="C63" s="1303" t="s">
        <v>51</v>
      </c>
      <c r="D63" s="1303"/>
      <c r="E63" s="1304"/>
      <c r="F63" s="142">
        <v>3446</v>
      </c>
      <c r="G63" s="142">
        <v>2956</v>
      </c>
      <c r="H63" s="143">
        <v>2646</v>
      </c>
    </row>
    <row r="64" spans="2:8" ht="15" customHeight="1" x14ac:dyDescent="0.15"/>
  </sheetData>
  <sheetProtection algorithmName="SHA-512" hashValue="+2dwf+IjZKSMCquO6MsESPKm8+X0M4IcatKrdMxuadPtQPp8rbuk2+YfHmr6BMYHpj/kEkI3tZCruHRQpd/AbA==" saltValue="tFmzGl9hf6UJ0HblSfT0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587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588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589</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590</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546</v>
      </c>
      <c r="BQ50" s="1317"/>
      <c r="BR50" s="1317"/>
      <c r="BS50" s="1317"/>
      <c r="BT50" s="1317"/>
      <c r="BU50" s="1317"/>
      <c r="BV50" s="1317"/>
      <c r="BW50" s="1317"/>
      <c r="BX50" s="1317" t="s">
        <v>547</v>
      </c>
      <c r="BY50" s="1317"/>
      <c r="BZ50" s="1317"/>
      <c r="CA50" s="1317"/>
      <c r="CB50" s="1317"/>
      <c r="CC50" s="1317"/>
      <c r="CD50" s="1317"/>
      <c r="CE50" s="1317"/>
      <c r="CF50" s="1317" t="s">
        <v>548</v>
      </c>
      <c r="CG50" s="1317"/>
      <c r="CH50" s="1317"/>
      <c r="CI50" s="1317"/>
      <c r="CJ50" s="1317"/>
      <c r="CK50" s="1317"/>
      <c r="CL50" s="1317"/>
      <c r="CM50" s="1317"/>
      <c r="CN50" s="1317" t="s">
        <v>549</v>
      </c>
      <c r="CO50" s="1317"/>
      <c r="CP50" s="1317"/>
      <c r="CQ50" s="1317"/>
      <c r="CR50" s="1317"/>
      <c r="CS50" s="1317"/>
      <c r="CT50" s="1317"/>
      <c r="CU50" s="1317"/>
      <c r="CV50" s="1317" t="s">
        <v>550</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591</v>
      </c>
      <c r="AO51" s="1316"/>
      <c r="AP51" s="1316"/>
      <c r="AQ51" s="1316"/>
      <c r="AR51" s="1316"/>
      <c r="AS51" s="1316"/>
      <c r="AT51" s="1316"/>
      <c r="AU51" s="1316"/>
      <c r="AV51" s="1316"/>
      <c r="AW51" s="1316"/>
      <c r="AX51" s="1316"/>
      <c r="AY51" s="1316"/>
      <c r="AZ51" s="1316"/>
      <c r="BA51" s="1316"/>
      <c r="BB51" s="1316" t="s">
        <v>592</v>
      </c>
      <c r="BC51" s="1316"/>
      <c r="BD51" s="1316"/>
      <c r="BE51" s="1316"/>
      <c r="BF51" s="1316"/>
      <c r="BG51" s="1316"/>
      <c r="BH51" s="1316"/>
      <c r="BI51" s="1316"/>
      <c r="BJ51" s="1316"/>
      <c r="BK51" s="1316"/>
      <c r="BL51" s="1316"/>
      <c r="BM51" s="1316"/>
      <c r="BN51" s="1316"/>
      <c r="BO51" s="1316"/>
      <c r="BP51" s="1313">
        <v>21.8</v>
      </c>
      <c r="BQ51" s="1313"/>
      <c r="BR51" s="1313"/>
      <c r="BS51" s="1313"/>
      <c r="BT51" s="1313"/>
      <c r="BU51" s="1313"/>
      <c r="BV51" s="1313"/>
      <c r="BW51" s="1313"/>
      <c r="BX51" s="1313">
        <v>9.5</v>
      </c>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593</v>
      </c>
      <c r="BC53" s="1316"/>
      <c r="BD53" s="1316"/>
      <c r="BE53" s="1316"/>
      <c r="BF53" s="1316"/>
      <c r="BG53" s="1316"/>
      <c r="BH53" s="1316"/>
      <c r="BI53" s="1316"/>
      <c r="BJ53" s="1316"/>
      <c r="BK53" s="1316"/>
      <c r="BL53" s="1316"/>
      <c r="BM53" s="1316"/>
      <c r="BN53" s="1316"/>
      <c r="BO53" s="1316"/>
      <c r="BP53" s="1313">
        <v>64.5</v>
      </c>
      <c r="BQ53" s="1313"/>
      <c r="BR53" s="1313"/>
      <c r="BS53" s="1313"/>
      <c r="BT53" s="1313"/>
      <c r="BU53" s="1313"/>
      <c r="BV53" s="1313"/>
      <c r="BW53" s="1313"/>
      <c r="BX53" s="1313">
        <v>67.2</v>
      </c>
      <c r="BY53" s="1313"/>
      <c r="BZ53" s="1313"/>
      <c r="CA53" s="1313"/>
      <c r="CB53" s="1313"/>
      <c r="CC53" s="1313"/>
      <c r="CD53" s="1313"/>
      <c r="CE53" s="1313"/>
      <c r="CF53" s="1313">
        <v>69</v>
      </c>
      <c r="CG53" s="1313"/>
      <c r="CH53" s="1313"/>
      <c r="CI53" s="1313"/>
      <c r="CJ53" s="1313"/>
      <c r="CK53" s="1313"/>
      <c r="CL53" s="1313"/>
      <c r="CM53" s="1313"/>
      <c r="CN53" s="1313">
        <v>69.8</v>
      </c>
      <c r="CO53" s="1313"/>
      <c r="CP53" s="1313"/>
      <c r="CQ53" s="1313"/>
      <c r="CR53" s="1313"/>
      <c r="CS53" s="1313"/>
      <c r="CT53" s="1313"/>
      <c r="CU53" s="1313"/>
      <c r="CV53" s="1313">
        <v>70.900000000000006</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594</v>
      </c>
      <c r="AO55" s="1317"/>
      <c r="AP55" s="1317"/>
      <c r="AQ55" s="1317"/>
      <c r="AR55" s="1317"/>
      <c r="AS55" s="1317"/>
      <c r="AT55" s="1317"/>
      <c r="AU55" s="1317"/>
      <c r="AV55" s="1317"/>
      <c r="AW55" s="1317"/>
      <c r="AX55" s="1317"/>
      <c r="AY55" s="1317"/>
      <c r="AZ55" s="1317"/>
      <c r="BA55" s="1317"/>
      <c r="BB55" s="1316" t="s">
        <v>592</v>
      </c>
      <c r="BC55" s="1316"/>
      <c r="BD55" s="1316"/>
      <c r="BE55" s="1316"/>
      <c r="BF55" s="1316"/>
      <c r="BG55" s="1316"/>
      <c r="BH55" s="1316"/>
      <c r="BI55" s="1316"/>
      <c r="BJ55" s="1316"/>
      <c r="BK55" s="1316"/>
      <c r="BL55" s="1316"/>
      <c r="BM55" s="1316"/>
      <c r="BN55" s="1316"/>
      <c r="BO55" s="1316"/>
      <c r="BP55" s="1313">
        <v>15.5</v>
      </c>
      <c r="BQ55" s="1313"/>
      <c r="BR55" s="1313"/>
      <c r="BS55" s="1313"/>
      <c r="BT55" s="1313"/>
      <c r="BU55" s="1313"/>
      <c r="BV55" s="1313"/>
      <c r="BW55" s="1313"/>
      <c r="BX55" s="1313">
        <v>14</v>
      </c>
      <c r="BY55" s="1313"/>
      <c r="BZ55" s="1313"/>
      <c r="CA55" s="1313"/>
      <c r="CB55" s="1313"/>
      <c r="CC55" s="1313"/>
      <c r="CD55" s="1313"/>
      <c r="CE55" s="1313"/>
      <c r="CF55" s="1313">
        <v>11.4</v>
      </c>
      <c r="CG55" s="1313"/>
      <c r="CH55" s="1313"/>
      <c r="CI55" s="1313"/>
      <c r="CJ55" s="1313"/>
      <c r="CK55" s="1313"/>
      <c r="CL55" s="1313"/>
      <c r="CM55" s="1313"/>
      <c r="CN55" s="1313">
        <v>10.4</v>
      </c>
      <c r="CO55" s="1313"/>
      <c r="CP55" s="1313"/>
      <c r="CQ55" s="1313"/>
      <c r="CR55" s="1313"/>
      <c r="CS55" s="1313"/>
      <c r="CT55" s="1313"/>
      <c r="CU55" s="1313"/>
      <c r="CV55" s="1313">
        <v>10.9</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593</v>
      </c>
      <c r="BC57" s="1316"/>
      <c r="BD57" s="1316"/>
      <c r="BE57" s="1316"/>
      <c r="BF57" s="1316"/>
      <c r="BG57" s="1316"/>
      <c r="BH57" s="1316"/>
      <c r="BI57" s="1316"/>
      <c r="BJ57" s="1316"/>
      <c r="BK57" s="1316"/>
      <c r="BL57" s="1316"/>
      <c r="BM57" s="1316"/>
      <c r="BN57" s="1316"/>
      <c r="BO57" s="1316"/>
      <c r="BP57" s="1313">
        <v>57.7</v>
      </c>
      <c r="BQ57" s="1313"/>
      <c r="BR57" s="1313"/>
      <c r="BS57" s="1313"/>
      <c r="BT57" s="1313"/>
      <c r="BU57" s="1313"/>
      <c r="BV57" s="1313"/>
      <c r="BW57" s="1313"/>
      <c r="BX57" s="1313">
        <v>58</v>
      </c>
      <c r="BY57" s="1313"/>
      <c r="BZ57" s="1313"/>
      <c r="CA57" s="1313"/>
      <c r="CB57" s="1313"/>
      <c r="CC57" s="1313"/>
      <c r="CD57" s="1313"/>
      <c r="CE57" s="1313"/>
      <c r="CF57" s="1313">
        <v>59.7</v>
      </c>
      <c r="CG57" s="1313"/>
      <c r="CH57" s="1313"/>
      <c r="CI57" s="1313"/>
      <c r="CJ57" s="1313"/>
      <c r="CK57" s="1313"/>
      <c r="CL57" s="1313"/>
      <c r="CM57" s="1313"/>
      <c r="CN57" s="1313">
        <v>60.8</v>
      </c>
      <c r="CO57" s="1313"/>
      <c r="CP57" s="1313"/>
      <c r="CQ57" s="1313"/>
      <c r="CR57" s="1313"/>
      <c r="CS57" s="1313"/>
      <c r="CT57" s="1313"/>
      <c r="CU57" s="1313"/>
      <c r="CV57" s="1313">
        <v>62</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595</v>
      </c>
    </row>
    <row r="64" spans="1:109" x14ac:dyDescent="0.15">
      <c r="B64" s="397"/>
      <c r="G64" s="404"/>
      <c r="I64" s="417"/>
      <c r="J64" s="417"/>
      <c r="K64" s="417"/>
      <c r="L64" s="417"/>
      <c r="M64" s="417"/>
      <c r="N64" s="418"/>
      <c r="AM64" s="404"/>
      <c r="AN64" s="404" t="s">
        <v>588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596</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590</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546</v>
      </c>
      <c r="BQ72" s="1317"/>
      <c r="BR72" s="1317"/>
      <c r="BS72" s="1317"/>
      <c r="BT72" s="1317"/>
      <c r="BU72" s="1317"/>
      <c r="BV72" s="1317"/>
      <c r="BW72" s="1317"/>
      <c r="BX72" s="1317" t="s">
        <v>547</v>
      </c>
      <c r="BY72" s="1317"/>
      <c r="BZ72" s="1317"/>
      <c r="CA72" s="1317"/>
      <c r="CB72" s="1317"/>
      <c r="CC72" s="1317"/>
      <c r="CD72" s="1317"/>
      <c r="CE72" s="1317"/>
      <c r="CF72" s="1317" t="s">
        <v>548</v>
      </c>
      <c r="CG72" s="1317"/>
      <c r="CH72" s="1317"/>
      <c r="CI72" s="1317"/>
      <c r="CJ72" s="1317"/>
      <c r="CK72" s="1317"/>
      <c r="CL72" s="1317"/>
      <c r="CM72" s="1317"/>
      <c r="CN72" s="1317" t="s">
        <v>549</v>
      </c>
      <c r="CO72" s="1317"/>
      <c r="CP72" s="1317"/>
      <c r="CQ72" s="1317"/>
      <c r="CR72" s="1317"/>
      <c r="CS72" s="1317"/>
      <c r="CT72" s="1317"/>
      <c r="CU72" s="1317"/>
      <c r="CV72" s="1317" t="s">
        <v>550</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591</v>
      </c>
      <c r="AO73" s="1316"/>
      <c r="AP73" s="1316"/>
      <c r="AQ73" s="1316"/>
      <c r="AR73" s="1316"/>
      <c r="AS73" s="1316"/>
      <c r="AT73" s="1316"/>
      <c r="AU73" s="1316"/>
      <c r="AV73" s="1316"/>
      <c r="AW73" s="1316"/>
      <c r="AX73" s="1316"/>
      <c r="AY73" s="1316"/>
      <c r="AZ73" s="1316"/>
      <c r="BA73" s="1316"/>
      <c r="BB73" s="1316" t="s">
        <v>592</v>
      </c>
      <c r="BC73" s="1316"/>
      <c r="BD73" s="1316"/>
      <c r="BE73" s="1316"/>
      <c r="BF73" s="1316"/>
      <c r="BG73" s="1316"/>
      <c r="BH73" s="1316"/>
      <c r="BI73" s="1316"/>
      <c r="BJ73" s="1316"/>
      <c r="BK73" s="1316"/>
      <c r="BL73" s="1316"/>
      <c r="BM73" s="1316"/>
      <c r="BN73" s="1316"/>
      <c r="BO73" s="1316"/>
      <c r="BP73" s="1313">
        <v>21.8</v>
      </c>
      <c r="BQ73" s="1313"/>
      <c r="BR73" s="1313"/>
      <c r="BS73" s="1313"/>
      <c r="BT73" s="1313"/>
      <c r="BU73" s="1313"/>
      <c r="BV73" s="1313"/>
      <c r="BW73" s="1313"/>
      <c r="BX73" s="1313">
        <v>9.5</v>
      </c>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597</v>
      </c>
      <c r="BC75" s="1316"/>
      <c r="BD75" s="1316"/>
      <c r="BE75" s="1316"/>
      <c r="BF75" s="1316"/>
      <c r="BG75" s="1316"/>
      <c r="BH75" s="1316"/>
      <c r="BI75" s="1316"/>
      <c r="BJ75" s="1316"/>
      <c r="BK75" s="1316"/>
      <c r="BL75" s="1316"/>
      <c r="BM75" s="1316"/>
      <c r="BN75" s="1316"/>
      <c r="BO75" s="1316"/>
      <c r="BP75" s="1313">
        <v>2.6</v>
      </c>
      <c r="BQ75" s="1313"/>
      <c r="BR75" s="1313"/>
      <c r="BS75" s="1313"/>
      <c r="BT75" s="1313"/>
      <c r="BU75" s="1313"/>
      <c r="BV75" s="1313"/>
      <c r="BW75" s="1313"/>
      <c r="BX75" s="1313">
        <v>2</v>
      </c>
      <c r="BY75" s="1313"/>
      <c r="BZ75" s="1313"/>
      <c r="CA75" s="1313"/>
      <c r="CB75" s="1313"/>
      <c r="CC75" s="1313"/>
      <c r="CD75" s="1313"/>
      <c r="CE75" s="1313"/>
      <c r="CF75" s="1313">
        <v>1</v>
      </c>
      <c r="CG75" s="1313"/>
      <c r="CH75" s="1313"/>
      <c r="CI75" s="1313"/>
      <c r="CJ75" s="1313"/>
      <c r="CK75" s="1313"/>
      <c r="CL75" s="1313"/>
      <c r="CM75" s="1313"/>
      <c r="CN75" s="1313">
        <v>0.3</v>
      </c>
      <c r="CO75" s="1313"/>
      <c r="CP75" s="1313"/>
      <c r="CQ75" s="1313"/>
      <c r="CR75" s="1313"/>
      <c r="CS75" s="1313"/>
      <c r="CT75" s="1313"/>
      <c r="CU75" s="1313"/>
      <c r="CV75" s="1313">
        <v>-0.9</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594</v>
      </c>
      <c r="AO77" s="1317"/>
      <c r="AP77" s="1317"/>
      <c r="AQ77" s="1317"/>
      <c r="AR77" s="1317"/>
      <c r="AS77" s="1317"/>
      <c r="AT77" s="1317"/>
      <c r="AU77" s="1317"/>
      <c r="AV77" s="1317"/>
      <c r="AW77" s="1317"/>
      <c r="AX77" s="1317"/>
      <c r="AY77" s="1317"/>
      <c r="AZ77" s="1317"/>
      <c r="BA77" s="1317"/>
      <c r="BB77" s="1316" t="s">
        <v>592</v>
      </c>
      <c r="BC77" s="1316"/>
      <c r="BD77" s="1316"/>
      <c r="BE77" s="1316"/>
      <c r="BF77" s="1316"/>
      <c r="BG77" s="1316"/>
      <c r="BH77" s="1316"/>
      <c r="BI77" s="1316"/>
      <c r="BJ77" s="1316"/>
      <c r="BK77" s="1316"/>
      <c r="BL77" s="1316"/>
      <c r="BM77" s="1316"/>
      <c r="BN77" s="1316"/>
      <c r="BO77" s="1316"/>
      <c r="BP77" s="1313">
        <v>15.5</v>
      </c>
      <c r="BQ77" s="1313"/>
      <c r="BR77" s="1313"/>
      <c r="BS77" s="1313"/>
      <c r="BT77" s="1313"/>
      <c r="BU77" s="1313"/>
      <c r="BV77" s="1313"/>
      <c r="BW77" s="1313"/>
      <c r="BX77" s="1313">
        <v>14</v>
      </c>
      <c r="BY77" s="1313"/>
      <c r="BZ77" s="1313"/>
      <c r="CA77" s="1313"/>
      <c r="CB77" s="1313"/>
      <c r="CC77" s="1313"/>
      <c r="CD77" s="1313"/>
      <c r="CE77" s="1313"/>
      <c r="CF77" s="1313">
        <v>11.4</v>
      </c>
      <c r="CG77" s="1313"/>
      <c r="CH77" s="1313"/>
      <c r="CI77" s="1313"/>
      <c r="CJ77" s="1313"/>
      <c r="CK77" s="1313"/>
      <c r="CL77" s="1313"/>
      <c r="CM77" s="1313"/>
      <c r="CN77" s="1313">
        <v>10.4</v>
      </c>
      <c r="CO77" s="1313"/>
      <c r="CP77" s="1313"/>
      <c r="CQ77" s="1313"/>
      <c r="CR77" s="1313"/>
      <c r="CS77" s="1313"/>
      <c r="CT77" s="1313"/>
      <c r="CU77" s="1313"/>
      <c r="CV77" s="1313">
        <v>10.9</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597</v>
      </c>
      <c r="BC79" s="1316"/>
      <c r="BD79" s="1316"/>
      <c r="BE79" s="1316"/>
      <c r="BF79" s="1316"/>
      <c r="BG79" s="1316"/>
      <c r="BH79" s="1316"/>
      <c r="BI79" s="1316"/>
      <c r="BJ79" s="1316"/>
      <c r="BK79" s="1316"/>
      <c r="BL79" s="1316"/>
      <c r="BM79" s="1316"/>
      <c r="BN79" s="1316"/>
      <c r="BO79" s="1316"/>
      <c r="BP79" s="1313">
        <v>6.6</v>
      </c>
      <c r="BQ79" s="1313"/>
      <c r="BR79" s="1313"/>
      <c r="BS79" s="1313"/>
      <c r="BT79" s="1313"/>
      <c r="BU79" s="1313"/>
      <c r="BV79" s="1313"/>
      <c r="BW79" s="1313"/>
      <c r="BX79" s="1313">
        <v>6.5</v>
      </c>
      <c r="BY79" s="1313"/>
      <c r="BZ79" s="1313"/>
      <c r="CA79" s="1313"/>
      <c r="CB79" s="1313"/>
      <c r="CC79" s="1313"/>
      <c r="CD79" s="1313"/>
      <c r="CE79" s="1313"/>
      <c r="CF79" s="1313">
        <v>6.7</v>
      </c>
      <c r="CG79" s="1313"/>
      <c r="CH79" s="1313"/>
      <c r="CI79" s="1313"/>
      <c r="CJ79" s="1313"/>
      <c r="CK79" s="1313"/>
      <c r="CL79" s="1313"/>
      <c r="CM79" s="1313"/>
      <c r="CN79" s="1313">
        <v>6.6</v>
      </c>
      <c r="CO79" s="1313"/>
      <c r="CP79" s="1313"/>
      <c r="CQ79" s="1313"/>
      <c r="CR79" s="1313"/>
      <c r="CS79" s="1313"/>
      <c r="CT79" s="1313"/>
      <c r="CU79" s="1313"/>
      <c r="CV79" s="1313">
        <v>5.9</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p9aXnKIyLZf+8saqCH/xEfXEr4vJemcnOz/21csLWAcQju4BWCjUz2Nrzac8WgW8+mP+Rx3JyUH+Ep9WdtszKA==" saltValue="qqqksp1p6mnatmUsAHJe7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493</v>
      </c>
    </row>
  </sheetData>
  <sheetProtection algorithmName="SHA-512" hashValue="/52BKheqHD/AUrBbKFclNvWnzXj6OWP2bNsA3ISr/ZNQOi+fwevX9UK8rm6ISrxvAQWK3rMhvmMP9ltFm37FQA==" saltValue="YZ7TS996/K44Plvh+Wg0m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493</v>
      </c>
    </row>
  </sheetData>
  <sheetProtection algorithmName="SHA-512" hashValue="AgSmqqhYK94tzHmkscVpspFBkiwiR5uUDwHSsn9wpfF/b940H4fKU3JxKaY7+F5vVTUaZUYwRmbp7zK9lAh7ag==" saltValue="Ake8j+K0tdqoJaaPVmPZY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543</v>
      </c>
      <c r="G2" s="157"/>
      <c r="H2" s="158"/>
    </row>
    <row r="3" spans="1:8" x14ac:dyDescent="0.15">
      <c r="A3" s="154" t="s">
        <v>536</v>
      </c>
      <c r="B3" s="159"/>
      <c r="C3" s="160"/>
      <c r="D3" s="161">
        <v>15988</v>
      </c>
      <c r="E3" s="162"/>
      <c r="F3" s="163">
        <v>57122</v>
      </c>
      <c r="G3" s="164"/>
      <c r="H3" s="165"/>
    </row>
    <row r="4" spans="1:8" x14ac:dyDescent="0.15">
      <c r="A4" s="166"/>
      <c r="B4" s="167"/>
      <c r="C4" s="168"/>
      <c r="D4" s="169">
        <v>11673</v>
      </c>
      <c r="E4" s="170"/>
      <c r="F4" s="171">
        <v>36191</v>
      </c>
      <c r="G4" s="172"/>
      <c r="H4" s="173"/>
    </row>
    <row r="5" spans="1:8" x14ac:dyDescent="0.15">
      <c r="A5" s="154" t="s">
        <v>538</v>
      </c>
      <c r="B5" s="159"/>
      <c r="C5" s="160"/>
      <c r="D5" s="161">
        <v>30093</v>
      </c>
      <c r="E5" s="162"/>
      <c r="F5" s="163">
        <v>53655</v>
      </c>
      <c r="G5" s="164"/>
      <c r="H5" s="165"/>
    </row>
    <row r="6" spans="1:8" x14ac:dyDescent="0.15">
      <c r="A6" s="166"/>
      <c r="B6" s="167"/>
      <c r="C6" s="168"/>
      <c r="D6" s="169">
        <v>13200</v>
      </c>
      <c r="E6" s="170"/>
      <c r="F6" s="171">
        <v>32719</v>
      </c>
      <c r="G6" s="172"/>
      <c r="H6" s="173"/>
    </row>
    <row r="7" spans="1:8" x14ac:dyDescent="0.15">
      <c r="A7" s="154" t="s">
        <v>539</v>
      </c>
      <c r="B7" s="159"/>
      <c r="C7" s="160"/>
      <c r="D7" s="161">
        <v>27062</v>
      </c>
      <c r="E7" s="162"/>
      <c r="F7" s="163">
        <v>53869</v>
      </c>
      <c r="G7" s="164"/>
      <c r="H7" s="165"/>
    </row>
    <row r="8" spans="1:8" x14ac:dyDescent="0.15">
      <c r="A8" s="166"/>
      <c r="B8" s="167"/>
      <c r="C8" s="168"/>
      <c r="D8" s="169">
        <v>11471</v>
      </c>
      <c r="E8" s="170"/>
      <c r="F8" s="171">
        <v>35046</v>
      </c>
      <c r="G8" s="172"/>
      <c r="H8" s="173"/>
    </row>
    <row r="9" spans="1:8" x14ac:dyDescent="0.15">
      <c r="A9" s="154" t="s">
        <v>540</v>
      </c>
      <c r="B9" s="159"/>
      <c r="C9" s="160"/>
      <c r="D9" s="161">
        <v>45161</v>
      </c>
      <c r="E9" s="162"/>
      <c r="F9" s="163">
        <v>59119</v>
      </c>
      <c r="G9" s="164"/>
      <c r="H9" s="165"/>
    </row>
    <row r="10" spans="1:8" x14ac:dyDescent="0.15">
      <c r="A10" s="166"/>
      <c r="B10" s="167"/>
      <c r="C10" s="168"/>
      <c r="D10" s="169">
        <v>24459</v>
      </c>
      <c r="E10" s="170"/>
      <c r="F10" s="171">
        <v>29900</v>
      </c>
      <c r="G10" s="172"/>
      <c r="H10" s="173"/>
    </row>
    <row r="11" spans="1:8" x14ac:dyDescent="0.15">
      <c r="A11" s="154" t="s">
        <v>541</v>
      </c>
      <c r="B11" s="159"/>
      <c r="C11" s="160"/>
      <c r="D11" s="161">
        <v>36976</v>
      </c>
      <c r="E11" s="162"/>
      <c r="F11" s="163">
        <v>53895</v>
      </c>
      <c r="G11" s="164"/>
      <c r="H11" s="165"/>
    </row>
    <row r="12" spans="1:8" x14ac:dyDescent="0.15">
      <c r="A12" s="166"/>
      <c r="B12" s="167"/>
      <c r="C12" s="174"/>
      <c r="D12" s="169">
        <v>22799</v>
      </c>
      <c r="E12" s="170"/>
      <c r="F12" s="171">
        <v>31224</v>
      </c>
      <c r="G12" s="172"/>
      <c r="H12" s="173"/>
    </row>
    <row r="13" spans="1:8" x14ac:dyDescent="0.15">
      <c r="A13" s="154"/>
      <c r="B13" s="159"/>
      <c r="C13" s="175"/>
      <c r="D13" s="176">
        <v>31056</v>
      </c>
      <c r="E13" s="177"/>
      <c r="F13" s="178">
        <v>55532</v>
      </c>
      <c r="G13" s="179"/>
      <c r="H13" s="165"/>
    </row>
    <row r="14" spans="1:8" x14ac:dyDescent="0.15">
      <c r="A14" s="166"/>
      <c r="B14" s="167"/>
      <c r="C14" s="168"/>
      <c r="D14" s="169">
        <v>16720</v>
      </c>
      <c r="E14" s="170"/>
      <c r="F14" s="171">
        <v>33016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3.49</v>
      </c>
      <c r="C19" s="180">
        <f>ROUND(VALUE(SUBSTITUTE(実質収支比率等に係る経年分析!G$48,"▲","-")),2)</f>
        <v>7.28</v>
      </c>
      <c r="D19" s="180">
        <f>ROUND(VALUE(SUBSTITUTE(実質収支比率等に係る経年分析!H$48,"▲","-")),2)</f>
        <v>3.07</v>
      </c>
      <c r="E19" s="180">
        <f>ROUND(VALUE(SUBSTITUTE(実質収支比率等に係る経年分析!I$48,"▲","-")),2)</f>
        <v>4.09</v>
      </c>
      <c r="F19" s="180">
        <f>ROUND(VALUE(SUBSTITUTE(実質収支比率等に係る経年分析!J$48,"▲","-")),2)</f>
        <v>5.23</v>
      </c>
    </row>
    <row r="20" spans="1:11" x14ac:dyDescent="0.15">
      <c r="A20" s="180" t="s">
        <v>55</v>
      </c>
      <c r="B20" s="180">
        <f>ROUND(VALUE(SUBSTITUTE(実質収支比率等に係る経年分析!F$47,"▲","-")),2)</f>
        <v>26.36</v>
      </c>
      <c r="C20" s="180">
        <f>ROUND(VALUE(SUBSTITUTE(実質収支比率等に係る経年分析!G$47,"▲","-")),2)</f>
        <v>23.19</v>
      </c>
      <c r="D20" s="180">
        <f>ROUND(VALUE(SUBSTITUTE(実質収支比率等に係る経年分析!H$47,"▲","-")),2)</f>
        <v>25.61</v>
      </c>
      <c r="E20" s="180">
        <f>ROUND(VALUE(SUBSTITUTE(実質収支比率等に係る経年分析!I$47,"▲","-")),2)</f>
        <v>23.65</v>
      </c>
      <c r="F20" s="180">
        <f>ROUND(VALUE(SUBSTITUTE(実質収支比率等に係る経年分析!J$47,"▲","-")),2)</f>
        <v>19.09</v>
      </c>
    </row>
    <row r="21" spans="1:11" x14ac:dyDescent="0.15">
      <c r="A21" s="180" t="s">
        <v>56</v>
      </c>
      <c r="B21" s="180">
        <f>IF(ISNUMBER(VALUE(SUBSTITUTE(実質収支比率等に係る経年分析!F$49,"▲","-"))),ROUND(VALUE(SUBSTITUTE(実質収支比率等に係る経年分析!F$49,"▲","-")),2),NA())</f>
        <v>-9.44</v>
      </c>
      <c r="C21" s="180">
        <f>IF(ISNUMBER(VALUE(SUBSTITUTE(実質収支比率等に係る経年分析!G$49,"▲","-"))),ROUND(VALUE(SUBSTITUTE(実質収支比率等に係る経年分析!G$49,"▲","-")),2),NA())</f>
        <v>-2.84</v>
      </c>
      <c r="D21" s="180">
        <f>IF(ISNUMBER(VALUE(SUBSTITUTE(実質収支比率等に係る経年分析!H$49,"▲","-"))),ROUND(VALUE(SUBSTITUTE(実質収支比率等に係る経年分析!H$49,"▲","-")),2),NA())</f>
        <v>-7.33</v>
      </c>
      <c r="E21" s="180">
        <f>IF(ISNUMBER(VALUE(SUBSTITUTE(実質収支比率等に係る経年分析!I$49,"▲","-"))),ROUND(VALUE(SUBSTITUTE(実質収支比率等に係る経年分析!I$49,"▲","-")),2),NA())</f>
        <v>-3.6</v>
      </c>
      <c r="F21" s="180">
        <f>IF(ISNUMBER(VALUE(SUBSTITUTE(実質収支比率等に係る経年分析!J$49,"▲","-"))),ROUND(VALUE(SUBSTITUTE(実質収支比率等に係る経年分析!J$49,"▲","-")),2),NA())</f>
        <v>-6.04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0.8</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1.45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1.17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1.07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1.0900000000000001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1.32</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2.82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2.85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1.1000000000000001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0.02</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4.82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3.49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7.28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3.07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4.08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5.23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12.41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12.31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11.65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11.19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10.029999999999999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1385</v>
      </c>
      <c r="E42" s="182"/>
      <c r="F42" s="182"/>
      <c r="G42" s="182">
        <f>'実質公債費比率（分子）の構造'!L$52</f>
        <v>1387</v>
      </c>
      <c r="H42" s="182"/>
      <c r="I42" s="182"/>
      <c r="J42" s="182">
        <f>'実質公債費比率（分子）の構造'!M$52</f>
        <v>1336</v>
      </c>
      <c r="K42" s="182"/>
      <c r="L42" s="182"/>
      <c r="M42" s="182">
        <f>'実質公債費比率（分子）の構造'!N$52</f>
        <v>1247</v>
      </c>
      <c r="N42" s="182"/>
      <c r="O42" s="182"/>
      <c r="P42" s="182">
        <f>'実質公債費比率（分子）の構造'!O$52</f>
        <v>1165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14</v>
      </c>
      <c r="C45" s="182"/>
      <c r="D45" s="182"/>
      <c r="E45" s="182">
        <f>'実質公債費比率（分子）の構造'!L$49</f>
        <v>2</v>
      </c>
      <c r="F45" s="182"/>
      <c r="G45" s="182"/>
      <c r="H45" s="182">
        <f>'実質公債費比率（分子）の構造'!M$49</f>
        <v>8</v>
      </c>
      <c r="I45" s="182"/>
      <c r="J45" s="182"/>
      <c r="K45" s="182">
        <f>'実質公債費比率（分子）の構造'!N$49</f>
        <v>6</v>
      </c>
      <c r="L45" s="182"/>
      <c r="M45" s="182"/>
      <c r="N45" s="182">
        <f>'実質公債費比率（分子）の構造'!O$49</f>
        <v>14</v>
      </c>
      <c r="O45" s="182"/>
      <c r="P45" s="182"/>
    </row>
    <row r="46" spans="1:16" x14ac:dyDescent="0.15">
      <c r="A46" s="182" t="s">
        <v>67</v>
      </c>
      <c r="B46" s="182">
        <f>'実質公債費比率（分子）の構造'!K$48</f>
        <v>770</v>
      </c>
      <c r="C46" s="182"/>
      <c r="D46" s="182"/>
      <c r="E46" s="182">
        <f>'実質公債費比率（分子）の構造'!L$48</f>
        <v>714</v>
      </c>
      <c r="F46" s="182"/>
      <c r="G46" s="182"/>
      <c r="H46" s="182">
        <f>'実質公債費比率（分子）の構造'!M$48</f>
        <v>680</v>
      </c>
      <c r="I46" s="182"/>
      <c r="J46" s="182"/>
      <c r="K46" s="182">
        <f>'実質公債費比率（分子）の構造'!N$48</f>
        <v>619</v>
      </c>
      <c r="L46" s="182"/>
      <c r="M46" s="182"/>
      <c r="N46" s="182">
        <f>'実質公債費比率（分子）の構造'!O$48</f>
        <v>311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731</v>
      </c>
      <c r="C49" s="182"/>
      <c r="D49" s="182"/>
      <c r="E49" s="182">
        <f>'実質公債費比率（分子）の構造'!L$45</f>
        <v>747</v>
      </c>
      <c r="F49" s="182"/>
      <c r="G49" s="182"/>
      <c r="H49" s="182">
        <f>'実質公債費比率（分子）の構造'!M$45</f>
        <v>673</v>
      </c>
      <c r="I49" s="182"/>
      <c r="J49" s="182"/>
      <c r="K49" s="182">
        <f>'実質公債費比率（分子）の構造'!N$45</f>
        <v>602</v>
      </c>
      <c r="L49" s="182"/>
      <c r="M49" s="182"/>
      <c r="N49" s="182">
        <f>'実質公債費比率（分子）の構造'!O$45</f>
        <v>603</v>
      </c>
      <c r="O49" s="182"/>
      <c r="P49" s="182"/>
    </row>
    <row r="50" spans="1:16" x14ac:dyDescent="0.15">
      <c r="A50" s="182" t="s">
        <v>71</v>
      </c>
      <c r="B50" s="182" t="e">
        <f>NA()</f>
        <v>#N/A</v>
      </c>
      <c r="C50" s="182">
        <f>IF(ISNUMBER('実質公債費比率（分子）の構造'!K$53),'実質公債費比率（分子）の構造'!K$53,NA())</f>
        <v>130</v>
      </c>
      <c r="D50" s="182" t="e">
        <f>NA()</f>
        <v>#N/A</v>
      </c>
      <c r="E50" s="182" t="e">
        <f>NA()</f>
        <v>#N/A</v>
      </c>
      <c r="F50" s="182">
        <f>IF(ISNUMBER('実質公債費比率（分子）の構造'!L$53),'実質公債費比率（分子）の構造'!L$53,NA())</f>
        <v>76</v>
      </c>
      <c r="G50" s="182" t="e">
        <f>NA()</f>
        <v>#N/A</v>
      </c>
      <c r="H50" s="182" t="e">
        <f>NA()</f>
        <v>#N/A</v>
      </c>
      <c r="I50" s="182">
        <f>IF(ISNUMBER('実質公債費比率（分子）の構造'!M$53),'実質公債費比率（分子）の構造'!M$53,NA())</f>
        <v>25</v>
      </c>
      <c r="J50" s="182" t="e">
        <f>NA()</f>
        <v>#N/A</v>
      </c>
      <c r="K50" s="182" t="e">
        <f>NA()</f>
        <v>#N/A</v>
      </c>
      <c r="L50" s="182">
        <f>IF(ISNUMBER('実質公債費比率（分子）の構造'!N$53),'実質公債費比率（分子）の構造'!N$53,NA())</f>
        <v>-20</v>
      </c>
      <c r="M50" s="182" t="e">
        <f>NA()</f>
        <v>#N/A</v>
      </c>
      <c r="N50" s="182" t="e">
        <f>NA()</f>
        <v>#N/A</v>
      </c>
      <c r="O50" s="182">
        <f>IF(ISNUMBER('実質公債費比率（分子）の構造'!O$53),'実質公債費比率（分子）の構造'!O$53,NA())</f>
        <v>-237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9088</v>
      </c>
      <c r="E56" s="181"/>
      <c r="F56" s="181"/>
      <c r="G56" s="181">
        <f>'将来負担比率（分子）の構造'!J$52</f>
        <v>8476</v>
      </c>
      <c r="H56" s="181"/>
      <c r="I56" s="181"/>
      <c r="J56" s="181">
        <f>'将来負担比率（分子）の構造'!K$52</f>
        <v>7855</v>
      </c>
      <c r="K56" s="181"/>
      <c r="L56" s="181"/>
      <c r="M56" s="181">
        <f>'将来負担比率（分子）の構造'!L$52</f>
        <v>7226</v>
      </c>
      <c r="N56" s="181"/>
      <c r="O56" s="181"/>
      <c r="P56" s="181">
        <f>'将来負担比率（分子）の構造'!M$52</f>
        <v>7791</v>
      </c>
    </row>
    <row r="57" spans="1:16" x14ac:dyDescent="0.15">
      <c r="A57" s="181" t="s">
        <v>42</v>
      </c>
      <c r="B57" s="181"/>
      <c r="C57" s="181"/>
      <c r="D57" s="181">
        <f>'将来負担比率（分子）の構造'!I$51</f>
        <v>3333</v>
      </c>
      <c r="E57" s="181"/>
      <c r="F57" s="181"/>
      <c r="G57" s="181">
        <f>'将来負担比率（分子）の構造'!J$51</f>
        <v>3491</v>
      </c>
      <c r="H57" s="181"/>
      <c r="I57" s="181"/>
      <c r="J57" s="181">
        <f>'将来負担比率（分子）の構造'!K$51</f>
        <v>3920</v>
      </c>
      <c r="K57" s="181"/>
      <c r="L57" s="181"/>
      <c r="M57" s="181">
        <f>'将来負担比率（分子）の構造'!L$51</f>
        <v>4039</v>
      </c>
      <c r="N57" s="181"/>
      <c r="O57" s="181"/>
      <c r="P57" s="181">
        <f>'将来負担比率（分子）の構造'!M$51</f>
        <v>3910</v>
      </c>
    </row>
    <row r="58" spans="1:16" x14ac:dyDescent="0.15">
      <c r="A58" s="181" t="s">
        <v>41</v>
      </c>
      <c r="B58" s="181"/>
      <c r="C58" s="181"/>
      <c r="D58" s="181">
        <f>'将来負担比率（分子）の構造'!I$50</f>
        <v>3366</v>
      </c>
      <c r="E58" s="181"/>
      <c r="F58" s="181"/>
      <c r="G58" s="181">
        <f>'将来負担比率（分子）の構造'!J$50</f>
        <v>3335</v>
      </c>
      <c r="H58" s="181"/>
      <c r="I58" s="181"/>
      <c r="J58" s="181">
        <f>'将来負担比率（分子）の構造'!K$50</f>
        <v>4167</v>
      </c>
      <c r="K58" s="181"/>
      <c r="L58" s="181"/>
      <c r="M58" s="181">
        <f>'将来負担比率（分子）の構造'!L$50</f>
        <v>4488</v>
      </c>
      <c r="N58" s="181"/>
      <c r="O58" s="181"/>
      <c r="P58" s="181">
        <f>'将来負担比率（分子）の構造'!M$50</f>
        <v>3518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2172</v>
      </c>
      <c r="C61" s="181"/>
      <c r="D61" s="181"/>
      <c r="E61" s="181">
        <f>'将来負担比率（分子）の構造'!J$46</f>
        <v>1157</v>
      </c>
      <c r="F61" s="181"/>
      <c r="G61" s="181"/>
      <c r="H61" s="181">
        <f>'将来負担比率（分子）の構造'!K$46</f>
        <v>1081</v>
      </c>
      <c r="I61" s="181"/>
      <c r="J61" s="181"/>
      <c r="K61" s="181">
        <f>'将来負担比率（分子）の構造'!L$46</f>
        <v>847</v>
      </c>
      <c r="L61" s="181"/>
      <c r="M61" s="181"/>
      <c r="N61" s="181">
        <f>'将来負担比率（分子）の構造'!M$46</f>
        <v>795</v>
      </c>
      <c r="O61" s="181"/>
      <c r="P61" s="181"/>
    </row>
    <row r="62" spans="1:16" x14ac:dyDescent="0.15">
      <c r="A62" s="181" t="s">
        <v>35</v>
      </c>
      <c r="B62" s="181">
        <f>'将来負担比率（分子）の構造'!I$45</f>
        <v>1937</v>
      </c>
      <c r="C62" s="181"/>
      <c r="D62" s="181"/>
      <c r="E62" s="181">
        <f>'将来負担比率（分子）の構造'!J$45</f>
        <v>1942</v>
      </c>
      <c r="F62" s="181"/>
      <c r="G62" s="181"/>
      <c r="H62" s="181">
        <f>'将来負担比率（分子）の構造'!K$45</f>
        <v>1815</v>
      </c>
      <c r="I62" s="181"/>
      <c r="J62" s="181"/>
      <c r="K62" s="181">
        <f>'将来負担比率（分子）の構造'!L$45</f>
        <v>1909</v>
      </c>
      <c r="L62" s="181"/>
      <c r="M62" s="181"/>
      <c r="N62" s="181">
        <f>'将来負担比率（分子）の構造'!M$45</f>
        <v>1807</v>
      </c>
      <c r="O62" s="181"/>
      <c r="P62" s="181"/>
    </row>
    <row r="63" spans="1:16" x14ac:dyDescent="0.15">
      <c r="A63" s="181" t="s">
        <v>34</v>
      </c>
      <c r="B63" s="181">
        <f>'将来負担比率（分子）の構造'!I$44</f>
        <v>67</v>
      </c>
      <c r="C63" s="181"/>
      <c r="D63" s="181"/>
      <c r="E63" s="181">
        <f>'将来負担比率（分子）の構造'!J$44</f>
        <v>228</v>
      </c>
      <c r="F63" s="181"/>
      <c r="G63" s="181"/>
      <c r="H63" s="181">
        <f>'将来負担比率（分子）の構造'!K$44</f>
        <v>213</v>
      </c>
      <c r="I63" s="181"/>
      <c r="J63" s="181"/>
      <c r="K63" s="181">
        <f>'将来負担比率（分子）の構造'!L$44</f>
        <v>305</v>
      </c>
      <c r="L63" s="181"/>
      <c r="M63" s="181"/>
      <c r="N63" s="181">
        <f>'将来負担比率（分子）の構造'!M$44</f>
        <v>844</v>
      </c>
      <c r="O63" s="181"/>
      <c r="P63" s="181"/>
    </row>
    <row r="64" spans="1:16" x14ac:dyDescent="0.15">
      <c r="A64" s="181" t="s">
        <v>33</v>
      </c>
      <c r="B64" s="181">
        <f>'将来負担比率（分子）の構造'!I$43</f>
        <v>6614</v>
      </c>
      <c r="C64" s="181"/>
      <c r="D64" s="181"/>
      <c r="E64" s="181">
        <f>'将来負担比率（分子）の構造'!J$43</f>
        <v>6409</v>
      </c>
      <c r="F64" s="181"/>
      <c r="G64" s="181"/>
      <c r="H64" s="181">
        <f>'将来負担比率（分子）の構造'!K$43</f>
        <v>6106</v>
      </c>
      <c r="I64" s="181"/>
      <c r="J64" s="181"/>
      <c r="K64" s="181">
        <f>'将来負担比率（分子）の構造'!L$43</f>
        <v>5751</v>
      </c>
      <c r="L64" s="181"/>
      <c r="M64" s="181"/>
      <c r="N64" s="181">
        <f>'将来負担比率（分子）の構造'!M$43</f>
        <v>4425</v>
      </c>
      <c r="O64" s="181"/>
      <c r="P64" s="181"/>
    </row>
    <row r="65" spans="1:16" x14ac:dyDescent="0.15">
      <c r="A65" s="181" t="s">
        <v>32</v>
      </c>
      <c r="B65" s="181">
        <f>'将来負担比率（分子）の構造'!I$42</f>
        <v>116</v>
      </c>
      <c r="C65" s="181"/>
      <c r="D65" s="181"/>
      <c r="E65" s="181">
        <f>'将来負担比率（分子）の構造'!J$42</f>
        <v>93</v>
      </c>
      <c r="F65" s="181"/>
      <c r="G65" s="181"/>
      <c r="H65" s="181">
        <f>'将来負担比率（分子）の構造'!K$42</f>
        <v>69</v>
      </c>
      <c r="I65" s="181"/>
      <c r="J65" s="181"/>
      <c r="K65" s="181">
        <f>'将来負担比率（分子）の構造'!L$42</f>
        <v>46</v>
      </c>
      <c r="L65" s="181"/>
      <c r="M65" s="181"/>
      <c r="N65" s="181">
        <f>'将来負担比率（分子）の構造'!M$42</f>
        <v>23</v>
      </c>
      <c r="O65" s="181"/>
      <c r="P65" s="181"/>
    </row>
    <row r="66" spans="1:16" x14ac:dyDescent="0.15">
      <c r="A66" s="181" t="s">
        <v>31</v>
      </c>
      <c r="B66" s="181">
        <f>'将来負担比率（分子）の構造'!I$41</f>
        <v>6481</v>
      </c>
      <c r="C66" s="181"/>
      <c r="D66" s="181"/>
      <c r="E66" s="181">
        <f>'将来負担比率（分子）の構造'!J$41</f>
        <v>6172</v>
      </c>
      <c r="F66" s="181"/>
      <c r="G66" s="181"/>
      <c r="H66" s="181">
        <f>'将来負担比率（分子）の構造'!K$41</f>
        <v>5897</v>
      </c>
      <c r="I66" s="181"/>
      <c r="J66" s="181"/>
      <c r="K66" s="181">
        <f>'将来負担比率（分子）の構造'!L$41</f>
        <v>6138</v>
      </c>
      <c r="L66" s="181"/>
      <c r="M66" s="181"/>
      <c r="N66" s="181">
        <f>'将来負担比率（分子）の構造'!M$41</f>
        <v>6632</v>
      </c>
      <c r="O66" s="181"/>
      <c r="P66" s="181"/>
    </row>
    <row r="67" spans="1:16" x14ac:dyDescent="0.15">
      <c r="A67" s="181" t="s">
        <v>75</v>
      </c>
      <c r="B67" s="181" t="e">
        <f>NA()</f>
        <v>#N/A</v>
      </c>
      <c r="C67" s="181">
        <f>IF(ISNUMBER('将来負担比率（分子）の構造'!I$53), IF('将来負担比率（分子）の構造'!I$53 &lt; 0, 0, '将来負担比率（分子）の構造'!I$53), NA())</f>
        <v>1600</v>
      </c>
      <c r="D67" s="181" t="e">
        <f>NA()</f>
        <v>#N/A</v>
      </c>
      <c r="E67" s="181" t="e">
        <f>NA()</f>
        <v>#N/A</v>
      </c>
      <c r="F67" s="181">
        <f>IF(ISNUMBER('将来負担比率（分子）の構造'!J$53), IF('将来負担比率（分子）の構造'!J$53 &lt; 0, 0, '将来負担比率（分子）の構造'!J$53), NA())</f>
        <v>698</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2221</v>
      </c>
      <c r="C72" s="185">
        <f>基金残高に係る経年分析!G55</f>
        <v>2078</v>
      </c>
      <c r="D72" s="185">
        <f>基金残高に係る経年分析!H55</f>
        <v>1758</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1225</v>
      </c>
      <c r="C74" s="185">
        <f>基金残高に係る経年分析!G57</f>
        <v>878</v>
      </c>
      <c r="D74" s="185">
        <f>基金残高に係る経年分析!H57</f>
        <v>887</v>
      </c>
    </row>
  </sheetData>
  <sheetProtection algorithmName="SHA-512" hashValue="zk4L+3+9Kqj1iJ9mWabiyJgoA41+FUC5KyukJGGLJEh4L3MvMxNSRJ1TZGEgbpJtbNU0o+7yj3awtWLXu9FyDQ==" saltValue="i8gow5Jb1d1wNKT1tWL5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216</v>
      </c>
      <c r="DI1" s="800"/>
      <c r="DJ1" s="800"/>
      <c r="DK1" s="800"/>
      <c r="DL1" s="800"/>
      <c r="DM1" s="800"/>
      <c r="DN1" s="801"/>
      <c r="DO1" s="226"/>
      <c r="DP1" s="799" t="s">
        <v>217</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219</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220</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221</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222</v>
      </c>
      <c r="S4" s="742"/>
      <c r="T4" s="742"/>
      <c r="U4" s="742"/>
      <c r="V4" s="742"/>
      <c r="W4" s="742"/>
      <c r="X4" s="742"/>
      <c r="Y4" s="743"/>
      <c r="Z4" s="741" t="s">
        <v>223</v>
      </c>
      <c r="AA4" s="742"/>
      <c r="AB4" s="742"/>
      <c r="AC4" s="743"/>
      <c r="AD4" s="741" t="s">
        <v>224</v>
      </c>
      <c r="AE4" s="742"/>
      <c r="AF4" s="742"/>
      <c r="AG4" s="742"/>
      <c r="AH4" s="742"/>
      <c r="AI4" s="742"/>
      <c r="AJ4" s="742"/>
      <c r="AK4" s="743"/>
      <c r="AL4" s="741" t="s">
        <v>223</v>
      </c>
      <c r="AM4" s="742"/>
      <c r="AN4" s="742"/>
      <c r="AO4" s="743"/>
      <c r="AP4" s="802" t="s">
        <v>225</v>
      </c>
      <c r="AQ4" s="802"/>
      <c r="AR4" s="802"/>
      <c r="AS4" s="802"/>
      <c r="AT4" s="802"/>
      <c r="AU4" s="802"/>
      <c r="AV4" s="802"/>
      <c r="AW4" s="802"/>
      <c r="AX4" s="802"/>
      <c r="AY4" s="802"/>
      <c r="AZ4" s="802"/>
      <c r="BA4" s="802"/>
      <c r="BB4" s="802"/>
      <c r="BC4" s="802"/>
      <c r="BD4" s="802"/>
      <c r="BE4" s="802"/>
      <c r="BF4" s="802"/>
      <c r="BG4" s="802" t="s">
        <v>226</v>
      </c>
      <c r="BH4" s="802"/>
      <c r="BI4" s="802"/>
      <c r="BJ4" s="802"/>
      <c r="BK4" s="802"/>
      <c r="BL4" s="802"/>
      <c r="BM4" s="802"/>
      <c r="BN4" s="802"/>
      <c r="BO4" s="802" t="s">
        <v>223</v>
      </c>
      <c r="BP4" s="802"/>
      <c r="BQ4" s="802"/>
      <c r="BR4" s="802"/>
      <c r="BS4" s="802" t="s">
        <v>227</v>
      </c>
      <c r="BT4" s="802"/>
      <c r="BU4" s="802"/>
      <c r="BV4" s="802"/>
      <c r="BW4" s="802"/>
      <c r="BX4" s="802"/>
      <c r="BY4" s="802"/>
      <c r="BZ4" s="802"/>
      <c r="CA4" s="802"/>
      <c r="CB4" s="802"/>
      <c r="CD4" s="784" t="s">
        <v>228</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229</v>
      </c>
      <c r="C5" s="747"/>
      <c r="D5" s="747"/>
      <c r="E5" s="747"/>
      <c r="F5" s="747"/>
      <c r="G5" s="747"/>
      <c r="H5" s="747"/>
      <c r="I5" s="747"/>
      <c r="J5" s="747"/>
      <c r="K5" s="747"/>
      <c r="L5" s="747"/>
      <c r="M5" s="747"/>
      <c r="N5" s="747"/>
      <c r="O5" s="747"/>
      <c r="P5" s="747"/>
      <c r="Q5" s="748"/>
      <c r="R5" s="735">
        <v>8157817</v>
      </c>
      <c r="S5" s="736"/>
      <c r="T5" s="736"/>
      <c r="U5" s="736"/>
      <c r="V5" s="736"/>
      <c r="W5" s="736"/>
      <c r="X5" s="736"/>
      <c r="Y5" s="779"/>
      <c r="Z5" s="797">
        <v>41.4</v>
      </c>
      <c r="AA5" s="797"/>
      <c r="AB5" s="797"/>
      <c r="AC5" s="797"/>
      <c r="AD5" s="798">
        <v>7575938</v>
      </c>
      <c r="AE5" s="798"/>
      <c r="AF5" s="798"/>
      <c r="AG5" s="798"/>
      <c r="AH5" s="798"/>
      <c r="AI5" s="798"/>
      <c r="AJ5" s="798"/>
      <c r="AK5" s="798"/>
      <c r="AL5" s="780">
        <v>83.8</v>
      </c>
      <c r="AM5" s="751"/>
      <c r="AN5" s="751"/>
      <c r="AO5" s="781"/>
      <c r="AP5" s="746" t="s">
        <v>230</v>
      </c>
      <c r="AQ5" s="747"/>
      <c r="AR5" s="747"/>
      <c r="AS5" s="747"/>
      <c r="AT5" s="747"/>
      <c r="AU5" s="747"/>
      <c r="AV5" s="747"/>
      <c r="AW5" s="747"/>
      <c r="AX5" s="747"/>
      <c r="AY5" s="747"/>
      <c r="AZ5" s="747"/>
      <c r="BA5" s="747"/>
      <c r="BB5" s="747"/>
      <c r="BC5" s="747"/>
      <c r="BD5" s="747"/>
      <c r="BE5" s="747"/>
      <c r="BF5" s="748"/>
      <c r="BG5" s="680">
        <v>7575938</v>
      </c>
      <c r="BH5" s="681"/>
      <c r="BI5" s="681"/>
      <c r="BJ5" s="681"/>
      <c r="BK5" s="681"/>
      <c r="BL5" s="681"/>
      <c r="BM5" s="681"/>
      <c r="BN5" s="682"/>
      <c r="BO5" s="713">
        <v>92.9</v>
      </c>
      <c r="BP5" s="713"/>
      <c r="BQ5" s="713"/>
      <c r="BR5" s="713"/>
      <c r="BS5" s="714" t="s">
        <v>178</v>
      </c>
      <c r="BT5" s="714"/>
      <c r="BU5" s="714"/>
      <c r="BV5" s="714"/>
      <c r="BW5" s="714"/>
      <c r="BX5" s="714"/>
      <c r="BY5" s="714"/>
      <c r="BZ5" s="714"/>
      <c r="CA5" s="714"/>
      <c r="CB5" s="777"/>
      <c r="CD5" s="784" t="s">
        <v>225</v>
      </c>
      <c r="CE5" s="785"/>
      <c r="CF5" s="785"/>
      <c r="CG5" s="785"/>
      <c r="CH5" s="785"/>
      <c r="CI5" s="785"/>
      <c r="CJ5" s="785"/>
      <c r="CK5" s="785"/>
      <c r="CL5" s="785"/>
      <c r="CM5" s="785"/>
      <c r="CN5" s="785"/>
      <c r="CO5" s="785"/>
      <c r="CP5" s="785"/>
      <c r="CQ5" s="786"/>
      <c r="CR5" s="784" t="s">
        <v>231</v>
      </c>
      <c r="CS5" s="785"/>
      <c r="CT5" s="785"/>
      <c r="CU5" s="785"/>
      <c r="CV5" s="785"/>
      <c r="CW5" s="785"/>
      <c r="CX5" s="785"/>
      <c r="CY5" s="786"/>
      <c r="CZ5" s="784" t="s">
        <v>223</v>
      </c>
      <c r="DA5" s="785"/>
      <c r="DB5" s="785"/>
      <c r="DC5" s="786"/>
      <c r="DD5" s="784" t="s">
        <v>232</v>
      </c>
      <c r="DE5" s="785"/>
      <c r="DF5" s="785"/>
      <c r="DG5" s="785"/>
      <c r="DH5" s="785"/>
      <c r="DI5" s="785"/>
      <c r="DJ5" s="785"/>
      <c r="DK5" s="785"/>
      <c r="DL5" s="785"/>
      <c r="DM5" s="785"/>
      <c r="DN5" s="785"/>
      <c r="DO5" s="785"/>
      <c r="DP5" s="786"/>
      <c r="DQ5" s="784" t="s">
        <v>233</v>
      </c>
      <c r="DR5" s="785"/>
      <c r="DS5" s="785"/>
      <c r="DT5" s="785"/>
      <c r="DU5" s="785"/>
      <c r="DV5" s="785"/>
      <c r="DW5" s="785"/>
      <c r="DX5" s="785"/>
      <c r="DY5" s="785"/>
      <c r="DZ5" s="785"/>
      <c r="EA5" s="785"/>
      <c r="EB5" s="785"/>
      <c r="EC5" s="786"/>
    </row>
    <row r="6" spans="2:143" ht="11.25" customHeight="1" x14ac:dyDescent="0.15">
      <c r="B6" s="677" t="s">
        <v>234</v>
      </c>
      <c r="C6" s="678"/>
      <c r="D6" s="678"/>
      <c r="E6" s="678"/>
      <c r="F6" s="678"/>
      <c r="G6" s="678"/>
      <c r="H6" s="678"/>
      <c r="I6" s="678"/>
      <c r="J6" s="678"/>
      <c r="K6" s="678"/>
      <c r="L6" s="678"/>
      <c r="M6" s="678"/>
      <c r="N6" s="678"/>
      <c r="O6" s="678"/>
      <c r="P6" s="678"/>
      <c r="Q6" s="679"/>
      <c r="R6" s="680">
        <v>136756</v>
      </c>
      <c r="S6" s="681"/>
      <c r="T6" s="681"/>
      <c r="U6" s="681"/>
      <c r="V6" s="681"/>
      <c r="W6" s="681"/>
      <c r="X6" s="681"/>
      <c r="Y6" s="682"/>
      <c r="Z6" s="713">
        <v>0.7</v>
      </c>
      <c r="AA6" s="713"/>
      <c r="AB6" s="713"/>
      <c r="AC6" s="713"/>
      <c r="AD6" s="714">
        <v>136756</v>
      </c>
      <c r="AE6" s="714"/>
      <c r="AF6" s="714"/>
      <c r="AG6" s="714"/>
      <c r="AH6" s="714"/>
      <c r="AI6" s="714"/>
      <c r="AJ6" s="714"/>
      <c r="AK6" s="714"/>
      <c r="AL6" s="683">
        <v>1.5</v>
      </c>
      <c r="AM6" s="684"/>
      <c r="AN6" s="684"/>
      <c r="AO6" s="715"/>
      <c r="AP6" s="677" t="s">
        <v>235</v>
      </c>
      <c r="AQ6" s="678"/>
      <c r="AR6" s="678"/>
      <c r="AS6" s="678"/>
      <c r="AT6" s="678"/>
      <c r="AU6" s="678"/>
      <c r="AV6" s="678"/>
      <c r="AW6" s="678"/>
      <c r="AX6" s="678"/>
      <c r="AY6" s="678"/>
      <c r="AZ6" s="678"/>
      <c r="BA6" s="678"/>
      <c r="BB6" s="678"/>
      <c r="BC6" s="678"/>
      <c r="BD6" s="678"/>
      <c r="BE6" s="678"/>
      <c r="BF6" s="679"/>
      <c r="BG6" s="680">
        <v>7575938</v>
      </c>
      <c r="BH6" s="681"/>
      <c r="BI6" s="681"/>
      <c r="BJ6" s="681"/>
      <c r="BK6" s="681"/>
      <c r="BL6" s="681"/>
      <c r="BM6" s="681"/>
      <c r="BN6" s="682"/>
      <c r="BO6" s="713">
        <v>92.9</v>
      </c>
      <c r="BP6" s="713"/>
      <c r="BQ6" s="713"/>
      <c r="BR6" s="713"/>
      <c r="BS6" s="714" t="s">
        <v>148</v>
      </c>
      <c r="BT6" s="714"/>
      <c r="BU6" s="714"/>
      <c r="BV6" s="714"/>
      <c r="BW6" s="714"/>
      <c r="BX6" s="714"/>
      <c r="BY6" s="714"/>
      <c r="BZ6" s="714"/>
      <c r="CA6" s="714"/>
      <c r="CB6" s="777"/>
      <c r="CD6" s="738" t="s">
        <v>236</v>
      </c>
      <c r="CE6" s="739"/>
      <c r="CF6" s="739"/>
      <c r="CG6" s="739"/>
      <c r="CH6" s="739"/>
      <c r="CI6" s="739"/>
      <c r="CJ6" s="739"/>
      <c r="CK6" s="739"/>
      <c r="CL6" s="739"/>
      <c r="CM6" s="739"/>
      <c r="CN6" s="739"/>
      <c r="CO6" s="739"/>
      <c r="CP6" s="739"/>
      <c r="CQ6" s="740"/>
      <c r="CR6" s="680">
        <v>121932</v>
      </c>
      <c r="CS6" s="681"/>
      <c r="CT6" s="681"/>
      <c r="CU6" s="681"/>
      <c r="CV6" s="681"/>
      <c r="CW6" s="681"/>
      <c r="CX6" s="681"/>
      <c r="CY6" s="682"/>
      <c r="CZ6" s="780">
        <v>0.6</v>
      </c>
      <c r="DA6" s="751"/>
      <c r="DB6" s="751"/>
      <c r="DC6" s="783"/>
      <c r="DD6" s="686" t="s">
        <v>178</v>
      </c>
      <c r="DE6" s="681"/>
      <c r="DF6" s="681"/>
      <c r="DG6" s="681"/>
      <c r="DH6" s="681"/>
      <c r="DI6" s="681"/>
      <c r="DJ6" s="681"/>
      <c r="DK6" s="681"/>
      <c r="DL6" s="681"/>
      <c r="DM6" s="681"/>
      <c r="DN6" s="681"/>
      <c r="DO6" s="681"/>
      <c r="DP6" s="682"/>
      <c r="DQ6" s="686">
        <v>121932</v>
      </c>
      <c r="DR6" s="681"/>
      <c r="DS6" s="681"/>
      <c r="DT6" s="681"/>
      <c r="DU6" s="681"/>
      <c r="DV6" s="681"/>
      <c r="DW6" s="681"/>
      <c r="DX6" s="681"/>
      <c r="DY6" s="681"/>
      <c r="DZ6" s="681"/>
      <c r="EA6" s="681"/>
      <c r="EB6" s="681"/>
      <c r="EC6" s="727"/>
    </row>
    <row r="7" spans="2:143" ht="11.25" customHeight="1" x14ac:dyDescent="0.15">
      <c r="B7" s="677" t="s">
        <v>237</v>
      </c>
      <c r="C7" s="678"/>
      <c r="D7" s="678"/>
      <c r="E7" s="678"/>
      <c r="F7" s="678"/>
      <c r="G7" s="678"/>
      <c r="H7" s="678"/>
      <c r="I7" s="678"/>
      <c r="J7" s="678"/>
      <c r="K7" s="678"/>
      <c r="L7" s="678"/>
      <c r="M7" s="678"/>
      <c r="N7" s="678"/>
      <c r="O7" s="678"/>
      <c r="P7" s="678"/>
      <c r="Q7" s="679"/>
      <c r="R7" s="680">
        <v>6156</v>
      </c>
      <c r="S7" s="681"/>
      <c r="T7" s="681"/>
      <c r="U7" s="681"/>
      <c r="V7" s="681"/>
      <c r="W7" s="681"/>
      <c r="X7" s="681"/>
      <c r="Y7" s="682"/>
      <c r="Z7" s="713">
        <v>0</v>
      </c>
      <c r="AA7" s="713"/>
      <c r="AB7" s="713"/>
      <c r="AC7" s="713"/>
      <c r="AD7" s="714">
        <v>6156</v>
      </c>
      <c r="AE7" s="714"/>
      <c r="AF7" s="714"/>
      <c r="AG7" s="714"/>
      <c r="AH7" s="714"/>
      <c r="AI7" s="714"/>
      <c r="AJ7" s="714"/>
      <c r="AK7" s="714"/>
      <c r="AL7" s="683">
        <v>0.1</v>
      </c>
      <c r="AM7" s="684"/>
      <c r="AN7" s="684"/>
      <c r="AO7" s="715"/>
      <c r="AP7" s="677" t="s">
        <v>238</v>
      </c>
      <c r="AQ7" s="678"/>
      <c r="AR7" s="678"/>
      <c r="AS7" s="678"/>
      <c r="AT7" s="678"/>
      <c r="AU7" s="678"/>
      <c r="AV7" s="678"/>
      <c r="AW7" s="678"/>
      <c r="AX7" s="678"/>
      <c r="AY7" s="678"/>
      <c r="AZ7" s="678"/>
      <c r="BA7" s="678"/>
      <c r="BB7" s="678"/>
      <c r="BC7" s="678"/>
      <c r="BD7" s="678"/>
      <c r="BE7" s="678"/>
      <c r="BF7" s="679"/>
      <c r="BG7" s="680">
        <v>3115314</v>
      </c>
      <c r="BH7" s="681"/>
      <c r="BI7" s="681"/>
      <c r="BJ7" s="681"/>
      <c r="BK7" s="681"/>
      <c r="BL7" s="681"/>
      <c r="BM7" s="681"/>
      <c r="BN7" s="682"/>
      <c r="BO7" s="713">
        <v>38.200000000000003</v>
      </c>
      <c r="BP7" s="713"/>
      <c r="BQ7" s="713"/>
      <c r="BR7" s="713"/>
      <c r="BS7" s="714" t="s">
        <v>178</v>
      </c>
      <c r="BT7" s="714"/>
      <c r="BU7" s="714"/>
      <c r="BV7" s="714"/>
      <c r="BW7" s="714"/>
      <c r="BX7" s="714"/>
      <c r="BY7" s="714"/>
      <c r="BZ7" s="714"/>
      <c r="CA7" s="714"/>
      <c r="CB7" s="777"/>
      <c r="CD7" s="719" t="s">
        <v>239</v>
      </c>
      <c r="CE7" s="720"/>
      <c r="CF7" s="720"/>
      <c r="CG7" s="720"/>
      <c r="CH7" s="720"/>
      <c r="CI7" s="720"/>
      <c r="CJ7" s="720"/>
      <c r="CK7" s="720"/>
      <c r="CL7" s="720"/>
      <c r="CM7" s="720"/>
      <c r="CN7" s="720"/>
      <c r="CO7" s="720"/>
      <c r="CP7" s="720"/>
      <c r="CQ7" s="721"/>
      <c r="CR7" s="680">
        <v>5734747</v>
      </c>
      <c r="CS7" s="681"/>
      <c r="CT7" s="681"/>
      <c r="CU7" s="681"/>
      <c r="CV7" s="681"/>
      <c r="CW7" s="681"/>
      <c r="CX7" s="681"/>
      <c r="CY7" s="682"/>
      <c r="CZ7" s="713">
        <v>30.3</v>
      </c>
      <c r="DA7" s="713"/>
      <c r="DB7" s="713"/>
      <c r="DC7" s="713"/>
      <c r="DD7" s="686">
        <v>35803</v>
      </c>
      <c r="DE7" s="681"/>
      <c r="DF7" s="681"/>
      <c r="DG7" s="681"/>
      <c r="DH7" s="681"/>
      <c r="DI7" s="681"/>
      <c r="DJ7" s="681"/>
      <c r="DK7" s="681"/>
      <c r="DL7" s="681"/>
      <c r="DM7" s="681"/>
      <c r="DN7" s="681"/>
      <c r="DO7" s="681"/>
      <c r="DP7" s="682"/>
      <c r="DQ7" s="686">
        <v>1176206</v>
      </c>
      <c r="DR7" s="681"/>
      <c r="DS7" s="681"/>
      <c r="DT7" s="681"/>
      <c r="DU7" s="681"/>
      <c r="DV7" s="681"/>
      <c r="DW7" s="681"/>
      <c r="DX7" s="681"/>
      <c r="DY7" s="681"/>
      <c r="DZ7" s="681"/>
      <c r="EA7" s="681"/>
      <c r="EB7" s="681"/>
      <c r="EC7" s="727"/>
    </row>
    <row r="8" spans="2:143" ht="11.25" customHeight="1" x14ac:dyDescent="0.15">
      <c r="B8" s="677" t="s">
        <v>240</v>
      </c>
      <c r="C8" s="678"/>
      <c r="D8" s="678"/>
      <c r="E8" s="678"/>
      <c r="F8" s="678"/>
      <c r="G8" s="678"/>
      <c r="H8" s="678"/>
      <c r="I8" s="678"/>
      <c r="J8" s="678"/>
      <c r="K8" s="678"/>
      <c r="L8" s="678"/>
      <c r="M8" s="678"/>
      <c r="N8" s="678"/>
      <c r="O8" s="678"/>
      <c r="P8" s="678"/>
      <c r="Q8" s="679"/>
      <c r="R8" s="680">
        <v>36078</v>
      </c>
      <c r="S8" s="681"/>
      <c r="T8" s="681"/>
      <c r="U8" s="681"/>
      <c r="V8" s="681"/>
      <c r="W8" s="681"/>
      <c r="X8" s="681"/>
      <c r="Y8" s="682"/>
      <c r="Z8" s="713">
        <v>0.2</v>
      </c>
      <c r="AA8" s="713"/>
      <c r="AB8" s="713"/>
      <c r="AC8" s="713"/>
      <c r="AD8" s="714">
        <v>36078</v>
      </c>
      <c r="AE8" s="714"/>
      <c r="AF8" s="714"/>
      <c r="AG8" s="714"/>
      <c r="AH8" s="714"/>
      <c r="AI8" s="714"/>
      <c r="AJ8" s="714"/>
      <c r="AK8" s="714"/>
      <c r="AL8" s="683">
        <v>0.4</v>
      </c>
      <c r="AM8" s="684"/>
      <c r="AN8" s="684"/>
      <c r="AO8" s="715"/>
      <c r="AP8" s="677" t="s">
        <v>241</v>
      </c>
      <c r="AQ8" s="678"/>
      <c r="AR8" s="678"/>
      <c r="AS8" s="678"/>
      <c r="AT8" s="678"/>
      <c r="AU8" s="678"/>
      <c r="AV8" s="678"/>
      <c r="AW8" s="678"/>
      <c r="AX8" s="678"/>
      <c r="AY8" s="678"/>
      <c r="AZ8" s="678"/>
      <c r="BA8" s="678"/>
      <c r="BB8" s="678"/>
      <c r="BC8" s="678"/>
      <c r="BD8" s="678"/>
      <c r="BE8" s="678"/>
      <c r="BF8" s="679"/>
      <c r="BG8" s="680">
        <v>81067</v>
      </c>
      <c r="BH8" s="681"/>
      <c r="BI8" s="681"/>
      <c r="BJ8" s="681"/>
      <c r="BK8" s="681"/>
      <c r="BL8" s="681"/>
      <c r="BM8" s="681"/>
      <c r="BN8" s="682"/>
      <c r="BO8" s="713">
        <v>1</v>
      </c>
      <c r="BP8" s="713"/>
      <c r="BQ8" s="713"/>
      <c r="BR8" s="713"/>
      <c r="BS8" s="686" t="s">
        <v>178</v>
      </c>
      <c r="BT8" s="681"/>
      <c r="BU8" s="681"/>
      <c r="BV8" s="681"/>
      <c r="BW8" s="681"/>
      <c r="BX8" s="681"/>
      <c r="BY8" s="681"/>
      <c r="BZ8" s="681"/>
      <c r="CA8" s="681"/>
      <c r="CB8" s="727"/>
      <c r="CD8" s="719" t="s">
        <v>242</v>
      </c>
      <c r="CE8" s="720"/>
      <c r="CF8" s="720"/>
      <c r="CG8" s="720"/>
      <c r="CH8" s="720"/>
      <c r="CI8" s="720"/>
      <c r="CJ8" s="720"/>
      <c r="CK8" s="720"/>
      <c r="CL8" s="720"/>
      <c r="CM8" s="720"/>
      <c r="CN8" s="720"/>
      <c r="CO8" s="720"/>
      <c r="CP8" s="720"/>
      <c r="CQ8" s="721"/>
      <c r="CR8" s="680">
        <v>5399442</v>
      </c>
      <c r="CS8" s="681"/>
      <c r="CT8" s="681"/>
      <c r="CU8" s="681"/>
      <c r="CV8" s="681"/>
      <c r="CW8" s="681"/>
      <c r="CX8" s="681"/>
      <c r="CY8" s="682"/>
      <c r="CZ8" s="713">
        <v>28.5</v>
      </c>
      <c r="DA8" s="713"/>
      <c r="DB8" s="713"/>
      <c r="DC8" s="713"/>
      <c r="DD8" s="686">
        <v>106818</v>
      </c>
      <c r="DE8" s="681"/>
      <c r="DF8" s="681"/>
      <c r="DG8" s="681"/>
      <c r="DH8" s="681"/>
      <c r="DI8" s="681"/>
      <c r="DJ8" s="681"/>
      <c r="DK8" s="681"/>
      <c r="DL8" s="681"/>
      <c r="DM8" s="681"/>
      <c r="DN8" s="681"/>
      <c r="DO8" s="681"/>
      <c r="DP8" s="682"/>
      <c r="DQ8" s="686">
        <v>3284897</v>
      </c>
      <c r="DR8" s="681"/>
      <c r="DS8" s="681"/>
      <c r="DT8" s="681"/>
      <c r="DU8" s="681"/>
      <c r="DV8" s="681"/>
      <c r="DW8" s="681"/>
      <c r="DX8" s="681"/>
      <c r="DY8" s="681"/>
      <c r="DZ8" s="681"/>
      <c r="EA8" s="681"/>
      <c r="EB8" s="681"/>
      <c r="EC8" s="727"/>
    </row>
    <row r="9" spans="2:143" ht="11.25" customHeight="1" x14ac:dyDescent="0.15">
      <c r="B9" s="677" t="s">
        <v>243</v>
      </c>
      <c r="C9" s="678"/>
      <c r="D9" s="678"/>
      <c r="E9" s="678"/>
      <c r="F9" s="678"/>
      <c r="G9" s="678"/>
      <c r="H9" s="678"/>
      <c r="I9" s="678"/>
      <c r="J9" s="678"/>
      <c r="K9" s="678"/>
      <c r="L9" s="678"/>
      <c r="M9" s="678"/>
      <c r="N9" s="678"/>
      <c r="O9" s="678"/>
      <c r="P9" s="678"/>
      <c r="Q9" s="679"/>
      <c r="R9" s="680">
        <v>34149</v>
      </c>
      <c r="S9" s="681"/>
      <c r="T9" s="681"/>
      <c r="U9" s="681"/>
      <c r="V9" s="681"/>
      <c r="W9" s="681"/>
      <c r="X9" s="681"/>
      <c r="Y9" s="682"/>
      <c r="Z9" s="713">
        <v>0.2</v>
      </c>
      <c r="AA9" s="713"/>
      <c r="AB9" s="713"/>
      <c r="AC9" s="713"/>
      <c r="AD9" s="714">
        <v>34149</v>
      </c>
      <c r="AE9" s="714"/>
      <c r="AF9" s="714"/>
      <c r="AG9" s="714"/>
      <c r="AH9" s="714"/>
      <c r="AI9" s="714"/>
      <c r="AJ9" s="714"/>
      <c r="AK9" s="714"/>
      <c r="AL9" s="683">
        <v>0.4</v>
      </c>
      <c r="AM9" s="684"/>
      <c r="AN9" s="684"/>
      <c r="AO9" s="715"/>
      <c r="AP9" s="677" t="s">
        <v>244</v>
      </c>
      <c r="AQ9" s="678"/>
      <c r="AR9" s="678"/>
      <c r="AS9" s="678"/>
      <c r="AT9" s="678"/>
      <c r="AU9" s="678"/>
      <c r="AV9" s="678"/>
      <c r="AW9" s="678"/>
      <c r="AX9" s="678"/>
      <c r="AY9" s="678"/>
      <c r="AZ9" s="678"/>
      <c r="BA9" s="678"/>
      <c r="BB9" s="678"/>
      <c r="BC9" s="678"/>
      <c r="BD9" s="678"/>
      <c r="BE9" s="678"/>
      <c r="BF9" s="679"/>
      <c r="BG9" s="680">
        <v>2473664</v>
      </c>
      <c r="BH9" s="681"/>
      <c r="BI9" s="681"/>
      <c r="BJ9" s="681"/>
      <c r="BK9" s="681"/>
      <c r="BL9" s="681"/>
      <c r="BM9" s="681"/>
      <c r="BN9" s="682"/>
      <c r="BO9" s="713">
        <v>30.3</v>
      </c>
      <c r="BP9" s="713"/>
      <c r="BQ9" s="713"/>
      <c r="BR9" s="713"/>
      <c r="BS9" s="686" t="s">
        <v>245</v>
      </c>
      <c r="BT9" s="681"/>
      <c r="BU9" s="681"/>
      <c r="BV9" s="681"/>
      <c r="BW9" s="681"/>
      <c r="BX9" s="681"/>
      <c r="BY9" s="681"/>
      <c r="BZ9" s="681"/>
      <c r="CA9" s="681"/>
      <c r="CB9" s="727"/>
      <c r="CD9" s="719" t="s">
        <v>246</v>
      </c>
      <c r="CE9" s="720"/>
      <c r="CF9" s="720"/>
      <c r="CG9" s="720"/>
      <c r="CH9" s="720"/>
      <c r="CI9" s="720"/>
      <c r="CJ9" s="720"/>
      <c r="CK9" s="720"/>
      <c r="CL9" s="720"/>
      <c r="CM9" s="720"/>
      <c r="CN9" s="720"/>
      <c r="CO9" s="720"/>
      <c r="CP9" s="720"/>
      <c r="CQ9" s="721"/>
      <c r="CR9" s="680">
        <v>1284031</v>
      </c>
      <c r="CS9" s="681"/>
      <c r="CT9" s="681"/>
      <c r="CU9" s="681"/>
      <c r="CV9" s="681"/>
      <c r="CW9" s="681"/>
      <c r="CX9" s="681"/>
      <c r="CY9" s="682"/>
      <c r="CZ9" s="713">
        <v>6.8</v>
      </c>
      <c r="DA9" s="713"/>
      <c r="DB9" s="713"/>
      <c r="DC9" s="713"/>
      <c r="DD9" s="686">
        <v>10166</v>
      </c>
      <c r="DE9" s="681"/>
      <c r="DF9" s="681"/>
      <c r="DG9" s="681"/>
      <c r="DH9" s="681"/>
      <c r="DI9" s="681"/>
      <c r="DJ9" s="681"/>
      <c r="DK9" s="681"/>
      <c r="DL9" s="681"/>
      <c r="DM9" s="681"/>
      <c r="DN9" s="681"/>
      <c r="DO9" s="681"/>
      <c r="DP9" s="682"/>
      <c r="DQ9" s="686">
        <v>1200809</v>
      </c>
      <c r="DR9" s="681"/>
      <c r="DS9" s="681"/>
      <c r="DT9" s="681"/>
      <c r="DU9" s="681"/>
      <c r="DV9" s="681"/>
      <c r="DW9" s="681"/>
      <c r="DX9" s="681"/>
      <c r="DY9" s="681"/>
      <c r="DZ9" s="681"/>
      <c r="EA9" s="681"/>
      <c r="EB9" s="681"/>
      <c r="EC9" s="727"/>
    </row>
    <row r="10" spans="2:143" ht="11.25" customHeight="1" x14ac:dyDescent="0.15">
      <c r="B10" s="677" t="s">
        <v>247</v>
      </c>
      <c r="C10" s="678"/>
      <c r="D10" s="678"/>
      <c r="E10" s="678"/>
      <c r="F10" s="678"/>
      <c r="G10" s="678"/>
      <c r="H10" s="678"/>
      <c r="I10" s="678"/>
      <c r="J10" s="678"/>
      <c r="K10" s="678"/>
      <c r="L10" s="678"/>
      <c r="M10" s="678"/>
      <c r="N10" s="678"/>
      <c r="O10" s="678"/>
      <c r="P10" s="678"/>
      <c r="Q10" s="679"/>
      <c r="R10" s="680" t="s">
        <v>245</v>
      </c>
      <c r="S10" s="681"/>
      <c r="T10" s="681"/>
      <c r="U10" s="681"/>
      <c r="V10" s="681"/>
      <c r="W10" s="681"/>
      <c r="X10" s="681"/>
      <c r="Y10" s="682"/>
      <c r="Z10" s="713" t="s">
        <v>245</v>
      </c>
      <c r="AA10" s="713"/>
      <c r="AB10" s="713"/>
      <c r="AC10" s="713"/>
      <c r="AD10" s="714" t="s">
        <v>245</v>
      </c>
      <c r="AE10" s="714"/>
      <c r="AF10" s="714"/>
      <c r="AG10" s="714"/>
      <c r="AH10" s="714"/>
      <c r="AI10" s="714"/>
      <c r="AJ10" s="714"/>
      <c r="AK10" s="714"/>
      <c r="AL10" s="683" t="s">
        <v>245</v>
      </c>
      <c r="AM10" s="684"/>
      <c r="AN10" s="684"/>
      <c r="AO10" s="715"/>
      <c r="AP10" s="677" t="s">
        <v>248</v>
      </c>
      <c r="AQ10" s="678"/>
      <c r="AR10" s="678"/>
      <c r="AS10" s="678"/>
      <c r="AT10" s="678"/>
      <c r="AU10" s="678"/>
      <c r="AV10" s="678"/>
      <c r="AW10" s="678"/>
      <c r="AX10" s="678"/>
      <c r="AY10" s="678"/>
      <c r="AZ10" s="678"/>
      <c r="BA10" s="678"/>
      <c r="BB10" s="678"/>
      <c r="BC10" s="678"/>
      <c r="BD10" s="678"/>
      <c r="BE10" s="678"/>
      <c r="BF10" s="679"/>
      <c r="BG10" s="680">
        <v>116279</v>
      </c>
      <c r="BH10" s="681"/>
      <c r="BI10" s="681"/>
      <c r="BJ10" s="681"/>
      <c r="BK10" s="681"/>
      <c r="BL10" s="681"/>
      <c r="BM10" s="681"/>
      <c r="BN10" s="682"/>
      <c r="BO10" s="713">
        <v>1.4</v>
      </c>
      <c r="BP10" s="713"/>
      <c r="BQ10" s="713"/>
      <c r="BR10" s="713"/>
      <c r="BS10" s="686" t="s">
        <v>245</v>
      </c>
      <c r="BT10" s="681"/>
      <c r="BU10" s="681"/>
      <c r="BV10" s="681"/>
      <c r="BW10" s="681"/>
      <c r="BX10" s="681"/>
      <c r="BY10" s="681"/>
      <c r="BZ10" s="681"/>
      <c r="CA10" s="681"/>
      <c r="CB10" s="727"/>
      <c r="CD10" s="719" t="s">
        <v>249</v>
      </c>
      <c r="CE10" s="720"/>
      <c r="CF10" s="720"/>
      <c r="CG10" s="720"/>
      <c r="CH10" s="720"/>
      <c r="CI10" s="720"/>
      <c r="CJ10" s="720"/>
      <c r="CK10" s="720"/>
      <c r="CL10" s="720"/>
      <c r="CM10" s="720"/>
      <c r="CN10" s="720"/>
      <c r="CO10" s="720"/>
      <c r="CP10" s="720"/>
      <c r="CQ10" s="721"/>
      <c r="CR10" s="680">
        <v>23968</v>
      </c>
      <c r="CS10" s="681"/>
      <c r="CT10" s="681"/>
      <c r="CU10" s="681"/>
      <c r="CV10" s="681"/>
      <c r="CW10" s="681"/>
      <c r="CX10" s="681"/>
      <c r="CY10" s="682"/>
      <c r="CZ10" s="713">
        <v>0.1</v>
      </c>
      <c r="DA10" s="713"/>
      <c r="DB10" s="713"/>
      <c r="DC10" s="713"/>
      <c r="DD10" s="686" t="s">
        <v>245</v>
      </c>
      <c r="DE10" s="681"/>
      <c r="DF10" s="681"/>
      <c r="DG10" s="681"/>
      <c r="DH10" s="681"/>
      <c r="DI10" s="681"/>
      <c r="DJ10" s="681"/>
      <c r="DK10" s="681"/>
      <c r="DL10" s="681"/>
      <c r="DM10" s="681"/>
      <c r="DN10" s="681"/>
      <c r="DO10" s="681"/>
      <c r="DP10" s="682"/>
      <c r="DQ10" s="686">
        <v>3331</v>
      </c>
      <c r="DR10" s="681"/>
      <c r="DS10" s="681"/>
      <c r="DT10" s="681"/>
      <c r="DU10" s="681"/>
      <c r="DV10" s="681"/>
      <c r="DW10" s="681"/>
      <c r="DX10" s="681"/>
      <c r="DY10" s="681"/>
      <c r="DZ10" s="681"/>
      <c r="EA10" s="681"/>
      <c r="EB10" s="681"/>
      <c r="EC10" s="727"/>
    </row>
    <row r="11" spans="2:143" ht="11.25" customHeight="1" x14ac:dyDescent="0.15">
      <c r="B11" s="677" t="s">
        <v>250</v>
      </c>
      <c r="C11" s="678"/>
      <c r="D11" s="678"/>
      <c r="E11" s="678"/>
      <c r="F11" s="678"/>
      <c r="G11" s="678"/>
      <c r="H11" s="678"/>
      <c r="I11" s="678"/>
      <c r="J11" s="678"/>
      <c r="K11" s="678"/>
      <c r="L11" s="678"/>
      <c r="M11" s="678"/>
      <c r="N11" s="678"/>
      <c r="O11" s="678"/>
      <c r="P11" s="678"/>
      <c r="Q11" s="679"/>
      <c r="R11" s="680">
        <v>889076</v>
      </c>
      <c r="S11" s="681"/>
      <c r="T11" s="681"/>
      <c r="U11" s="681"/>
      <c r="V11" s="681"/>
      <c r="W11" s="681"/>
      <c r="X11" s="681"/>
      <c r="Y11" s="682"/>
      <c r="Z11" s="683">
        <v>4.5</v>
      </c>
      <c r="AA11" s="684"/>
      <c r="AB11" s="684"/>
      <c r="AC11" s="685"/>
      <c r="AD11" s="686">
        <v>889076</v>
      </c>
      <c r="AE11" s="681"/>
      <c r="AF11" s="681"/>
      <c r="AG11" s="681"/>
      <c r="AH11" s="681"/>
      <c r="AI11" s="681"/>
      <c r="AJ11" s="681"/>
      <c r="AK11" s="682"/>
      <c r="AL11" s="683">
        <v>9.8000000000000007</v>
      </c>
      <c r="AM11" s="684"/>
      <c r="AN11" s="684"/>
      <c r="AO11" s="715"/>
      <c r="AP11" s="677" t="s">
        <v>251</v>
      </c>
      <c r="AQ11" s="678"/>
      <c r="AR11" s="678"/>
      <c r="AS11" s="678"/>
      <c r="AT11" s="678"/>
      <c r="AU11" s="678"/>
      <c r="AV11" s="678"/>
      <c r="AW11" s="678"/>
      <c r="AX11" s="678"/>
      <c r="AY11" s="678"/>
      <c r="AZ11" s="678"/>
      <c r="BA11" s="678"/>
      <c r="BB11" s="678"/>
      <c r="BC11" s="678"/>
      <c r="BD11" s="678"/>
      <c r="BE11" s="678"/>
      <c r="BF11" s="679"/>
      <c r="BG11" s="680">
        <v>444304</v>
      </c>
      <c r="BH11" s="681"/>
      <c r="BI11" s="681"/>
      <c r="BJ11" s="681"/>
      <c r="BK11" s="681"/>
      <c r="BL11" s="681"/>
      <c r="BM11" s="681"/>
      <c r="BN11" s="682"/>
      <c r="BO11" s="713">
        <v>5.4</v>
      </c>
      <c r="BP11" s="713"/>
      <c r="BQ11" s="713"/>
      <c r="BR11" s="713"/>
      <c r="BS11" s="686" t="s">
        <v>178</v>
      </c>
      <c r="BT11" s="681"/>
      <c r="BU11" s="681"/>
      <c r="BV11" s="681"/>
      <c r="BW11" s="681"/>
      <c r="BX11" s="681"/>
      <c r="BY11" s="681"/>
      <c r="BZ11" s="681"/>
      <c r="CA11" s="681"/>
      <c r="CB11" s="727"/>
      <c r="CD11" s="719" t="s">
        <v>252</v>
      </c>
      <c r="CE11" s="720"/>
      <c r="CF11" s="720"/>
      <c r="CG11" s="720"/>
      <c r="CH11" s="720"/>
      <c r="CI11" s="720"/>
      <c r="CJ11" s="720"/>
      <c r="CK11" s="720"/>
      <c r="CL11" s="720"/>
      <c r="CM11" s="720"/>
      <c r="CN11" s="720"/>
      <c r="CO11" s="720"/>
      <c r="CP11" s="720"/>
      <c r="CQ11" s="721"/>
      <c r="CR11" s="680">
        <v>122885</v>
      </c>
      <c r="CS11" s="681"/>
      <c r="CT11" s="681"/>
      <c r="CU11" s="681"/>
      <c r="CV11" s="681"/>
      <c r="CW11" s="681"/>
      <c r="CX11" s="681"/>
      <c r="CY11" s="682"/>
      <c r="CZ11" s="713">
        <v>0.6</v>
      </c>
      <c r="DA11" s="713"/>
      <c r="DB11" s="713"/>
      <c r="DC11" s="713"/>
      <c r="DD11" s="686">
        <v>29989</v>
      </c>
      <c r="DE11" s="681"/>
      <c r="DF11" s="681"/>
      <c r="DG11" s="681"/>
      <c r="DH11" s="681"/>
      <c r="DI11" s="681"/>
      <c r="DJ11" s="681"/>
      <c r="DK11" s="681"/>
      <c r="DL11" s="681"/>
      <c r="DM11" s="681"/>
      <c r="DN11" s="681"/>
      <c r="DO11" s="681"/>
      <c r="DP11" s="682"/>
      <c r="DQ11" s="686">
        <v>102329</v>
      </c>
      <c r="DR11" s="681"/>
      <c r="DS11" s="681"/>
      <c r="DT11" s="681"/>
      <c r="DU11" s="681"/>
      <c r="DV11" s="681"/>
      <c r="DW11" s="681"/>
      <c r="DX11" s="681"/>
      <c r="DY11" s="681"/>
      <c r="DZ11" s="681"/>
      <c r="EA11" s="681"/>
      <c r="EB11" s="681"/>
      <c r="EC11" s="727"/>
    </row>
    <row r="12" spans="2:143" ht="11.25" customHeight="1" x14ac:dyDescent="0.15">
      <c r="B12" s="677" t="s">
        <v>253</v>
      </c>
      <c r="C12" s="678"/>
      <c r="D12" s="678"/>
      <c r="E12" s="678"/>
      <c r="F12" s="678"/>
      <c r="G12" s="678"/>
      <c r="H12" s="678"/>
      <c r="I12" s="678"/>
      <c r="J12" s="678"/>
      <c r="K12" s="678"/>
      <c r="L12" s="678"/>
      <c r="M12" s="678"/>
      <c r="N12" s="678"/>
      <c r="O12" s="678"/>
      <c r="P12" s="678"/>
      <c r="Q12" s="679"/>
      <c r="R12" s="680">
        <v>20129</v>
      </c>
      <c r="S12" s="681"/>
      <c r="T12" s="681"/>
      <c r="U12" s="681"/>
      <c r="V12" s="681"/>
      <c r="W12" s="681"/>
      <c r="X12" s="681"/>
      <c r="Y12" s="682"/>
      <c r="Z12" s="713">
        <v>0.1</v>
      </c>
      <c r="AA12" s="713"/>
      <c r="AB12" s="713"/>
      <c r="AC12" s="713"/>
      <c r="AD12" s="714">
        <v>20129</v>
      </c>
      <c r="AE12" s="714"/>
      <c r="AF12" s="714"/>
      <c r="AG12" s="714"/>
      <c r="AH12" s="714"/>
      <c r="AI12" s="714"/>
      <c r="AJ12" s="714"/>
      <c r="AK12" s="714"/>
      <c r="AL12" s="683">
        <v>0.2</v>
      </c>
      <c r="AM12" s="684"/>
      <c r="AN12" s="684"/>
      <c r="AO12" s="715"/>
      <c r="AP12" s="677" t="s">
        <v>254</v>
      </c>
      <c r="AQ12" s="678"/>
      <c r="AR12" s="678"/>
      <c r="AS12" s="678"/>
      <c r="AT12" s="678"/>
      <c r="AU12" s="678"/>
      <c r="AV12" s="678"/>
      <c r="AW12" s="678"/>
      <c r="AX12" s="678"/>
      <c r="AY12" s="678"/>
      <c r="AZ12" s="678"/>
      <c r="BA12" s="678"/>
      <c r="BB12" s="678"/>
      <c r="BC12" s="678"/>
      <c r="BD12" s="678"/>
      <c r="BE12" s="678"/>
      <c r="BF12" s="679"/>
      <c r="BG12" s="680">
        <v>4026498</v>
      </c>
      <c r="BH12" s="681"/>
      <c r="BI12" s="681"/>
      <c r="BJ12" s="681"/>
      <c r="BK12" s="681"/>
      <c r="BL12" s="681"/>
      <c r="BM12" s="681"/>
      <c r="BN12" s="682"/>
      <c r="BO12" s="713">
        <v>49.4</v>
      </c>
      <c r="BP12" s="713"/>
      <c r="BQ12" s="713"/>
      <c r="BR12" s="713"/>
      <c r="BS12" s="686" t="s">
        <v>245</v>
      </c>
      <c r="BT12" s="681"/>
      <c r="BU12" s="681"/>
      <c r="BV12" s="681"/>
      <c r="BW12" s="681"/>
      <c r="BX12" s="681"/>
      <c r="BY12" s="681"/>
      <c r="BZ12" s="681"/>
      <c r="CA12" s="681"/>
      <c r="CB12" s="727"/>
      <c r="CD12" s="719" t="s">
        <v>255</v>
      </c>
      <c r="CE12" s="720"/>
      <c r="CF12" s="720"/>
      <c r="CG12" s="720"/>
      <c r="CH12" s="720"/>
      <c r="CI12" s="720"/>
      <c r="CJ12" s="720"/>
      <c r="CK12" s="720"/>
      <c r="CL12" s="720"/>
      <c r="CM12" s="720"/>
      <c r="CN12" s="720"/>
      <c r="CO12" s="720"/>
      <c r="CP12" s="720"/>
      <c r="CQ12" s="721"/>
      <c r="CR12" s="680">
        <v>464502</v>
      </c>
      <c r="CS12" s="681"/>
      <c r="CT12" s="681"/>
      <c r="CU12" s="681"/>
      <c r="CV12" s="681"/>
      <c r="CW12" s="681"/>
      <c r="CX12" s="681"/>
      <c r="CY12" s="682"/>
      <c r="CZ12" s="713">
        <v>2.5</v>
      </c>
      <c r="DA12" s="713"/>
      <c r="DB12" s="713"/>
      <c r="DC12" s="713"/>
      <c r="DD12" s="686">
        <v>482</v>
      </c>
      <c r="DE12" s="681"/>
      <c r="DF12" s="681"/>
      <c r="DG12" s="681"/>
      <c r="DH12" s="681"/>
      <c r="DI12" s="681"/>
      <c r="DJ12" s="681"/>
      <c r="DK12" s="681"/>
      <c r="DL12" s="681"/>
      <c r="DM12" s="681"/>
      <c r="DN12" s="681"/>
      <c r="DO12" s="681"/>
      <c r="DP12" s="682"/>
      <c r="DQ12" s="686">
        <v>196375</v>
      </c>
      <c r="DR12" s="681"/>
      <c r="DS12" s="681"/>
      <c r="DT12" s="681"/>
      <c r="DU12" s="681"/>
      <c r="DV12" s="681"/>
      <c r="DW12" s="681"/>
      <c r="DX12" s="681"/>
      <c r="DY12" s="681"/>
      <c r="DZ12" s="681"/>
      <c r="EA12" s="681"/>
      <c r="EB12" s="681"/>
      <c r="EC12" s="727"/>
    </row>
    <row r="13" spans="2:143" ht="11.25" customHeight="1" x14ac:dyDescent="0.15">
      <c r="B13" s="677" t="s">
        <v>256</v>
      </c>
      <c r="C13" s="678"/>
      <c r="D13" s="678"/>
      <c r="E13" s="678"/>
      <c r="F13" s="678"/>
      <c r="G13" s="678"/>
      <c r="H13" s="678"/>
      <c r="I13" s="678"/>
      <c r="J13" s="678"/>
      <c r="K13" s="678"/>
      <c r="L13" s="678"/>
      <c r="M13" s="678"/>
      <c r="N13" s="678"/>
      <c r="O13" s="678"/>
      <c r="P13" s="678"/>
      <c r="Q13" s="679"/>
      <c r="R13" s="680" t="s">
        <v>148</v>
      </c>
      <c r="S13" s="681"/>
      <c r="T13" s="681"/>
      <c r="U13" s="681"/>
      <c r="V13" s="681"/>
      <c r="W13" s="681"/>
      <c r="X13" s="681"/>
      <c r="Y13" s="682"/>
      <c r="Z13" s="713" t="s">
        <v>245</v>
      </c>
      <c r="AA13" s="713"/>
      <c r="AB13" s="713"/>
      <c r="AC13" s="713"/>
      <c r="AD13" s="714" t="s">
        <v>245</v>
      </c>
      <c r="AE13" s="714"/>
      <c r="AF13" s="714"/>
      <c r="AG13" s="714"/>
      <c r="AH13" s="714"/>
      <c r="AI13" s="714"/>
      <c r="AJ13" s="714"/>
      <c r="AK13" s="714"/>
      <c r="AL13" s="683" t="s">
        <v>245</v>
      </c>
      <c r="AM13" s="684"/>
      <c r="AN13" s="684"/>
      <c r="AO13" s="715"/>
      <c r="AP13" s="677" t="s">
        <v>257</v>
      </c>
      <c r="AQ13" s="678"/>
      <c r="AR13" s="678"/>
      <c r="AS13" s="678"/>
      <c r="AT13" s="678"/>
      <c r="AU13" s="678"/>
      <c r="AV13" s="678"/>
      <c r="AW13" s="678"/>
      <c r="AX13" s="678"/>
      <c r="AY13" s="678"/>
      <c r="AZ13" s="678"/>
      <c r="BA13" s="678"/>
      <c r="BB13" s="678"/>
      <c r="BC13" s="678"/>
      <c r="BD13" s="678"/>
      <c r="BE13" s="678"/>
      <c r="BF13" s="679"/>
      <c r="BG13" s="680">
        <v>4017047</v>
      </c>
      <c r="BH13" s="681"/>
      <c r="BI13" s="681"/>
      <c r="BJ13" s="681"/>
      <c r="BK13" s="681"/>
      <c r="BL13" s="681"/>
      <c r="BM13" s="681"/>
      <c r="BN13" s="682"/>
      <c r="BO13" s="713">
        <v>49.2</v>
      </c>
      <c r="BP13" s="713"/>
      <c r="BQ13" s="713"/>
      <c r="BR13" s="713"/>
      <c r="BS13" s="686" t="s">
        <v>178</v>
      </c>
      <c r="BT13" s="681"/>
      <c r="BU13" s="681"/>
      <c r="BV13" s="681"/>
      <c r="BW13" s="681"/>
      <c r="BX13" s="681"/>
      <c r="BY13" s="681"/>
      <c r="BZ13" s="681"/>
      <c r="CA13" s="681"/>
      <c r="CB13" s="727"/>
      <c r="CD13" s="719" t="s">
        <v>258</v>
      </c>
      <c r="CE13" s="720"/>
      <c r="CF13" s="720"/>
      <c r="CG13" s="720"/>
      <c r="CH13" s="720"/>
      <c r="CI13" s="720"/>
      <c r="CJ13" s="720"/>
      <c r="CK13" s="720"/>
      <c r="CL13" s="720"/>
      <c r="CM13" s="720"/>
      <c r="CN13" s="720"/>
      <c r="CO13" s="720"/>
      <c r="CP13" s="720"/>
      <c r="CQ13" s="721"/>
      <c r="CR13" s="680">
        <v>1956414</v>
      </c>
      <c r="CS13" s="681"/>
      <c r="CT13" s="681"/>
      <c r="CU13" s="681"/>
      <c r="CV13" s="681"/>
      <c r="CW13" s="681"/>
      <c r="CX13" s="681"/>
      <c r="CY13" s="682"/>
      <c r="CZ13" s="713">
        <v>10.3</v>
      </c>
      <c r="DA13" s="713"/>
      <c r="DB13" s="713"/>
      <c r="DC13" s="713"/>
      <c r="DD13" s="686">
        <v>629737</v>
      </c>
      <c r="DE13" s="681"/>
      <c r="DF13" s="681"/>
      <c r="DG13" s="681"/>
      <c r="DH13" s="681"/>
      <c r="DI13" s="681"/>
      <c r="DJ13" s="681"/>
      <c r="DK13" s="681"/>
      <c r="DL13" s="681"/>
      <c r="DM13" s="681"/>
      <c r="DN13" s="681"/>
      <c r="DO13" s="681"/>
      <c r="DP13" s="682"/>
      <c r="DQ13" s="686">
        <v>1468298</v>
      </c>
      <c r="DR13" s="681"/>
      <c r="DS13" s="681"/>
      <c r="DT13" s="681"/>
      <c r="DU13" s="681"/>
      <c r="DV13" s="681"/>
      <c r="DW13" s="681"/>
      <c r="DX13" s="681"/>
      <c r="DY13" s="681"/>
      <c r="DZ13" s="681"/>
      <c r="EA13" s="681"/>
      <c r="EB13" s="681"/>
      <c r="EC13" s="727"/>
    </row>
    <row r="14" spans="2:143" ht="11.25" customHeight="1" x14ac:dyDescent="0.15">
      <c r="B14" s="677" t="s">
        <v>259</v>
      </c>
      <c r="C14" s="678"/>
      <c r="D14" s="678"/>
      <c r="E14" s="678"/>
      <c r="F14" s="678"/>
      <c r="G14" s="678"/>
      <c r="H14" s="678"/>
      <c r="I14" s="678"/>
      <c r="J14" s="678"/>
      <c r="K14" s="678"/>
      <c r="L14" s="678"/>
      <c r="M14" s="678"/>
      <c r="N14" s="678"/>
      <c r="O14" s="678"/>
      <c r="P14" s="678"/>
      <c r="Q14" s="679"/>
      <c r="R14" s="680" t="s">
        <v>178</v>
      </c>
      <c r="S14" s="681"/>
      <c r="T14" s="681"/>
      <c r="U14" s="681"/>
      <c r="V14" s="681"/>
      <c r="W14" s="681"/>
      <c r="X14" s="681"/>
      <c r="Y14" s="682"/>
      <c r="Z14" s="713" t="s">
        <v>148</v>
      </c>
      <c r="AA14" s="713"/>
      <c r="AB14" s="713"/>
      <c r="AC14" s="713"/>
      <c r="AD14" s="714" t="s">
        <v>178</v>
      </c>
      <c r="AE14" s="714"/>
      <c r="AF14" s="714"/>
      <c r="AG14" s="714"/>
      <c r="AH14" s="714"/>
      <c r="AI14" s="714"/>
      <c r="AJ14" s="714"/>
      <c r="AK14" s="714"/>
      <c r="AL14" s="683" t="s">
        <v>148</v>
      </c>
      <c r="AM14" s="684"/>
      <c r="AN14" s="684"/>
      <c r="AO14" s="715"/>
      <c r="AP14" s="677" t="s">
        <v>260</v>
      </c>
      <c r="AQ14" s="678"/>
      <c r="AR14" s="678"/>
      <c r="AS14" s="678"/>
      <c r="AT14" s="678"/>
      <c r="AU14" s="678"/>
      <c r="AV14" s="678"/>
      <c r="AW14" s="678"/>
      <c r="AX14" s="678"/>
      <c r="AY14" s="678"/>
      <c r="AZ14" s="678"/>
      <c r="BA14" s="678"/>
      <c r="BB14" s="678"/>
      <c r="BC14" s="678"/>
      <c r="BD14" s="678"/>
      <c r="BE14" s="678"/>
      <c r="BF14" s="679"/>
      <c r="BG14" s="680">
        <v>127102</v>
      </c>
      <c r="BH14" s="681"/>
      <c r="BI14" s="681"/>
      <c r="BJ14" s="681"/>
      <c r="BK14" s="681"/>
      <c r="BL14" s="681"/>
      <c r="BM14" s="681"/>
      <c r="BN14" s="682"/>
      <c r="BO14" s="713">
        <v>1.6</v>
      </c>
      <c r="BP14" s="713"/>
      <c r="BQ14" s="713"/>
      <c r="BR14" s="713"/>
      <c r="BS14" s="686" t="s">
        <v>178</v>
      </c>
      <c r="BT14" s="681"/>
      <c r="BU14" s="681"/>
      <c r="BV14" s="681"/>
      <c r="BW14" s="681"/>
      <c r="BX14" s="681"/>
      <c r="BY14" s="681"/>
      <c r="BZ14" s="681"/>
      <c r="CA14" s="681"/>
      <c r="CB14" s="727"/>
      <c r="CD14" s="719" t="s">
        <v>261</v>
      </c>
      <c r="CE14" s="720"/>
      <c r="CF14" s="720"/>
      <c r="CG14" s="720"/>
      <c r="CH14" s="720"/>
      <c r="CI14" s="720"/>
      <c r="CJ14" s="720"/>
      <c r="CK14" s="720"/>
      <c r="CL14" s="720"/>
      <c r="CM14" s="720"/>
      <c r="CN14" s="720"/>
      <c r="CO14" s="720"/>
      <c r="CP14" s="720"/>
      <c r="CQ14" s="721"/>
      <c r="CR14" s="680">
        <v>661979</v>
      </c>
      <c r="CS14" s="681"/>
      <c r="CT14" s="681"/>
      <c r="CU14" s="681"/>
      <c r="CV14" s="681"/>
      <c r="CW14" s="681"/>
      <c r="CX14" s="681"/>
      <c r="CY14" s="682"/>
      <c r="CZ14" s="713">
        <v>3.5</v>
      </c>
      <c r="DA14" s="713"/>
      <c r="DB14" s="713"/>
      <c r="DC14" s="713"/>
      <c r="DD14" s="686">
        <v>44439</v>
      </c>
      <c r="DE14" s="681"/>
      <c r="DF14" s="681"/>
      <c r="DG14" s="681"/>
      <c r="DH14" s="681"/>
      <c r="DI14" s="681"/>
      <c r="DJ14" s="681"/>
      <c r="DK14" s="681"/>
      <c r="DL14" s="681"/>
      <c r="DM14" s="681"/>
      <c r="DN14" s="681"/>
      <c r="DO14" s="681"/>
      <c r="DP14" s="682"/>
      <c r="DQ14" s="686">
        <v>587595</v>
      </c>
      <c r="DR14" s="681"/>
      <c r="DS14" s="681"/>
      <c r="DT14" s="681"/>
      <c r="DU14" s="681"/>
      <c r="DV14" s="681"/>
      <c r="DW14" s="681"/>
      <c r="DX14" s="681"/>
      <c r="DY14" s="681"/>
      <c r="DZ14" s="681"/>
      <c r="EA14" s="681"/>
      <c r="EB14" s="681"/>
      <c r="EC14" s="727"/>
    </row>
    <row r="15" spans="2:143" ht="11.25" customHeight="1" x14ac:dyDescent="0.15">
      <c r="B15" s="677" t="s">
        <v>262</v>
      </c>
      <c r="C15" s="678"/>
      <c r="D15" s="678"/>
      <c r="E15" s="678"/>
      <c r="F15" s="678"/>
      <c r="G15" s="678"/>
      <c r="H15" s="678"/>
      <c r="I15" s="678"/>
      <c r="J15" s="678"/>
      <c r="K15" s="678"/>
      <c r="L15" s="678"/>
      <c r="M15" s="678"/>
      <c r="N15" s="678"/>
      <c r="O15" s="678"/>
      <c r="P15" s="678"/>
      <c r="Q15" s="679"/>
      <c r="R15" s="680" t="s">
        <v>178</v>
      </c>
      <c r="S15" s="681"/>
      <c r="T15" s="681"/>
      <c r="U15" s="681"/>
      <c r="V15" s="681"/>
      <c r="W15" s="681"/>
      <c r="X15" s="681"/>
      <c r="Y15" s="682"/>
      <c r="Z15" s="713" t="s">
        <v>178</v>
      </c>
      <c r="AA15" s="713"/>
      <c r="AB15" s="713"/>
      <c r="AC15" s="713"/>
      <c r="AD15" s="714" t="s">
        <v>245</v>
      </c>
      <c r="AE15" s="714"/>
      <c r="AF15" s="714"/>
      <c r="AG15" s="714"/>
      <c r="AH15" s="714"/>
      <c r="AI15" s="714"/>
      <c r="AJ15" s="714"/>
      <c r="AK15" s="714"/>
      <c r="AL15" s="683" t="s">
        <v>245</v>
      </c>
      <c r="AM15" s="684"/>
      <c r="AN15" s="684"/>
      <c r="AO15" s="715"/>
      <c r="AP15" s="677" t="s">
        <v>263</v>
      </c>
      <c r="AQ15" s="678"/>
      <c r="AR15" s="678"/>
      <c r="AS15" s="678"/>
      <c r="AT15" s="678"/>
      <c r="AU15" s="678"/>
      <c r="AV15" s="678"/>
      <c r="AW15" s="678"/>
      <c r="AX15" s="678"/>
      <c r="AY15" s="678"/>
      <c r="AZ15" s="678"/>
      <c r="BA15" s="678"/>
      <c r="BB15" s="678"/>
      <c r="BC15" s="678"/>
      <c r="BD15" s="678"/>
      <c r="BE15" s="678"/>
      <c r="BF15" s="679"/>
      <c r="BG15" s="680">
        <v>307024</v>
      </c>
      <c r="BH15" s="681"/>
      <c r="BI15" s="681"/>
      <c r="BJ15" s="681"/>
      <c r="BK15" s="681"/>
      <c r="BL15" s="681"/>
      <c r="BM15" s="681"/>
      <c r="BN15" s="682"/>
      <c r="BO15" s="713">
        <v>3.8</v>
      </c>
      <c r="BP15" s="713"/>
      <c r="BQ15" s="713"/>
      <c r="BR15" s="713"/>
      <c r="BS15" s="686" t="s">
        <v>245</v>
      </c>
      <c r="BT15" s="681"/>
      <c r="BU15" s="681"/>
      <c r="BV15" s="681"/>
      <c r="BW15" s="681"/>
      <c r="BX15" s="681"/>
      <c r="BY15" s="681"/>
      <c r="BZ15" s="681"/>
      <c r="CA15" s="681"/>
      <c r="CB15" s="727"/>
      <c r="CD15" s="719" t="s">
        <v>264</v>
      </c>
      <c r="CE15" s="720"/>
      <c r="CF15" s="720"/>
      <c r="CG15" s="720"/>
      <c r="CH15" s="720"/>
      <c r="CI15" s="720"/>
      <c r="CJ15" s="720"/>
      <c r="CK15" s="720"/>
      <c r="CL15" s="720"/>
      <c r="CM15" s="720"/>
      <c r="CN15" s="720"/>
      <c r="CO15" s="720"/>
      <c r="CP15" s="720"/>
      <c r="CQ15" s="721"/>
      <c r="CR15" s="680">
        <v>2570651</v>
      </c>
      <c r="CS15" s="681"/>
      <c r="CT15" s="681"/>
      <c r="CU15" s="681"/>
      <c r="CV15" s="681"/>
      <c r="CW15" s="681"/>
      <c r="CX15" s="681"/>
      <c r="CY15" s="682"/>
      <c r="CZ15" s="713">
        <v>13.6</v>
      </c>
      <c r="DA15" s="713"/>
      <c r="DB15" s="713"/>
      <c r="DC15" s="713"/>
      <c r="DD15" s="686">
        <v>754275</v>
      </c>
      <c r="DE15" s="681"/>
      <c r="DF15" s="681"/>
      <c r="DG15" s="681"/>
      <c r="DH15" s="681"/>
      <c r="DI15" s="681"/>
      <c r="DJ15" s="681"/>
      <c r="DK15" s="681"/>
      <c r="DL15" s="681"/>
      <c r="DM15" s="681"/>
      <c r="DN15" s="681"/>
      <c r="DO15" s="681"/>
      <c r="DP15" s="682"/>
      <c r="DQ15" s="686">
        <v>1356497</v>
      </c>
      <c r="DR15" s="681"/>
      <c r="DS15" s="681"/>
      <c r="DT15" s="681"/>
      <c r="DU15" s="681"/>
      <c r="DV15" s="681"/>
      <c r="DW15" s="681"/>
      <c r="DX15" s="681"/>
      <c r="DY15" s="681"/>
      <c r="DZ15" s="681"/>
      <c r="EA15" s="681"/>
      <c r="EB15" s="681"/>
      <c r="EC15" s="727"/>
    </row>
    <row r="16" spans="2:143" ht="11.25" customHeight="1" x14ac:dyDescent="0.15">
      <c r="B16" s="677" t="s">
        <v>265</v>
      </c>
      <c r="C16" s="678"/>
      <c r="D16" s="678"/>
      <c r="E16" s="678"/>
      <c r="F16" s="678"/>
      <c r="G16" s="678"/>
      <c r="H16" s="678"/>
      <c r="I16" s="678"/>
      <c r="J16" s="678"/>
      <c r="K16" s="678"/>
      <c r="L16" s="678"/>
      <c r="M16" s="678"/>
      <c r="N16" s="678"/>
      <c r="O16" s="678"/>
      <c r="P16" s="678"/>
      <c r="Q16" s="679"/>
      <c r="R16" s="680">
        <v>24024</v>
      </c>
      <c r="S16" s="681"/>
      <c r="T16" s="681"/>
      <c r="U16" s="681"/>
      <c r="V16" s="681"/>
      <c r="W16" s="681"/>
      <c r="X16" s="681"/>
      <c r="Y16" s="682"/>
      <c r="Z16" s="713">
        <v>0.1</v>
      </c>
      <c r="AA16" s="713"/>
      <c r="AB16" s="713"/>
      <c r="AC16" s="713"/>
      <c r="AD16" s="714">
        <v>24024</v>
      </c>
      <c r="AE16" s="714"/>
      <c r="AF16" s="714"/>
      <c r="AG16" s="714"/>
      <c r="AH16" s="714"/>
      <c r="AI16" s="714"/>
      <c r="AJ16" s="714"/>
      <c r="AK16" s="714"/>
      <c r="AL16" s="683">
        <v>0.3</v>
      </c>
      <c r="AM16" s="684"/>
      <c r="AN16" s="684"/>
      <c r="AO16" s="715"/>
      <c r="AP16" s="677" t="s">
        <v>266</v>
      </c>
      <c r="AQ16" s="678"/>
      <c r="AR16" s="678"/>
      <c r="AS16" s="678"/>
      <c r="AT16" s="678"/>
      <c r="AU16" s="678"/>
      <c r="AV16" s="678"/>
      <c r="AW16" s="678"/>
      <c r="AX16" s="678"/>
      <c r="AY16" s="678"/>
      <c r="AZ16" s="678"/>
      <c r="BA16" s="678"/>
      <c r="BB16" s="678"/>
      <c r="BC16" s="678"/>
      <c r="BD16" s="678"/>
      <c r="BE16" s="678"/>
      <c r="BF16" s="679"/>
      <c r="BG16" s="680" t="s">
        <v>178</v>
      </c>
      <c r="BH16" s="681"/>
      <c r="BI16" s="681"/>
      <c r="BJ16" s="681"/>
      <c r="BK16" s="681"/>
      <c r="BL16" s="681"/>
      <c r="BM16" s="681"/>
      <c r="BN16" s="682"/>
      <c r="BO16" s="713" t="s">
        <v>178</v>
      </c>
      <c r="BP16" s="713"/>
      <c r="BQ16" s="713"/>
      <c r="BR16" s="713"/>
      <c r="BS16" s="686" t="s">
        <v>245</v>
      </c>
      <c r="BT16" s="681"/>
      <c r="BU16" s="681"/>
      <c r="BV16" s="681"/>
      <c r="BW16" s="681"/>
      <c r="BX16" s="681"/>
      <c r="BY16" s="681"/>
      <c r="BZ16" s="681"/>
      <c r="CA16" s="681"/>
      <c r="CB16" s="727"/>
      <c r="CD16" s="719" t="s">
        <v>267</v>
      </c>
      <c r="CE16" s="720"/>
      <c r="CF16" s="720"/>
      <c r="CG16" s="720"/>
      <c r="CH16" s="720"/>
      <c r="CI16" s="720"/>
      <c r="CJ16" s="720"/>
      <c r="CK16" s="720"/>
      <c r="CL16" s="720"/>
      <c r="CM16" s="720"/>
      <c r="CN16" s="720"/>
      <c r="CO16" s="720"/>
      <c r="CP16" s="720"/>
      <c r="CQ16" s="721"/>
      <c r="CR16" s="680" t="s">
        <v>148</v>
      </c>
      <c r="CS16" s="681"/>
      <c r="CT16" s="681"/>
      <c r="CU16" s="681"/>
      <c r="CV16" s="681"/>
      <c r="CW16" s="681"/>
      <c r="CX16" s="681"/>
      <c r="CY16" s="682"/>
      <c r="CZ16" s="713" t="s">
        <v>245</v>
      </c>
      <c r="DA16" s="713"/>
      <c r="DB16" s="713"/>
      <c r="DC16" s="713"/>
      <c r="DD16" s="686" t="s">
        <v>148</v>
      </c>
      <c r="DE16" s="681"/>
      <c r="DF16" s="681"/>
      <c r="DG16" s="681"/>
      <c r="DH16" s="681"/>
      <c r="DI16" s="681"/>
      <c r="DJ16" s="681"/>
      <c r="DK16" s="681"/>
      <c r="DL16" s="681"/>
      <c r="DM16" s="681"/>
      <c r="DN16" s="681"/>
      <c r="DO16" s="681"/>
      <c r="DP16" s="682"/>
      <c r="DQ16" s="686" t="s">
        <v>245</v>
      </c>
      <c r="DR16" s="681"/>
      <c r="DS16" s="681"/>
      <c r="DT16" s="681"/>
      <c r="DU16" s="681"/>
      <c r="DV16" s="681"/>
      <c r="DW16" s="681"/>
      <c r="DX16" s="681"/>
      <c r="DY16" s="681"/>
      <c r="DZ16" s="681"/>
      <c r="EA16" s="681"/>
      <c r="EB16" s="681"/>
      <c r="EC16" s="727"/>
    </row>
    <row r="17" spans="2:133" ht="11.25" customHeight="1" x14ac:dyDescent="0.15">
      <c r="B17" s="677" t="s">
        <v>268</v>
      </c>
      <c r="C17" s="678"/>
      <c r="D17" s="678"/>
      <c r="E17" s="678"/>
      <c r="F17" s="678"/>
      <c r="G17" s="678"/>
      <c r="H17" s="678"/>
      <c r="I17" s="678"/>
      <c r="J17" s="678"/>
      <c r="K17" s="678"/>
      <c r="L17" s="678"/>
      <c r="M17" s="678"/>
      <c r="N17" s="678"/>
      <c r="O17" s="678"/>
      <c r="P17" s="678"/>
      <c r="Q17" s="679"/>
      <c r="R17" s="680">
        <v>67116</v>
      </c>
      <c r="S17" s="681"/>
      <c r="T17" s="681"/>
      <c r="U17" s="681"/>
      <c r="V17" s="681"/>
      <c r="W17" s="681"/>
      <c r="X17" s="681"/>
      <c r="Y17" s="682"/>
      <c r="Z17" s="713">
        <v>0.3</v>
      </c>
      <c r="AA17" s="713"/>
      <c r="AB17" s="713"/>
      <c r="AC17" s="713"/>
      <c r="AD17" s="714">
        <v>67116</v>
      </c>
      <c r="AE17" s="714"/>
      <c r="AF17" s="714"/>
      <c r="AG17" s="714"/>
      <c r="AH17" s="714"/>
      <c r="AI17" s="714"/>
      <c r="AJ17" s="714"/>
      <c r="AK17" s="714"/>
      <c r="AL17" s="683">
        <v>0.7</v>
      </c>
      <c r="AM17" s="684"/>
      <c r="AN17" s="684"/>
      <c r="AO17" s="715"/>
      <c r="AP17" s="677" t="s">
        <v>269</v>
      </c>
      <c r="AQ17" s="678"/>
      <c r="AR17" s="678"/>
      <c r="AS17" s="678"/>
      <c r="AT17" s="678"/>
      <c r="AU17" s="678"/>
      <c r="AV17" s="678"/>
      <c r="AW17" s="678"/>
      <c r="AX17" s="678"/>
      <c r="AY17" s="678"/>
      <c r="AZ17" s="678"/>
      <c r="BA17" s="678"/>
      <c r="BB17" s="678"/>
      <c r="BC17" s="678"/>
      <c r="BD17" s="678"/>
      <c r="BE17" s="678"/>
      <c r="BF17" s="679"/>
      <c r="BG17" s="680" t="s">
        <v>245</v>
      </c>
      <c r="BH17" s="681"/>
      <c r="BI17" s="681"/>
      <c r="BJ17" s="681"/>
      <c r="BK17" s="681"/>
      <c r="BL17" s="681"/>
      <c r="BM17" s="681"/>
      <c r="BN17" s="682"/>
      <c r="BO17" s="713" t="s">
        <v>178</v>
      </c>
      <c r="BP17" s="713"/>
      <c r="BQ17" s="713"/>
      <c r="BR17" s="713"/>
      <c r="BS17" s="686" t="s">
        <v>148</v>
      </c>
      <c r="BT17" s="681"/>
      <c r="BU17" s="681"/>
      <c r="BV17" s="681"/>
      <c r="BW17" s="681"/>
      <c r="BX17" s="681"/>
      <c r="BY17" s="681"/>
      <c r="BZ17" s="681"/>
      <c r="CA17" s="681"/>
      <c r="CB17" s="727"/>
      <c r="CD17" s="719" t="s">
        <v>270</v>
      </c>
      <c r="CE17" s="720"/>
      <c r="CF17" s="720"/>
      <c r="CG17" s="720"/>
      <c r="CH17" s="720"/>
      <c r="CI17" s="720"/>
      <c r="CJ17" s="720"/>
      <c r="CK17" s="720"/>
      <c r="CL17" s="720"/>
      <c r="CM17" s="720"/>
      <c r="CN17" s="720"/>
      <c r="CO17" s="720"/>
      <c r="CP17" s="720"/>
      <c r="CQ17" s="721"/>
      <c r="CR17" s="680">
        <v>602542</v>
      </c>
      <c r="CS17" s="681"/>
      <c r="CT17" s="681"/>
      <c r="CU17" s="681"/>
      <c r="CV17" s="681"/>
      <c r="CW17" s="681"/>
      <c r="CX17" s="681"/>
      <c r="CY17" s="682"/>
      <c r="CZ17" s="713">
        <v>3.2</v>
      </c>
      <c r="DA17" s="713"/>
      <c r="DB17" s="713"/>
      <c r="DC17" s="713"/>
      <c r="DD17" s="686" t="s">
        <v>178</v>
      </c>
      <c r="DE17" s="681"/>
      <c r="DF17" s="681"/>
      <c r="DG17" s="681"/>
      <c r="DH17" s="681"/>
      <c r="DI17" s="681"/>
      <c r="DJ17" s="681"/>
      <c r="DK17" s="681"/>
      <c r="DL17" s="681"/>
      <c r="DM17" s="681"/>
      <c r="DN17" s="681"/>
      <c r="DO17" s="681"/>
      <c r="DP17" s="682"/>
      <c r="DQ17" s="686">
        <v>602542</v>
      </c>
      <c r="DR17" s="681"/>
      <c r="DS17" s="681"/>
      <c r="DT17" s="681"/>
      <c r="DU17" s="681"/>
      <c r="DV17" s="681"/>
      <c r="DW17" s="681"/>
      <c r="DX17" s="681"/>
      <c r="DY17" s="681"/>
      <c r="DZ17" s="681"/>
      <c r="EA17" s="681"/>
      <c r="EB17" s="681"/>
      <c r="EC17" s="727"/>
    </row>
    <row r="18" spans="2:133" ht="11.25" customHeight="1" x14ac:dyDescent="0.15">
      <c r="B18" s="677" t="s">
        <v>271</v>
      </c>
      <c r="C18" s="678"/>
      <c r="D18" s="678"/>
      <c r="E18" s="678"/>
      <c r="F18" s="678"/>
      <c r="G18" s="678"/>
      <c r="H18" s="678"/>
      <c r="I18" s="678"/>
      <c r="J18" s="678"/>
      <c r="K18" s="678"/>
      <c r="L18" s="678"/>
      <c r="M18" s="678"/>
      <c r="N18" s="678"/>
      <c r="O18" s="678"/>
      <c r="P18" s="678"/>
      <c r="Q18" s="679"/>
      <c r="R18" s="680">
        <v>77168</v>
      </c>
      <c r="S18" s="681"/>
      <c r="T18" s="681"/>
      <c r="U18" s="681"/>
      <c r="V18" s="681"/>
      <c r="W18" s="681"/>
      <c r="X18" s="681"/>
      <c r="Y18" s="682"/>
      <c r="Z18" s="713">
        <v>0.4</v>
      </c>
      <c r="AA18" s="713"/>
      <c r="AB18" s="713"/>
      <c r="AC18" s="713"/>
      <c r="AD18" s="714">
        <v>77168</v>
      </c>
      <c r="AE18" s="714"/>
      <c r="AF18" s="714"/>
      <c r="AG18" s="714"/>
      <c r="AH18" s="714"/>
      <c r="AI18" s="714"/>
      <c r="AJ18" s="714"/>
      <c r="AK18" s="714"/>
      <c r="AL18" s="683">
        <v>0.9</v>
      </c>
      <c r="AM18" s="684"/>
      <c r="AN18" s="684"/>
      <c r="AO18" s="715"/>
      <c r="AP18" s="677" t="s">
        <v>272</v>
      </c>
      <c r="AQ18" s="678"/>
      <c r="AR18" s="678"/>
      <c r="AS18" s="678"/>
      <c r="AT18" s="678"/>
      <c r="AU18" s="678"/>
      <c r="AV18" s="678"/>
      <c r="AW18" s="678"/>
      <c r="AX18" s="678"/>
      <c r="AY18" s="678"/>
      <c r="AZ18" s="678"/>
      <c r="BA18" s="678"/>
      <c r="BB18" s="678"/>
      <c r="BC18" s="678"/>
      <c r="BD18" s="678"/>
      <c r="BE18" s="678"/>
      <c r="BF18" s="679"/>
      <c r="BG18" s="680" t="s">
        <v>245</v>
      </c>
      <c r="BH18" s="681"/>
      <c r="BI18" s="681"/>
      <c r="BJ18" s="681"/>
      <c r="BK18" s="681"/>
      <c r="BL18" s="681"/>
      <c r="BM18" s="681"/>
      <c r="BN18" s="682"/>
      <c r="BO18" s="713" t="s">
        <v>178</v>
      </c>
      <c r="BP18" s="713"/>
      <c r="BQ18" s="713"/>
      <c r="BR18" s="713"/>
      <c r="BS18" s="686" t="s">
        <v>178</v>
      </c>
      <c r="BT18" s="681"/>
      <c r="BU18" s="681"/>
      <c r="BV18" s="681"/>
      <c r="BW18" s="681"/>
      <c r="BX18" s="681"/>
      <c r="BY18" s="681"/>
      <c r="BZ18" s="681"/>
      <c r="CA18" s="681"/>
      <c r="CB18" s="727"/>
      <c r="CD18" s="719" t="s">
        <v>273</v>
      </c>
      <c r="CE18" s="720"/>
      <c r="CF18" s="720"/>
      <c r="CG18" s="720"/>
      <c r="CH18" s="720"/>
      <c r="CI18" s="720"/>
      <c r="CJ18" s="720"/>
      <c r="CK18" s="720"/>
      <c r="CL18" s="720"/>
      <c r="CM18" s="720"/>
      <c r="CN18" s="720"/>
      <c r="CO18" s="720"/>
      <c r="CP18" s="720"/>
      <c r="CQ18" s="721"/>
      <c r="CR18" s="680" t="s">
        <v>245</v>
      </c>
      <c r="CS18" s="681"/>
      <c r="CT18" s="681"/>
      <c r="CU18" s="681"/>
      <c r="CV18" s="681"/>
      <c r="CW18" s="681"/>
      <c r="CX18" s="681"/>
      <c r="CY18" s="682"/>
      <c r="CZ18" s="713" t="s">
        <v>245</v>
      </c>
      <c r="DA18" s="713"/>
      <c r="DB18" s="713"/>
      <c r="DC18" s="713"/>
      <c r="DD18" s="686" t="s">
        <v>245</v>
      </c>
      <c r="DE18" s="681"/>
      <c r="DF18" s="681"/>
      <c r="DG18" s="681"/>
      <c r="DH18" s="681"/>
      <c r="DI18" s="681"/>
      <c r="DJ18" s="681"/>
      <c r="DK18" s="681"/>
      <c r="DL18" s="681"/>
      <c r="DM18" s="681"/>
      <c r="DN18" s="681"/>
      <c r="DO18" s="681"/>
      <c r="DP18" s="682"/>
      <c r="DQ18" s="686" t="s">
        <v>245</v>
      </c>
      <c r="DR18" s="681"/>
      <c r="DS18" s="681"/>
      <c r="DT18" s="681"/>
      <c r="DU18" s="681"/>
      <c r="DV18" s="681"/>
      <c r="DW18" s="681"/>
      <c r="DX18" s="681"/>
      <c r="DY18" s="681"/>
      <c r="DZ18" s="681"/>
      <c r="EA18" s="681"/>
      <c r="EB18" s="681"/>
      <c r="EC18" s="727"/>
    </row>
    <row r="19" spans="2:133" ht="11.25" customHeight="1" x14ac:dyDescent="0.15">
      <c r="B19" s="677" t="s">
        <v>274</v>
      </c>
      <c r="C19" s="678"/>
      <c r="D19" s="678"/>
      <c r="E19" s="678"/>
      <c r="F19" s="678"/>
      <c r="G19" s="678"/>
      <c r="H19" s="678"/>
      <c r="I19" s="678"/>
      <c r="J19" s="678"/>
      <c r="K19" s="678"/>
      <c r="L19" s="678"/>
      <c r="M19" s="678"/>
      <c r="N19" s="678"/>
      <c r="O19" s="678"/>
      <c r="P19" s="678"/>
      <c r="Q19" s="679"/>
      <c r="R19" s="680">
        <v>62242</v>
      </c>
      <c r="S19" s="681"/>
      <c r="T19" s="681"/>
      <c r="U19" s="681"/>
      <c r="V19" s="681"/>
      <c r="W19" s="681"/>
      <c r="X19" s="681"/>
      <c r="Y19" s="682"/>
      <c r="Z19" s="713">
        <v>0.3</v>
      </c>
      <c r="AA19" s="713"/>
      <c r="AB19" s="713"/>
      <c r="AC19" s="713"/>
      <c r="AD19" s="714">
        <v>62242</v>
      </c>
      <c r="AE19" s="714"/>
      <c r="AF19" s="714"/>
      <c r="AG19" s="714"/>
      <c r="AH19" s="714"/>
      <c r="AI19" s="714"/>
      <c r="AJ19" s="714"/>
      <c r="AK19" s="714"/>
      <c r="AL19" s="683">
        <v>0.7</v>
      </c>
      <c r="AM19" s="684"/>
      <c r="AN19" s="684"/>
      <c r="AO19" s="715"/>
      <c r="AP19" s="677" t="s">
        <v>275</v>
      </c>
      <c r="AQ19" s="678"/>
      <c r="AR19" s="678"/>
      <c r="AS19" s="678"/>
      <c r="AT19" s="678"/>
      <c r="AU19" s="678"/>
      <c r="AV19" s="678"/>
      <c r="AW19" s="678"/>
      <c r="AX19" s="678"/>
      <c r="AY19" s="678"/>
      <c r="AZ19" s="678"/>
      <c r="BA19" s="678"/>
      <c r="BB19" s="678"/>
      <c r="BC19" s="678"/>
      <c r="BD19" s="678"/>
      <c r="BE19" s="678"/>
      <c r="BF19" s="679"/>
      <c r="BG19" s="680">
        <v>581879</v>
      </c>
      <c r="BH19" s="681"/>
      <c r="BI19" s="681"/>
      <c r="BJ19" s="681"/>
      <c r="BK19" s="681"/>
      <c r="BL19" s="681"/>
      <c r="BM19" s="681"/>
      <c r="BN19" s="682"/>
      <c r="BO19" s="713">
        <v>7.1</v>
      </c>
      <c r="BP19" s="713"/>
      <c r="BQ19" s="713"/>
      <c r="BR19" s="713"/>
      <c r="BS19" s="686" t="s">
        <v>148</v>
      </c>
      <c r="BT19" s="681"/>
      <c r="BU19" s="681"/>
      <c r="BV19" s="681"/>
      <c r="BW19" s="681"/>
      <c r="BX19" s="681"/>
      <c r="BY19" s="681"/>
      <c r="BZ19" s="681"/>
      <c r="CA19" s="681"/>
      <c r="CB19" s="727"/>
      <c r="CD19" s="719" t="s">
        <v>276</v>
      </c>
      <c r="CE19" s="720"/>
      <c r="CF19" s="720"/>
      <c r="CG19" s="720"/>
      <c r="CH19" s="720"/>
      <c r="CI19" s="720"/>
      <c r="CJ19" s="720"/>
      <c r="CK19" s="720"/>
      <c r="CL19" s="720"/>
      <c r="CM19" s="720"/>
      <c r="CN19" s="720"/>
      <c r="CO19" s="720"/>
      <c r="CP19" s="720"/>
      <c r="CQ19" s="721"/>
      <c r="CR19" s="680" t="s">
        <v>245</v>
      </c>
      <c r="CS19" s="681"/>
      <c r="CT19" s="681"/>
      <c r="CU19" s="681"/>
      <c r="CV19" s="681"/>
      <c r="CW19" s="681"/>
      <c r="CX19" s="681"/>
      <c r="CY19" s="682"/>
      <c r="CZ19" s="713" t="s">
        <v>245</v>
      </c>
      <c r="DA19" s="713"/>
      <c r="DB19" s="713"/>
      <c r="DC19" s="713"/>
      <c r="DD19" s="686" t="s">
        <v>148</v>
      </c>
      <c r="DE19" s="681"/>
      <c r="DF19" s="681"/>
      <c r="DG19" s="681"/>
      <c r="DH19" s="681"/>
      <c r="DI19" s="681"/>
      <c r="DJ19" s="681"/>
      <c r="DK19" s="681"/>
      <c r="DL19" s="681"/>
      <c r="DM19" s="681"/>
      <c r="DN19" s="681"/>
      <c r="DO19" s="681"/>
      <c r="DP19" s="682"/>
      <c r="DQ19" s="686" t="s">
        <v>148</v>
      </c>
      <c r="DR19" s="681"/>
      <c r="DS19" s="681"/>
      <c r="DT19" s="681"/>
      <c r="DU19" s="681"/>
      <c r="DV19" s="681"/>
      <c r="DW19" s="681"/>
      <c r="DX19" s="681"/>
      <c r="DY19" s="681"/>
      <c r="DZ19" s="681"/>
      <c r="EA19" s="681"/>
      <c r="EB19" s="681"/>
      <c r="EC19" s="727"/>
    </row>
    <row r="20" spans="2:133" ht="11.25" customHeight="1" x14ac:dyDescent="0.15">
      <c r="B20" s="677" t="s">
        <v>277</v>
      </c>
      <c r="C20" s="678"/>
      <c r="D20" s="678"/>
      <c r="E20" s="678"/>
      <c r="F20" s="678"/>
      <c r="G20" s="678"/>
      <c r="H20" s="678"/>
      <c r="I20" s="678"/>
      <c r="J20" s="678"/>
      <c r="K20" s="678"/>
      <c r="L20" s="678"/>
      <c r="M20" s="678"/>
      <c r="N20" s="678"/>
      <c r="O20" s="678"/>
      <c r="P20" s="678"/>
      <c r="Q20" s="679"/>
      <c r="R20" s="680">
        <v>11379</v>
      </c>
      <c r="S20" s="681"/>
      <c r="T20" s="681"/>
      <c r="U20" s="681"/>
      <c r="V20" s="681"/>
      <c r="W20" s="681"/>
      <c r="X20" s="681"/>
      <c r="Y20" s="682"/>
      <c r="Z20" s="713">
        <v>0.1</v>
      </c>
      <c r="AA20" s="713"/>
      <c r="AB20" s="713"/>
      <c r="AC20" s="713"/>
      <c r="AD20" s="714">
        <v>11379</v>
      </c>
      <c r="AE20" s="714"/>
      <c r="AF20" s="714"/>
      <c r="AG20" s="714"/>
      <c r="AH20" s="714"/>
      <c r="AI20" s="714"/>
      <c r="AJ20" s="714"/>
      <c r="AK20" s="714"/>
      <c r="AL20" s="683">
        <v>0.1</v>
      </c>
      <c r="AM20" s="684"/>
      <c r="AN20" s="684"/>
      <c r="AO20" s="715"/>
      <c r="AP20" s="677" t="s">
        <v>278</v>
      </c>
      <c r="AQ20" s="678"/>
      <c r="AR20" s="678"/>
      <c r="AS20" s="678"/>
      <c r="AT20" s="678"/>
      <c r="AU20" s="678"/>
      <c r="AV20" s="678"/>
      <c r="AW20" s="678"/>
      <c r="AX20" s="678"/>
      <c r="AY20" s="678"/>
      <c r="AZ20" s="678"/>
      <c r="BA20" s="678"/>
      <c r="BB20" s="678"/>
      <c r="BC20" s="678"/>
      <c r="BD20" s="678"/>
      <c r="BE20" s="678"/>
      <c r="BF20" s="679"/>
      <c r="BG20" s="680">
        <v>581879</v>
      </c>
      <c r="BH20" s="681"/>
      <c r="BI20" s="681"/>
      <c r="BJ20" s="681"/>
      <c r="BK20" s="681"/>
      <c r="BL20" s="681"/>
      <c r="BM20" s="681"/>
      <c r="BN20" s="682"/>
      <c r="BO20" s="713">
        <v>7.1</v>
      </c>
      <c r="BP20" s="713"/>
      <c r="BQ20" s="713"/>
      <c r="BR20" s="713"/>
      <c r="BS20" s="686" t="s">
        <v>178</v>
      </c>
      <c r="BT20" s="681"/>
      <c r="BU20" s="681"/>
      <c r="BV20" s="681"/>
      <c r="BW20" s="681"/>
      <c r="BX20" s="681"/>
      <c r="BY20" s="681"/>
      <c r="BZ20" s="681"/>
      <c r="CA20" s="681"/>
      <c r="CB20" s="727"/>
      <c r="CD20" s="719" t="s">
        <v>279</v>
      </c>
      <c r="CE20" s="720"/>
      <c r="CF20" s="720"/>
      <c r="CG20" s="720"/>
      <c r="CH20" s="720"/>
      <c r="CI20" s="720"/>
      <c r="CJ20" s="720"/>
      <c r="CK20" s="720"/>
      <c r="CL20" s="720"/>
      <c r="CM20" s="720"/>
      <c r="CN20" s="720"/>
      <c r="CO20" s="720"/>
      <c r="CP20" s="720"/>
      <c r="CQ20" s="721"/>
      <c r="CR20" s="680">
        <v>18943093</v>
      </c>
      <c r="CS20" s="681"/>
      <c r="CT20" s="681"/>
      <c r="CU20" s="681"/>
      <c r="CV20" s="681"/>
      <c r="CW20" s="681"/>
      <c r="CX20" s="681"/>
      <c r="CY20" s="682"/>
      <c r="CZ20" s="713">
        <v>100</v>
      </c>
      <c r="DA20" s="713"/>
      <c r="DB20" s="713"/>
      <c r="DC20" s="713"/>
      <c r="DD20" s="686">
        <v>1611709</v>
      </c>
      <c r="DE20" s="681"/>
      <c r="DF20" s="681"/>
      <c r="DG20" s="681"/>
      <c r="DH20" s="681"/>
      <c r="DI20" s="681"/>
      <c r="DJ20" s="681"/>
      <c r="DK20" s="681"/>
      <c r="DL20" s="681"/>
      <c r="DM20" s="681"/>
      <c r="DN20" s="681"/>
      <c r="DO20" s="681"/>
      <c r="DP20" s="682"/>
      <c r="DQ20" s="686">
        <v>10100811</v>
      </c>
      <c r="DR20" s="681"/>
      <c r="DS20" s="681"/>
      <c r="DT20" s="681"/>
      <c r="DU20" s="681"/>
      <c r="DV20" s="681"/>
      <c r="DW20" s="681"/>
      <c r="DX20" s="681"/>
      <c r="DY20" s="681"/>
      <c r="DZ20" s="681"/>
      <c r="EA20" s="681"/>
      <c r="EB20" s="681"/>
      <c r="EC20" s="727"/>
    </row>
    <row r="21" spans="2:133" ht="11.25" customHeight="1" x14ac:dyDescent="0.15">
      <c r="B21" s="677" t="s">
        <v>280</v>
      </c>
      <c r="C21" s="678"/>
      <c r="D21" s="678"/>
      <c r="E21" s="678"/>
      <c r="F21" s="678"/>
      <c r="G21" s="678"/>
      <c r="H21" s="678"/>
      <c r="I21" s="678"/>
      <c r="J21" s="678"/>
      <c r="K21" s="678"/>
      <c r="L21" s="678"/>
      <c r="M21" s="678"/>
      <c r="N21" s="678"/>
      <c r="O21" s="678"/>
      <c r="P21" s="678"/>
      <c r="Q21" s="679"/>
      <c r="R21" s="680">
        <v>3547</v>
      </c>
      <c r="S21" s="681"/>
      <c r="T21" s="681"/>
      <c r="U21" s="681"/>
      <c r="V21" s="681"/>
      <c r="W21" s="681"/>
      <c r="X21" s="681"/>
      <c r="Y21" s="682"/>
      <c r="Z21" s="713">
        <v>0</v>
      </c>
      <c r="AA21" s="713"/>
      <c r="AB21" s="713"/>
      <c r="AC21" s="713"/>
      <c r="AD21" s="714">
        <v>3547</v>
      </c>
      <c r="AE21" s="714"/>
      <c r="AF21" s="714"/>
      <c r="AG21" s="714"/>
      <c r="AH21" s="714"/>
      <c r="AI21" s="714"/>
      <c r="AJ21" s="714"/>
      <c r="AK21" s="714"/>
      <c r="AL21" s="683">
        <v>0</v>
      </c>
      <c r="AM21" s="684"/>
      <c r="AN21" s="684"/>
      <c r="AO21" s="715"/>
      <c r="AP21" s="774" t="s">
        <v>281</v>
      </c>
      <c r="AQ21" s="782"/>
      <c r="AR21" s="782"/>
      <c r="AS21" s="782"/>
      <c r="AT21" s="782"/>
      <c r="AU21" s="782"/>
      <c r="AV21" s="782"/>
      <c r="AW21" s="782"/>
      <c r="AX21" s="782"/>
      <c r="AY21" s="782"/>
      <c r="AZ21" s="782"/>
      <c r="BA21" s="782"/>
      <c r="BB21" s="782"/>
      <c r="BC21" s="782"/>
      <c r="BD21" s="782"/>
      <c r="BE21" s="782"/>
      <c r="BF21" s="776"/>
      <c r="BG21" s="680" t="s">
        <v>148</v>
      </c>
      <c r="BH21" s="681"/>
      <c r="BI21" s="681"/>
      <c r="BJ21" s="681"/>
      <c r="BK21" s="681"/>
      <c r="BL21" s="681"/>
      <c r="BM21" s="681"/>
      <c r="BN21" s="682"/>
      <c r="BO21" s="713" t="s">
        <v>245</v>
      </c>
      <c r="BP21" s="713"/>
      <c r="BQ21" s="713"/>
      <c r="BR21" s="713"/>
      <c r="BS21" s="686" t="s">
        <v>245</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282</v>
      </c>
      <c r="C22" s="678"/>
      <c r="D22" s="678"/>
      <c r="E22" s="678"/>
      <c r="F22" s="678"/>
      <c r="G22" s="678"/>
      <c r="H22" s="678"/>
      <c r="I22" s="678"/>
      <c r="J22" s="678"/>
      <c r="K22" s="678"/>
      <c r="L22" s="678"/>
      <c r="M22" s="678"/>
      <c r="N22" s="678"/>
      <c r="O22" s="678"/>
      <c r="P22" s="678"/>
      <c r="Q22" s="679"/>
      <c r="R22" s="680">
        <v>130098</v>
      </c>
      <c r="S22" s="681"/>
      <c r="T22" s="681"/>
      <c r="U22" s="681"/>
      <c r="V22" s="681"/>
      <c r="W22" s="681"/>
      <c r="X22" s="681"/>
      <c r="Y22" s="682"/>
      <c r="Z22" s="713">
        <v>0.7</v>
      </c>
      <c r="AA22" s="713"/>
      <c r="AB22" s="713"/>
      <c r="AC22" s="713"/>
      <c r="AD22" s="714">
        <v>119064</v>
      </c>
      <c r="AE22" s="714"/>
      <c r="AF22" s="714"/>
      <c r="AG22" s="714"/>
      <c r="AH22" s="714"/>
      <c r="AI22" s="714"/>
      <c r="AJ22" s="714"/>
      <c r="AK22" s="714"/>
      <c r="AL22" s="683">
        <v>1.3</v>
      </c>
      <c r="AM22" s="684"/>
      <c r="AN22" s="684"/>
      <c r="AO22" s="715"/>
      <c r="AP22" s="774" t="s">
        <v>283</v>
      </c>
      <c r="AQ22" s="782"/>
      <c r="AR22" s="782"/>
      <c r="AS22" s="782"/>
      <c r="AT22" s="782"/>
      <c r="AU22" s="782"/>
      <c r="AV22" s="782"/>
      <c r="AW22" s="782"/>
      <c r="AX22" s="782"/>
      <c r="AY22" s="782"/>
      <c r="AZ22" s="782"/>
      <c r="BA22" s="782"/>
      <c r="BB22" s="782"/>
      <c r="BC22" s="782"/>
      <c r="BD22" s="782"/>
      <c r="BE22" s="782"/>
      <c r="BF22" s="776"/>
      <c r="BG22" s="680" t="s">
        <v>245</v>
      </c>
      <c r="BH22" s="681"/>
      <c r="BI22" s="681"/>
      <c r="BJ22" s="681"/>
      <c r="BK22" s="681"/>
      <c r="BL22" s="681"/>
      <c r="BM22" s="681"/>
      <c r="BN22" s="682"/>
      <c r="BO22" s="713" t="s">
        <v>245</v>
      </c>
      <c r="BP22" s="713"/>
      <c r="BQ22" s="713"/>
      <c r="BR22" s="713"/>
      <c r="BS22" s="686" t="s">
        <v>245</v>
      </c>
      <c r="BT22" s="681"/>
      <c r="BU22" s="681"/>
      <c r="BV22" s="681"/>
      <c r="BW22" s="681"/>
      <c r="BX22" s="681"/>
      <c r="BY22" s="681"/>
      <c r="BZ22" s="681"/>
      <c r="CA22" s="681"/>
      <c r="CB22" s="727"/>
      <c r="CD22" s="784" t="s">
        <v>284</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285</v>
      </c>
      <c r="C23" s="678"/>
      <c r="D23" s="678"/>
      <c r="E23" s="678"/>
      <c r="F23" s="678"/>
      <c r="G23" s="678"/>
      <c r="H23" s="678"/>
      <c r="I23" s="678"/>
      <c r="J23" s="678"/>
      <c r="K23" s="678"/>
      <c r="L23" s="678"/>
      <c r="M23" s="678"/>
      <c r="N23" s="678"/>
      <c r="O23" s="678"/>
      <c r="P23" s="678"/>
      <c r="Q23" s="679"/>
      <c r="R23" s="680">
        <v>119064</v>
      </c>
      <c r="S23" s="681"/>
      <c r="T23" s="681"/>
      <c r="U23" s="681"/>
      <c r="V23" s="681"/>
      <c r="W23" s="681"/>
      <c r="X23" s="681"/>
      <c r="Y23" s="682"/>
      <c r="Z23" s="713">
        <v>0.6</v>
      </c>
      <c r="AA23" s="713"/>
      <c r="AB23" s="713"/>
      <c r="AC23" s="713"/>
      <c r="AD23" s="714">
        <v>119064</v>
      </c>
      <c r="AE23" s="714"/>
      <c r="AF23" s="714"/>
      <c r="AG23" s="714"/>
      <c r="AH23" s="714"/>
      <c r="AI23" s="714"/>
      <c r="AJ23" s="714"/>
      <c r="AK23" s="714"/>
      <c r="AL23" s="683">
        <v>1.3</v>
      </c>
      <c r="AM23" s="684"/>
      <c r="AN23" s="684"/>
      <c r="AO23" s="715"/>
      <c r="AP23" s="774" t="s">
        <v>286</v>
      </c>
      <c r="AQ23" s="782"/>
      <c r="AR23" s="782"/>
      <c r="AS23" s="782"/>
      <c r="AT23" s="782"/>
      <c r="AU23" s="782"/>
      <c r="AV23" s="782"/>
      <c r="AW23" s="782"/>
      <c r="AX23" s="782"/>
      <c r="AY23" s="782"/>
      <c r="AZ23" s="782"/>
      <c r="BA23" s="782"/>
      <c r="BB23" s="782"/>
      <c r="BC23" s="782"/>
      <c r="BD23" s="782"/>
      <c r="BE23" s="782"/>
      <c r="BF23" s="776"/>
      <c r="BG23" s="680">
        <v>581879</v>
      </c>
      <c r="BH23" s="681"/>
      <c r="BI23" s="681"/>
      <c r="BJ23" s="681"/>
      <c r="BK23" s="681"/>
      <c r="BL23" s="681"/>
      <c r="BM23" s="681"/>
      <c r="BN23" s="682"/>
      <c r="BO23" s="713">
        <v>7.1</v>
      </c>
      <c r="BP23" s="713"/>
      <c r="BQ23" s="713"/>
      <c r="BR23" s="713"/>
      <c r="BS23" s="686" t="s">
        <v>245</v>
      </c>
      <c r="BT23" s="681"/>
      <c r="BU23" s="681"/>
      <c r="BV23" s="681"/>
      <c r="BW23" s="681"/>
      <c r="BX23" s="681"/>
      <c r="BY23" s="681"/>
      <c r="BZ23" s="681"/>
      <c r="CA23" s="681"/>
      <c r="CB23" s="727"/>
      <c r="CD23" s="784" t="s">
        <v>225</v>
      </c>
      <c r="CE23" s="785"/>
      <c r="CF23" s="785"/>
      <c r="CG23" s="785"/>
      <c r="CH23" s="785"/>
      <c r="CI23" s="785"/>
      <c r="CJ23" s="785"/>
      <c r="CK23" s="785"/>
      <c r="CL23" s="785"/>
      <c r="CM23" s="785"/>
      <c r="CN23" s="785"/>
      <c r="CO23" s="785"/>
      <c r="CP23" s="785"/>
      <c r="CQ23" s="786"/>
      <c r="CR23" s="784" t="s">
        <v>287</v>
      </c>
      <c r="CS23" s="785"/>
      <c r="CT23" s="785"/>
      <c r="CU23" s="785"/>
      <c r="CV23" s="785"/>
      <c r="CW23" s="785"/>
      <c r="CX23" s="785"/>
      <c r="CY23" s="786"/>
      <c r="CZ23" s="784" t="s">
        <v>288</v>
      </c>
      <c r="DA23" s="785"/>
      <c r="DB23" s="785"/>
      <c r="DC23" s="786"/>
      <c r="DD23" s="784" t="s">
        <v>289</v>
      </c>
      <c r="DE23" s="785"/>
      <c r="DF23" s="785"/>
      <c r="DG23" s="785"/>
      <c r="DH23" s="785"/>
      <c r="DI23" s="785"/>
      <c r="DJ23" s="785"/>
      <c r="DK23" s="786"/>
      <c r="DL23" s="793" t="s">
        <v>290</v>
      </c>
      <c r="DM23" s="794"/>
      <c r="DN23" s="794"/>
      <c r="DO23" s="794"/>
      <c r="DP23" s="794"/>
      <c r="DQ23" s="794"/>
      <c r="DR23" s="794"/>
      <c r="DS23" s="794"/>
      <c r="DT23" s="794"/>
      <c r="DU23" s="794"/>
      <c r="DV23" s="795"/>
      <c r="DW23" s="784" t="s">
        <v>291</v>
      </c>
      <c r="DX23" s="785"/>
      <c r="DY23" s="785"/>
      <c r="DZ23" s="785"/>
      <c r="EA23" s="785"/>
      <c r="EB23" s="785"/>
      <c r="EC23" s="786"/>
    </row>
    <row r="24" spans="2:133" ht="11.25" customHeight="1" x14ac:dyDescent="0.15">
      <c r="B24" s="677" t="s">
        <v>292</v>
      </c>
      <c r="C24" s="678"/>
      <c r="D24" s="678"/>
      <c r="E24" s="678"/>
      <c r="F24" s="678"/>
      <c r="G24" s="678"/>
      <c r="H24" s="678"/>
      <c r="I24" s="678"/>
      <c r="J24" s="678"/>
      <c r="K24" s="678"/>
      <c r="L24" s="678"/>
      <c r="M24" s="678"/>
      <c r="N24" s="678"/>
      <c r="O24" s="678"/>
      <c r="P24" s="678"/>
      <c r="Q24" s="679"/>
      <c r="R24" s="680">
        <v>11034</v>
      </c>
      <c r="S24" s="681"/>
      <c r="T24" s="681"/>
      <c r="U24" s="681"/>
      <c r="V24" s="681"/>
      <c r="W24" s="681"/>
      <c r="X24" s="681"/>
      <c r="Y24" s="682"/>
      <c r="Z24" s="713">
        <v>0.1</v>
      </c>
      <c r="AA24" s="713"/>
      <c r="AB24" s="713"/>
      <c r="AC24" s="713"/>
      <c r="AD24" s="714" t="s">
        <v>245</v>
      </c>
      <c r="AE24" s="714"/>
      <c r="AF24" s="714"/>
      <c r="AG24" s="714"/>
      <c r="AH24" s="714"/>
      <c r="AI24" s="714"/>
      <c r="AJ24" s="714"/>
      <c r="AK24" s="714"/>
      <c r="AL24" s="683" t="s">
        <v>245</v>
      </c>
      <c r="AM24" s="684"/>
      <c r="AN24" s="684"/>
      <c r="AO24" s="715"/>
      <c r="AP24" s="774" t="s">
        <v>293</v>
      </c>
      <c r="AQ24" s="782"/>
      <c r="AR24" s="782"/>
      <c r="AS24" s="782"/>
      <c r="AT24" s="782"/>
      <c r="AU24" s="782"/>
      <c r="AV24" s="782"/>
      <c r="AW24" s="782"/>
      <c r="AX24" s="782"/>
      <c r="AY24" s="782"/>
      <c r="AZ24" s="782"/>
      <c r="BA24" s="782"/>
      <c r="BB24" s="782"/>
      <c r="BC24" s="782"/>
      <c r="BD24" s="782"/>
      <c r="BE24" s="782"/>
      <c r="BF24" s="776"/>
      <c r="BG24" s="680" t="s">
        <v>148</v>
      </c>
      <c r="BH24" s="681"/>
      <c r="BI24" s="681"/>
      <c r="BJ24" s="681"/>
      <c r="BK24" s="681"/>
      <c r="BL24" s="681"/>
      <c r="BM24" s="681"/>
      <c r="BN24" s="682"/>
      <c r="BO24" s="713" t="s">
        <v>178</v>
      </c>
      <c r="BP24" s="713"/>
      <c r="BQ24" s="713"/>
      <c r="BR24" s="713"/>
      <c r="BS24" s="686" t="s">
        <v>245</v>
      </c>
      <c r="BT24" s="681"/>
      <c r="BU24" s="681"/>
      <c r="BV24" s="681"/>
      <c r="BW24" s="681"/>
      <c r="BX24" s="681"/>
      <c r="BY24" s="681"/>
      <c r="BZ24" s="681"/>
      <c r="CA24" s="681"/>
      <c r="CB24" s="727"/>
      <c r="CD24" s="738" t="s">
        <v>294</v>
      </c>
      <c r="CE24" s="739"/>
      <c r="CF24" s="739"/>
      <c r="CG24" s="739"/>
      <c r="CH24" s="739"/>
      <c r="CI24" s="739"/>
      <c r="CJ24" s="739"/>
      <c r="CK24" s="739"/>
      <c r="CL24" s="739"/>
      <c r="CM24" s="739"/>
      <c r="CN24" s="739"/>
      <c r="CO24" s="739"/>
      <c r="CP24" s="739"/>
      <c r="CQ24" s="740"/>
      <c r="CR24" s="735">
        <v>5791456</v>
      </c>
      <c r="CS24" s="736"/>
      <c r="CT24" s="736"/>
      <c r="CU24" s="736"/>
      <c r="CV24" s="736"/>
      <c r="CW24" s="736"/>
      <c r="CX24" s="736"/>
      <c r="CY24" s="779"/>
      <c r="CZ24" s="780">
        <v>30.6</v>
      </c>
      <c r="DA24" s="751"/>
      <c r="DB24" s="751"/>
      <c r="DC24" s="783"/>
      <c r="DD24" s="778">
        <v>4056987</v>
      </c>
      <c r="DE24" s="736"/>
      <c r="DF24" s="736"/>
      <c r="DG24" s="736"/>
      <c r="DH24" s="736"/>
      <c r="DI24" s="736"/>
      <c r="DJ24" s="736"/>
      <c r="DK24" s="779"/>
      <c r="DL24" s="778">
        <v>4015409</v>
      </c>
      <c r="DM24" s="736"/>
      <c r="DN24" s="736"/>
      <c r="DO24" s="736"/>
      <c r="DP24" s="736"/>
      <c r="DQ24" s="736"/>
      <c r="DR24" s="736"/>
      <c r="DS24" s="736"/>
      <c r="DT24" s="736"/>
      <c r="DU24" s="736"/>
      <c r="DV24" s="779"/>
      <c r="DW24" s="780">
        <v>43.4</v>
      </c>
      <c r="DX24" s="751"/>
      <c r="DY24" s="751"/>
      <c r="DZ24" s="751"/>
      <c r="EA24" s="751"/>
      <c r="EB24" s="751"/>
      <c r="EC24" s="781"/>
    </row>
    <row r="25" spans="2:133" ht="11.25" customHeight="1" x14ac:dyDescent="0.15">
      <c r="B25" s="677" t="s">
        <v>295</v>
      </c>
      <c r="C25" s="678"/>
      <c r="D25" s="678"/>
      <c r="E25" s="678"/>
      <c r="F25" s="678"/>
      <c r="G25" s="678"/>
      <c r="H25" s="678"/>
      <c r="I25" s="678"/>
      <c r="J25" s="678"/>
      <c r="K25" s="678"/>
      <c r="L25" s="678"/>
      <c r="M25" s="678"/>
      <c r="N25" s="678"/>
      <c r="O25" s="678"/>
      <c r="P25" s="678"/>
      <c r="Q25" s="679"/>
      <c r="R25" s="680" t="s">
        <v>178</v>
      </c>
      <c r="S25" s="681"/>
      <c r="T25" s="681"/>
      <c r="U25" s="681"/>
      <c r="V25" s="681"/>
      <c r="W25" s="681"/>
      <c r="X25" s="681"/>
      <c r="Y25" s="682"/>
      <c r="Z25" s="713" t="s">
        <v>245</v>
      </c>
      <c r="AA25" s="713"/>
      <c r="AB25" s="713"/>
      <c r="AC25" s="713"/>
      <c r="AD25" s="714" t="s">
        <v>178</v>
      </c>
      <c r="AE25" s="714"/>
      <c r="AF25" s="714"/>
      <c r="AG25" s="714"/>
      <c r="AH25" s="714"/>
      <c r="AI25" s="714"/>
      <c r="AJ25" s="714"/>
      <c r="AK25" s="714"/>
      <c r="AL25" s="683" t="s">
        <v>178</v>
      </c>
      <c r="AM25" s="684"/>
      <c r="AN25" s="684"/>
      <c r="AO25" s="715"/>
      <c r="AP25" s="774" t="s">
        <v>296</v>
      </c>
      <c r="AQ25" s="782"/>
      <c r="AR25" s="782"/>
      <c r="AS25" s="782"/>
      <c r="AT25" s="782"/>
      <c r="AU25" s="782"/>
      <c r="AV25" s="782"/>
      <c r="AW25" s="782"/>
      <c r="AX25" s="782"/>
      <c r="AY25" s="782"/>
      <c r="AZ25" s="782"/>
      <c r="BA25" s="782"/>
      <c r="BB25" s="782"/>
      <c r="BC25" s="782"/>
      <c r="BD25" s="782"/>
      <c r="BE25" s="782"/>
      <c r="BF25" s="776"/>
      <c r="BG25" s="680" t="s">
        <v>178</v>
      </c>
      <c r="BH25" s="681"/>
      <c r="BI25" s="681"/>
      <c r="BJ25" s="681"/>
      <c r="BK25" s="681"/>
      <c r="BL25" s="681"/>
      <c r="BM25" s="681"/>
      <c r="BN25" s="682"/>
      <c r="BO25" s="713" t="s">
        <v>178</v>
      </c>
      <c r="BP25" s="713"/>
      <c r="BQ25" s="713"/>
      <c r="BR25" s="713"/>
      <c r="BS25" s="686" t="s">
        <v>148</v>
      </c>
      <c r="BT25" s="681"/>
      <c r="BU25" s="681"/>
      <c r="BV25" s="681"/>
      <c r="BW25" s="681"/>
      <c r="BX25" s="681"/>
      <c r="BY25" s="681"/>
      <c r="BZ25" s="681"/>
      <c r="CA25" s="681"/>
      <c r="CB25" s="727"/>
      <c r="CD25" s="719" t="s">
        <v>297</v>
      </c>
      <c r="CE25" s="720"/>
      <c r="CF25" s="720"/>
      <c r="CG25" s="720"/>
      <c r="CH25" s="720"/>
      <c r="CI25" s="720"/>
      <c r="CJ25" s="720"/>
      <c r="CK25" s="720"/>
      <c r="CL25" s="720"/>
      <c r="CM25" s="720"/>
      <c r="CN25" s="720"/>
      <c r="CO25" s="720"/>
      <c r="CP25" s="720"/>
      <c r="CQ25" s="721"/>
      <c r="CR25" s="680">
        <v>2910360</v>
      </c>
      <c r="CS25" s="699"/>
      <c r="CT25" s="699"/>
      <c r="CU25" s="699"/>
      <c r="CV25" s="699"/>
      <c r="CW25" s="699"/>
      <c r="CX25" s="699"/>
      <c r="CY25" s="700"/>
      <c r="CZ25" s="683">
        <v>15.4</v>
      </c>
      <c r="DA25" s="701"/>
      <c r="DB25" s="701"/>
      <c r="DC25" s="702"/>
      <c r="DD25" s="686">
        <v>2562407</v>
      </c>
      <c r="DE25" s="699"/>
      <c r="DF25" s="699"/>
      <c r="DG25" s="699"/>
      <c r="DH25" s="699"/>
      <c r="DI25" s="699"/>
      <c r="DJ25" s="699"/>
      <c r="DK25" s="700"/>
      <c r="DL25" s="686">
        <v>2546947</v>
      </c>
      <c r="DM25" s="699"/>
      <c r="DN25" s="699"/>
      <c r="DO25" s="699"/>
      <c r="DP25" s="699"/>
      <c r="DQ25" s="699"/>
      <c r="DR25" s="699"/>
      <c r="DS25" s="699"/>
      <c r="DT25" s="699"/>
      <c r="DU25" s="699"/>
      <c r="DV25" s="700"/>
      <c r="DW25" s="683">
        <v>27.5</v>
      </c>
      <c r="DX25" s="701"/>
      <c r="DY25" s="701"/>
      <c r="DZ25" s="701"/>
      <c r="EA25" s="701"/>
      <c r="EB25" s="701"/>
      <c r="EC25" s="722"/>
    </row>
    <row r="26" spans="2:133" ht="11.25" customHeight="1" x14ac:dyDescent="0.15">
      <c r="B26" s="677" t="s">
        <v>298</v>
      </c>
      <c r="C26" s="678"/>
      <c r="D26" s="678"/>
      <c r="E26" s="678"/>
      <c r="F26" s="678"/>
      <c r="G26" s="678"/>
      <c r="H26" s="678"/>
      <c r="I26" s="678"/>
      <c r="J26" s="678"/>
      <c r="K26" s="678"/>
      <c r="L26" s="678"/>
      <c r="M26" s="678"/>
      <c r="N26" s="678"/>
      <c r="O26" s="678"/>
      <c r="P26" s="678"/>
      <c r="Q26" s="679"/>
      <c r="R26" s="680">
        <v>9578567</v>
      </c>
      <c r="S26" s="681"/>
      <c r="T26" s="681"/>
      <c r="U26" s="681"/>
      <c r="V26" s="681"/>
      <c r="W26" s="681"/>
      <c r="X26" s="681"/>
      <c r="Y26" s="682"/>
      <c r="Z26" s="713">
        <v>48.6</v>
      </c>
      <c r="AA26" s="713"/>
      <c r="AB26" s="713"/>
      <c r="AC26" s="713"/>
      <c r="AD26" s="714">
        <v>8985654</v>
      </c>
      <c r="AE26" s="714"/>
      <c r="AF26" s="714"/>
      <c r="AG26" s="714"/>
      <c r="AH26" s="714"/>
      <c r="AI26" s="714"/>
      <c r="AJ26" s="714"/>
      <c r="AK26" s="714"/>
      <c r="AL26" s="683">
        <v>99.4</v>
      </c>
      <c r="AM26" s="684"/>
      <c r="AN26" s="684"/>
      <c r="AO26" s="715"/>
      <c r="AP26" s="774" t="s">
        <v>299</v>
      </c>
      <c r="AQ26" s="775"/>
      <c r="AR26" s="775"/>
      <c r="AS26" s="775"/>
      <c r="AT26" s="775"/>
      <c r="AU26" s="775"/>
      <c r="AV26" s="775"/>
      <c r="AW26" s="775"/>
      <c r="AX26" s="775"/>
      <c r="AY26" s="775"/>
      <c r="AZ26" s="775"/>
      <c r="BA26" s="775"/>
      <c r="BB26" s="775"/>
      <c r="BC26" s="775"/>
      <c r="BD26" s="775"/>
      <c r="BE26" s="775"/>
      <c r="BF26" s="776"/>
      <c r="BG26" s="680" t="s">
        <v>148</v>
      </c>
      <c r="BH26" s="681"/>
      <c r="BI26" s="681"/>
      <c r="BJ26" s="681"/>
      <c r="BK26" s="681"/>
      <c r="BL26" s="681"/>
      <c r="BM26" s="681"/>
      <c r="BN26" s="682"/>
      <c r="BO26" s="713" t="s">
        <v>245</v>
      </c>
      <c r="BP26" s="713"/>
      <c r="BQ26" s="713"/>
      <c r="BR26" s="713"/>
      <c r="BS26" s="686" t="s">
        <v>178</v>
      </c>
      <c r="BT26" s="681"/>
      <c r="BU26" s="681"/>
      <c r="BV26" s="681"/>
      <c r="BW26" s="681"/>
      <c r="BX26" s="681"/>
      <c r="BY26" s="681"/>
      <c r="BZ26" s="681"/>
      <c r="CA26" s="681"/>
      <c r="CB26" s="727"/>
      <c r="CD26" s="719" t="s">
        <v>300</v>
      </c>
      <c r="CE26" s="720"/>
      <c r="CF26" s="720"/>
      <c r="CG26" s="720"/>
      <c r="CH26" s="720"/>
      <c r="CI26" s="720"/>
      <c r="CJ26" s="720"/>
      <c r="CK26" s="720"/>
      <c r="CL26" s="720"/>
      <c r="CM26" s="720"/>
      <c r="CN26" s="720"/>
      <c r="CO26" s="720"/>
      <c r="CP26" s="720"/>
      <c r="CQ26" s="721"/>
      <c r="CR26" s="680">
        <v>1715433</v>
      </c>
      <c r="CS26" s="681"/>
      <c r="CT26" s="681"/>
      <c r="CU26" s="681"/>
      <c r="CV26" s="681"/>
      <c r="CW26" s="681"/>
      <c r="CX26" s="681"/>
      <c r="CY26" s="682"/>
      <c r="CZ26" s="683">
        <v>9.1</v>
      </c>
      <c r="DA26" s="701"/>
      <c r="DB26" s="701"/>
      <c r="DC26" s="702"/>
      <c r="DD26" s="686">
        <v>1505821</v>
      </c>
      <c r="DE26" s="681"/>
      <c r="DF26" s="681"/>
      <c r="DG26" s="681"/>
      <c r="DH26" s="681"/>
      <c r="DI26" s="681"/>
      <c r="DJ26" s="681"/>
      <c r="DK26" s="682"/>
      <c r="DL26" s="686" t="s">
        <v>245</v>
      </c>
      <c r="DM26" s="681"/>
      <c r="DN26" s="681"/>
      <c r="DO26" s="681"/>
      <c r="DP26" s="681"/>
      <c r="DQ26" s="681"/>
      <c r="DR26" s="681"/>
      <c r="DS26" s="681"/>
      <c r="DT26" s="681"/>
      <c r="DU26" s="681"/>
      <c r="DV26" s="682"/>
      <c r="DW26" s="683" t="s">
        <v>148</v>
      </c>
      <c r="DX26" s="701"/>
      <c r="DY26" s="701"/>
      <c r="DZ26" s="701"/>
      <c r="EA26" s="701"/>
      <c r="EB26" s="701"/>
      <c r="EC26" s="722"/>
    </row>
    <row r="27" spans="2:133" ht="11.25" customHeight="1" x14ac:dyDescent="0.15">
      <c r="B27" s="677" t="s">
        <v>301</v>
      </c>
      <c r="C27" s="678"/>
      <c r="D27" s="678"/>
      <c r="E27" s="678"/>
      <c r="F27" s="678"/>
      <c r="G27" s="678"/>
      <c r="H27" s="678"/>
      <c r="I27" s="678"/>
      <c r="J27" s="678"/>
      <c r="K27" s="678"/>
      <c r="L27" s="678"/>
      <c r="M27" s="678"/>
      <c r="N27" s="678"/>
      <c r="O27" s="678"/>
      <c r="P27" s="678"/>
      <c r="Q27" s="679"/>
      <c r="R27" s="680">
        <v>6158</v>
      </c>
      <c r="S27" s="681"/>
      <c r="T27" s="681"/>
      <c r="U27" s="681"/>
      <c r="V27" s="681"/>
      <c r="W27" s="681"/>
      <c r="X27" s="681"/>
      <c r="Y27" s="682"/>
      <c r="Z27" s="713">
        <v>0</v>
      </c>
      <c r="AA27" s="713"/>
      <c r="AB27" s="713"/>
      <c r="AC27" s="713"/>
      <c r="AD27" s="714">
        <v>6158</v>
      </c>
      <c r="AE27" s="714"/>
      <c r="AF27" s="714"/>
      <c r="AG27" s="714"/>
      <c r="AH27" s="714"/>
      <c r="AI27" s="714"/>
      <c r="AJ27" s="714"/>
      <c r="AK27" s="714"/>
      <c r="AL27" s="683">
        <v>0.1</v>
      </c>
      <c r="AM27" s="684"/>
      <c r="AN27" s="684"/>
      <c r="AO27" s="715"/>
      <c r="AP27" s="677" t="s">
        <v>302</v>
      </c>
      <c r="AQ27" s="678"/>
      <c r="AR27" s="678"/>
      <c r="AS27" s="678"/>
      <c r="AT27" s="678"/>
      <c r="AU27" s="678"/>
      <c r="AV27" s="678"/>
      <c r="AW27" s="678"/>
      <c r="AX27" s="678"/>
      <c r="AY27" s="678"/>
      <c r="AZ27" s="678"/>
      <c r="BA27" s="678"/>
      <c r="BB27" s="678"/>
      <c r="BC27" s="678"/>
      <c r="BD27" s="678"/>
      <c r="BE27" s="678"/>
      <c r="BF27" s="679"/>
      <c r="BG27" s="680">
        <v>8157817</v>
      </c>
      <c r="BH27" s="681"/>
      <c r="BI27" s="681"/>
      <c r="BJ27" s="681"/>
      <c r="BK27" s="681"/>
      <c r="BL27" s="681"/>
      <c r="BM27" s="681"/>
      <c r="BN27" s="682"/>
      <c r="BO27" s="713">
        <v>100</v>
      </c>
      <c r="BP27" s="713"/>
      <c r="BQ27" s="713"/>
      <c r="BR27" s="713"/>
      <c r="BS27" s="686" t="s">
        <v>245</v>
      </c>
      <c r="BT27" s="681"/>
      <c r="BU27" s="681"/>
      <c r="BV27" s="681"/>
      <c r="BW27" s="681"/>
      <c r="BX27" s="681"/>
      <c r="BY27" s="681"/>
      <c r="BZ27" s="681"/>
      <c r="CA27" s="681"/>
      <c r="CB27" s="727"/>
      <c r="CD27" s="719" t="s">
        <v>303</v>
      </c>
      <c r="CE27" s="720"/>
      <c r="CF27" s="720"/>
      <c r="CG27" s="720"/>
      <c r="CH27" s="720"/>
      <c r="CI27" s="720"/>
      <c r="CJ27" s="720"/>
      <c r="CK27" s="720"/>
      <c r="CL27" s="720"/>
      <c r="CM27" s="720"/>
      <c r="CN27" s="720"/>
      <c r="CO27" s="720"/>
      <c r="CP27" s="720"/>
      <c r="CQ27" s="721"/>
      <c r="CR27" s="680">
        <v>2278554</v>
      </c>
      <c r="CS27" s="699"/>
      <c r="CT27" s="699"/>
      <c r="CU27" s="699"/>
      <c r="CV27" s="699"/>
      <c r="CW27" s="699"/>
      <c r="CX27" s="699"/>
      <c r="CY27" s="700"/>
      <c r="CZ27" s="683">
        <v>12</v>
      </c>
      <c r="DA27" s="701"/>
      <c r="DB27" s="701"/>
      <c r="DC27" s="702"/>
      <c r="DD27" s="686">
        <v>892038</v>
      </c>
      <c r="DE27" s="699"/>
      <c r="DF27" s="699"/>
      <c r="DG27" s="699"/>
      <c r="DH27" s="699"/>
      <c r="DI27" s="699"/>
      <c r="DJ27" s="699"/>
      <c r="DK27" s="700"/>
      <c r="DL27" s="686">
        <v>865920</v>
      </c>
      <c r="DM27" s="699"/>
      <c r="DN27" s="699"/>
      <c r="DO27" s="699"/>
      <c r="DP27" s="699"/>
      <c r="DQ27" s="699"/>
      <c r="DR27" s="699"/>
      <c r="DS27" s="699"/>
      <c r="DT27" s="699"/>
      <c r="DU27" s="699"/>
      <c r="DV27" s="700"/>
      <c r="DW27" s="683">
        <v>9.4</v>
      </c>
      <c r="DX27" s="701"/>
      <c r="DY27" s="701"/>
      <c r="DZ27" s="701"/>
      <c r="EA27" s="701"/>
      <c r="EB27" s="701"/>
      <c r="EC27" s="722"/>
    </row>
    <row r="28" spans="2:133" ht="11.25" customHeight="1" x14ac:dyDescent="0.15">
      <c r="B28" s="677" t="s">
        <v>304</v>
      </c>
      <c r="C28" s="678"/>
      <c r="D28" s="678"/>
      <c r="E28" s="678"/>
      <c r="F28" s="678"/>
      <c r="G28" s="678"/>
      <c r="H28" s="678"/>
      <c r="I28" s="678"/>
      <c r="J28" s="678"/>
      <c r="K28" s="678"/>
      <c r="L28" s="678"/>
      <c r="M28" s="678"/>
      <c r="N28" s="678"/>
      <c r="O28" s="678"/>
      <c r="P28" s="678"/>
      <c r="Q28" s="679"/>
      <c r="R28" s="680">
        <v>38539</v>
      </c>
      <c r="S28" s="681"/>
      <c r="T28" s="681"/>
      <c r="U28" s="681"/>
      <c r="V28" s="681"/>
      <c r="W28" s="681"/>
      <c r="X28" s="681"/>
      <c r="Y28" s="682"/>
      <c r="Z28" s="713">
        <v>0.2</v>
      </c>
      <c r="AA28" s="713"/>
      <c r="AB28" s="713"/>
      <c r="AC28" s="713"/>
      <c r="AD28" s="714" t="s">
        <v>245</v>
      </c>
      <c r="AE28" s="714"/>
      <c r="AF28" s="714"/>
      <c r="AG28" s="714"/>
      <c r="AH28" s="714"/>
      <c r="AI28" s="714"/>
      <c r="AJ28" s="714"/>
      <c r="AK28" s="714"/>
      <c r="AL28" s="683" t="s">
        <v>178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305</v>
      </c>
      <c r="CE28" s="720"/>
      <c r="CF28" s="720"/>
      <c r="CG28" s="720"/>
      <c r="CH28" s="720"/>
      <c r="CI28" s="720"/>
      <c r="CJ28" s="720"/>
      <c r="CK28" s="720"/>
      <c r="CL28" s="720"/>
      <c r="CM28" s="720"/>
      <c r="CN28" s="720"/>
      <c r="CO28" s="720"/>
      <c r="CP28" s="720"/>
      <c r="CQ28" s="721"/>
      <c r="CR28" s="680">
        <v>602542</v>
      </c>
      <c r="CS28" s="681"/>
      <c r="CT28" s="681"/>
      <c r="CU28" s="681"/>
      <c r="CV28" s="681"/>
      <c r="CW28" s="681"/>
      <c r="CX28" s="681"/>
      <c r="CY28" s="682"/>
      <c r="CZ28" s="683">
        <v>3.2</v>
      </c>
      <c r="DA28" s="701"/>
      <c r="DB28" s="701"/>
      <c r="DC28" s="702"/>
      <c r="DD28" s="686">
        <v>602542</v>
      </c>
      <c r="DE28" s="681"/>
      <c r="DF28" s="681"/>
      <c r="DG28" s="681"/>
      <c r="DH28" s="681"/>
      <c r="DI28" s="681"/>
      <c r="DJ28" s="681"/>
      <c r="DK28" s="682"/>
      <c r="DL28" s="686">
        <v>602542</v>
      </c>
      <c r="DM28" s="681"/>
      <c r="DN28" s="681"/>
      <c r="DO28" s="681"/>
      <c r="DP28" s="681"/>
      <c r="DQ28" s="681"/>
      <c r="DR28" s="681"/>
      <c r="DS28" s="681"/>
      <c r="DT28" s="681"/>
      <c r="DU28" s="681"/>
      <c r="DV28" s="682"/>
      <c r="DW28" s="683">
        <v>6.5</v>
      </c>
      <c r="DX28" s="701"/>
      <c r="DY28" s="701"/>
      <c r="DZ28" s="701"/>
      <c r="EA28" s="701"/>
      <c r="EB28" s="701"/>
      <c r="EC28" s="722"/>
    </row>
    <row r="29" spans="2:133" ht="11.25" customHeight="1" x14ac:dyDescent="0.15">
      <c r="B29" s="677" t="s">
        <v>306</v>
      </c>
      <c r="C29" s="678"/>
      <c r="D29" s="678"/>
      <c r="E29" s="678"/>
      <c r="F29" s="678"/>
      <c r="G29" s="678"/>
      <c r="H29" s="678"/>
      <c r="I29" s="678"/>
      <c r="J29" s="678"/>
      <c r="K29" s="678"/>
      <c r="L29" s="678"/>
      <c r="M29" s="678"/>
      <c r="N29" s="678"/>
      <c r="O29" s="678"/>
      <c r="P29" s="678"/>
      <c r="Q29" s="679"/>
      <c r="R29" s="680">
        <v>144087</v>
      </c>
      <c r="S29" s="681"/>
      <c r="T29" s="681"/>
      <c r="U29" s="681"/>
      <c r="V29" s="681"/>
      <c r="W29" s="681"/>
      <c r="X29" s="681"/>
      <c r="Y29" s="682"/>
      <c r="Z29" s="713">
        <v>0.7</v>
      </c>
      <c r="AA29" s="713"/>
      <c r="AB29" s="713"/>
      <c r="AC29" s="713"/>
      <c r="AD29" s="714">
        <v>34603</v>
      </c>
      <c r="AE29" s="714"/>
      <c r="AF29" s="714"/>
      <c r="AG29" s="714"/>
      <c r="AH29" s="714"/>
      <c r="AI29" s="714"/>
      <c r="AJ29" s="714"/>
      <c r="AK29" s="714"/>
      <c r="AL29" s="683">
        <v>0.4</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307</v>
      </c>
      <c r="CE29" s="769"/>
      <c r="CF29" s="719" t="s">
        <v>308</v>
      </c>
      <c r="CG29" s="720"/>
      <c r="CH29" s="720"/>
      <c r="CI29" s="720"/>
      <c r="CJ29" s="720"/>
      <c r="CK29" s="720"/>
      <c r="CL29" s="720"/>
      <c r="CM29" s="720"/>
      <c r="CN29" s="720"/>
      <c r="CO29" s="720"/>
      <c r="CP29" s="720"/>
      <c r="CQ29" s="721"/>
      <c r="CR29" s="680">
        <v>602542</v>
      </c>
      <c r="CS29" s="699"/>
      <c r="CT29" s="699"/>
      <c r="CU29" s="699"/>
      <c r="CV29" s="699"/>
      <c r="CW29" s="699"/>
      <c r="CX29" s="699"/>
      <c r="CY29" s="700"/>
      <c r="CZ29" s="683">
        <v>3.2</v>
      </c>
      <c r="DA29" s="701"/>
      <c r="DB29" s="701"/>
      <c r="DC29" s="702"/>
      <c r="DD29" s="686">
        <v>602542</v>
      </c>
      <c r="DE29" s="699"/>
      <c r="DF29" s="699"/>
      <c r="DG29" s="699"/>
      <c r="DH29" s="699"/>
      <c r="DI29" s="699"/>
      <c r="DJ29" s="699"/>
      <c r="DK29" s="700"/>
      <c r="DL29" s="686">
        <v>602542</v>
      </c>
      <c r="DM29" s="699"/>
      <c r="DN29" s="699"/>
      <c r="DO29" s="699"/>
      <c r="DP29" s="699"/>
      <c r="DQ29" s="699"/>
      <c r="DR29" s="699"/>
      <c r="DS29" s="699"/>
      <c r="DT29" s="699"/>
      <c r="DU29" s="699"/>
      <c r="DV29" s="700"/>
      <c r="DW29" s="683">
        <v>6.5</v>
      </c>
      <c r="DX29" s="701"/>
      <c r="DY29" s="701"/>
      <c r="DZ29" s="701"/>
      <c r="EA29" s="701"/>
      <c r="EB29" s="701"/>
      <c r="EC29" s="722"/>
    </row>
    <row r="30" spans="2:133" ht="11.25" customHeight="1" x14ac:dyDescent="0.15">
      <c r="B30" s="677" t="s">
        <v>309</v>
      </c>
      <c r="C30" s="678"/>
      <c r="D30" s="678"/>
      <c r="E30" s="678"/>
      <c r="F30" s="678"/>
      <c r="G30" s="678"/>
      <c r="H30" s="678"/>
      <c r="I30" s="678"/>
      <c r="J30" s="678"/>
      <c r="K30" s="678"/>
      <c r="L30" s="678"/>
      <c r="M30" s="678"/>
      <c r="N30" s="678"/>
      <c r="O30" s="678"/>
      <c r="P30" s="678"/>
      <c r="Q30" s="679"/>
      <c r="R30" s="680">
        <v>28825</v>
      </c>
      <c r="S30" s="681"/>
      <c r="T30" s="681"/>
      <c r="U30" s="681"/>
      <c r="V30" s="681"/>
      <c r="W30" s="681"/>
      <c r="X30" s="681"/>
      <c r="Y30" s="682"/>
      <c r="Z30" s="713">
        <v>0.1</v>
      </c>
      <c r="AA30" s="713"/>
      <c r="AB30" s="713"/>
      <c r="AC30" s="713"/>
      <c r="AD30" s="714" t="s">
        <v>178</v>
      </c>
      <c r="AE30" s="714"/>
      <c r="AF30" s="714"/>
      <c r="AG30" s="714"/>
      <c r="AH30" s="714"/>
      <c r="AI30" s="714"/>
      <c r="AJ30" s="714"/>
      <c r="AK30" s="714"/>
      <c r="AL30" s="683" t="s">
        <v>245</v>
      </c>
      <c r="AM30" s="684"/>
      <c r="AN30" s="684"/>
      <c r="AO30" s="715"/>
      <c r="AP30" s="741" t="s">
        <v>225</v>
      </c>
      <c r="AQ30" s="742"/>
      <c r="AR30" s="742"/>
      <c r="AS30" s="742"/>
      <c r="AT30" s="742"/>
      <c r="AU30" s="742"/>
      <c r="AV30" s="742"/>
      <c r="AW30" s="742"/>
      <c r="AX30" s="742"/>
      <c r="AY30" s="742"/>
      <c r="AZ30" s="742"/>
      <c r="BA30" s="742"/>
      <c r="BB30" s="742"/>
      <c r="BC30" s="742"/>
      <c r="BD30" s="742"/>
      <c r="BE30" s="742"/>
      <c r="BF30" s="743"/>
      <c r="BG30" s="741" t="s">
        <v>310</v>
      </c>
      <c r="BH30" s="766"/>
      <c r="BI30" s="766"/>
      <c r="BJ30" s="766"/>
      <c r="BK30" s="766"/>
      <c r="BL30" s="766"/>
      <c r="BM30" s="766"/>
      <c r="BN30" s="766"/>
      <c r="BO30" s="766"/>
      <c r="BP30" s="766"/>
      <c r="BQ30" s="767"/>
      <c r="BR30" s="741" t="s">
        <v>311</v>
      </c>
      <c r="BS30" s="766"/>
      <c r="BT30" s="766"/>
      <c r="BU30" s="766"/>
      <c r="BV30" s="766"/>
      <c r="BW30" s="766"/>
      <c r="BX30" s="766"/>
      <c r="BY30" s="766"/>
      <c r="BZ30" s="766"/>
      <c r="CA30" s="766"/>
      <c r="CB30" s="767"/>
      <c r="CD30" s="770"/>
      <c r="CE30" s="771"/>
      <c r="CF30" s="719" t="s">
        <v>312</v>
      </c>
      <c r="CG30" s="720"/>
      <c r="CH30" s="720"/>
      <c r="CI30" s="720"/>
      <c r="CJ30" s="720"/>
      <c r="CK30" s="720"/>
      <c r="CL30" s="720"/>
      <c r="CM30" s="720"/>
      <c r="CN30" s="720"/>
      <c r="CO30" s="720"/>
      <c r="CP30" s="720"/>
      <c r="CQ30" s="721"/>
      <c r="CR30" s="680">
        <v>576461</v>
      </c>
      <c r="CS30" s="681"/>
      <c r="CT30" s="681"/>
      <c r="CU30" s="681"/>
      <c r="CV30" s="681"/>
      <c r="CW30" s="681"/>
      <c r="CX30" s="681"/>
      <c r="CY30" s="682"/>
      <c r="CZ30" s="683">
        <v>3</v>
      </c>
      <c r="DA30" s="701"/>
      <c r="DB30" s="701"/>
      <c r="DC30" s="702"/>
      <c r="DD30" s="686">
        <v>576461</v>
      </c>
      <c r="DE30" s="681"/>
      <c r="DF30" s="681"/>
      <c r="DG30" s="681"/>
      <c r="DH30" s="681"/>
      <c r="DI30" s="681"/>
      <c r="DJ30" s="681"/>
      <c r="DK30" s="682"/>
      <c r="DL30" s="686">
        <v>576461</v>
      </c>
      <c r="DM30" s="681"/>
      <c r="DN30" s="681"/>
      <c r="DO30" s="681"/>
      <c r="DP30" s="681"/>
      <c r="DQ30" s="681"/>
      <c r="DR30" s="681"/>
      <c r="DS30" s="681"/>
      <c r="DT30" s="681"/>
      <c r="DU30" s="681"/>
      <c r="DV30" s="682"/>
      <c r="DW30" s="683">
        <v>6.2</v>
      </c>
      <c r="DX30" s="701"/>
      <c r="DY30" s="701"/>
      <c r="DZ30" s="701"/>
      <c r="EA30" s="701"/>
      <c r="EB30" s="701"/>
      <c r="EC30" s="722"/>
    </row>
    <row r="31" spans="2:133" ht="11.25" customHeight="1" x14ac:dyDescent="0.15">
      <c r="B31" s="677" t="s">
        <v>313</v>
      </c>
      <c r="C31" s="678"/>
      <c r="D31" s="678"/>
      <c r="E31" s="678"/>
      <c r="F31" s="678"/>
      <c r="G31" s="678"/>
      <c r="H31" s="678"/>
      <c r="I31" s="678"/>
      <c r="J31" s="678"/>
      <c r="K31" s="678"/>
      <c r="L31" s="678"/>
      <c r="M31" s="678"/>
      <c r="N31" s="678"/>
      <c r="O31" s="678"/>
      <c r="P31" s="678"/>
      <c r="Q31" s="679"/>
      <c r="R31" s="680">
        <v>6366560</v>
      </c>
      <c r="S31" s="681"/>
      <c r="T31" s="681"/>
      <c r="U31" s="681"/>
      <c r="V31" s="681"/>
      <c r="W31" s="681"/>
      <c r="X31" s="681"/>
      <c r="Y31" s="682"/>
      <c r="Z31" s="713">
        <v>32.299999999999997</v>
      </c>
      <c r="AA31" s="713"/>
      <c r="AB31" s="713"/>
      <c r="AC31" s="713"/>
      <c r="AD31" s="714" t="s">
        <v>245</v>
      </c>
      <c r="AE31" s="714"/>
      <c r="AF31" s="714"/>
      <c r="AG31" s="714"/>
      <c r="AH31" s="714"/>
      <c r="AI31" s="714"/>
      <c r="AJ31" s="714"/>
      <c r="AK31" s="714"/>
      <c r="AL31" s="683" t="s">
        <v>148</v>
      </c>
      <c r="AM31" s="684"/>
      <c r="AN31" s="684"/>
      <c r="AO31" s="715"/>
      <c r="AP31" s="754" t="s">
        <v>314</v>
      </c>
      <c r="AQ31" s="755"/>
      <c r="AR31" s="755"/>
      <c r="AS31" s="755"/>
      <c r="AT31" s="760" t="s">
        <v>315</v>
      </c>
      <c r="AU31" s="231"/>
      <c r="AV31" s="231"/>
      <c r="AW31" s="231"/>
      <c r="AX31" s="746" t="s">
        <v>190</v>
      </c>
      <c r="AY31" s="747"/>
      <c r="AZ31" s="747"/>
      <c r="BA31" s="747"/>
      <c r="BB31" s="747"/>
      <c r="BC31" s="747"/>
      <c r="BD31" s="747"/>
      <c r="BE31" s="747"/>
      <c r="BF31" s="748"/>
      <c r="BG31" s="749">
        <v>99.4</v>
      </c>
      <c r="BH31" s="750"/>
      <c r="BI31" s="750"/>
      <c r="BJ31" s="750"/>
      <c r="BK31" s="750"/>
      <c r="BL31" s="750"/>
      <c r="BM31" s="751">
        <v>98.2</v>
      </c>
      <c r="BN31" s="750"/>
      <c r="BO31" s="750"/>
      <c r="BP31" s="750"/>
      <c r="BQ31" s="752"/>
      <c r="BR31" s="749">
        <v>99.4</v>
      </c>
      <c r="BS31" s="750"/>
      <c r="BT31" s="750"/>
      <c r="BU31" s="750"/>
      <c r="BV31" s="750"/>
      <c r="BW31" s="750"/>
      <c r="BX31" s="751">
        <v>98</v>
      </c>
      <c r="BY31" s="750"/>
      <c r="BZ31" s="750"/>
      <c r="CA31" s="750"/>
      <c r="CB31" s="752"/>
      <c r="CD31" s="770"/>
      <c r="CE31" s="771"/>
      <c r="CF31" s="719" t="s">
        <v>316</v>
      </c>
      <c r="CG31" s="720"/>
      <c r="CH31" s="720"/>
      <c r="CI31" s="720"/>
      <c r="CJ31" s="720"/>
      <c r="CK31" s="720"/>
      <c r="CL31" s="720"/>
      <c r="CM31" s="720"/>
      <c r="CN31" s="720"/>
      <c r="CO31" s="720"/>
      <c r="CP31" s="720"/>
      <c r="CQ31" s="721"/>
      <c r="CR31" s="680">
        <v>26081</v>
      </c>
      <c r="CS31" s="699"/>
      <c r="CT31" s="699"/>
      <c r="CU31" s="699"/>
      <c r="CV31" s="699"/>
      <c r="CW31" s="699"/>
      <c r="CX31" s="699"/>
      <c r="CY31" s="700"/>
      <c r="CZ31" s="683">
        <v>0.1</v>
      </c>
      <c r="DA31" s="701"/>
      <c r="DB31" s="701"/>
      <c r="DC31" s="702"/>
      <c r="DD31" s="686">
        <v>26081</v>
      </c>
      <c r="DE31" s="699"/>
      <c r="DF31" s="699"/>
      <c r="DG31" s="699"/>
      <c r="DH31" s="699"/>
      <c r="DI31" s="699"/>
      <c r="DJ31" s="699"/>
      <c r="DK31" s="700"/>
      <c r="DL31" s="686">
        <v>26081</v>
      </c>
      <c r="DM31" s="699"/>
      <c r="DN31" s="699"/>
      <c r="DO31" s="699"/>
      <c r="DP31" s="699"/>
      <c r="DQ31" s="699"/>
      <c r="DR31" s="699"/>
      <c r="DS31" s="699"/>
      <c r="DT31" s="699"/>
      <c r="DU31" s="699"/>
      <c r="DV31" s="700"/>
      <c r="DW31" s="683">
        <v>0.3</v>
      </c>
      <c r="DX31" s="701"/>
      <c r="DY31" s="701"/>
      <c r="DZ31" s="701"/>
      <c r="EA31" s="701"/>
      <c r="EB31" s="701"/>
      <c r="EC31" s="722"/>
    </row>
    <row r="32" spans="2:133" ht="11.25" customHeight="1" x14ac:dyDescent="0.15">
      <c r="B32" s="763" t="s">
        <v>317</v>
      </c>
      <c r="C32" s="764"/>
      <c r="D32" s="764"/>
      <c r="E32" s="764"/>
      <c r="F32" s="764"/>
      <c r="G32" s="764"/>
      <c r="H32" s="764"/>
      <c r="I32" s="764"/>
      <c r="J32" s="764"/>
      <c r="K32" s="764"/>
      <c r="L32" s="764"/>
      <c r="M32" s="764"/>
      <c r="N32" s="764"/>
      <c r="O32" s="764"/>
      <c r="P32" s="764"/>
      <c r="Q32" s="765"/>
      <c r="R32" s="680" t="s">
        <v>148</v>
      </c>
      <c r="S32" s="681"/>
      <c r="T32" s="681"/>
      <c r="U32" s="681"/>
      <c r="V32" s="681"/>
      <c r="W32" s="681"/>
      <c r="X32" s="681"/>
      <c r="Y32" s="682"/>
      <c r="Z32" s="713" t="s">
        <v>178</v>
      </c>
      <c r="AA32" s="713"/>
      <c r="AB32" s="713"/>
      <c r="AC32" s="713"/>
      <c r="AD32" s="714" t="s">
        <v>245</v>
      </c>
      <c r="AE32" s="714"/>
      <c r="AF32" s="714"/>
      <c r="AG32" s="714"/>
      <c r="AH32" s="714"/>
      <c r="AI32" s="714"/>
      <c r="AJ32" s="714"/>
      <c r="AK32" s="714"/>
      <c r="AL32" s="683" t="s">
        <v>178</v>
      </c>
      <c r="AM32" s="684"/>
      <c r="AN32" s="684"/>
      <c r="AO32" s="715"/>
      <c r="AP32" s="756"/>
      <c r="AQ32" s="757"/>
      <c r="AR32" s="757"/>
      <c r="AS32" s="757"/>
      <c r="AT32" s="761"/>
      <c r="AU32" s="230" t="s">
        <v>318</v>
      </c>
      <c r="AV32" s="230"/>
      <c r="AW32" s="230"/>
      <c r="AX32" s="677" t="s">
        <v>319</v>
      </c>
      <c r="AY32" s="678"/>
      <c r="AZ32" s="678"/>
      <c r="BA32" s="678"/>
      <c r="BB32" s="678"/>
      <c r="BC32" s="678"/>
      <c r="BD32" s="678"/>
      <c r="BE32" s="678"/>
      <c r="BF32" s="679"/>
      <c r="BG32" s="753">
        <v>99.1</v>
      </c>
      <c r="BH32" s="699"/>
      <c r="BI32" s="699"/>
      <c r="BJ32" s="699"/>
      <c r="BK32" s="699"/>
      <c r="BL32" s="699"/>
      <c r="BM32" s="684">
        <v>97.4</v>
      </c>
      <c r="BN32" s="745"/>
      <c r="BO32" s="745"/>
      <c r="BP32" s="745"/>
      <c r="BQ32" s="726"/>
      <c r="BR32" s="753">
        <v>99.1</v>
      </c>
      <c r="BS32" s="699"/>
      <c r="BT32" s="699"/>
      <c r="BU32" s="699"/>
      <c r="BV32" s="699"/>
      <c r="BW32" s="699"/>
      <c r="BX32" s="684">
        <v>97.3</v>
      </c>
      <c r="BY32" s="745"/>
      <c r="BZ32" s="745"/>
      <c r="CA32" s="745"/>
      <c r="CB32" s="726"/>
      <c r="CD32" s="772"/>
      <c r="CE32" s="773"/>
      <c r="CF32" s="719" t="s">
        <v>320</v>
      </c>
      <c r="CG32" s="720"/>
      <c r="CH32" s="720"/>
      <c r="CI32" s="720"/>
      <c r="CJ32" s="720"/>
      <c r="CK32" s="720"/>
      <c r="CL32" s="720"/>
      <c r="CM32" s="720"/>
      <c r="CN32" s="720"/>
      <c r="CO32" s="720"/>
      <c r="CP32" s="720"/>
      <c r="CQ32" s="721"/>
      <c r="CR32" s="680" t="s">
        <v>148</v>
      </c>
      <c r="CS32" s="681"/>
      <c r="CT32" s="681"/>
      <c r="CU32" s="681"/>
      <c r="CV32" s="681"/>
      <c r="CW32" s="681"/>
      <c r="CX32" s="681"/>
      <c r="CY32" s="682"/>
      <c r="CZ32" s="683" t="s">
        <v>245</v>
      </c>
      <c r="DA32" s="701"/>
      <c r="DB32" s="701"/>
      <c r="DC32" s="702"/>
      <c r="DD32" s="686" t="s">
        <v>245</v>
      </c>
      <c r="DE32" s="681"/>
      <c r="DF32" s="681"/>
      <c r="DG32" s="681"/>
      <c r="DH32" s="681"/>
      <c r="DI32" s="681"/>
      <c r="DJ32" s="681"/>
      <c r="DK32" s="682"/>
      <c r="DL32" s="686" t="s">
        <v>178</v>
      </c>
      <c r="DM32" s="681"/>
      <c r="DN32" s="681"/>
      <c r="DO32" s="681"/>
      <c r="DP32" s="681"/>
      <c r="DQ32" s="681"/>
      <c r="DR32" s="681"/>
      <c r="DS32" s="681"/>
      <c r="DT32" s="681"/>
      <c r="DU32" s="681"/>
      <c r="DV32" s="682"/>
      <c r="DW32" s="683" t="s">
        <v>178</v>
      </c>
      <c r="DX32" s="701"/>
      <c r="DY32" s="701"/>
      <c r="DZ32" s="701"/>
      <c r="EA32" s="701"/>
      <c r="EB32" s="701"/>
      <c r="EC32" s="722"/>
    </row>
    <row r="33" spans="2:133" ht="11.25" customHeight="1" x14ac:dyDescent="0.15">
      <c r="B33" s="677" t="s">
        <v>321</v>
      </c>
      <c r="C33" s="678"/>
      <c r="D33" s="678"/>
      <c r="E33" s="678"/>
      <c r="F33" s="678"/>
      <c r="G33" s="678"/>
      <c r="H33" s="678"/>
      <c r="I33" s="678"/>
      <c r="J33" s="678"/>
      <c r="K33" s="678"/>
      <c r="L33" s="678"/>
      <c r="M33" s="678"/>
      <c r="N33" s="678"/>
      <c r="O33" s="678"/>
      <c r="P33" s="678"/>
      <c r="Q33" s="679"/>
      <c r="R33" s="680">
        <v>916166</v>
      </c>
      <c r="S33" s="681"/>
      <c r="T33" s="681"/>
      <c r="U33" s="681"/>
      <c r="V33" s="681"/>
      <c r="W33" s="681"/>
      <c r="X33" s="681"/>
      <c r="Y33" s="682"/>
      <c r="Z33" s="713">
        <v>4.5999999999999996</v>
      </c>
      <c r="AA33" s="713"/>
      <c r="AB33" s="713"/>
      <c r="AC33" s="713"/>
      <c r="AD33" s="714" t="s">
        <v>245</v>
      </c>
      <c r="AE33" s="714"/>
      <c r="AF33" s="714"/>
      <c r="AG33" s="714"/>
      <c r="AH33" s="714"/>
      <c r="AI33" s="714"/>
      <c r="AJ33" s="714"/>
      <c r="AK33" s="714"/>
      <c r="AL33" s="683" t="s">
        <v>148</v>
      </c>
      <c r="AM33" s="684"/>
      <c r="AN33" s="684"/>
      <c r="AO33" s="715"/>
      <c r="AP33" s="758"/>
      <c r="AQ33" s="759"/>
      <c r="AR33" s="759"/>
      <c r="AS33" s="759"/>
      <c r="AT33" s="762"/>
      <c r="AU33" s="232"/>
      <c r="AV33" s="232"/>
      <c r="AW33" s="232"/>
      <c r="AX33" s="661" t="s">
        <v>322</v>
      </c>
      <c r="AY33" s="662"/>
      <c r="AZ33" s="662"/>
      <c r="BA33" s="662"/>
      <c r="BB33" s="662"/>
      <c r="BC33" s="662"/>
      <c r="BD33" s="662"/>
      <c r="BE33" s="662"/>
      <c r="BF33" s="663"/>
      <c r="BG33" s="744">
        <v>99.6</v>
      </c>
      <c r="BH33" s="665"/>
      <c r="BI33" s="665"/>
      <c r="BJ33" s="665"/>
      <c r="BK33" s="665"/>
      <c r="BL33" s="665"/>
      <c r="BM33" s="707">
        <v>98.7</v>
      </c>
      <c r="BN33" s="665"/>
      <c r="BO33" s="665"/>
      <c r="BP33" s="665"/>
      <c r="BQ33" s="709"/>
      <c r="BR33" s="744">
        <v>99.6</v>
      </c>
      <c r="BS33" s="665"/>
      <c r="BT33" s="665"/>
      <c r="BU33" s="665"/>
      <c r="BV33" s="665"/>
      <c r="BW33" s="665"/>
      <c r="BX33" s="707">
        <v>98.4</v>
      </c>
      <c r="BY33" s="665"/>
      <c r="BZ33" s="665"/>
      <c r="CA33" s="665"/>
      <c r="CB33" s="709"/>
      <c r="CD33" s="719" t="s">
        <v>323</v>
      </c>
      <c r="CE33" s="720"/>
      <c r="CF33" s="720"/>
      <c r="CG33" s="720"/>
      <c r="CH33" s="720"/>
      <c r="CI33" s="720"/>
      <c r="CJ33" s="720"/>
      <c r="CK33" s="720"/>
      <c r="CL33" s="720"/>
      <c r="CM33" s="720"/>
      <c r="CN33" s="720"/>
      <c r="CO33" s="720"/>
      <c r="CP33" s="720"/>
      <c r="CQ33" s="721"/>
      <c r="CR33" s="680">
        <v>11539928</v>
      </c>
      <c r="CS33" s="699"/>
      <c r="CT33" s="699"/>
      <c r="CU33" s="699"/>
      <c r="CV33" s="699"/>
      <c r="CW33" s="699"/>
      <c r="CX33" s="699"/>
      <c r="CY33" s="700"/>
      <c r="CZ33" s="683">
        <v>60.9</v>
      </c>
      <c r="DA33" s="701"/>
      <c r="DB33" s="701"/>
      <c r="DC33" s="702"/>
      <c r="DD33" s="686">
        <v>5687751</v>
      </c>
      <c r="DE33" s="699"/>
      <c r="DF33" s="699"/>
      <c r="DG33" s="699"/>
      <c r="DH33" s="699"/>
      <c r="DI33" s="699"/>
      <c r="DJ33" s="699"/>
      <c r="DK33" s="700"/>
      <c r="DL33" s="686">
        <v>3725404</v>
      </c>
      <c r="DM33" s="699"/>
      <c r="DN33" s="699"/>
      <c r="DO33" s="699"/>
      <c r="DP33" s="699"/>
      <c r="DQ33" s="699"/>
      <c r="DR33" s="699"/>
      <c r="DS33" s="699"/>
      <c r="DT33" s="699"/>
      <c r="DU33" s="699"/>
      <c r="DV33" s="700"/>
      <c r="DW33" s="683">
        <v>40.299999999999997</v>
      </c>
      <c r="DX33" s="701"/>
      <c r="DY33" s="701"/>
      <c r="DZ33" s="701"/>
      <c r="EA33" s="701"/>
      <c r="EB33" s="701"/>
      <c r="EC33" s="722"/>
    </row>
    <row r="34" spans="2:133" ht="11.25" customHeight="1" x14ac:dyDescent="0.15">
      <c r="B34" s="677" t="s">
        <v>324</v>
      </c>
      <c r="C34" s="678"/>
      <c r="D34" s="678"/>
      <c r="E34" s="678"/>
      <c r="F34" s="678"/>
      <c r="G34" s="678"/>
      <c r="H34" s="678"/>
      <c r="I34" s="678"/>
      <c r="J34" s="678"/>
      <c r="K34" s="678"/>
      <c r="L34" s="678"/>
      <c r="M34" s="678"/>
      <c r="N34" s="678"/>
      <c r="O34" s="678"/>
      <c r="P34" s="678"/>
      <c r="Q34" s="679"/>
      <c r="R34" s="680">
        <v>12956</v>
      </c>
      <c r="S34" s="681"/>
      <c r="T34" s="681"/>
      <c r="U34" s="681"/>
      <c r="V34" s="681"/>
      <c r="W34" s="681"/>
      <c r="X34" s="681"/>
      <c r="Y34" s="682"/>
      <c r="Z34" s="713">
        <v>0.1</v>
      </c>
      <c r="AA34" s="713"/>
      <c r="AB34" s="713"/>
      <c r="AC34" s="713"/>
      <c r="AD34" s="714">
        <v>947</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325</v>
      </c>
      <c r="CE34" s="720"/>
      <c r="CF34" s="720"/>
      <c r="CG34" s="720"/>
      <c r="CH34" s="720"/>
      <c r="CI34" s="720"/>
      <c r="CJ34" s="720"/>
      <c r="CK34" s="720"/>
      <c r="CL34" s="720"/>
      <c r="CM34" s="720"/>
      <c r="CN34" s="720"/>
      <c r="CO34" s="720"/>
      <c r="CP34" s="720"/>
      <c r="CQ34" s="721"/>
      <c r="CR34" s="680">
        <v>2746091</v>
      </c>
      <c r="CS34" s="681"/>
      <c r="CT34" s="681"/>
      <c r="CU34" s="681"/>
      <c r="CV34" s="681"/>
      <c r="CW34" s="681"/>
      <c r="CX34" s="681"/>
      <c r="CY34" s="682"/>
      <c r="CZ34" s="683">
        <v>14.5</v>
      </c>
      <c r="DA34" s="701"/>
      <c r="DB34" s="701"/>
      <c r="DC34" s="702"/>
      <c r="DD34" s="686">
        <v>1917606</v>
      </c>
      <c r="DE34" s="681"/>
      <c r="DF34" s="681"/>
      <c r="DG34" s="681"/>
      <c r="DH34" s="681"/>
      <c r="DI34" s="681"/>
      <c r="DJ34" s="681"/>
      <c r="DK34" s="682"/>
      <c r="DL34" s="686">
        <v>1519845</v>
      </c>
      <c r="DM34" s="681"/>
      <c r="DN34" s="681"/>
      <c r="DO34" s="681"/>
      <c r="DP34" s="681"/>
      <c r="DQ34" s="681"/>
      <c r="DR34" s="681"/>
      <c r="DS34" s="681"/>
      <c r="DT34" s="681"/>
      <c r="DU34" s="681"/>
      <c r="DV34" s="682"/>
      <c r="DW34" s="683">
        <v>16.399999999999999</v>
      </c>
      <c r="DX34" s="701"/>
      <c r="DY34" s="701"/>
      <c r="DZ34" s="701"/>
      <c r="EA34" s="701"/>
      <c r="EB34" s="701"/>
      <c r="EC34" s="722"/>
    </row>
    <row r="35" spans="2:133" ht="11.25" customHeight="1" x14ac:dyDescent="0.15">
      <c r="B35" s="677" t="s">
        <v>326</v>
      </c>
      <c r="C35" s="678"/>
      <c r="D35" s="678"/>
      <c r="E35" s="678"/>
      <c r="F35" s="678"/>
      <c r="G35" s="678"/>
      <c r="H35" s="678"/>
      <c r="I35" s="678"/>
      <c r="J35" s="678"/>
      <c r="K35" s="678"/>
      <c r="L35" s="678"/>
      <c r="M35" s="678"/>
      <c r="N35" s="678"/>
      <c r="O35" s="678"/>
      <c r="P35" s="678"/>
      <c r="Q35" s="679"/>
      <c r="R35" s="680">
        <v>38739</v>
      </c>
      <c r="S35" s="681"/>
      <c r="T35" s="681"/>
      <c r="U35" s="681"/>
      <c r="V35" s="681"/>
      <c r="W35" s="681"/>
      <c r="X35" s="681"/>
      <c r="Y35" s="682"/>
      <c r="Z35" s="713">
        <v>0.2</v>
      </c>
      <c r="AA35" s="713"/>
      <c r="AB35" s="713"/>
      <c r="AC35" s="713"/>
      <c r="AD35" s="714" t="s">
        <v>178</v>
      </c>
      <c r="AE35" s="714"/>
      <c r="AF35" s="714"/>
      <c r="AG35" s="714"/>
      <c r="AH35" s="714"/>
      <c r="AI35" s="714"/>
      <c r="AJ35" s="714"/>
      <c r="AK35" s="714"/>
      <c r="AL35" s="683" t="s">
        <v>148</v>
      </c>
      <c r="AM35" s="684"/>
      <c r="AN35" s="684"/>
      <c r="AO35" s="715"/>
      <c r="AP35" s="235"/>
      <c r="AQ35" s="741" t="s">
        <v>327</v>
      </c>
      <c r="AR35" s="742"/>
      <c r="AS35" s="742"/>
      <c r="AT35" s="742"/>
      <c r="AU35" s="742"/>
      <c r="AV35" s="742"/>
      <c r="AW35" s="742"/>
      <c r="AX35" s="742"/>
      <c r="AY35" s="742"/>
      <c r="AZ35" s="742"/>
      <c r="BA35" s="742"/>
      <c r="BB35" s="742"/>
      <c r="BC35" s="742"/>
      <c r="BD35" s="742"/>
      <c r="BE35" s="742"/>
      <c r="BF35" s="743"/>
      <c r="BG35" s="741" t="s">
        <v>328</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329</v>
      </c>
      <c r="CE35" s="720"/>
      <c r="CF35" s="720"/>
      <c r="CG35" s="720"/>
      <c r="CH35" s="720"/>
      <c r="CI35" s="720"/>
      <c r="CJ35" s="720"/>
      <c r="CK35" s="720"/>
      <c r="CL35" s="720"/>
      <c r="CM35" s="720"/>
      <c r="CN35" s="720"/>
      <c r="CO35" s="720"/>
      <c r="CP35" s="720"/>
      <c r="CQ35" s="721"/>
      <c r="CR35" s="680">
        <v>127604</v>
      </c>
      <c r="CS35" s="699"/>
      <c r="CT35" s="699"/>
      <c r="CU35" s="699"/>
      <c r="CV35" s="699"/>
      <c r="CW35" s="699"/>
      <c r="CX35" s="699"/>
      <c r="CY35" s="700"/>
      <c r="CZ35" s="683">
        <v>0.7</v>
      </c>
      <c r="DA35" s="701"/>
      <c r="DB35" s="701"/>
      <c r="DC35" s="702"/>
      <c r="DD35" s="686">
        <v>117046</v>
      </c>
      <c r="DE35" s="699"/>
      <c r="DF35" s="699"/>
      <c r="DG35" s="699"/>
      <c r="DH35" s="699"/>
      <c r="DI35" s="699"/>
      <c r="DJ35" s="699"/>
      <c r="DK35" s="700"/>
      <c r="DL35" s="686">
        <v>115856</v>
      </c>
      <c r="DM35" s="699"/>
      <c r="DN35" s="699"/>
      <c r="DO35" s="699"/>
      <c r="DP35" s="699"/>
      <c r="DQ35" s="699"/>
      <c r="DR35" s="699"/>
      <c r="DS35" s="699"/>
      <c r="DT35" s="699"/>
      <c r="DU35" s="699"/>
      <c r="DV35" s="700"/>
      <c r="DW35" s="683">
        <v>1.3</v>
      </c>
      <c r="DX35" s="701"/>
      <c r="DY35" s="701"/>
      <c r="DZ35" s="701"/>
      <c r="EA35" s="701"/>
      <c r="EB35" s="701"/>
      <c r="EC35" s="722"/>
    </row>
    <row r="36" spans="2:133" ht="11.25" customHeight="1" x14ac:dyDescent="0.15">
      <c r="B36" s="677" t="s">
        <v>330</v>
      </c>
      <c r="C36" s="678"/>
      <c r="D36" s="678"/>
      <c r="E36" s="678"/>
      <c r="F36" s="678"/>
      <c r="G36" s="678"/>
      <c r="H36" s="678"/>
      <c r="I36" s="678"/>
      <c r="J36" s="678"/>
      <c r="K36" s="678"/>
      <c r="L36" s="678"/>
      <c r="M36" s="678"/>
      <c r="N36" s="678"/>
      <c r="O36" s="678"/>
      <c r="P36" s="678"/>
      <c r="Q36" s="679"/>
      <c r="R36" s="680">
        <v>790876</v>
      </c>
      <c r="S36" s="681"/>
      <c r="T36" s="681"/>
      <c r="U36" s="681"/>
      <c r="V36" s="681"/>
      <c r="W36" s="681"/>
      <c r="X36" s="681"/>
      <c r="Y36" s="682"/>
      <c r="Z36" s="713">
        <v>4</v>
      </c>
      <c r="AA36" s="713"/>
      <c r="AB36" s="713"/>
      <c r="AC36" s="713"/>
      <c r="AD36" s="714" t="s">
        <v>245</v>
      </c>
      <c r="AE36" s="714"/>
      <c r="AF36" s="714"/>
      <c r="AG36" s="714"/>
      <c r="AH36" s="714"/>
      <c r="AI36" s="714"/>
      <c r="AJ36" s="714"/>
      <c r="AK36" s="714"/>
      <c r="AL36" s="683" t="s">
        <v>245</v>
      </c>
      <c r="AM36" s="684"/>
      <c r="AN36" s="684"/>
      <c r="AO36" s="715"/>
      <c r="AP36" s="235"/>
      <c r="AQ36" s="732" t="s">
        <v>331</v>
      </c>
      <c r="AR36" s="733"/>
      <c r="AS36" s="733"/>
      <c r="AT36" s="733"/>
      <c r="AU36" s="733"/>
      <c r="AV36" s="733"/>
      <c r="AW36" s="733"/>
      <c r="AX36" s="733"/>
      <c r="AY36" s="734"/>
      <c r="AZ36" s="735">
        <v>2198415</v>
      </c>
      <c r="BA36" s="736"/>
      <c r="BB36" s="736"/>
      <c r="BC36" s="736"/>
      <c r="BD36" s="736"/>
      <c r="BE36" s="736"/>
      <c r="BF36" s="737"/>
      <c r="BG36" s="738" t="s">
        <v>332</v>
      </c>
      <c r="BH36" s="739"/>
      <c r="BI36" s="739"/>
      <c r="BJ36" s="739"/>
      <c r="BK36" s="739"/>
      <c r="BL36" s="739"/>
      <c r="BM36" s="739"/>
      <c r="BN36" s="739"/>
      <c r="BO36" s="739"/>
      <c r="BP36" s="739"/>
      <c r="BQ36" s="739"/>
      <c r="BR36" s="739"/>
      <c r="BS36" s="739"/>
      <c r="BT36" s="739"/>
      <c r="BU36" s="740"/>
      <c r="BV36" s="735">
        <v>55500</v>
      </c>
      <c r="BW36" s="736"/>
      <c r="BX36" s="736"/>
      <c r="BY36" s="736"/>
      <c r="BZ36" s="736"/>
      <c r="CA36" s="736"/>
      <c r="CB36" s="737"/>
      <c r="CD36" s="719" t="s">
        <v>333</v>
      </c>
      <c r="CE36" s="720"/>
      <c r="CF36" s="720"/>
      <c r="CG36" s="720"/>
      <c r="CH36" s="720"/>
      <c r="CI36" s="720"/>
      <c r="CJ36" s="720"/>
      <c r="CK36" s="720"/>
      <c r="CL36" s="720"/>
      <c r="CM36" s="720"/>
      <c r="CN36" s="720"/>
      <c r="CO36" s="720"/>
      <c r="CP36" s="720"/>
      <c r="CQ36" s="721"/>
      <c r="CR36" s="680">
        <v>6773160</v>
      </c>
      <c r="CS36" s="681"/>
      <c r="CT36" s="681"/>
      <c r="CU36" s="681"/>
      <c r="CV36" s="681"/>
      <c r="CW36" s="681"/>
      <c r="CX36" s="681"/>
      <c r="CY36" s="682"/>
      <c r="CZ36" s="683">
        <v>35.799999999999997</v>
      </c>
      <c r="DA36" s="701"/>
      <c r="DB36" s="701"/>
      <c r="DC36" s="702"/>
      <c r="DD36" s="686">
        <v>2025792</v>
      </c>
      <c r="DE36" s="681"/>
      <c r="DF36" s="681"/>
      <c r="DG36" s="681"/>
      <c r="DH36" s="681"/>
      <c r="DI36" s="681"/>
      <c r="DJ36" s="681"/>
      <c r="DK36" s="682"/>
      <c r="DL36" s="686">
        <v>1370198</v>
      </c>
      <c r="DM36" s="681"/>
      <c r="DN36" s="681"/>
      <c r="DO36" s="681"/>
      <c r="DP36" s="681"/>
      <c r="DQ36" s="681"/>
      <c r="DR36" s="681"/>
      <c r="DS36" s="681"/>
      <c r="DT36" s="681"/>
      <c r="DU36" s="681"/>
      <c r="DV36" s="682"/>
      <c r="DW36" s="683">
        <v>14.8</v>
      </c>
      <c r="DX36" s="701"/>
      <c r="DY36" s="701"/>
      <c r="DZ36" s="701"/>
      <c r="EA36" s="701"/>
      <c r="EB36" s="701"/>
      <c r="EC36" s="722"/>
    </row>
    <row r="37" spans="2:133" ht="11.25" customHeight="1" x14ac:dyDescent="0.15">
      <c r="B37" s="677" t="s">
        <v>334</v>
      </c>
      <c r="C37" s="678"/>
      <c r="D37" s="678"/>
      <c r="E37" s="678"/>
      <c r="F37" s="678"/>
      <c r="G37" s="678"/>
      <c r="H37" s="678"/>
      <c r="I37" s="678"/>
      <c r="J37" s="678"/>
      <c r="K37" s="678"/>
      <c r="L37" s="678"/>
      <c r="M37" s="678"/>
      <c r="N37" s="678"/>
      <c r="O37" s="678"/>
      <c r="P37" s="678"/>
      <c r="Q37" s="679"/>
      <c r="R37" s="680">
        <v>79220</v>
      </c>
      <c r="S37" s="681"/>
      <c r="T37" s="681"/>
      <c r="U37" s="681"/>
      <c r="V37" s="681"/>
      <c r="W37" s="681"/>
      <c r="X37" s="681"/>
      <c r="Y37" s="682"/>
      <c r="Z37" s="713">
        <v>0.4</v>
      </c>
      <c r="AA37" s="713"/>
      <c r="AB37" s="713"/>
      <c r="AC37" s="713"/>
      <c r="AD37" s="714" t="s">
        <v>245</v>
      </c>
      <c r="AE37" s="714"/>
      <c r="AF37" s="714"/>
      <c r="AG37" s="714"/>
      <c r="AH37" s="714"/>
      <c r="AI37" s="714"/>
      <c r="AJ37" s="714"/>
      <c r="AK37" s="714"/>
      <c r="AL37" s="683" t="s">
        <v>178</v>
      </c>
      <c r="AM37" s="684"/>
      <c r="AN37" s="684"/>
      <c r="AO37" s="715"/>
      <c r="AQ37" s="723" t="s">
        <v>335</v>
      </c>
      <c r="AR37" s="724"/>
      <c r="AS37" s="724"/>
      <c r="AT37" s="724"/>
      <c r="AU37" s="724"/>
      <c r="AV37" s="724"/>
      <c r="AW37" s="724"/>
      <c r="AX37" s="724"/>
      <c r="AY37" s="725"/>
      <c r="AZ37" s="680">
        <v>1035356</v>
      </c>
      <c r="BA37" s="681"/>
      <c r="BB37" s="681"/>
      <c r="BC37" s="681"/>
      <c r="BD37" s="699"/>
      <c r="BE37" s="699"/>
      <c r="BF37" s="726"/>
      <c r="BG37" s="719" t="s">
        <v>336</v>
      </c>
      <c r="BH37" s="720"/>
      <c r="BI37" s="720"/>
      <c r="BJ37" s="720"/>
      <c r="BK37" s="720"/>
      <c r="BL37" s="720"/>
      <c r="BM37" s="720"/>
      <c r="BN37" s="720"/>
      <c r="BO37" s="720"/>
      <c r="BP37" s="720"/>
      <c r="BQ37" s="720"/>
      <c r="BR37" s="720"/>
      <c r="BS37" s="720"/>
      <c r="BT37" s="720"/>
      <c r="BU37" s="721"/>
      <c r="BV37" s="680">
        <v>42358</v>
      </c>
      <c r="BW37" s="681"/>
      <c r="BX37" s="681"/>
      <c r="BY37" s="681"/>
      <c r="BZ37" s="681"/>
      <c r="CA37" s="681"/>
      <c r="CB37" s="727"/>
      <c r="CD37" s="719" t="s">
        <v>337</v>
      </c>
      <c r="CE37" s="720"/>
      <c r="CF37" s="720"/>
      <c r="CG37" s="720"/>
      <c r="CH37" s="720"/>
      <c r="CI37" s="720"/>
      <c r="CJ37" s="720"/>
      <c r="CK37" s="720"/>
      <c r="CL37" s="720"/>
      <c r="CM37" s="720"/>
      <c r="CN37" s="720"/>
      <c r="CO37" s="720"/>
      <c r="CP37" s="720"/>
      <c r="CQ37" s="721"/>
      <c r="CR37" s="680">
        <v>973326</v>
      </c>
      <c r="CS37" s="699"/>
      <c r="CT37" s="699"/>
      <c r="CU37" s="699"/>
      <c r="CV37" s="699"/>
      <c r="CW37" s="699"/>
      <c r="CX37" s="699"/>
      <c r="CY37" s="700"/>
      <c r="CZ37" s="683">
        <v>5.0999999999999996</v>
      </c>
      <c r="DA37" s="701"/>
      <c r="DB37" s="701"/>
      <c r="DC37" s="702"/>
      <c r="DD37" s="686">
        <v>973326</v>
      </c>
      <c r="DE37" s="699"/>
      <c r="DF37" s="699"/>
      <c r="DG37" s="699"/>
      <c r="DH37" s="699"/>
      <c r="DI37" s="699"/>
      <c r="DJ37" s="699"/>
      <c r="DK37" s="700"/>
      <c r="DL37" s="686">
        <v>877535</v>
      </c>
      <c r="DM37" s="699"/>
      <c r="DN37" s="699"/>
      <c r="DO37" s="699"/>
      <c r="DP37" s="699"/>
      <c r="DQ37" s="699"/>
      <c r="DR37" s="699"/>
      <c r="DS37" s="699"/>
      <c r="DT37" s="699"/>
      <c r="DU37" s="699"/>
      <c r="DV37" s="700"/>
      <c r="DW37" s="683">
        <v>9.5</v>
      </c>
      <c r="DX37" s="701"/>
      <c r="DY37" s="701"/>
      <c r="DZ37" s="701"/>
      <c r="EA37" s="701"/>
      <c r="EB37" s="701"/>
      <c r="EC37" s="722"/>
    </row>
    <row r="38" spans="2:133" ht="11.25" customHeight="1" x14ac:dyDescent="0.15">
      <c r="B38" s="677" t="s">
        <v>338</v>
      </c>
      <c r="C38" s="678"/>
      <c r="D38" s="678"/>
      <c r="E38" s="678"/>
      <c r="F38" s="678"/>
      <c r="G38" s="678"/>
      <c r="H38" s="678"/>
      <c r="I38" s="678"/>
      <c r="J38" s="678"/>
      <c r="K38" s="678"/>
      <c r="L38" s="678"/>
      <c r="M38" s="678"/>
      <c r="N38" s="678"/>
      <c r="O38" s="678"/>
      <c r="P38" s="678"/>
      <c r="Q38" s="679"/>
      <c r="R38" s="680">
        <v>641434</v>
      </c>
      <c r="S38" s="681"/>
      <c r="T38" s="681"/>
      <c r="U38" s="681"/>
      <c r="V38" s="681"/>
      <c r="W38" s="681"/>
      <c r="X38" s="681"/>
      <c r="Y38" s="682"/>
      <c r="Z38" s="713">
        <v>3.3</v>
      </c>
      <c r="AA38" s="713"/>
      <c r="AB38" s="713"/>
      <c r="AC38" s="713"/>
      <c r="AD38" s="714">
        <v>12535</v>
      </c>
      <c r="AE38" s="714"/>
      <c r="AF38" s="714"/>
      <c r="AG38" s="714"/>
      <c r="AH38" s="714"/>
      <c r="AI38" s="714"/>
      <c r="AJ38" s="714"/>
      <c r="AK38" s="714"/>
      <c r="AL38" s="683">
        <v>0.1</v>
      </c>
      <c r="AM38" s="684"/>
      <c r="AN38" s="684"/>
      <c r="AO38" s="715"/>
      <c r="AQ38" s="723" t="s">
        <v>339</v>
      </c>
      <c r="AR38" s="724"/>
      <c r="AS38" s="724"/>
      <c r="AT38" s="724"/>
      <c r="AU38" s="724"/>
      <c r="AV38" s="724"/>
      <c r="AW38" s="724"/>
      <c r="AX38" s="724"/>
      <c r="AY38" s="725"/>
      <c r="AZ38" s="680">
        <v>27416</v>
      </c>
      <c r="BA38" s="681"/>
      <c r="BB38" s="681"/>
      <c r="BC38" s="681"/>
      <c r="BD38" s="699"/>
      <c r="BE38" s="699"/>
      <c r="BF38" s="726"/>
      <c r="BG38" s="719" t="s">
        <v>340</v>
      </c>
      <c r="BH38" s="720"/>
      <c r="BI38" s="720"/>
      <c r="BJ38" s="720"/>
      <c r="BK38" s="720"/>
      <c r="BL38" s="720"/>
      <c r="BM38" s="720"/>
      <c r="BN38" s="720"/>
      <c r="BO38" s="720"/>
      <c r="BP38" s="720"/>
      <c r="BQ38" s="720"/>
      <c r="BR38" s="720"/>
      <c r="BS38" s="720"/>
      <c r="BT38" s="720"/>
      <c r="BU38" s="721"/>
      <c r="BV38" s="680">
        <v>5161</v>
      </c>
      <c r="BW38" s="681"/>
      <c r="BX38" s="681"/>
      <c r="BY38" s="681"/>
      <c r="BZ38" s="681"/>
      <c r="CA38" s="681"/>
      <c r="CB38" s="727"/>
      <c r="CD38" s="719" t="s">
        <v>341</v>
      </c>
      <c r="CE38" s="720"/>
      <c r="CF38" s="720"/>
      <c r="CG38" s="720"/>
      <c r="CH38" s="720"/>
      <c r="CI38" s="720"/>
      <c r="CJ38" s="720"/>
      <c r="CK38" s="720"/>
      <c r="CL38" s="720"/>
      <c r="CM38" s="720"/>
      <c r="CN38" s="720"/>
      <c r="CO38" s="720"/>
      <c r="CP38" s="720"/>
      <c r="CQ38" s="721"/>
      <c r="CR38" s="680">
        <v>1135643</v>
      </c>
      <c r="CS38" s="681"/>
      <c r="CT38" s="681"/>
      <c r="CU38" s="681"/>
      <c r="CV38" s="681"/>
      <c r="CW38" s="681"/>
      <c r="CX38" s="681"/>
      <c r="CY38" s="682"/>
      <c r="CZ38" s="683">
        <v>6</v>
      </c>
      <c r="DA38" s="701"/>
      <c r="DB38" s="701"/>
      <c r="DC38" s="702"/>
      <c r="DD38" s="686">
        <v>920540</v>
      </c>
      <c r="DE38" s="681"/>
      <c r="DF38" s="681"/>
      <c r="DG38" s="681"/>
      <c r="DH38" s="681"/>
      <c r="DI38" s="681"/>
      <c r="DJ38" s="681"/>
      <c r="DK38" s="682"/>
      <c r="DL38" s="686">
        <v>719505</v>
      </c>
      <c r="DM38" s="681"/>
      <c r="DN38" s="681"/>
      <c r="DO38" s="681"/>
      <c r="DP38" s="681"/>
      <c r="DQ38" s="681"/>
      <c r="DR38" s="681"/>
      <c r="DS38" s="681"/>
      <c r="DT38" s="681"/>
      <c r="DU38" s="681"/>
      <c r="DV38" s="682"/>
      <c r="DW38" s="683">
        <v>7.8</v>
      </c>
      <c r="DX38" s="701"/>
      <c r="DY38" s="701"/>
      <c r="DZ38" s="701"/>
      <c r="EA38" s="701"/>
      <c r="EB38" s="701"/>
      <c r="EC38" s="722"/>
    </row>
    <row r="39" spans="2:133" ht="11.25" customHeight="1" x14ac:dyDescent="0.15">
      <c r="B39" s="677" t="s">
        <v>342</v>
      </c>
      <c r="C39" s="678"/>
      <c r="D39" s="678"/>
      <c r="E39" s="678"/>
      <c r="F39" s="678"/>
      <c r="G39" s="678"/>
      <c r="H39" s="678"/>
      <c r="I39" s="678"/>
      <c r="J39" s="678"/>
      <c r="K39" s="678"/>
      <c r="L39" s="678"/>
      <c r="M39" s="678"/>
      <c r="N39" s="678"/>
      <c r="O39" s="678"/>
      <c r="P39" s="678"/>
      <c r="Q39" s="679"/>
      <c r="R39" s="680">
        <v>1070323</v>
      </c>
      <c r="S39" s="681"/>
      <c r="T39" s="681"/>
      <c r="U39" s="681"/>
      <c r="V39" s="681"/>
      <c r="W39" s="681"/>
      <c r="X39" s="681"/>
      <c r="Y39" s="682"/>
      <c r="Z39" s="713">
        <v>5.4</v>
      </c>
      <c r="AA39" s="713"/>
      <c r="AB39" s="713"/>
      <c r="AC39" s="713"/>
      <c r="AD39" s="714" t="s">
        <v>148</v>
      </c>
      <c r="AE39" s="714"/>
      <c r="AF39" s="714"/>
      <c r="AG39" s="714"/>
      <c r="AH39" s="714"/>
      <c r="AI39" s="714"/>
      <c r="AJ39" s="714"/>
      <c r="AK39" s="714"/>
      <c r="AL39" s="683" t="s">
        <v>178</v>
      </c>
      <c r="AM39" s="684"/>
      <c r="AN39" s="684"/>
      <c r="AO39" s="715"/>
      <c r="AQ39" s="723" t="s">
        <v>343</v>
      </c>
      <c r="AR39" s="724"/>
      <c r="AS39" s="724"/>
      <c r="AT39" s="724"/>
      <c r="AU39" s="724"/>
      <c r="AV39" s="724"/>
      <c r="AW39" s="724"/>
      <c r="AX39" s="724"/>
      <c r="AY39" s="725"/>
      <c r="AZ39" s="680" t="s">
        <v>245</v>
      </c>
      <c r="BA39" s="681"/>
      <c r="BB39" s="681"/>
      <c r="BC39" s="681"/>
      <c r="BD39" s="699"/>
      <c r="BE39" s="699"/>
      <c r="BF39" s="726"/>
      <c r="BG39" s="719" t="s">
        <v>344</v>
      </c>
      <c r="BH39" s="720"/>
      <c r="BI39" s="720"/>
      <c r="BJ39" s="720"/>
      <c r="BK39" s="720"/>
      <c r="BL39" s="720"/>
      <c r="BM39" s="720"/>
      <c r="BN39" s="720"/>
      <c r="BO39" s="720"/>
      <c r="BP39" s="720"/>
      <c r="BQ39" s="720"/>
      <c r="BR39" s="720"/>
      <c r="BS39" s="720"/>
      <c r="BT39" s="720"/>
      <c r="BU39" s="721"/>
      <c r="BV39" s="680">
        <v>8119</v>
      </c>
      <c r="BW39" s="681"/>
      <c r="BX39" s="681"/>
      <c r="BY39" s="681"/>
      <c r="BZ39" s="681"/>
      <c r="CA39" s="681"/>
      <c r="CB39" s="727"/>
      <c r="CD39" s="719" t="s">
        <v>345</v>
      </c>
      <c r="CE39" s="720"/>
      <c r="CF39" s="720"/>
      <c r="CG39" s="720"/>
      <c r="CH39" s="720"/>
      <c r="CI39" s="720"/>
      <c r="CJ39" s="720"/>
      <c r="CK39" s="720"/>
      <c r="CL39" s="720"/>
      <c r="CM39" s="720"/>
      <c r="CN39" s="720"/>
      <c r="CO39" s="720"/>
      <c r="CP39" s="720"/>
      <c r="CQ39" s="721"/>
      <c r="CR39" s="680">
        <v>121136</v>
      </c>
      <c r="CS39" s="699"/>
      <c r="CT39" s="699"/>
      <c r="CU39" s="699"/>
      <c r="CV39" s="699"/>
      <c r="CW39" s="699"/>
      <c r="CX39" s="699"/>
      <c r="CY39" s="700"/>
      <c r="CZ39" s="683">
        <v>0.6</v>
      </c>
      <c r="DA39" s="701"/>
      <c r="DB39" s="701"/>
      <c r="DC39" s="702"/>
      <c r="DD39" s="686">
        <v>120000</v>
      </c>
      <c r="DE39" s="699"/>
      <c r="DF39" s="699"/>
      <c r="DG39" s="699"/>
      <c r="DH39" s="699"/>
      <c r="DI39" s="699"/>
      <c r="DJ39" s="699"/>
      <c r="DK39" s="700"/>
      <c r="DL39" s="686" t="s">
        <v>245</v>
      </c>
      <c r="DM39" s="699"/>
      <c r="DN39" s="699"/>
      <c r="DO39" s="699"/>
      <c r="DP39" s="699"/>
      <c r="DQ39" s="699"/>
      <c r="DR39" s="699"/>
      <c r="DS39" s="699"/>
      <c r="DT39" s="699"/>
      <c r="DU39" s="699"/>
      <c r="DV39" s="700"/>
      <c r="DW39" s="683" t="s">
        <v>148</v>
      </c>
      <c r="DX39" s="701"/>
      <c r="DY39" s="701"/>
      <c r="DZ39" s="701"/>
      <c r="EA39" s="701"/>
      <c r="EB39" s="701"/>
      <c r="EC39" s="722"/>
    </row>
    <row r="40" spans="2:133" ht="11.25" customHeight="1" x14ac:dyDescent="0.15">
      <c r="B40" s="677" t="s">
        <v>346</v>
      </c>
      <c r="C40" s="678"/>
      <c r="D40" s="678"/>
      <c r="E40" s="678"/>
      <c r="F40" s="678"/>
      <c r="G40" s="678"/>
      <c r="H40" s="678"/>
      <c r="I40" s="678"/>
      <c r="J40" s="678"/>
      <c r="K40" s="678"/>
      <c r="L40" s="678"/>
      <c r="M40" s="678"/>
      <c r="N40" s="678"/>
      <c r="O40" s="678"/>
      <c r="P40" s="678"/>
      <c r="Q40" s="679"/>
      <c r="R40" s="680" t="s">
        <v>178</v>
      </c>
      <c r="S40" s="681"/>
      <c r="T40" s="681"/>
      <c r="U40" s="681"/>
      <c r="V40" s="681"/>
      <c r="W40" s="681"/>
      <c r="X40" s="681"/>
      <c r="Y40" s="682"/>
      <c r="Z40" s="713" t="s">
        <v>245</v>
      </c>
      <c r="AA40" s="713"/>
      <c r="AB40" s="713"/>
      <c r="AC40" s="713"/>
      <c r="AD40" s="714" t="s">
        <v>148</v>
      </c>
      <c r="AE40" s="714"/>
      <c r="AF40" s="714"/>
      <c r="AG40" s="714"/>
      <c r="AH40" s="714"/>
      <c r="AI40" s="714"/>
      <c r="AJ40" s="714"/>
      <c r="AK40" s="714"/>
      <c r="AL40" s="683" t="s">
        <v>245</v>
      </c>
      <c r="AM40" s="684"/>
      <c r="AN40" s="684"/>
      <c r="AO40" s="715"/>
      <c r="AQ40" s="723" t="s">
        <v>347</v>
      </c>
      <c r="AR40" s="724"/>
      <c r="AS40" s="724"/>
      <c r="AT40" s="724"/>
      <c r="AU40" s="724"/>
      <c r="AV40" s="724"/>
      <c r="AW40" s="724"/>
      <c r="AX40" s="724"/>
      <c r="AY40" s="725"/>
      <c r="AZ40" s="680" t="s">
        <v>148</v>
      </c>
      <c r="BA40" s="681"/>
      <c r="BB40" s="681"/>
      <c r="BC40" s="681"/>
      <c r="BD40" s="699"/>
      <c r="BE40" s="699"/>
      <c r="BF40" s="726"/>
      <c r="BG40" s="728" t="s">
        <v>348</v>
      </c>
      <c r="BH40" s="729"/>
      <c r="BI40" s="729"/>
      <c r="BJ40" s="729"/>
      <c r="BK40" s="729"/>
      <c r="BL40" s="236"/>
      <c r="BM40" s="720" t="s">
        <v>349</v>
      </c>
      <c r="BN40" s="720"/>
      <c r="BO40" s="720"/>
      <c r="BP40" s="720"/>
      <c r="BQ40" s="720"/>
      <c r="BR40" s="720"/>
      <c r="BS40" s="720"/>
      <c r="BT40" s="720"/>
      <c r="BU40" s="721"/>
      <c r="BV40" s="680">
        <v>107</v>
      </c>
      <c r="BW40" s="681"/>
      <c r="BX40" s="681"/>
      <c r="BY40" s="681"/>
      <c r="BZ40" s="681"/>
      <c r="CA40" s="681"/>
      <c r="CB40" s="727"/>
      <c r="CD40" s="719" t="s">
        <v>350</v>
      </c>
      <c r="CE40" s="720"/>
      <c r="CF40" s="720"/>
      <c r="CG40" s="720"/>
      <c r="CH40" s="720"/>
      <c r="CI40" s="720"/>
      <c r="CJ40" s="720"/>
      <c r="CK40" s="720"/>
      <c r="CL40" s="720"/>
      <c r="CM40" s="720"/>
      <c r="CN40" s="720"/>
      <c r="CO40" s="720"/>
      <c r="CP40" s="720"/>
      <c r="CQ40" s="721"/>
      <c r="CR40" s="680">
        <v>636294</v>
      </c>
      <c r="CS40" s="681"/>
      <c r="CT40" s="681"/>
      <c r="CU40" s="681"/>
      <c r="CV40" s="681"/>
      <c r="CW40" s="681"/>
      <c r="CX40" s="681"/>
      <c r="CY40" s="682"/>
      <c r="CZ40" s="683">
        <v>3.4</v>
      </c>
      <c r="DA40" s="701"/>
      <c r="DB40" s="701"/>
      <c r="DC40" s="702"/>
      <c r="DD40" s="686">
        <v>586767</v>
      </c>
      <c r="DE40" s="681"/>
      <c r="DF40" s="681"/>
      <c r="DG40" s="681"/>
      <c r="DH40" s="681"/>
      <c r="DI40" s="681"/>
      <c r="DJ40" s="681"/>
      <c r="DK40" s="682"/>
      <c r="DL40" s="686" t="s">
        <v>245</v>
      </c>
      <c r="DM40" s="681"/>
      <c r="DN40" s="681"/>
      <c r="DO40" s="681"/>
      <c r="DP40" s="681"/>
      <c r="DQ40" s="681"/>
      <c r="DR40" s="681"/>
      <c r="DS40" s="681"/>
      <c r="DT40" s="681"/>
      <c r="DU40" s="681"/>
      <c r="DV40" s="682"/>
      <c r="DW40" s="683" t="s">
        <v>245</v>
      </c>
      <c r="DX40" s="701"/>
      <c r="DY40" s="701"/>
      <c r="DZ40" s="701"/>
      <c r="EA40" s="701"/>
      <c r="EB40" s="701"/>
      <c r="EC40" s="722"/>
    </row>
    <row r="41" spans="2:133" ht="11.25" customHeight="1" x14ac:dyDescent="0.15">
      <c r="B41" s="677" t="s">
        <v>351</v>
      </c>
      <c r="C41" s="678"/>
      <c r="D41" s="678"/>
      <c r="E41" s="678"/>
      <c r="F41" s="678"/>
      <c r="G41" s="678"/>
      <c r="H41" s="678"/>
      <c r="I41" s="678"/>
      <c r="J41" s="678"/>
      <c r="K41" s="678"/>
      <c r="L41" s="678"/>
      <c r="M41" s="678"/>
      <c r="N41" s="678"/>
      <c r="O41" s="678"/>
      <c r="P41" s="678"/>
      <c r="Q41" s="679"/>
      <c r="R41" s="680" t="s">
        <v>245</v>
      </c>
      <c r="S41" s="681"/>
      <c r="T41" s="681"/>
      <c r="U41" s="681"/>
      <c r="V41" s="681"/>
      <c r="W41" s="681"/>
      <c r="X41" s="681"/>
      <c r="Y41" s="682"/>
      <c r="Z41" s="713" t="s">
        <v>245</v>
      </c>
      <c r="AA41" s="713"/>
      <c r="AB41" s="713"/>
      <c r="AC41" s="713"/>
      <c r="AD41" s="714" t="s">
        <v>245</v>
      </c>
      <c r="AE41" s="714"/>
      <c r="AF41" s="714"/>
      <c r="AG41" s="714"/>
      <c r="AH41" s="714"/>
      <c r="AI41" s="714"/>
      <c r="AJ41" s="714"/>
      <c r="AK41" s="714"/>
      <c r="AL41" s="683" t="s">
        <v>178</v>
      </c>
      <c r="AM41" s="684"/>
      <c r="AN41" s="684"/>
      <c r="AO41" s="715"/>
      <c r="AQ41" s="723" t="s">
        <v>352</v>
      </c>
      <c r="AR41" s="724"/>
      <c r="AS41" s="724"/>
      <c r="AT41" s="724"/>
      <c r="AU41" s="724"/>
      <c r="AV41" s="724"/>
      <c r="AW41" s="724"/>
      <c r="AX41" s="724"/>
      <c r="AY41" s="725"/>
      <c r="AZ41" s="680">
        <v>261307</v>
      </c>
      <c r="BA41" s="681"/>
      <c r="BB41" s="681"/>
      <c r="BC41" s="681"/>
      <c r="BD41" s="699"/>
      <c r="BE41" s="699"/>
      <c r="BF41" s="726"/>
      <c r="BG41" s="728"/>
      <c r="BH41" s="729"/>
      <c r="BI41" s="729"/>
      <c r="BJ41" s="729"/>
      <c r="BK41" s="729"/>
      <c r="BL41" s="236"/>
      <c r="BM41" s="720" t="s">
        <v>353</v>
      </c>
      <c r="BN41" s="720"/>
      <c r="BO41" s="720"/>
      <c r="BP41" s="720"/>
      <c r="BQ41" s="720"/>
      <c r="BR41" s="720"/>
      <c r="BS41" s="720"/>
      <c r="BT41" s="720"/>
      <c r="BU41" s="721"/>
      <c r="BV41" s="680">
        <v>1</v>
      </c>
      <c r="BW41" s="681"/>
      <c r="BX41" s="681"/>
      <c r="BY41" s="681"/>
      <c r="BZ41" s="681"/>
      <c r="CA41" s="681"/>
      <c r="CB41" s="727"/>
      <c r="CD41" s="719" t="s">
        <v>354</v>
      </c>
      <c r="CE41" s="720"/>
      <c r="CF41" s="720"/>
      <c r="CG41" s="720"/>
      <c r="CH41" s="720"/>
      <c r="CI41" s="720"/>
      <c r="CJ41" s="720"/>
      <c r="CK41" s="720"/>
      <c r="CL41" s="720"/>
      <c r="CM41" s="720"/>
      <c r="CN41" s="720"/>
      <c r="CO41" s="720"/>
      <c r="CP41" s="720"/>
      <c r="CQ41" s="721"/>
      <c r="CR41" s="680" t="s">
        <v>148</v>
      </c>
      <c r="CS41" s="699"/>
      <c r="CT41" s="699"/>
      <c r="CU41" s="699"/>
      <c r="CV41" s="699"/>
      <c r="CW41" s="699"/>
      <c r="CX41" s="699"/>
      <c r="CY41" s="700"/>
      <c r="CZ41" s="683" t="s">
        <v>245</v>
      </c>
      <c r="DA41" s="701"/>
      <c r="DB41" s="701"/>
      <c r="DC41" s="702"/>
      <c r="DD41" s="686" t="s">
        <v>148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355</v>
      </c>
      <c r="C42" s="678"/>
      <c r="D42" s="678"/>
      <c r="E42" s="678"/>
      <c r="F42" s="678"/>
      <c r="G42" s="678"/>
      <c r="H42" s="678"/>
      <c r="I42" s="678"/>
      <c r="J42" s="678"/>
      <c r="K42" s="678"/>
      <c r="L42" s="678"/>
      <c r="M42" s="678"/>
      <c r="N42" s="678"/>
      <c r="O42" s="678"/>
      <c r="P42" s="678"/>
      <c r="Q42" s="679"/>
      <c r="R42" s="680">
        <v>214068</v>
      </c>
      <c r="S42" s="681"/>
      <c r="T42" s="681"/>
      <c r="U42" s="681"/>
      <c r="V42" s="681"/>
      <c r="W42" s="681"/>
      <c r="X42" s="681"/>
      <c r="Y42" s="682"/>
      <c r="Z42" s="713">
        <v>1.1000000000000001</v>
      </c>
      <c r="AA42" s="713"/>
      <c r="AB42" s="713"/>
      <c r="AC42" s="713"/>
      <c r="AD42" s="714" t="s">
        <v>245</v>
      </c>
      <c r="AE42" s="714"/>
      <c r="AF42" s="714"/>
      <c r="AG42" s="714"/>
      <c r="AH42" s="714"/>
      <c r="AI42" s="714"/>
      <c r="AJ42" s="714"/>
      <c r="AK42" s="714"/>
      <c r="AL42" s="683" t="s">
        <v>178</v>
      </c>
      <c r="AM42" s="684"/>
      <c r="AN42" s="684"/>
      <c r="AO42" s="715"/>
      <c r="AQ42" s="716" t="s">
        <v>356</v>
      </c>
      <c r="AR42" s="717"/>
      <c r="AS42" s="717"/>
      <c r="AT42" s="717"/>
      <c r="AU42" s="717"/>
      <c r="AV42" s="717"/>
      <c r="AW42" s="717"/>
      <c r="AX42" s="717"/>
      <c r="AY42" s="718"/>
      <c r="AZ42" s="664">
        <v>874336</v>
      </c>
      <c r="BA42" s="703"/>
      <c r="BB42" s="703"/>
      <c r="BC42" s="703"/>
      <c r="BD42" s="665"/>
      <c r="BE42" s="665"/>
      <c r="BF42" s="709"/>
      <c r="BG42" s="730"/>
      <c r="BH42" s="731"/>
      <c r="BI42" s="731"/>
      <c r="BJ42" s="731"/>
      <c r="BK42" s="731"/>
      <c r="BL42" s="237"/>
      <c r="BM42" s="710" t="s">
        <v>357</v>
      </c>
      <c r="BN42" s="710"/>
      <c r="BO42" s="710"/>
      <c r="BP42" s="710"/>
      <c r="BQ42" s="710"/>
      <c r="BR42" s="710"/>
      <c r="BS42" s="710"/>
      <c r="BT42" s="710"/>
      <c r="BU42" s="711"/>
      <c r="BV42" s="664">
        <v>291</v>
      </c>
      <c r="BW42" s="703"/>
      <c r="BX42" s="703"/>
      <c r="BY42" s="703"/>
      <c r="BZ42" s="703"/>
      <c r="CA42" s="703"/>
      <c r="CB42" s="712"/>
      <c r="CD42" s="677" t="s">
        <v>358</v>
      </c>
      <c r="CE42" s="678"/>
      <c r="CF42" s="678"/>
      <c r="CG42" s="678"/>
      <c r="CH42" s="678"/>
      <c r="CI42" s="678"/>
      <c r="CJ42" s="678"/>
      <c r="CK42" s="678"/>
      <c r="CL42" s="678"/>
      <c r="CM42" s="678"/>
      <c r="CN42" s="678"/>
      <c r="CO42" s="678"/>
      <c r="CP42" s="678"/>
      <c r="CQ42" s="679"/>
      <c r="CR42" s="680">
        <v>1611709</v>
      </c>
      <c r="CS42" s="681"/>
      <c r="CT42" s="681"/>
      <c r="CU42" s="681"/>
      <c r="CV42" s="681"/>
      <c r="CW42" s="681"/>
      <c r="CX42" s="681"/>
      <c r="CY42" s="682"/>
      <c r="CZ42" s="683">
        <v>8.5</v>
      </c>
      <c r="DA42" s="684"/>
      <c r="DB42" s="684"/>
      <c r="DC42" s="685"/>
      <c r="DD42" s="686">
        <v>356073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359</v>
      </c>
      <c r="C43" s="662"/>
      <c r="D43" s="662"/>
      <c r="E43" s="662"/>
      <c r="F43" s="662"/>
      <c r="G43" s="662"/>
      <c r="H43" s="662"/>
      <c r="I43" s="662"/>
      <c r="J43" s="662"/>
      <c r="K43" s="662"/>
      <c r="L43" s="662"/>
      <c r="M43" s="662"/>
      <c r="N43" s="662"/>
      <c r="O43" s="662"/>
      <c r="P43" s="662"/>
      <c r="Q43" s="663"/>
      <c r="R43" s="664">
        <v>19712450</v>
      </c>
      <c r="S43" s="703"/>
      <c r="T43" s="703"/>
      <c r="U43" s="703"/>
      <c r="V43" s="703"/>
      <c r="W43" s="703"/>
      <c r="X43" s="703"/>
      <c r="Y43" s="704"/>
      <c r="Z43" s="705">
        <v>100</v>
      </c>
      <c r="AA43" s="705"/>
      <c r="AB43" s="705"/>
      <c r="AC43" s="705"/>
      <c r="AD43" s="706">
        <v>9039897</v>
      </c>
      <c r="AE43" s="706"/>
      <c r="AF43" s="706"/>
      <c r="AG43" s="706"/>
      <c r="AH43" s="706"/>
      <c r="AI43" s="706"/>
      <c r="AJ43" s="706"/>
      <c r="AK43" s="706"/>
      <c r="AL43" s="667">
        <v>100</v>
      </c>
      <c r="AM43" s="707"/>
      <c r="AN43" s="707"/>
      <c r="AO43" s="708"/>
      <c r="BV43" s="238"/>
      <c r="BW43" s="238"/>
      <c r="BX43" s="238"/>
      <c r="BY43" s="238"/>
      <c r="BZ43" s="238"/>
      <c r="CA43" s="238"/>
      <c r="CB43" s="238"/>
      <c r="CD43" s="677" t="s">
        <v>360</v>
      </c>
      <c r="CE43" s="678"/>
      <c r="CF43" s="678"/>
      <c r="CG43" s="678"/>
      <c r="CH43" s="678"/>
      <c r="CI43" s="678"/>
      <c r="CJ43" s="678"/>
      <c r="CK43" s="678"/>
      <c r="CL43" s="678"/>
      <c r="CM43" s="678"/>
      <c r="CN43" s="678"/>
      <c r="CO43" s="678"/>
      <c r="CP43" s="678"/>
      <c r="CQ43" s="679"/>
      <c r="CR43" s="680">
        <v>21267</v>
      </c>
      <c r="CS43" s="699"/>
      <c r="CT43" s="699"/>
      <c r="CU43" s="699"/>
      <c r="CV43" s="699"/>
      <c r="CW43" s="699"/>
      <c r="CX43" s="699"/>
      <c r="CY43" s="700"/>
      <c r="CZ43" s="683">
        <v>0.1</v>
      </c>
      <c r="DA43" s="701"/>
      <c r="DB43" s="701"/>
      <c r="DC43" s="702"/>
      <c r="DD43" s="686">
        <v>21267</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307</v>
      </c>
      <c r="CE44" s="694"/>
      <c r="CF44" s="677" t="s">
        <v>361</v>
      </c>
      <c r="CG44" s="678"/>
      <c r="CH44" s="678"/>
      <c r="CI44" s="678"/>
      <c r="CJ44" s="678"/>
      <c r="CK44" s="678"/>
      <c r="CL44" s="678"/>
      <c r="CM44" s="678"/>
      <c r="CN44" s="678"/>
      <c r="CO44" s="678"/>
      <c r="CP44" s="678"/>
      <c r="CQ44" s="679"/>
      <c r="CR44" s="680">
        <v>1611709</v>
      </c>
      <c r="CS44" s="681"/>
      <c r="CT44" s="681"/>
      <c r="CU44" s="681"/>
      <c r="CV44" s="681"/>
      <c r="CW44" s="681"/>
      <c r="CX44" s="681"/>
      <c r="CY44" s="682"/>
      <c r="CZ44" s="683">
        <v>8.5</v>
      </c>
      <c r="DA44" s="684"/>
      <c r="DB44" s="684"/>
      <c r="DC44" s="685"/>
      <c r="DD44" s="686">
        <v>356073</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363</v>
      </c>
      <c r="CG45" s="678"/>
      <c r="CH45" s="678"/>
      <c r="CI45" s="678"/>
      <c r="CJ45" s="678"/>
      <c r="CK45" s="678"/>
      <c r="CL45" s="678"/>
      <c r="CM45" s="678"/>
      <c r="CN45" s="678"/>
      <c r="CO45" s="678"/>
      <c r="CP45" s="678"/>
      <c r="CQ45" s="679"/>
      <c r="CR45" s="680">
        <v>613432</v>
      </c>
      <c r="CS45" s="699"/>
      <c r="CT45" s="699"/>
      <c r="CU45" s="699"/>
      <c r="CV45" s="699"/>
      <c r="CW45" s="699"/>
      <c r="CX45" s="699"/>
      <c r="CY45" s="700"/>
      <c r="CZ45" s="683">
        <v>3.2</v>
      </c>
      <c r="DA45" s="701"/>
      <c r="DB45" s="701"/>
      <c r="DC45" s="702"/>
      <c r="DD45" s="686">
        <v>65618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365</v>
      </c>
      <c r="CG46" s="678"/>
      <c r="CH46" s="678"/>
      <c r="CI46" s="678"/>
      <c r="CJ46" s="678"/>
      <c r="CK46" s="678"/>
      <c r="CL46" s="678"/>
      <c r="CM46" s="678"/>
      <c r="CN46" s="678"/>
      <c r="CO46" s="678"/>
      <c r="CP46" s="678"/>
      <c r="CQ46" s="679"/>
      <c r="CR46" s="680">
        <v>993757</v>
      </c>
      <c r="CS46" s="681"/>
      <c r="CT46" s="681"/>
      <c r="CU46" s="681"/>
      <c r="CV46" s="681"/>
      <c r="CW46" s="681"/>
      <c r="CX46" s="681"/>
      <c r="CY46" s="682"/>
      <c r="CZ46" s="683">
        <v>5.2</v>
      </c>
      <c r="DA46" s="684"/>
      <c r="DB46" s="684"/>
      <c r="DC46" s="685"/>
      <c r="DD46" s="686">
        <v>286815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367</v>
      </c>
      <c r="CG47" s="678"/>
      <c r="CH47" s="678"/>
      <c r="CI47" s="678"/>
      <c r="CJ47" s="678"/>
      <c r="CK47" s="678"/>
      <c r="CL47" s="678"/>
      <c r="CM47" s="678"/>
      <c r="CN47" s="678"/>
      <c r="CO47" s="678"/>
      <c r="CP47" s="678"/>
      <c r="CQ47" s="679"/>
      <c r="CR47" s="680" t="s">
        <v>178</v>
      </c>
      <c r="CS47" s="699"/>
      <c r="CT47" s="699"/>
      <c r="CU47" s="699"/>
      <c r="CV47" s="699"/>
      <c r="CW47" s="699"/>
      <c r="CX47" s="699"/>
      <c r="CY47" s="700"/>
      <c r="CZ47" s="683" t="s">
        <v>178</v>
      </c>
      <c r="DA47" s="701"/>
      <c r="DB47" s="701"/>
      <c r="DC47" s="702"/>
      <c r="DD47" s="686" t="s">
        <v>245</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368</v>
      </c>
      <c r="CG48" s="678"/>
      <c r="CH48" s="678"/>
      <c r="CI48" s="678"/>
      <c r="CJ48" s="678"/>
      <c r="CK48" s="678"/>
      <c r="CL48" s="678"/>
      <c r="CM48" s="678"/>
      <c r="CN48" s="678"/>
      <c r="CO48" s="678"/>
      <c r="CP48" s="678"/>
      <c r="CQ48" s="679"/>
      <c r="CR48" s="680" t="s">
        <v>178</v>
      </c>
      <c r="CS48" s="681"/>
      <c r="CT48" s="681"/>
      <c r="CU48" s="681"/>
      <c r="CV48" s="681"/>
      <c r="CW48" s="681"/>
      <c r="CX48" s="681"/>
      <c r="CY48" s="682"/>
      <c r="CZ48" s="683" t="s">
        <v>148</v>
      </c>
      <c r="DA48" s="684"/>
      <c r="DB48" s="684"/>
      <c r="DC48" s="685"/>
      <c r="DD48" s="686" t="s">
        <v>245</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369</v>
      </c>
      <c r="CE49" s="662"/>
      <c r="CF49" s="662"/>
      <c r="CG49" s="662"/>
      <c r="CH49" s="662"/>
      <c r="CI49" s="662"/>
      <c r="CJ49" s="662"/>
      <c r="CK49" s="662"/>
      <c r="CL49" s="662"/>
      <c r="CM49" s="662"/>
      <c r="CN49" s="662"/>
      <c r="CO49" s="662"/>
      <c r="CP49" s="662"/>
      <c r="CQ49" s="663"/>
      <c r="CR49" s="664">
        <v>18943093</v>
      </c>
      <c r="CS49" s="665"/>
      <c r="CT49" s="665"/>
      <c r="CU49" s="665"/>
      <c r="CV49" s="665"/>
      <c r="CW49" s="665"/>
      <c r="CX49" s="665"/>
      <c r="CY49" s="666"/>
      <c r="CZ49" s="667">
        <v>100</v>
      </c>
      <c r="DA49" s="668"/>
      <c r="DB49" s="668"/>
      <c r="DC49" s="669"/>
      <c r="DD49" s="670">
        <v>10100811</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WNLWLo4wUt8OrWntIIY+LEMmmk+X+bHtluOqXXcWaZXrTdQwNjxq9AyUS3HSE4J5vXIdEmqrXkhe304odV3qxQ==" saltValue="+sOmcTsA9+ODDOVz4ZEjW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371</v>
      </c>
      <c r="DK2" s="1206"/>
      <c r="DL2" s="1206"/>
      <c r="DM2" s="1206"/>
      <c r="DN2" s="1206"/>
      <c r="DO2" s="1207"/>
      <c r="DP2" s="251"/>
      <c r="DQ2" s="1205" t="s">
        <v>372</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373</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375</v>
      </c>
      <c r="B5" s="1091"/>
      <c r="C5" s="1091"/>
      <c r="D5" s="1091"/>
      <c r="E5" s="1091"/>
      <c r="F5" s="1091"/>
      <c r="G5" s="1091"/>
      <c r="H5" s="1091"/>
      <c r="I5" s="1091"/>
      <c r="J5" s="1091"/>
      <c r="K5" s="1091"/>
      <c r="L5" s="1091"/>
      <c r="M5" s="1091"/>
      <c r="N5" s="1091"/>
      <c r="O5" s="1091"/>
      <c r="P5" s="1092"/>
      <c r="Q5" s="1096" t="s">
        <v>376</v>
      </c>
      <c r="R5" s="1097"/>
      <c r="S5" s="1097"/>
      <c r="T5" s="1097"/>
      <c r="U5" s="1098"/>
      <c r="V5" s="1096" t="s">
        <v>377</v>
      </c>
      <c r="W5" s="1097"/>
      <c r="X5" s="1097"/>
      <c r="Y5" s="1097"/>
      <c r="Z5" s="1098"/>
      <c r="AA5" s="1096" t="s">
        <v>378</v>
      </c>
      <c r="AB5" s="1097"/>
      <c r="AC5" s="1097"/>
      <c r="AD5" s="1097"/>
      <c r="AE5" s="1097"/>
      <c r="AF5" s="1208" t="s">
        <v>379</v>
      </c>
      <c r="AG5" s="1097"/>
      <c r="AH5" s="1097"/>
      <c r="AI5" s="1097"/>
      <c r="AJ5" s="1112"/>
      <c r="AK5" s="1097" t="s">
        <v>380</v>
      </c>
      <c r="AL5" s="1097"/>
      <c r="AM5" s="1097"/>
      <c r="AN5" s="1097"/>
      <c r="AO5" s="1098"/>
      <c r="AP5" s="1096" t="s">
        <v>381</v>
      </c>
      <c r="AQ5" s="1097"/>
      <c r="AR5" s="1097"/>
      <c r="AS5" s="1097"/>
      <c r="AT5" s="1098"/>
      <c r="AU5" s="1096" t="s">
        <v>382</v>
      </c>
      <c r="AV5" s="1097"/>
      <c r="AW5" s="1097"/>
      <c r="AX5" s="1097"/>
      <c r="AY5" s="1112"/>
      <c r="AZ5" s="258"/>
      <c r="BA5" s="258"/>
      <c r="BB5" s="258"/>
      <c r="BC5" s="258"/>
      <c r="BD5" s="258"/>
      <c r="BE5" s="259"/>
      <c r="BF5" s="259"/>
      <c r="BG5" s="259"/>
      <c r="BH5" s="259"/>
      <c r="BI5" s="259"/>
      <c r="BJ5" s="259"/>
      <c r="BK5" s="259"/>
      <c r="BL5" s="259"/>
      <c r="BM5" s="259"/>
      <c r="BN5" s="259"/>
      <c r="BO5" s="259"/>
      <c r="BP5" s="259"/>
      <c r="BQ5" s="1090" t="s">
        <v>383</v>
      </c>
      <c r="BR5" s="1091"/>
      <c r="BS5" s="1091"/>
      <c r="BT5" s="1091"/>
      <c r="BU5" s="1091"/>
      <c r="BV5" s="1091"/>
      <c r="BW5" s="1091"/>
      <c r="BX5" s="1091"/>
      <c r="BY5" s="1091"/>
      <c r="BZ5" s="1091"/>
      <c r="CA5" s="1091"/>
      <c r="CB5" s="1091"/>
      <c r="CC5" s="1091"/>
      <c r="CD5" s="1091"/>
      <c r="CE5" s="1091"/>
      <c r="CF5" s="1091"/>
      <c r="CG5" s="1092"/>
      <c r="CH5" s="1096" t="s">
        <v>384</v>
      </c>
      <c r="CI5" s="1097"/>
      <c r="CJ5" s="1097"/>
      <c r="CK5" s="1097"/>
      <c r="CL5" s="1098"/>
      <c r="CM5" s="1096" t="s">
        <v>385</v>
      </c>
      <c r="CN5" s="1097"/>
      <c r="CO5" s="1097"/>
      <c r="CP5" s="1097"/>
      <c r="CQ5" s="1098"/>
      <c r="CR5" s="1096" t="s">
        <v>386</v>
      </c>
      <c r="CS5" s="1097"/>
      <c r="CT5" s="1097"/>
      <c r="CU5" s="1097"/>
      <c r="CV5" s="1098"/>
      <c r="CW5" s="1096" t="s">
        <v>387</v>
      </c>
      <c r="CX5" s="1097"/>
      <c r="CY5" s="1097"/>
      <c r="CZ5" s="1097"/>
      <c r="DA5" s="1098"/>
      <c r="DB5" s="1096" t="s">
        <v>388</v>
      </c>
      <c r="DC5" s="1097"/>
      <c r="DD5" s="1097"/>
      <c r="DE5" s="1097"/>
      <c r="DF5" s="1098"/>
      <c r="DG5" s="1193" t="s">
        <v>389</v>
      </c>
      <c r="DH5" s="1194"/>
      <c r="DI5" s="1194"/>
      <c r="DJ5" s="1194"/>
      <c r="DK5" s="1195"/>
      <c r="DL5" s="1193" t="s">
        <v>390</v>
      </c>
      <c r="DM5" s="1194"/>
      <c r="DN5" s="1194"/>
      <c r="DO5" s="1194"/>
      <c r="DP5" s="1195"/>
      <c r="DQ5" s="1096" t="s">
        <v>391</v>
      </c>
      <c r="DR5" s="1097"/>
      <c r="DS5" s="1097"/>
      <c r="DT5" s="1097"/>
      <c r="DU5" s="1098"/>
      <c r="DV5" s="1096" t="s">
        <v>382</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392</v>
      </c>
      <c r="C7" s="1146"/>
      <c r="D7" s="1146"/>
      <c r="E7" s="1146"/>
      <c r="F7" s="1146"/>
      <c r="G7" s="1146"/>
      <c r="H7" s="1146"/>
      <c r="I7" s="1146"/>
      <c r="J7" s="1146"/>
      <c r="K7" s="1146"/>
      <c r="L7" s="1146"/>
      <c r="M7" s="1146"/>
      <c r="N7" s="1146"/>
      <c r="O7" s="1146"/>
      <c r="P7" s="1147"/>
      <c r="Q7" s="1199">
        <v>19712</v>
      </c>
      <c r="R7" s="1200"/>
      <c r="S7" s="1200"/>
      <c r="T7" s="1200"/>
      <c r="U7" s="1200"/>
      <c r="V7" s="1200">
        <v>18943</v>
      </c>
      <c r="W7" s="1200"/>
      <c r="X7" s="1200"/>
      <c r="Y7" s="1200"/>
      <c r="Z7" s="1200"/>
      <c r="AA7" s="1200">
        <v>769</v>
      </c>
      <c r="AB7" s="1200"/>
      <c r="AC7" s="1200"/>
      <c r="AD7" s="1200"/>
      <c r="AE7" s="1201"/>
      <c r="AF7" s="1202">
        <v>482</v>
      </c>
      <c r="AG7" s="1203"/>
      <c r="AH7" s="1203"/>
      <c r="AI7" s="1203"/>
      <c r="AJ7" s="1204"/>
      <c r="AK7" s="1186">
        <v>790876</v>
      </c>
      <c r="AL7" s="1187"/>
      <c r="AM7" s="1187"/>
      <c r="AN7" s="1187"/>
      <c r="AO7" s="1187"/>
      <c r="AP7" s="1187">
        <v>6632</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570</v>
      </c>
      <c r="BT7" s="1191"/>
      <c r="BU7" s="1191"/>
      <c r="BV7" s="1191"/>
      <c r="BW7" s="1191"/>
      <c r="BX7" s="1191"/>
      <c r="BY7" s="1191"/>
      <c r="BZ7" s="1191"/>
      <c r="CA7" s="1191"/>
      <c r="CB7" s="1191"/>
      <c r="CC7" s="1191"/>
      <c r="CD7" s="1191"/>
      <c r="CE7" s="1191"/>
      <c r="CF7" s="1191"/>
      <c r="CG7" s="1192"/>
      <c r="CH7" s="1183">
        <v>1</v>
      </c>
      <c r="CI7" s="1184"/>
      <c r="CJ7" s="1184"/>
      <c r="CK7" s="1184"/>
      <c r="CL7" s="1185"/>
      <c r="CM7" s="1183">
        <v>100</v>
      </c>
      <c r="CN7" s="1184"/>
      <c r="CO7" s="1184"/>
      <c r="CP7" s="1184"/>
      <c r="CQ7" s="1185"/>
      <c r="CR7" s="1183">
        <v>1</v>
      </c>
      <c r="CS7" s="1184"/>
      <c r="CT7" s="1184"/>
      <c r="CU7" s="1184"/>
      <c r="CV7" s="1185"/>
      <c r="CW7" s="1183" t="s">
        <v>505</v>
      </c>
      <c r="CX7" s="1184"/>
      <c r="CY7" s="1184"/>
      <c r="CZ7" s="1184"/>
      <c r="DA7" s="1185"/>
      <c r="DB7" s="1183" t="s">
        <v>505</v>
      </c>
      <c r="DC7" s="1184"/>
      <c r="DD7" s="1184"/>
      <c r="DE7" s="1184"/>
      <c r="DF7" s="1185"/>
      <c r="DG7" s="1183" t="s">
        <v>505</v>
      </c>
      <c r="DH7" s="1184"/>
      <c r="DI7" s="1184"/>
      <c r="DJ7" s="1184"/>
      <c r="DK7" s="1185"/>
      <c r="DL7" s="1183" t="s">
        <v>505</v>
      </c>
      <c r="DM7" s="1184"/>
      <c r="DN7" s="1184"/>
      <c r="DO7" s="1184"/>
      <c r="DP7" s="1185"/>
      <c r="DQ7" s="1183" t="s">
        <v>505</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393</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394</v>
      </c>
      <c r="B23" s="1039" t="s">
        <v>395</v>
      </c>
      <c r="C23" s="1040"/>
      <c r="D23" s="1040"/>
      <c r="E23" s="1040"/>
      <c r="F23" s="1040"/>
      <c r="G23" s="1040"/>
      <c r="H23" s="1040"/>
      <c r="I23" s="1040"/>
      <c r="J23" s="1040"/>
      <c r="K23" s="1040"/>
      <c r="L23" s="1040"/>
      <c r="M23" s="1040"/>
      <c r="N23" s="1040"/>
      <c r="O23" s="1040"/>
      <c r="P23" s="1041"/>
      <c r="Q23" s="1163">
        <f>Q7</f>
        <v>19712</v>
      </c>
      <c r="R23" s="1164"/>
      <c r="S23" s="1164"/>
      <c r="T23" s="1164"/>
      <c r="U23" s="1164"/>
      <c r="V23" s="1164">
        <f>V7</f>
        <v>18943</v>
      </c>
      <c r="W23" s="1164"/>
      <c r="X23" s="1164"/>
      <c r="Y23" s="1164"/>
      <c r="Z23" s="1164"/>
      <c r="AA23" s="1164">
        <f>AA7</f>
        <v>769</v>
      </c>
      <c r="AB23" s="1164"/>
      <c r="AC23" s="1164"/>
      <c r="AD23" s="1164"/>
      <c r="AE23" s="1165"/>
      <c r="AF23" s="1166">
        <v>482</v>
      </c>
      <c r="AG23" s="1164"/>
      <c r="AH23" s="1164"/>
      <c r="AI23" s="1164"/>
      <c r="AJ23" s="1167"/>
      <c r="AK23" s="1168"/>
      <c r="AL23" s="1169"/>
      <c r="AM23" s="1169"/>
      <c r="AN23" s="1169"/>
      <c r="AO23" s="1169"/>
      <c r="AP23" s="1164">
        <f>AP7</f>
        <v>6632</v>
      </c>
      <c r="AQ23" s="1164"/>
      <c r="AR23" s="1164"/>
      <c r="AS23" s="1164"/>
      <c r="AT23" s="1164"/>
      <c r="AU23" s="1170"/>
      <c r="AV23" s="1170"/>
      <c r="AW23" s="1170"/>
      <c r="AX23" s="1170"/>
      <c r="AY23" s="1171"/>
      <c r="AZ23" s="1160" t="s">
        <v>178</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396</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397</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375</v>
      </c>
      <c r="B26" s="1091"/>
      <c r="C26" s="1091"/>
      <c r="D26" s="1091"/>
      <c r="E26" s="1091"/>
      <c r="F26" s="1091"/>
      <c r="G26" s="1091"/>
      <c r="H26" s="1091"/>
      <c r="I26" s="1091"/>
      <c r="J26" s="1091"/>
      <c r="K26" s="1091"/>
      <c r="L26" s="1091"/>
      <c r="M26" s="1091"/>
      <c r="N26" s="1091"/>
      <c r="O26" s="1091"/>
      <c r="P26" s="1092"/>
      <c r="Q26" s="1096" t="s">
        <v>398</v>
      </c>
      <c r="R26" s="1097"/>
      <c r="S26" s="1097"/>
      <c r="T26" s="1097"/>
      <c r="U26" s="1098"/>
      <c r="V26" s="1096" t="s">
        <v>399</v>
      </c>
      <c r="W26" s="1097"/>
      <c r="X26" s="1097"/>
      <c r="Y26" s="1097"/>
      <c r="Z26" s="1098"/>
      <c r="AA26" s="1096" t="s">
        <v>400</v>
      </c>
      <c r="AB26" s="1097"/>
      <c r="AC26" s="1097"/>
      <c r="AD26" s="1097"/>
      <c r="AE26" s="1097"/>
      <c r="AF26" s="1154" t="s">
        <v>401</v>
      </c>
      <c r="AG26" s="1103"/>
      <c r="AH26" s="1103"/>
      <c r="AI26" s="1103"/>
      <c r="AJ26" s="1155"/>
      <c r="AK26" s="1097" t="s">
        <v>402</v>
      </c>
      <c r="AL26" s="1097"/>
      <c r="AM26" s="1097"/>
      <c r="AN26" s="1097"/>
      <c r="AO26" s="1098"/>
      <c r="AP26" s="1096" t="s">
        <v>403</v>
      </c>
      <c r="AQ26" s="1097"/>
      <c r="AR26" s="1097"/>
      <c r="AS26" s="1097"/>
      <c r="AT26" s="1098"/>
      <c r="AU26" s="1096" t="s">
        <v>404</v>
      </c>
      <c r="AV26" s="1097"/>
      <c r="AW26" s="1097"/>
      <c r="AX26" s="1097"/>
      <c r="AY26" s="1098"/>
      <c r="AZ26" s="1096" t="s">
        <v>405</v>
      </c>
      <c r="BA26" s="1097"/>
      <c r="BB26" s="1097"/>
      <c r="BC26" s="1097"/>
      <c r="BD26" s="1098"/>
      <c r="BE26" s="1096" t="s">
        <v>382</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560</v>
      </c>
      <c r="C28" s="1146"/>
      <c r="D28" s="1146"/>
      <c r="E28" s="1146"/>
      <c r="F28" s="1146"/>
      <c r="G28" s="1146"/>
      <c r="H28" s="1146"/>
      <c r="I28" s="1146"/>
      <c r="J28" s="1146"/>
      <c r="K28" s="1146"/>
      <c r="L28" s="1146"/>
      <c r="M28" s="1146"/>
      <c r="N28" s="1146"/>
      <c r="O28" s="1146"/>
      <c r="P28" s="1147"/>
      <c r="Q28" s="1148">
        <v>3585</v>
      </c>
      <c r="R28" s="1149"/>
      <c r="S28" s="1149"/>
      <c r="T28" s="1149"/>
      <c r="U28" s="1149"/>
      <c r="V28" s="1149">
        <v>3529</v>
      </c>
      <c r="W28" s="1149"/>
      <c r="X28" s="1149"/>
      <c r="Y28" s="1149"/>
      <c r="Z28" s="1149"/>
      <c r="AA28" s="1149">
        <v>56</v>
      </c>
      <c r="AB28" s="1149"/>
      <c r="AC28" s="1149"/>
      <c r="AD28" s="1149"/>
      <c r="AE28" s="1150"/>
      <c r="AF28" s="1151">
        <v>56</v>
      </c>
      <c r="AG28" s="1149"/>
      <c r="AH28" s="1149"/>
      <c r="AI28" s="1149"/>
      <c r="AJ28" s="1152"/>
      <c r="AK28" s="1153">
        <v>261</v>
      </c>
      <c r="AL28" s="1141"/>
      <c r="AM28" s="1141"/>
      <c r="AN28" s="1141"/>
      <c r="AO28" s="1141"/>
      <c r="AP28" s="1141" t="s">
        <v>505</v>
      </c>
      <c r="AQ28" s="1141"/>
      <c r="AR28" s="1141"/>
      <c r="AS28" s="1141"/>
      <c r="AT28" s="1141"/>
      <c r="AU28" s="1141" t="s">
        <v>505</v>
      </c>
      <c r="AV28" s="1141"/>
      <c r="AW28" s="1141"/>
      <c r="AX28" s="1141"/>
      <c r="AY28" s="1141"/>
      <c r="AZ28" s="1142" t="s">
        <v>505</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559</v>
      </c>
      <c r="C29" s="1133"/>
      <c r="D29" s="1133"/>
      <c r="E29" s="1133"/>
      <c r="F29" s="1133"/>
      <c r="G29" s="1133"/>
      <c r="H29" s="1133"/>
      <c r="I29" s="1133"/>
      <c r="J29" s="1133"/>
      <c r="K29" s="1133"/>
      <c r="L29" s="1133"/>
      <c r="M29" s="1133"/>
      <c r="N29" s="1133"/>
      <c r="O29" s="1133"/>
      <c r="P29" s="1134"/>
      <c r="Q29" s="1138">
        <v>2693</v>
      </c>
      <c r="R29" s="1139"/>
      <c r="S29" s="1139"/>
      <c r="T29" s="1139"/>
      <c r="U29" s="1139"/>
      <c r="V29" s="1139">
        <v>2570</v>
      </c>
      <c r="W29" s="1139"/>
      <c r="X29" s="1139"/>
      <c r="Y29" s="1139"/>
      <c r="Z29" s="1139"/>
      <c r="AA29" s="1139">
        <v>123</v>
      </c>
      <c r="AB29" s="1139"/>
      <c r="AC29" s="1139"/>
      <c r="AD29" s="1139"/>
      <c r="AE29" s="1140"/>
      <c r="AF29" s="1114">
        <v>122</v>
      </c>
      <c r="AG29" s="1115"/>
      <c r="AH29" s="1115"/>
      <c r="AI29" s="1115"/>
      <c r="AJ29" s="1116"/>
      <c r="AK29" s="1075">
        <v>100</v>
      </c>
      <c r="AL29" s="1066"/>
      <c r="AM29" s="1066"/>
      <c r="AN29" s="1066"/>
      <c r="AO29" s="1066"/>
      <c r="AP29" s="1066" t="s">
        <v>505</v>
      </c>
      <c r="AQ29" s="1066"/>
      <c r="AR29" s="1066"/>
      <c r="AS29" s="1066"/>
      <c r="AT29" s="1066"/>
      <c r="AU29" s="1066" t="s">
        <v>505</v>
      </c>
      <c r="AV29" s="1066"/>
      <c r="AW29" s="1066"/>
      <c r="AX29" s="1066"/>
      <c r="AY29" s="1066"/>
      <c r="AZ29" s="1137" t="s">
        <v>505</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561</v>
      </c>
      <c r="C30" s="1133"/>
      <c r="D30" s="1133"/>
      <c r="E30" s="1133"/>
      <c r="F30" s="1133"/>
      <c r="G30" s="1133"/>
      <c r="H30" s="1133"/>
      <c r="I30" s="1133"/>
      <c r="J30" s="1133"/>
      <c r="K30" s="1133"/>
      <c r="L30" s="1133"/>
      <c r="M30" s="1133"/>
      <c r="N30" s="1133"/>
      <c r="O30" s="1133"/>
      <c r="P30" s="1134"/>
      <c r="Q30" s="1138">
        <v>580</v>
      </c>
      <c r="R30" s="1139"/>
      <c r="S30" s="1139"/>
      <c r="T30" s="1139"/>
      <c r="U30" s="1139"/>
      <c r="V30" s="1139">
        <v>578</v>
      </c>
      <c r="W30" s="1139"/>
      <c r="X30" s="1139"/>
      <c r="Y30" s="1139"/>
      <c r="Z30" s="1139"/>
      <c r="AA30" s="1139">
        <v>2</v>
      </c>
      <c r="AB30" s="1139"/>
      <c r="AC30" s="1139"/>
      <c r="AD30" s="1139"/>
      <c r="AE30" s="1140"/>
      <c r="AF30" s="1114">
        <v>2</v>
      </c>
      <c r="AG30" s="1115"/>
      <c r="AH30" s="1115"/>
      <c r="AI30" s="1115"/>
      <c r="AJ30" s="1116"/>
      <c r="AK30" s="1075">
        <v>433</v>
      </c>
      <c r="AL30" s="1066"/>
      <c r="AM30" s="1066"/>
      <c r="AN30" s="1066"/>
      <c r="AO30" s="1066"/>
      <c r="AP30" s="1066" t="s">
        <v>505</v>
      </c>
      <c r="AQ30" s="1066"/>
      <c r="AR30" s="1066"/>
      <c r="AS30" s="1066"/>
      <c r="AT30" s="1066"/>
      <c r="AU30" s="1066" t="s">
        <v>505</v>
      </c>
      <c r="AV30" s="1066"/>
      <c r="AW30" s="1066"/>
      <c r="AX30" s="1066"/>
      <c r="AY30" s="1066"/>
      <c r="AZ30" s="1137" t="s">
        <v>505</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556</v>
      </c>
      <c r="C31" s="1133"/>
      <c r="D31" s="1133"/>
      <c r="E31" s="1133"/>
      <c r="F31" s="1133"/>
      <c r="G31" s="1133"/>
      <c r="H31" s="1133"/>
      <c r="I31" s="1133"/>
      <c r="J31" s="1133"/>
      <c r="K31" s="1133"/>
      <c r="L31" s="1133"/>
      <c r="M31" s="1133"/>
      <c r="N31" s="1133"/>
      <c r="O31" s="1133"/>
      <c r="P31" s="1134"/>
      <c r="Q31" s="1138">
        <v>814</v>
      </c>
      <c r="R31" s="1139"/>
      <c r="S31" s="1139"/>
      <c r="T31" s="1139"/>
      <c r="U31" s="1139"/>
      <c r="V31" s="1139">
        <v>698</v>
      </c>
      <c r="W31" s="1139"/>
      <c r="X31" s="1139"/>
      <c r="Y31" s="1139"/>
      <c r="Z31" s="1139"/>
      <c r="AA31" s="1139">
        <v>116</v>
      </c>
      <c r="AB31" s="1139"/>
      <c r="AC31" s="1139"/>
      <c r="AD31" s="1139"/>
      <c r="AE31" s="1140"/>
      <c r="AF31" s="1114">
        <v>924</v>
      </c>
      <c r="AG31" s="1115"/>
      <c r="AH31" s="1115"/>
      <c r="AI31" s="1115"/>
      <c r="AJ31" s="1116"/>
      <c r="AK31" s="1075">
        <v>27</v>
      </c>
      <c r="AL31" s="1066"/>
      <c r="AM31" s="1066"/>
      <c r="AN31" s="1066"/>
      <c r="AO31" s="1066"/>
      <c r="AP31" s="1066">
        <v>113</v>
      </c>
      <c r="AQ31" s="1066"/>
      <c r="AR31" s="1066"/>
      <c r="AS31" s="1066"/>
      <c r="AT31" s="1066"/>
      <c r="AU31" s="1066">
        <v>2</v>
      </c>
      <c r="AV31" s="1066"/>
      <c r="AW31" s="1066"/>
      <c r="AX31" s="1066"/>
      <c r="AY31" s="1066"/>
      <c r="AZ31" s="1137" t="s">
        <v>505</v>
      </c>
      <c r="BA31" s="1137"/>
      <c r="BB31" s="1137"/>
      <c r="BC31" s="1137"/>
      <c r="BD31" s="1137"/>
      <c r="BE31" s="1127" t="s">
        <v>571</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558</v>
      </c>
      <c r="C32" s="1133"/>
      <c r="D32" s="1133"/>
      <c r="E32" s="1133"/>
      <c r="F32" s="1133"/>
      <c r="G32" s="1133"/>
      <c r="H32" s="1133"/>
      <c r="I32" s="1133"/>
      <c r="J32" s="1133"/>
      <c r="K32" s="1133"/>
      <c r="L32" s="1133"/>
      <c r="M32" s="1133"/>
      <c r="N32" s="1133"/>
      <c r="O32" s="1133"/>
      <c r="P32" s="1134"/>
      <c r="Q32" s="1138">
        <v>1047</v>
      </c>
      <c r="R32" s="1139"/>
      <c r="S32" s="1139"/>
      <c r="T32" s="1139"/>
      <c r="U32" s="1139"/>
      <c r="V32" s="1139">
        <v>953</v>
      </c>
      <c r="W32" s="1139"/>
      <c r="X32" s="1139"/>
      <c r="Y32" s="1139"/>
      <c r="Z32" s="1139"/>
      <c r="AA32" s="1139">
        <v>94</v>
      </c>
      <c r="AB32" s="1139"/>
      <c r="AC32" s="1139"/>
      <c r="AD32" s="1139"/>
      <c r="AE32" s="1140"/>
      <c r="AF32" s="1114">
        <v>445</v>
      </c>
      <c r="AG32" s="1115"/>
      <c r="AH32" s="1115"/>
      <c r="AI32" s="1115"/>
      <c r="AJ32" s="1116"/>
      <c r="AK32" s="1075">
        <v>1035</v>
      </c>
      <c r="AL32" s="1066"/>
      <c r="AM32" s="1066"/>
      <c r="AN32" s="1066"/>
      <c r="AO32" s="1066"/>
      <c r="AP32" s="1066">
        <v>5759</v>
      </c>
      <c r="AQ32" s="1066"/>
      <c r="AR32" s="1066"/>
      <c r="AS32" s="1066"/>
      <c r="AT32" s="1066"/>
      <c r="AU32" s="1066">
        <v>4423</v>
      </c>
      <c r="AV32" s="1066"/>
      <c r="AW32" s="1066"/>
      <c r="AX32" s="1066"/>
      <c r="AY32" s="1066"/>
      <c r="AZ32" s="1137" t="s">
        <v>505</v>
      </c>
      <c r="BA32" s="1137"/>
      <c r="BB32" s="1137"/>
      <c r="BC32" s="1137"/>
      <c r="BD32" s="1137"/>
      <c r="BE32" s="1127" t="s">
        <v>571</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406</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394</v>
      </c>
      <c r="B63" s="1039" t="s">
        <v>407</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1549</v>
      </c>
      <c r="AG63" s="1054"/>
      <c r="AH63" s="1054"/>
      <c r="AI63" s="1054"/>
      <c r="AJ63" s="1125"/>
      <c r="AK63" s="1126"/>
      <c r="AL63" s="1058"/>
      <c r="AM63" s="1058"/>
      <c r="AN63" s="1058"/>
      <c r="AO63" s="1058"/>
      <c r="AP63" s="1054">
        <v>5872</v>
      </c>
      <c r="AQ63" s="1054"/>
      <c r="AR63" s="1054"/>
      <c r="AS63" s="1054"/>
      <c r="AT63" s="1054"/>
      <c r="AU63" s="1054">
        <v>4425</v>
      </c>
      <c r="AV63" s="1054"/>
      <c r="AW63" s="1054"/>
      <c r="AX63" s="1054"/>
      <c r="AY63" s="1054"/>
      <c r="AZ63" s="1120"/>
      <c r="BA63" s="1120"/>
      <c r="BB63" s="1120"/>
      <c r="BC63" s="1120"/>
      <c r="BD63" s="1120"/>
      <c r="BE63" s="1055"/>
      <c r="BF63" s="1055"/>
      <c r="BG63" s="1055"/>
      <c r="BH63" s="1055"/>
      <c r="BI63" s="1056"/>
      <c r="BJ63" s="1121" t="s">
        <v>178</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408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409</v>
      </c>
      <c r="B66" s="1091"/>
      <c r="C66" s="1091"/>
      <c r="D66" s="1091"/>
      <c r="E66" s="1091"/>
      <c r="F66" s="1091"/>
      <c r="G66" s="1091"/>
      <c r="H66" s="1091"/>
      <c r="I66" s="1091"/>
      <c r="J66" s="1091"/>
      <c r="K66" s="1091"/>
      <c r="L66" s="1091"/>
      <c r="M66" s="1091"/>
      <c r="N66" s="1091"/>
      <c r="O66" s="1091"/>
      <c r="P66" s="1092"/>
      <c r="Q66" s="1096" t="s">
        <v>398</v>
      </c>
      <c r="R66" s="1097"/>
      <c r="S66" s="1097"/>
      <c r="T66" s="1097"/>
      <c r="U66" s="1098"/>
      <c r="V66" s="1096" t="s">
        <v>410</v>
      </c>
      <c r="W66" s="1097"/>
      <c r="X66" s="1097"/>
      <c r="Y66" s="1097"/>
      <c r="Z66" s="1098"/>
      <c r="AA66" s="1096" t="s">
        <v>411</v>
      </c>
      <c r="AB66" s="1097"/>
      <c r="AC66" s="1097"/>
      <c r="AD66" s="1097"/>
      <c r="AE66" s="1098"/>
      <c r="AF66" s="1102" t="s">
        <v>412</v>
      </c>
      <c r="AG66" s="1103"/>
      <c r="AH66" s="1103"/>
      <c r="AI66" s="1103"/>
      <c r="AJ66" s="1104"/>
      <c r="AK66" s="1096" t="s">
        <v>402</v>
      </c>
      <c r="AL66" s="1091"/>
      <c r="AM66" s="1091"/>
      <c r="AN66" s="1091"/>
      <c r="AO66" s="1092"/>
      <c r="AP66" s="1096" t="s">
        <v>403</v>
      </c>
      <c r="AQ66" s="1097"/>
      <c r="AR66" s="1097"/>
      <c r="AS66" s="1097"/>
      <c r="AT66" s="1098"/>
      <c r="AU66" s="1096" t="s">
        <v>413</v>
      </c>
      <c r="AV66" s="1097"/>
      <c r="AW66" s="1097"/>
      <c r="AX66" s="1097"/>
      <c r="AY66" s="1098"/>
      <c r="AZ66" s="1096" t="s">
        <v>382</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572</v>
      </c>
      <c r="C68" s="1081"/>
      <c r="D68" s="1081"/>
      <c r="E68" s="1081"/>
      <c r="F68" s="1081"/>
      <c r="G68" s="1081"/>
      <c r="H68" s="1081"/>
      <c r="I68" s="1081"/>
      <c r="J68" s="1081"/>
      <c r="K68" s="1081"/>
      <c r="L68" s="1081"/>
      <c r="M68" s="1081"/>
      <c r="N68" s="1081"/>
      <c r="O68" s="1081"/>
      <c r="P68" s="1082"/>
      <c r="Q68" s="1083">
        <v>7511</v>
      </c>
      <c r="R68" s="1077"/>
      <c r="S68" s="1077"/>
      <c r="T68" s="1077"/>
      <c r="U68" s="1077"/>
      <c r="V68" s="1077">
        <v>6350</v>
      </c>
      <c r="W68" s="1077"/>
      <c r="X68" s="1077"/>
      <c r="Y68" s="1077"/>
      <c r="Z68" s="1077"/>
      <c r="AA68" s="1077">
        <v>1161</v>
      </c>
      <c r="AB68" s="1077"/>
      <c r="AC68" s="1077"/>
      <c r="AD68" s="1077"/>
      <c r="AE68" s="1077"/>
      <c r="AF68" s="1077">
        <v>1161</v>
      </c>
      <c r="AG68" s="1077"/>
      <c r="AH68" s="1077"/>
      <c r="AI68" s="1077"/>
      <c r="AJ68" s="1077"/>
      <c r="AK68" s="1077" t="s">
        <v>573</v>
      </c>
      <c r="AL68" s="1077"/>
      <c r="AM68" s="1077"/>
      <c r="AN68" s="1077"/>
      <c r="AO68" s="1077"/>
      <c r="AP68" s="1077" t="s">
        <v>573</v>
      </c>
      <c r="AQ68" s="1077"/>
      <c r="AR68" s="1077"/>
      <c r="AS68" s="1077"/>
      <c r="AT68" s="1077"/>
      <c r="AU68" s="1077" t="s">
        <v>573</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574</v>
      </c>
      <c r="C69" s="1070"/>
      <c r="D69" s="1070"/>
      <c r="E69" s="1070"/>
      <c r="F69" s="1070"/>
      <c r="G69" s="1070"/>
      <c r="H69" s="1070"/>
      <c r="I69" s="1070"/>
      <c r="J69" s="1070"/>
      <c r="K69" s="1070"/>
      <c r="L69" s="1070"/>
      <c r="M69" s="1070"/>
      <c r="N69" s="1070"/>
      <c r="O69" s="1070"/>
      <c r="P69" s="1071"/>
      <c r="Q69" s="1072">
        <v>1598</v>
      </c>
      <c r="R69" s="1066"/>
      <c r="S69" s="1066"/>
      <c r="T69" s="1066"/>
      <c r="U69" s="1066"/>
      <c r="V69" s="1066">
        <v>1483</v>
      </c>
      <c r="W69" s="1066"/>
      <c r="X69" s="1066"/>
      <c r="Y69" s="1066"/>
      <c r="Z69" s="1066"/>
      <c r="AA69" s="1066">
        <v>115</v>
      </c>
      <c r="AB69" s="1066"/>
      <c r="AC69" s="1066"/>
      <c r="AD69" s="1066"/>
      <c r="AE69" s="1066"/>
      <c r="AF69" s="1066">
        <v>115</v>
      </c>
      <c r="AG69" s="1066"/>
      <c r="AH69" s="1066"/>
      <c r="AI69" s="1066"/>
      <c r="AJ69" s="1066"/>
      <c r="AK69" s="1066" t="s">
        <v>573</v>
      </c>
      <c r="AL69" s="1066"/>
      <c r="AM69" s="1066"/>
      <c r="AN69" s="1066"/>
      <c r="AO69" s="1066"/>
      <c r="AP69" s="1066" t="s">
        <v>573</v>
      </c>
      <c r="AQ69" s="1066"/>
      <c r="AR69" s="1066"/>
      <c r="AS69" s="1066"/>
      <c r="AT69" s="1066"/>
      <c r="AU69" s="1066" t="s">
        <v>573</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575</v>
      </c>
      <c r="C70" s="1070"/>
      <c r="D70" s="1070"/>
      <c r="E70" s="1070"/>
      <c r="F70" s="1070"/>
      <c r="G70" s="1070"/>
      <c r="H70" s="1070"/>
      <c r="I70" s="1070"/>
      <c r="J70" s="1070"/>
      <c r="K70" s="1070"/>
      <c r="L70" s="1070"/>
      <c r="M70" s="1070"/>
      <c r="N70" s="1070"/>
      <c r="O70" s="1070"/>
      <c r="P70" s="1071"/>
      <c r="Q70" s="1072">
        <v>896695</v>
      </c>
      <c r="R70" s="1066"/>
      <c r="S70" s="1066"/>
      <c r="T70" s="1066"/>
      <c r="U70" s="1066"/>
      <c r="V70" s="1066">
        <v>845698</v>
      </c>
      <c r="W70" s="1066"/>
      <c r="X70" s="1066"/>
      <c r="Y70" s="1066"/>
      <c r="Z70" s="1066"/>
      <c r="AA70" s="1066">
        <v>50997</v>
      </c>
      <c r="AB70" s="1066"/>
      <c r="AC70" s="1066"/>
      <c r="AD70" s="1066"/>
      <c r="AE70" s="1066"/>
      <c r="AF70" s="1066">
        <v>50997</v>
      </c>
      <c r="AG70" s="1066"/>
      <c r="AH70" s="1066"/>
      <c r="AI70" s="1066"/>
      <c r="AJ70" s="1066"/>
      <c r="AK70" s="1066">
        <v>1</v>
      </c>
      <c r="AL70" s="1066"/>
      <c r="AM70" s="1066"/>
      <c r="AN70" s="1066"/>
      <c r="AO70" s="1066"/>
      <c r="AP70" s="1066" t="s">
        <v>573</v>
      </c>
      <c r="AQ70" s="1066"/>
      <c r="AR70" s="1066"/>
      <c r="AS70" s="1066"/>
      <c r="AT70" s="1066"/>
      <c r="AU70" s="1066" t="s">
        <v>573</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576</v>
      </c>
      <c r="C71" s="1070"/>
      <c r="D71" s="1070"/>
      <c r="E71" s="1070"/>
      <c r="F71" s="1070"/>
      <c r="G71" s="1070"/>
      <c r="H71" s="1070"/>
      <c r="I71" s="1070"/>
      <c r="J71" s="1070"/>
      <c r="K71" s="1070"/>
      <c r="L71" s="1070"/>
      <c r="M71" s="1070"/>
      <c r="N71" s="1070"/>
      <c r="O71" s="1070"/>
      <c r="P71" s="1071"/>
      <c r="Q71" s="1072">
        <v>2689</v>
      </c>
      <c r="R71" s="1066"/>
      <c r="S71" s="1066"/>
      <c r="T71" s="1066"/>
      <c r="U71" s="1066"/>
      <c r="V71" s="1066">
        <v>2653</v>
      </c>
      <c r="W71" s="1066"/>
      <c r="X71" s="1066"/>
      <c r="Y71" s="1066"/>
      <c r="Z71" s="1066"/>
      <c r="AA71" s="1066">
        <v>36</v>
      </c>
      <c r="AB71" s="1066"/>
      <c r="AC71" s="1066"/>
      <c r="AD71" s="1066"/>
      <c r="AE71" s="1066"/>
      <c r="AF71" s="1066">
        <v>36</v>
      </c>
      <c r="AG71" s="1066"/>
      <c r="AH71" s="1066"/>
      <c r="AI71" s="1066"/>
      <c r="AJ71" s="1066"/>
      <c r="AK71" s="1066">
        <v>1</v>
      </c>
      <c r="AL71" s="1066"/>
      <c r="AM71" s="1066"/>
      <c r="AN71" s="1066"/>
      <c r="AO71" s="1066"/>
      <c r="AP71" s="1066">
        <v>500</v>
      </c>
      <c r="AQ71" s="1066"/>
      <c r="AR71" s="1066"/>
      <c r="AS71" s="1066"/>
      <c r="AT71" s="1066"/>
      <c r="AU71" s="1066">
        <v>18</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577</v>
      </c>
      <c r="C72" s="1070"/>
      <c r="D72" s="1070"/>
      <c r="E72" s="1070"/>
      <c r="F72" s="1070"/>
      <c r="G72" s="1070"/>
      <c r="H72" s="1070"/>
      <c r="I72" s="1070"/>
      <c r="J72" s="1070"/>
      <c r="K72" s="1070"/>
      <c r="L72" s="1070"/>
      <c r="M72" s="1070"/>
      <c r="N72" s="1070"/>
      <c r="O72" s="1070"/>
      <c r="P72" s="1071"/>
      <c r="Q72" s="1072">
        <v>332</v>
      </c>
      <c r="R72" s="1066"/>
      <c r="S72" s="1066"/>
      <c r="T72" s="1066"/>
      <c r="U72" s="1066"/>
      <c r="V72" s="1066">
        <v>325</v>
      </c>
      <c r="W72" s="1066"/>
      <c r="X72" s="1066"/>
      <c r="Y72" s="1066"/>
      <c r="Z72" s="1066"/>
      <c r="AA72" s="1066">
        <v>7</v>
      </c>
      <c r="AB72" s="1066"/>
      <c r="AC72" s="1066"/>
      <c r="AD72" s="1066"/>
      <c r="AE72" s="1066"/>
      <c r="AF72" s="1066">
        <v>7</v>
      </c>
      <c r="AG72" s="1066"/>
      <c r="AH72" s="1066"/>
      <c r="AI72" s="1066"/>
      <c r="AJ72" s="1066"/>
      <c r="AK72" s="1066">
        <v>104</v>
      </c>
      <c r="AL72" s="1066"/>
      <c r="AM72" s="1066"/>
      <c r="AN72" s="1066"/>
      <c r="AO72" s="1066"/>
      <c r="AP72" s="1066">
        <v>477</v>
      </c>
      <c r="AQ72" s="1066"/>
      <c r="AR72" s="1066"/>
      <c r="AS72" s="1066"/>
      <c r="AT72" s="1066"/>
      <c r="AU72" s="1066">
        <v>29</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578</v>
      </c>
      <c r="C73" s="1070"/>
      <c r="D73" s="1070"/>
      <c r="E73" s="1070"/>
      <c r="F73" s="1070"/>
      <c r="G73" s="1070"/>
      <c r="H73" s="1070"/>
      <c r="I73" s="1070"/>
      <c r="J73" s="1070"/>
      <c r="K73" s="1070"/>
      <c r="L73" s="1070"/>
      <c r="M73" s="1070"/>
      <c r="N73" s="1070"/>
      <c r="O73" s="1070"/>
      <c r="P73" s="1071"/>
      <c r="Q73" s="1072">
        <v>873</v>
      </c>
      <c r="R73" s="1066"/>
      <c r="S73" s="1066"/>
      <c r="T73" s="1066"/>
      <c r="U73" s="1066"/>
      <c r="V73" s="1066">
        <v>856</v>
      </c>
      <c r="W73" s="1066"/>
      <c r="X73" s="1066"/>
      <c r="Y73" s="1066"/>
      <c r="Z73" s="1066"/>
      <c r="AA73" s="1066">
        <v>17</v>
      </c>
      <c r="AB73" s="1066"/>
      <c r="AC73" s="1066"/>
      <c r="AD73" s="1066"/>
      <c r="AE73" s="1066"/>
      <c r="AF73" s="1066">
        <v>17</v>
      </c>
      <c r="AG73" s="1066"/>
      <c r="AH73" s="1066"/>
      <c r="AI73" s="1066"/>
      <c r="AJ73" s="1066"/>
      <c r="AK73" s="1066" t="s">
        <v>573</v>
      </c>
      <c r="AL73" s="1066"/>
      <c r="AM73" s="1066"/>
      <c r="AN73" s="1066"/>
      <c r="AO73" s="1066"/>
      <c r="AP73" s="1066" t="s">
        <v>573</v>
      </c>
      <c r="AQ73" s="1066"/>
      <c r="AR73" s="1066"/>
      <c r="AS73" s="1066"/>
      <c r="AT73" s="1066"/>
      <c r="AU73" s="1066" t="s">
        <v>573</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579</v>
      </c>
      <c r="C74" s="1070"/>
      <c r="D74" s="1070"/>
      <c r="E74" s="1070"/>
      <c r="F74" s="1070"/>
      <c r="G74" s="1070"/>
      <c r="H74" s="1070"/>
      <c r="I74" s="1070"/>
      <c r="J74" s="1070"/>
      <c r="K74" s="1070"/>
      <c r="L74" s="1070"/>
      <c r="M74" s="1070"/>
      <c r="N74" s="1070"/>
      <c r="O74" s="1070"/>
      <c r="P74" s="1071"/>
      <c r="Q74" s="1072">
        <v>5553</v>
      </c>
      <c r="R74" s="1066"/>
      <c r="S74" s="1066"/>
      <c r="T74" s="1066"/>
      <c r="U74" s="1066"/>
      <c r="V74" s="1066">
        <v>5547</v>
      </c>
      <c r="W74" s="1066"/>
      <c r="X74" s="1066"/>
      <c r="Y74" s="1066"/>
      <c r="Z74" s="1066"/>
      <c r="AA74" s="1066">
        <v>6</v>
      </c>
      <c r="AB74" s="1066"/>
      <c r="AC74" s="1066"/>
      <c r="AD74" s="1066"/>
      <c r="AE74" s="1066"/>
      <c r="AF74" s="1066">
        <v>5</v>
      </c>
      <c r="AG74" s="1066"/>
      <c r="AH74" s="1066"/>
      <c r="AI74" s="1066"/>
      <c r="AJ74" s="1066"/>
      <c r="AK74" s="1066" t="s">
        <v>573</v>
      </c>
      <c r="AL74" s="1066"/>
      <c r="AM74" s="1066"/>
      <c r="AN74" s="1066"/>
      <c r="AO74" s="1066"/>
      <c r="AP74" s="1066">
        <v>4474</v>
      </c>
      <c r="AQ74" s="1066"/>
      <c r="AR74" s="1066"/>
      <c r="AS74" s="1066"/>
      <c r="AT74" s="1066"/>
      <c r="AU74" s="1066">
        <v>756</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580</v>
      </c>
      <c r="C75" s="1070"/>
      <c r="D75" s="1070"/>
      <c r="E75" s="1070"/>
      <c r="F75" s="1070"/>
      <c r="G75" s="1070"/>
      <c r="H75" s="1070"/>
      <c r="I75" s="1070"/>
      <c r="J75" s="1070"/>
      <c r="K75" s="1070"/>
      <c r="L75" s="1070"/>
      <c r="M75" s="1070"/>
      <c r="N75" s="1070"/>
      <c r="O75" s="1070"/>
      <c r="P75" s="1071"/>
      <c r="Q75" s="1073">
        <v>688</v>
      </c>
      <c r="R75" s="1074"/>
      <c r="S75" s="1074"/>
      <c r="T75" s="1074"/>
      <c r="U75" s="1075"/>
      <c r="V75" s="1076">
        <v>651</v>
      </c>
      <c r="W75" s="1074"/>
      <c r="X75" s="1074"/>
      <c r="Y75" s="1074"/>
      <c r="Z75" s="1075"/>
      <c r="AA75" s="1076">
        <v>37</v>
      </c>
      <c r="AB75" s="1074"/>
      <c r="AC75" s="1074"/>
      <c r="AD75" s="1074"/>
      <c r="AE75" s="1075"/>
      <c r="AF75" s="1076">
        <v>10</v>
      </c>
      <c r="AG75" s="1074"/>
      <c r="AH75" s="1074"/>
      <c r="AI75" s="1074"/>
      <c r="AJ75" s="1075"/>
      <c r="AK75" s="1076" t="s">
        <v>573</v>
      </c>
      <c r="AL75" s="1074"/>
      <c r="AM75" s="1074"/>
      <c r="AN75" s="1074"/>
      <c r="AO75" s="1075"/>
      <c r="AP75" s="1076">
        <v>204</v>
      </c>
      <c r="AQ75" s="1074"/>
      <c r="AR75" s="1074"/>
      <c r="AS75" s="1074"/>
      <c r="AT75" s="1075"/>
      <c r="AU75" s="1076">
        <v>41</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394</v>
      </c>
      <c r="B88" s="1039" t="s">
        <v>414</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52348</v>
      </c>
      <c r="AG88" s="1054"/>
      <c r="AH88" s="1054"/>
      <c r="AI88" s="1054"/>
      <c r="AJ88" s="1054"/>
      <c r="AK88" s="1058"/>
      <c r="AL88" s="1058"/>
      <c r="AM88" s="1058"/>
      <c r="AN88" s="1058"/>
      <c r="AO88" s="1058"/>
      <c r="AP88" s="1054">
        <v>5655</v>
      </c>
      <c r="AQ88" s="1054"/>
      <c r="AR88" s="1054"/>
      <c r="AS88" s="1054"/>
      <c r="AT88" s="1054"/>
      <c r="AU88" s="1054">
        <v>844</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1039" t="s">
        <v>415</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v>
      </c>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416</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417</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420</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421</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422</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423</v>
      </c>
      <c r="AB109" s="989"/>
      <c r="AC109" s="989"/>
      <c r="AD109" s="989"/>
      <c r="AE109" s="990"/>
      <c r="AF109" s="991" t="s">
        <v>424</v>
      </c>
      <c r="AG109" s="989"/>
      <c r="AH109" s="989"/>
      <c r="AI109" s="989"/>
      <c r="AJ109" s="990"/>
      <c r="AK109" s="991" t="s">
        <v>310</v>
      </c>
      <c r="AL109" s="989"/>
      <c r="AM109" s="989"/>
      <c r="AN109" s="989"/>
      <c r="AO109" s="990"/>
      <c r="AP109" s="991" t="s">
        <v>425</v>
      </c>
      <c r="AQ109" s="989"/>
      <c r="AR109" s="989"/>
      <c r="AS109" s="989"/>
      <c r="AT109" s="1020"/>
      <c r="AU109" s="988" t="s">
        <v>422</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423</v>
      </c>
      <c r="BR109" s="989"/>
      <c r="BS109" s="989"/>
      <c r="BT109" s="989"/>
      <c r="BU109" s="990"/>
      <c r="BV109" s="991" t="s">
        <v>424</v>
      </c>
      <c r="BW109" s="989"/>
      <c r="BX109" s="989"/>
      <c r="BY109" s="989"/>
      <c r="BZ109" s="990"/>
      <c r="CA109" s="991" t="s">
        <v>310</v>
      </c>
      <c r="CB109" s="989"/>
      <c r="CC109" s="989"/>
      <c r="CD109" s="989"/>
      <c r="CE109" s="990"/>
      <c r="CF109" s="1027" t="s">
        <v>425</v>
      </c>
      <c r="CG109" s="1027"/>
      <c r="CH109" s="1027"/>
      <c r="CI109" s="1027"/>
      <c r="CJ109" s="1027"/>
      <c r="CK109" s="991" t="s">
        <v>426</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423</v>
      </c>
      <c r="DH109" s="989"/>
      <c r="DI109" s="989"/>
      <c r="DJ109" s="989"/>
      <c r="DK109" s="990"/>
      <c r="DL109" s="991" t="s">
        <v>424</v>
      </c>
      <c r="DM109" s="989"/>
      <c r="DN109" s="989"/>
      <c r="DO109" s="989"/>
      <c r="DP109" s="990"/>
      <c r="DQ109" s="991" t="s">
        <v>310</v>
      </c>
      <c r="DR109" s="989"/>
      <c r="DS109" s="989"/>
      <c r="DT109" s="989"/>
      <c r="DU109" s="990"/>
      <c r="DV109" s="991" t="s">
        <v>425</v>
      </c>
      <c r="DW109" s="989"/>
      <c r="DX109" s="989"/>
      <c r="DY109" s="989"/>
      <c r="DZ109" s="1020"/>
    </row>
    <row r="110" spans="1:131" s="248" customFormat="1" ht="26.25" customHeight="1" x14ac:dyDescent="0.15">
      <c r="A110" s="891" t="s">
        <v>427</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672722</v>
      </c>
      <c r="AB110" s="982"/>
      <c r="AC110" s="982"/>
      <c r="AD110" s="982"/>
      <c r="AE110" s="983"/>
      <c r="AF110" s="984">
        <v>601754</v>
      </c>
      <c r="AG110" s="982"/>
      <c r="AH110" s="982"/>
      <c r="AI110" s="982"/>
      <c r="AJ110" s="983"/>
      <c r="AK110" s="984">
        <v>602542</v>
      </c>
      <c r="AL110" s="982"/>
      <c r="AM110" s="982"/>
      <c r="AN110" s="982"/>
      <c r="AO110" s="983"/>
      <c r="AP110" s="985">
        <v>7.2</v>
      </c>
      <c r="AQ110" s="986"/>
      <c r="AR110" s="986"/>
      <c r="AS110" s="986"/>
      <c r="AT110" s="987"/>
      <c r="AU110" s="1021" t="s">
        <v>73</v>
      </c>
      <c r="AV110" s="1022"/>
      <c r="AW110" s="1022"/>
      <c r="AX110" s="1022"/>
      <c r="AY110" s="1022"/>
      <c r="AZ110" s="947" t="s">
        <v>428</v>
      </c>
      <c r="BA110" s="892"/>
      <c r="BB110" s="892"/>
      <c r="BC110" s="892"/>
      <c r="BD110" s="892"/>
      <c r="BE110" s="892"/>
      <c r="BF110" s="892"/>
      <c r="BG110" s="892"/>
      <c r="BH110" s="892"/>
      <c r="BI110" s="892"/>
      <c r="BJ110" s="892"/>
      <c r="BK110" s="892"/>
      <c r="BL110" s="892"/>
      <c r="BM110" s="892"/>
      <c r="BN110" s="892"/>
      <c r="BO110" s="892"/>
      <c r="BP110" s="893"/>
      <c r="BQ110" s="948">
        <v>5897161</v>
      </c>
      <c r="BR110" s="929"/>
      <c r="BS110" s="929"/>
      <c r="BT110" s="929"/>
      <c r="BU110" s="929"/>
      <c r="BV110" s="929">
        <v>6137870</v>
      </c>
      <c r="BW110" s="929"/>
      <c r="BX110" s="929"/>
      <c r="BY110" s="929"/>
      <c r="BZ110" s="929"/>
      <c r="CA110" s="929">
        <v>6631732</v>
      </c>
      <c r="CB110" s="929"/>
      <c r="CC110" s="929"/>
      <c r="CD110" s="929"/>
      <c r="CE110" s="929"/>
      <c r="CF110" s="953">
        <v>78.8</v>
      </c>
      <c r="CG110" s="954"/>
      <c r="CH110" s="954"/>
      <c r="CI110" s="954"/>
      <c r="CJ110" s="954"/>
      <c r="CK110" s="1017" t="s">
        <v>429</v>
      </c>
      <c r="CL110" s="903"/>
      <c r="CM110" s="978" t="s">
        <v>430</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178</v>
      </c>
      <c r="DH110" s="929"/>
      <c r="DI110" s="929"/>
      <c r="DJ110" s="929"/>
      <c r="DK110" s="929"/>
      <c r="DL110" s="929" t="s">
        <v>178</v>
      </c>
      <c r="DM110" s="929"/>
      <c r="DN110" s="929"/>
      <c r="DO110" s="929"/>
      <c r="DP110" s="929"/>
      <c r="DQ110" s="929" t="s">
        <v>431</v>
      </c>
      <c r="DR110" s="929"/>
      <c r="DS110" s="929"/>
      <c r="DT110" s="929"/>
      <c r="DU110" s="929"/>
      <c r="DV110" s="930" t="s">
        <v>432</v>
      </c>
      <c r="DW110" s="930"/>
      <c r="DX110" s="930"/>
      <c r="DY110" s="930"/>
      <c r="DZ110" s="931"/>
    </row>
    <row r="111" spans="1:131" s="248" customFormat="1" ht="26.25" customHeight="1" x14ac:dyDescent="0.15">
      <c r="A111" s="858" t="s">
        <v>433</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178</v>
      </c>
      <c r="AB111" s="1010"/>
      <c r="AC111" s="1010"/>
      <c r="AD111" s="1010"/>
      <c r="AE111" s="1011"/>
      <c r="AF111" s="1012" t="s">
        <v>178</v>
      </c>
      <c r="AG111" s="1010"/>
      <c r="AH111" s="1010"/>
      <c r="AI111" s="1010"/>
      <c r="AJ111" s="1011"/>
      <c r="AK111" s="1012" t="s">
        <v>432</v>
      </c>
      <c r="AL111" s="1010"/>
      <c r="AM111" s="1010"/>
      <c r="AN111" s="1010"/>
      <c r="AO111" s="1011"/>
      <c r="AP111" s="1013" t="s">
        <v>432</v>
      </c>
      <c r="AQ111" s="1014"/>
      <c r="AR111" s="1014"/>
      <c r="AS111" s="1014"/>
      <c r="AT111" s="1015"/>
      <c r="AU111" s="1023"/>
      <c r="AV111" s="1024"/>
      <c r="AW111" s="1024"/>
      <c r="AX111" s="1024"/>
      <c r="AY111" s="1024"/>
      <c r="AZ111" s="899" t="s">
        <v>434</v>
      </c>
      <c r="BA111" s="834"/>
      <c r="BB111" s="834"/>
      <c r="BC111" s="834"/>
      <c r="BD111" s="834"/>
      <c r="BE111" s="834"/>
      <c r="BF111" s="834"/>
      <c r="BG111" s="834"/>
      <c r="BH111" s="834"/>
      <c r="BI111" s="834"/>
      <c r="BJ111" s="834"/>
      <c r="BK111" s="834"/>
      <c r="BL111" s="834"/>
      <c r="BM111" s="834"/>
      <c r="BN111" s="834"/>
      <c r="BO111" s="834"/>
      <c r="BP111" s="835"/>
      <c r="BQ111" s="900">
        <v>69492</v>
      </c>
      <c r="BR111" s="901"/>
      <c r="BS111" s="901"/>
      <c r="BT111" s="901"/>
      <c r="BU111" s="901"/>
      <c r="BV111" s="901">
        <v>46328</v>
      </c>
      <c r="BW111" s="901"/>
      <c r="BX111" s="901"/>
      <c r="BY111" s="901"/>
      <c r="BZ111" s="901"/>
      <c r="CA111" s="901">
        <v>23164</v>
      </c>
      <c r="CB111" s="901"/>
      <c r="CC111" s="901"/>
      <c r="CD111" s="901"/>
      <c r="CE111" s="901"/>
      <c r="CF111" s="962">
        <v>0.3</v>
      </c>
      <c r="CG111" s="963"/>
      <c r="CH111" s="963"/>
      <c r="CI111" s="963"/>
      <c r="CJ111" s="963"/>
      <c r="CK111" s="1018"/>
      <c r="CL111" s="905"/>
      <c r="CM111" s="908" t="s">
        <v>435</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178</v>
      </c>
      <c r="DH111" s="901"/>
      <c r="DI111" s="901"/>
      <c r="DJ111" s="901"/>
      <c r="DK111" s="901"/>
      <c r="DL111" s="901" t="s">
        <v>178</v>
      </c>
      <c r="DM111" s="901"/>
      <c r="DN111" s="901"/>
      <c r="DO111" s="901"/>
      <c r="DP111" s="901"/>
      <c r="DQ111" s="901" t="s">
        <v>178</v>
      </c>
      <c r="DR111" s="901"/>
      <c r="DS111" s="901"/>
      <c r="DT111" s="901"/>
      <c r="DU111" s="901"/>
      <c r="DV111" s="878" t="s">
        <v>178</v>
      </c>
      <c r="DW111" s="878"/>
      <c r="DX111" s="878"/>
      <c r="DY111" s="878"/>
      <c r="DZ111" s="879"/>
    </row>
    <row r="112" spans="1:131" s="248" customFormat="1" ht="26.25" customHeight="1" x14ac:dyDescent="0.15">
      <c r="A112" s="1003" t="s">
        <v>436</v>
      </c>
      <c r="B112" s="1004"/>
      <c r="C112" s="834" t="s">
        <v>437</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178</v>
      </c>
      <c r="AB112" s="864"/>
      <c r="AC112" s="864"/>
      <c r="AD112" s="864"/>
      <c r="AE112" s="865"/>
      <c r="AF112" s="866" t="s">
        <v>178</v>
      </c>
      <c r="AG112" s="864"/>
      <c r="AH112" s="864"/>
      <c r="AI112" s="864"/>
      <c r="AJ112" s="865"/>
      <c r="AK112" s="866" t="s">
        <v>178</v>
      </c>
      <c r="AL112" s="864"/>
      <c r="AM112" s="864"/>
      <c r="AN112" s="864"/>
      <c r="AO112" s="865"/>
      <c r="AP112" s="911" t="s">
        <v>178</v>
      </c>
      <c r="AQ112" s="912"/>
      <c r="AR112" s="912"/>
      <c r="AS112" s="912"/>
      <c r="AT112" s="913"/>
      <c r="AU112" s="1023"/>
      <c r="AV112" s="1024"/>
      <c r="AW112" s="1024"/>
      <c r="AX112" s="1024"/>
      <c r="AY112" s="1024"/>
      <c r="AZ112" s="899" t="s">
        <v>438</v>
      </c>
      <c r="BA112" s="834"/>
      <c r="BB112" s="834"/>
      <c r="BC112" s="834"/>
      <c r="BD112" s="834"/>
      <c r="BE112" s="834"/>
      <c r="BF112" s="834"/>
      <c r="BG112" s="834"/>
      <c r="BH112" s="834"/>
      <c r="BI112" s="834"/>
      <c r="BJ112" s="834"/>
      <c r="BK112" s="834"/>
      <c r="BL112" s="834"/>
      <c r="BM112" s="834"/>
      <c r="BN112" s="834"/>
      <c r="BO112" s="834"/>
      <c r="BP112" s="835"/>
      <c r="BQ112" s="900">
        <v>6105656</v>
      </c>
      <c r="BR112" s="901"/>
      <c r="BS112" s="901"/>
      <c r="BT112" s="901"/>
      <c r="BU112" s="901"/>
      <c r="BV112" s="901">
        <v>5750917</v>
      </c>
      <c r="BW112" s="901"/>
      <c r="BX112" s="901"/>
      <c r="BY112" s="901"/>
      <c r="BZ112" s="901"/>
      <c r="CA112" s="901">
        <v>4424533</v>
      </c>
      <c r="CB112" s="901"/>
      <c r="CC112" s="901"/>
      <c r="CD112" s="901"/>
      <c r="CE112" s="901"/>
      <c r="CF112" s="962">
        <v>52.6</v>
      </c>
      <c r="CG112" s="963"/>
      <c r="CH112" s="963"/>
      <c r="CI112" s="963"/>
      <c r="CJ112" s="963"/>
      <c r="CK112" s="1018"/>
      <c r="CL112" s="905"/>
      <c r="CM112" s="908" t="s">
        <v>439</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432</v>
      </c>
      <c r="DH112" s="901"/>
      <c r="DI112" s="901"/>
      <c r="DJ112" s="901"/>
      <c r="DK112" s="901"/>
      <c r="DL112" s="901" t="s">
        <v>432</v>
      </c>
      <c r="DM112" s="901"/>
      <c r="DN112" s="901"/>
      <c r="DO112" s="901"/>
      <c r="DP112" s="901"/>
      <c r="DQ112" s="901" t="s">
        <v>178</v>
      </c>
      <c r="DR112" s="901"/>
      <c r="DS112" s="901"/>
      <c r="DT112" s="901"/>
      <c r="DU112" s="901"/>
      <c r="DV112" s="878" t="s">
        <v>432</v>
      </c>
      <c r="DW112" s="878"/>
      <c r="DX112" s="878"/>
      <c r="DY112" s="878"/>
      <c r="DZ112" s="879"/>
    </row>
    <row r="113" spans="1:130" s="248" customFormat="1" ht="26.25" customHeight="1" x14ac:dyDescent="0.15">
      <c r="A113" s="1005"/>
      <c r="B113" s="1006"/>
      <c r="C113" s="834" t="s">
        <v>440</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679852</v>
      </c>
      <c r="AB113" s="1010"/>
      <c r="AC113" s="1010"/>
      <c r="AD113" s="1010"/>
      <c r="AE113" s="1011"/>
      <c r="AF113" s="1012">
        <v>619471</v>
      </c>
      <c r="AG113" s="1010"/>
      <c r="AH113" s="1010"/>
      <c r="AI113" s="1010"/>
      <c r="AJ113" s="1011"/>
      <c r="AK113" s="1012">
        <v>311059</v>
      </c>
      <c r="AL113" s="1010"/>
      <c r="AM113" s="1010"/>
      <c r="AN113" s="1010"/>
      <c r="AO113" s="1011"/>
      <c r="AP113" s="1013">
        <v>3.7</v>
      </c>
      <c r="AQ113" s="1014"/>
      <c r="AR113" s="1014"/>
      <c r="AS113" s="1014"/>
      <c r="AT113" s="1015"/>
      <c r="AU113" s="1023"/>
      <c r="AV113" s="1024"/>
      <c r="AW113" s="1024"/>
      <c r="AX113" s="1024"/>
      <c r="AY113" s="1024"/>
      <c r="AZ113" s="899" t="s">
        <v>441</v>
      </c>
      <c r="BA113" s="834"/>
      <c r="BB113" s="834"/>
      <c r="BC113" s="834"/>
      <c r="BD113" s="834"/>
      <c r="BE113" s="834"/>
      <c r="BF113" s="834"/>
      <c r="BG113" s="834"/>
      <c r="BH113" s="834"/>
      <c r="BI113" s="834"/>
      <c r="BJ113" s="834"/>
      <c r="BK113" s="834"/>
      <c r="BL113" s="834"/>
      <c r="BM113" s="834"/>
      <c r="BN113" s="834"/>
      <c r="BO113" s="834"/>
      <c r="BP113" s="835"/>
      <c r="BQ113" s="900">
        <v>213049</v>
      </c>
      <c r="BR113" s="901"/>
      <c r="BS113" s="901"/>
      <c r="BT113" s="901"/>
      <c r="BU113" s="901"/>
      <c r="BV113" s="901">
        <v>305137</v>
      </c>
      <c r="BW113" s="901"/>
      <c r="BX113" s="901"/>
      <c r="BY113" s="901"/>
      <c r="BZ113" s="901"/>
      <c r="CA113" s="901">
        <v>843769</v>
      </c>
      <c r="CB113" s="901"/>
      <c r="CC113" s="901"/>
      <c r="CD113" s="901"/>
      <c r="CE113" s="901"/>
      <c r="CF113" s="962">
        <v>10</v>
      </c>
      <c r="CG113" s="963"/>
      <c r="CH113" s="963"/>
      <c r="CI113" s="963"/>
      <c r="CJ113" s="963"/>
      <c r="CK113" s="1018"/>
      <c r="CL113" s="905"/>
      <c r="CM113" s="908" t="s">
        <v>442</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432</v>
      </c>
      <c r="DH113" s="864"/>
      <c r="DI113" s="864"/>
      <c r="DJ113" s="864"/>
      <c r="DK113" s="865"/>
      <c r="DL113" s="866" t="s">
        <v>178</v>
      </c>
      <c r="DM113" s="864"/>
      <c r="DN113" s="864"/>
      <c r="DO113" s="864"/>
      <c r="DP113" s="865"/>
      <c r="DQ113" s="866" t="s">
        <v>432</v>
      </c>
      <c r="DR113" s="864"/>
      <c r="DS113" s="864"/>
      <c r="DT113" s="864"/>
      <c r="DU113" s="865"/>
      <c r="DV113" s="911" t="s">
        <v>432</v>
      </c>
      <c r="DW113" s="912"/>
      <c r="DX113" s="912"/>
      <c r="DY113" s="912"/>
      <c r="DZ113" s="913"/>
    </row>
    <row r="114" spans="1:130" s="248" customFormat="1" ht="26.25" customHeight="1" x14ac:dyDescent="0.15">
      <c r="A114" s="1005"/>
      <c r="B114" s="1006"/>
      <c r="C114" s="834" t="s">
        <v>443</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7705</v>
      </c>
      <c r="AB114" s="864"/>
      <c r="AC114" s="864"/>
      <c r="AD114" s="864"/>
      <c r="AE114" s="865"/>
      <c r="AF114" s="866">
        <v>6487</v>
      </c>
      <c r="AG114" s="864"/>
      <c r="AH114" s="864"/>
      <c r="AI114" s="864"/>
      <c r="AJ114" s="865"/>
      <c r="AK114" s="866">
        <v>14111</v>
      </c>
      <c r="AL114" s="864"/>
      <c r="AM114" s="864"/>
      <c r="AN114" s="864"/>
      <c r="AO114" s="865"/>
      <c r="AP114" s="911">
        <v>0.2</v>
      </c>
      <c r="AQ114" s="912"/>
      <c r="AR114" s="912"/>
      <c r="AS114" s="912"/>
      <c r="AT114" s="913"/>
      <c r="AU114" s="1023"/>
      <c r="AV114" s="1024"/>
      <c r="AW114" s="1024"/>
      <c r="AX114" s="1024"/>
      <c r="AY114" s="1024"/>
      <c r="AZ114" s="899" t="s">
        <v>444</v>
      </c>
      <c r="BA114" s="834"/>
      <c r="BB114" s="834"/>
      <c r="BC114" s="834"/>
      <c r="BD114" s="834"/>
      <c r="BE114" s="834"/>
      <c r="BF114" s="834"/>
      <c r="BG114" s="834"/>
      <c r="BH114" s="834"/>
      <c r="BI114" s="834"/>
      <c r="BJ114" s="834"/>
      <c r="BK114" s="834"/>
      <c r="BL114" s="834"/>
      <c r="BM114" s="834"/>
      <c r="BN114" s="834"/>
      <c r="BO114" s="834"/>
      <c r="BP114" s="835"/>
      <c r="BQ114" s="900">
        <v>1814916</v>
      </c>
      <c r="BR114" s="901"/>
      <c r="BS114" s="901"/>
      <c r="BT114" s="901"/>
      <c r="BU114" s="901"/>
      <c r="BV114" s="901">
        <v>1908646</v>
      </c>
      <c r="BW114" s="901"/>
      <c r="BX114" s="901"/>
      <c r="BY114" s="901"/>
      <c r="BZ114" s="901"/>
      <c r="CA114" s="901">
        <v>1806904</v>
      </c>
      <c r="CB114" s="901"/>
      <c r="CC114" s="901"/>
      <c r="CD114" s="901"/>
      <c r="CE114" s="901"/>
      <c r="CF114" s="962">
        <v>21.5</v>
      </c>
      <c r="CG114" s="963"/>
      <c r="CH114" s="963"/>
      <c r="CI114" s="963"/>
      <c r="CJ114" s="963"/>
      <c r="CK114" s="1018"/>
      <c r="CL114" s="905"/>
      <c r="CM114" s="908" t="s">
        <v>445</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432</v>
      </c>
      <c r="DH114" s="864"/>
      <c r="DI114" s="864"/>
      <c r="DJ114" s="864"/>
      <c r="DK114" s="865"/>
      <c r="DL114" s="866" t="s">
        <v>178</v>
      </c>
      <c r="DM114" s="864"/>
      <c r="DN114" s="864"/>
      <c r="DO114" s="864"/>
      <c r="DP114" s="865"/>
      <c r="DQ114" s="866" t="s">
        <v>178</v>
      </c>
      <c r="DR114" s="864"/>
      <c r="DS114" s="864"/>
      <c r="DT114" s="864"/>
      <c r="DU114" s="865"/>
      <c r="DV114" s="911" t="s">
        <v>432</v>
      </c>
      <c r="DW114" s="912"/>
      <c r="DX114" s="912"/>
      <c r="DY114" s="912"/>
      <c r="DZ114" s="913"/>
    </row>
    <row r="115" spans="1:130" s="248" customFormat="1" ht="26.25" customHeight="1" x14ac:dyDescent="0.15">
      <c r="A115" s="1005"/>
      <c r="B115" s="1006"/>
      <c r="C115" s="834" t="s">
        <v>446</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432</v>
      </c>
      <c r="AB115" s="1010"/>
      <c r="AC115" s="1010"/>
      <c r="AD115" s="1010"/>
      <c r="AE115" s="1011"/>
      <c r="AF115" s="1012" t="s">
        <v>178</v>
      </c>
      <c r="AG115" s="1010"/>
      <c r="AH115" s="1010"/>
      <c r="AI115" s="1010"/>
      <c r="AJ115" s="1011"/>
      <c r="AK115" s="1012" t="s">
        <v>178</v>
      </c>
      <c r="AL115" s="1010"/>
      <c r="AM115" s="1010"/>
      <c r="AN115" s="1010"/>
      <c r="AO115" s="1011"/>
      <c r="AP115" s="1013" t="s">
        <v>432</v>
      </c>
      <c r="AQ115" s="1014"/>
      <c r="AR115" s="1014"/>
      <c r="AS115" s="1014"/>
      <c r="AT115" s="1015"/>
      <c r="AU115" s="1023"/>
      <c r="AV115" s="1024"/>
      <c r="AW115" s="1024"/>
      <c r="AX115" s="1024"/>
      <c r="AY115" s="1024"/>
      <c r="AZ115" s="899" t="s">
        <v>447</v>
      </c>
      <c r="BA115" s="834"/>
      <c r="BB115" s="834"/>
      <c r="BC115" s="834"/>
      <c r="BD115" s="834"/>
      <c r="BE115" s="834"/>
      <c r="BF115" s="834"/>
      <c r="BG115" s="834"/>
      <c r="BH115" s="834"/>
      <c r="BI115" s="834"/>
      <c r="BJ115" s="834"/>
      <c r="BK115" s="834"/>
      <c r="BL115" s="834"/>
      <c r="BM115" s="834"/>
      <c r="BN115" s="834"/>
      <c r="BO115" s="834"/>
      <c r="BP115" s="835"/>
      <c r="BQ115" s="900">
        <v>1081067</v>
      </c>
      <c r="BR115" s="901"/>
      <c r="BS115" s="901"/>
      <c r="BT115" s="901"/>
      <c r="BU115" s="901"/>
      <c r="BV115" s="901">
        <v>846768</v>
      </c>
      <c r="BW115" s="901"/>
      <c r="BX115" s="901"/>
      <c r="BY115" s="901"/>
      <c r="BZ115" s="901"/>
      <c r="CA115" s="901">
        <v>794539</v>
      </c>
      <c r="CB115" s="901"/>
      <c r="CC115" s="901"/>
      <c r="CD115" s="901"/>
      <c r="CE115" s="901"/>
      <c r="CF115" s="962">
        <v>9.4</v>
      </c>
      <c r="CG115" s="963"/>
      <c r="CH115" s="963"/>
      <c r="CI115" s="963"/>
      <c r="CJ115" s="963"/>
      <c r="CK115" s="1018"/>
      <c r="CL115" s="905"/>
      <c r="CM115" s="899" t="s">
        <v>448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178</v>
      </c>
      <c r="DH115" s="864"/>
      <c r="DI115" s="864"/>
      <c r="DJ115" s="864"/>
      <c r="DK115" s="865"/>
      <c r="DL115" s="866" t="s">
        <v>178</v>
      </c>
      <c r="DM115" s="864"/>
      <c r="DN115" s="864"/>
      <c r="DO115" s="864"/>
      <c r="DP115" s="865"/>
      <c r="DQ115" s="866" t="s">
        <v>432</v>
      </c>
      <c r="DR115" s="864"/>
      <c r="DS115" s="864"/>
      <c r="DT115" s="864"/>
      <c r="DU115" s="865"/>
      <c r="DV115" s="911" t="s">
        <v>178</v>
      </c>
      <c r="DW115" s="912"/>
      <c r="DX115" s="912"/>
      <c r="DY115" s="912"/>
      <c r="DZ115" s="913"/>
    </row>
    <row r="116" spans="1:130" s="248" customFormat="1" ht="26.25" customHeight="1" x14ac:dyDescent="0.15">
      <c r="A116" s="1007"/>
      <c r="B116" s="1008"/>
      <c r="C116" s="967" t="s">
        <v>449</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178</v>
      </c>
      <c r="AB116" s="864"/>
      <c r="AC116" s="864"/>
      <c r="AD116" s="864"/>
      <c r="AE116" s="865"/>
      <c r="AF116" s="866" t="s">
        <v>178</v>
      </c>
      <c r="AG116" s="864"/>
      <c r="AH116" s="864"/>
      <c r="AI116" s="864"/>
      <c r="AJ116" s="865"/>
      <c r="AK116" s="866" t="s">
        <v>178</v>
      </c>
      <c r="AL116" s="864"/>
      <c r="AM116" s="864"/>
      <c r="AN116" s="864"/>
      <c r="AO116" s="865"/>
      <c r="AP116" s="911" t="s">
        <v>432</v>
      </c>
      <c r="AQ116" s="912"/>
      <c r="AR116" s="912"/>
      <c r="AS116" s="912"/>
      <c r="AT116" s="913"/>
      <c r="AU116" s="1023"/>
      <c r="AV116" s="1024"/>
      <c r="AW116" s="1024"/>
      <c r="AX116" s="1024"/>
      <c r="AY116" s="1024"/>
      <c r="AZ116" s="950" t="s">
        <v>450</v>
      </c>
      <c r="BA116" s="951"/>
      <c r="BB116" s="951"/>
      <c r="BC116" s="951"/>
      <c r="BD116" s="951"/>
      <c r="BE116" s="951"/>
      <c r="BF116" s="951"/>
      <c r="BG116" s="951"/>
      <c r="BH116" s="951"/>
      <c r="BI116" s="951"/>
      <c r="BJ116" s="951"/>
      <c r="BK116" s="951"/>
      <c r="BL116" s="951"/>
      <c r="BM116" s="951"/>
      <c r="BN116" s="951"/>
      <c r="BO116" s="951"/>
      <c r="BP116" s="952"/>
      <c r="BQ116" s="900" t="s">
        <v>178</v>
      </c>
      <c r="BR116" s="901"/>
      <c r="BS116" s="901"/>
      <c r="BT116" s="901"/>
      <c r="BU116" s="901"/>
      <c r="BV116" s="901" t="s">
        <v>432</v>
      </c>
      <c r="BW116" s="901"/>
      <c r="BX116" s="901"/>
      <c r="BY116" s="901"/>
      <c r="BZ116" s="901"/>
      <c r="CA116" s="901" t="s">
        <v>432</v>
      </c>
      <c r="CB116" s="901"/>
      <c r="CC116" s="901"/>
      <c r="CD116" s="901"/>
      <c r="CE116" s="901"/>
      <c r="CF116" s="962" t="s">
        <v>178</v>
      </c>
      <c r="CG116" s="963"/>
      <c r="CH116" s="963"/>
      <c r="CI116" s="963"/>
      <c r="CJ116" s="963"/>
      <c r="CK116" s="1018"/>
      <c r="CL116" s="905"/>
      <c r="CM116" s="908" t="s">
        <v>451</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178</v>
      </c>
      <c r="DH116" s="864"/>
      <c r="DI116" s="864"/>
      <c r="DJ116" s="864"/>
      <c r="DK116" s="865"/>
      <c r="DL116" s="866" t="s">
        <v>432</v>
      </c>
      <c r="DM116" s="864"/>
      <c r="DN116" s="864"/>
      <c r="DO116" s="864"/>
      <c r="DP116" s="865"/>
      <c r="DQ116" s="866" t="s">
        <v>178</v>
      </c>
      <c r="DR116" s="864"/>
      <c r="DS116" s="864"/>
      <c r="DT116" s="864"/>
      <c r="DU116" s="865"/>
      <c r="DV116" s="911" t="s">
        <v>432</v>
      </c>
      <c r="DW116" s="912"/>
      <c r="DX116" s="912"/>
      <c r="DY116" s="912"/>
      <c r="DZ116" s="913"/>
    </row>
    <row r="117" spans="1:130" s="248" customFormat="1" ht="26.25" customHeight="1" x14ac:dyDescent="0.15">
      <c r="A117" s="988" t="s">
        <v>190</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452</v>
      </c>
      <c r="Z117" s="990"/>
      <c r="AA117" s="995">
        <v>1360279</v>
      </c>
      <c r="AB117" s="996"/>
      <c r="AC117" s="996"/>
      <c r="AD117" s="996"/>
      <c r="AE117" s="997"/>
      <c r="AF117" s="998">
        <v>1227712</v>
      </c>
      <c r="AG117" s="996"/>
      <c r="AH117" s="996"/>
      <c r="AI117" s="996"/>
      <c r="AJ117" s="997"/>
      <c r="AK117" s="998">
        <v>927712</v>
      </c>
      <c r="AL117" s="996"/>
      <c r="AM117" s="996"/>
      <c r="AN117" s="996"/>
      <c r="AO117" s="997"/>
      <c r="AP117" s="999"/>
      <c r="AQ117" s="1000"/>
      <c r="AR117" s="1000"/>
      <c r="AS117" s="1000"/>
      <c r="AT117" s="1001"/>
      <c r="AU117" s="1023"/>
      <c r="AV117" s="1024"/>
      <c r="AW117" s="1024"/>
      <c r="AX117" s="1024"/>
      <c r="AY117" s="1024"/>
      <c r="AZ117" s="950" t="s">
        <v>453</v>
      </c>
      <c r="BA117" s="951"/>
      <c r="BB117" s="951"/>
      <c r="BC117" s="951"/>
      <c r="BD117" s="951"/>
      <c r="BE117" s="951"/>
      <c r="BF117" s="951"/>
      <c r="BG117" s="951"/>
      <c r="BH117" s="951"/>
      <c r="BI117" s="951"/>
      <c r="BJ117" s="951"/>
      <c r="BK117" s="951"/>
      <c r="BL117" s="951"/>
      <c r="BM117" s="951"/>
      <c r="BN117" s="951"/>
      <c r="BO117" s="951"/>
      <c r="BP117" s="952"/>
      <c r="BQ117" s="900" t="s">
        <v>178</v>
      </c>
      <c r="BR117" s="901"/>
      <c r="BS117" s="901"/>
      <c r="BT117" s="901"/>
      <c r="BU117" s="901"/>
      <c r="BV117" s="901" t="s">
        <v>178</v>
      </c>
      <c r="BW117" s="901"/>
      <c r="BX117" s="901"/>
      <c r="BY117" s="901"/>
      <c r="BZ117" s="901"/>
      <c r="CA117" s="901" t="s">
        <v>178</v>
      </c>
      <c r="CB117" s="901"/>
      <c r="CC117" s="901"/>
      <c r="CD117" s="901"/>
      <c r="CE117" s="901"/>
      <c r="CF117" s="962" t="s">
        <v>178</v>
      </c>
      <c r="CG117" s="963"/>
      <c r="CH117" s="963"/>
      <c r="CI117" s="963"/>
      <c r="CJ117" s="963"/>
      <c r="CK117" s="1018"/>
      <c r="CL117" s="905"/>
      <c r="CM117" s="908" t="s">
        <v>454</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178</v>
      </c>
      <c r="DH117" s="864"/>
      <c r="DI117" s="864"/>
      <c r="DJ117" s="864"/>
      <c r="DK117" s="865"/>
      <c r="DL117" s="866" t="s">
        <v>178</v>
      </c>
      <c r="DM117" s="864"/>
      <c r="DN117" s="864"/>
      <c r="DO117" s="864"/>
      <c r="DP117" s="865"/>
      <c r="DQ117" s="866" t="s">
        <v>178</v>
      </c>
      <c r="DR117" s="864"/>
      <c r="DS117" s="864"/>
      <c r="DT117" s="864"/>
      <c r="DU117" s="865"/>
      <c r="DV117" s="911" t="s">
        <v>178</v>
      </c>
      <c r="DW117" s="912"/>
      <c r="DX117" s="912"/>
      <c r="DY117" s="912"/>
      <c r="DZ117" s="913"/>
    </row>
    <row r="118" spans="1:130" s="248" customFormat="1" ht="26.25" customHeight="1" x14ac:dyDescent="0.15">
      <c r="A118" s="988" t="s">
        <v>426</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423</v>
      </c>
      <c r="AB118" s="989"/>
      <c r="AC118" s="989"/>
      <c r="AD118" s="989"/>
      <c r="AE118" s="990"/>
      <c r="AF118" s="991" t="s">
        <v>424</v>
      </c>
      <c r="AG118" s="989"/>
      <c r="AH118" s="989"/>
      <c r="AI118" s="989"/>
      <c r="AJ118" s="990"/>
      <c r="AK118" s="991" t="s">
        <v>310</v>
      </c>
      <c r="AL118" s="989"/>
      <c r="AM118" s="989"/>
      <c r="AN118" s="989"/>
      <c r="AO118" s="990"/>
      <c r="AP118" s="992" t="s">
        <v>425</v>
      </c>
      <c r="AQ118" s="993"/>
      <c r="AR118" s="993"/>
      <c r="AS118" s="993"/>
      <c r="AT118" s="994"/>
      <c r="AU118" s="1023"/>
      <c r="AV118" s="1024"/>
      <c r="AW118" s="1024"/>
      <c r="AX118" s="1024"/>
      <c r="AY118" s="1024"/>
      <c r="AZ118" s="966" t="s">
        <v>455</v>
      </c>
      <c r="BA118" s="967"/>
      <c r="BB118" s="967"/>
      <c r="BC118" s="967"/>
      <c r="BD118" s="967"/>
      <c r="BE118" s="967"/>
      <c r="BF118" s="967"/>
      <c r="BG118" s="967"/>
      <c r="BH118" s="967"/>
      <c r="BI118" s="967"/>
      <c r="BJ118" s="967"/>
      <c r="BK118" s="967"/>
      <c r="BL118" s="967"/>
      <c r="BM118" s="967"/>
      <c r="BN118" s="967"/>
      <c r="BO118" s="967"/>
      <c r="BP118" s="968"/>
      <c r="BQ118" s="969" t="s">
        <v>178</v>
      </c>
      <c r="BR118" s="932"/>
      <c r="BS118" s="932"/>
      <c r="BT118" s="932"/>
      <c r="BU118" s="932"/>
      <c r="BV118" s="932" t="s">
        <v>178</v>
      </c>
      <c r="BW118" s="932"/>
      <c r="BX118" s="932"/>
      <c r="BY118" s="932"/>
      <c r="BZ118" s="932"/>
      <c r="CA118" s="932" t="s">
        <v>178</v>
      </c>
      <c r="CB118" s="932"/>
      <c r="CC118" s="932"/>
      <c r="CD118" s="932"/>
      <c r="CE118" s="932"/>
      <c r="CF118" s="962" t="s">
        <v>178</v>
      </c>
      <c r="CG118" s="963"/>
      <c r="CH118" s="963"/>
      <c r="CI118" s="963"/>
      <c r="CJ118" s="963"/>
      <c r="CK118" s="1018"/>
      <c r="CL118" s="905"/>
      <c r="CM118" s="908" t="s">
        <v>456</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178</v>
      </c>
      <c r="DH118" s="864"/>
      <c r="DI118" s="864"/>
      <c r="DJ118" s="864"/>
      <c r="DK118" s="865"/>
      <c r="DL118" s="866" t="s">
        <v>178</v>
      </c>
      <c r="DM118" s="864"/>
      <c r="DN118" s="864"/>
      <c r="DO118" s="864"/>
      <c r="DP118" s="865"/>
      <c r="DQ118" s="866" t="s">
        <v>178</v>
      </c>
      <c r="DR118" s="864"/>
      <c r="DS118" s="864"/>
      <c r="DT118" s="864"/>
      <c r="DU118" s="865"/>
      <c r="DV118" s="911" t="s">
        <v>178</v>
      </c>
      <c r="DW118" s="912"/>
      <c r="DX118" s="912"/>
      <c r="DY118" s="912"/>
      <c r="DZ118" s="913"/>
    </row>
    <row r="119" spans="1:130" s="248" customFormat="1" ht="26.25" customHeight="1" x14ac:dyDescent="0.15">
      <c r="A119" s="902" t="s">
        <v>429</v>
      </c>
      <c r="B119" s="903"/>
      <c r="C119" s="978" t="s">
        <v>430</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178</v>
      </c>
      <c r="AB119" s="982"/>
      <c r="AC119" s="982"/>
      <c r="AD119" s="982"/>
      <c r="AE119" s="983"/>
      <c r="AF119" s="984" t="s">
        <v>178</v>
      </c>
      <c r="AG119" s="982"/>
      <c r="AH119" s="982"/>
      <c r="AI119" s="982"/>
      <c r="AJ119" s="983"/>
      <c r="AK119" s="984" t="s">
        <v>178</v>
      </c>
      <c r="AL119" s="982"/>
      <c r="AM119" s="982"/>
      <c r="AN119" s="982"/>
      <c r="AO119" s="983"/>
      <c r="AP119" s="985" t="s">
        <v>178</v>
      </c>
      <c r="AQ119" s="986"/>
      <c r="AR119" s="986"/>
      <c r="AS119" s="986"/>
      <c r="AT119" s="987"/>
      <c r="AU119" s="1025"/>
      <c r="AV119" s="1026"/>
      <c r="AW119" s="1026"/>
      <c r="AX119" s="1026"/>
      <c r="AY119" s="1026"/>
      <c r="AZ119" s="279" t="s">
        <v>190</v>
      </c>
      <c r="BA119" s="279"/>
      <c r="BB119" s="279"/>
      <c r="BC119" s="279"/>
      <c r="BD119" s="279"/>
      <c r="BE119" s="279"/>
      <c r="BF119" s="279"/>
      <c r="BG119" s="279"/>
      <c r="BH119" s="279"/>
      <c r="BI119" s="279"/>
      <c r="BJ119" s="279"/>
      <c r="BK119" s="279"/>
      <c r="BL119" s="279"/>
      <c r="BM119" s="279"/>
      <c r="BN119" s="279"/>
      <c r="BO119" s="964" t="s">
        <v>457</v>
      </c>
      <c r="BP119" s="965"/>
      <c r="BQ119" s="969">
        <v>15181341</v>
      </c>
      <c r="BR119" s="932"/>
      <c r="BS119" s="932"/>
      <c r="BT119" s="932"/>
      <c r="BU119" s="932"/>
      <c r="BV119" s="932">
        <v>14995666</v>
      </c>
      <c r="BW119" s="932"/>
      <c r="BX119" s="932"/>
      <c r="BY119" s="932"/>
      <c r="BZ119" s="932"/>
      <c r="CA119" s="932">
        <v>14524641</v>
      </c>
      <c r="CB119" s="932"/>
      <c r="CC119" s="932"/>
      <c r="CD119" s="932"/>
      <c r="CE119" s="932"/>
      <c r="CF119" s="830"/>
      <c r="CG119" s="831"/>
      <c r="CH119" s="831"/>
      <c r="CI119" s="831"/>
      <c r="CJ119" s="921"/>
      <c r="CK119" s="1019"/>
      <c r="CL119" s="907"/>
      <c r="CM119" s="925" t="s">
        <v>458</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69492</v>
      </c>
      <c r="DH119" s="847"/>
      <c r="DI119" s="847"/>
      <c r="DJ119" s="847"/>
      <c r="DK119" s="848"/>
      <c r="DL119" s="849">
        <v>46328</v>
      </c>
      <c r="DM119" s="847"/>
      <c r="DN119" s="847"/>
      <c r="DO119" s="847"/>
      <c r="DP119" s="848"/>
      <c r="DQ119" s="849">
        <v>23164</v>
      </c>
      <c r="DR119" s="847"/>
      <c r="DS119" s="847"/>
      <c r="DT119" s="847"/>
      <c r="DU119" s="848"/>
      <c r="DV119" s="935">
        <v>0.3</v>
      </c>
      <c r="DW119" s="936"/>
      <c r="DX119" s="936"/>
      <c r="DY119" s="936"/>
      <c r="DZ119" s="937"/>
    </row>
    <row r="120" spans="1:130" s="248" customFormat="1" ht="26.25" customHeight="1" x14ac:dyDescent="0.15">
      <c r="A120" s="904"/>
      <c r="B120" s="905"/>
      <c r="C120" s="908" t="s">
        <v>435</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178</v>
      </c>
      <c r="AB120" s="864"/>
      <c r="AC120" s="864"/>
      <c r="AD120" s="864"/>
      <c r="AE120" s="865"/>
      <c r="AF120" s="866" t="s">
        <v>178</v>
      </c>
      <c r="AG120" s="864"/>
      <c r="AH120" s="864"/>
      <c r="AI120" s="864"/>
      <c r="AJ120" s="865"/>
      <c r="AK120" s="866" t="s">
        <v>178</v>
      </c>
      <c r="AL120" s="864"/>
      <c r="AM120" s="864"/>
      <c r="AN120" s="864"/>
      <c r="AO120" s="865"/>
      <c r="AP120" s="911" t="s">
        <v>178</v>
      </c>
      <c r="AQ120" s="912"/>
      <c r="AR120" s="912"/>
      <c r="AS120" s="912"/>
      <c r="AT120" s="913"/>
      <c r="AU120" s="970" t="s">
        <v>459</v>
      </c>
      <c r="AV120" s="971"/>
      <c r="AW120" s="971"/>
      <c r="AX120" s="971"/>
      <c r="AY120" s="972"/>
      <c r="AZ120" s="947" t="s">
        <v>460</v>
      </c>
      <c r="BA120" s="892"/>
      <c r="BB120" s="892"/>
      <c r="BC120" s="892"/>
      <c r="BD120" s="892"/>
      <c r="BE120" s="892"/>
      <c r="BF120" s="892"/>
      <c r="BG120" s="892"/>
      <c r="BH120" s="892"/>
      <c r="BI120" s="892"/>
      <c r="BJ120" s="892"/>
      <c r="BK120" s="892"/>
      <c r="BL120" s="892"/>
      <c r="BM120" s="892"/>
      <c r="BN120" s="892"/>
      <c r="BO120" s="892"/>
      <c r="BP120" s="893"/>
      <c r="BQ120" s="948">
        <v>4166533</v>
      </c>
      <c r="BR120" s="929"/>
      <c r="BS120" s="929"/>
      <c r="BT120" s="929"/>
      <c r="BU120" s="929"/>
      <c r="BV120" s="929">
        <v>4487847</v>
      </c>
      <c r="BW120" s="929"/>
      <c r="BX120" s="929"/>
      <c r="BY120" s="929"/>
      <c r="BZ120" s="929"/>
      <c r="CA120" s="929">
        <v>3518344</v>
      </c>
      <c r="CB120" s="929"/>
      <c r="CC120" s="929"/>
      <c r="CD120" s="929"/>
      <c r="CE120" s="929"/>
      <c r="CF120" s="953">
        <v>41.8</v>
      </c>
      <c r="CG120" s="954"/>
      <c r="CH120" s="954"/>
      <c r="CI120" s="954"/>
      <c r="CJ120" s="954"/>
      <c r="CK120" s="955" t="s">
        <v>461</v>
      </c>
      <c r="CL120" s="939"/>
      <c r="CM120" s="939"/>
      <c r="CN120" s="939"/>
      <c r="CO120" s="940"/>
      <c r="CP120" s="959" t="s">
        <v>462</v>
      </c>
      <c r="CQ120" s="960"/>
      <c r="CR120" s="960"/>
      <c r="CS120" s="960"/>
      <c r="CT120" s="960"/>
      <c r="CU120" s="960"/>
      <c r="CV120" s="960"/>
      <c r="CW120" s="960"/>
      <c r="CX120" s="960"/>
      <c r="CY120" s="960"/>
      <c r="CZ120" s="960"/>
      <c r="DA120" s="960"/>
      <c r="DB120" s="960"/>
      <c r="DC120" s="960"/>
      <c r="DD120" s="960"/>
      <c r="DE120" s="960"/>
      <c r="DF120" s="961"/>
      <c r="DG120" s="948" t="s">
        <v>178</v>
      </c>
      <c r="DH120" s="929"/>
      <c r="DI120" s="929"/>
      <c r="DJ120" s="929"/>
      <c r="DK120" s="929"/>
      <c r="DL120" s="929" t="s">
        <v>178</v>
      </c>
      <c r="DM120" s="929"/>
      <c r="DN120" s="929"/>
      <c r="DO120" s="929"/>
      <c r="DP120" s="929"/>
      <c r="DQ120" s="929">
        <v>4422620</v>
      </c>
      <c r="DR120" s="929"/>
      <c r="DS120" s="929"/>
      <c r="DT120" s="929"/>
      <c r="DU120" s="929"/>
      <c r="DV120" s="930">
        <v>52.6</v>
      </c>
      <c r="DW120" s="930"/>
      <c r="DX120" s="930"/>
      <c r="DY120" s="930"/>
      <c r="DZ120" s="931"/>
    </row>
    <row r="121" spans="1:130" s="248" customFormat="1" ht="26.25" customHeight="1" x14ac:dyDescent="0.15">
      <c r="A121" s="904"/>
      <c r="B121" s="905"/>
      <c r="C121" s="950" t="s">
        <v>463</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178</v>
      </c>
      <c r="AB121" s="864"/>
      <c r="AC121" s="864"/>
      <c r="AD121" s="864"/>
      <c r="AE121" s="865"/>
      <c r="AF121" s="866" t="s">
        <v>178</v>
      </c>
      <c r="AG121" s="864"/>
      <c r="AH121" s="864"/>
      <c r="AI121" s="864"/>
      <c r="AJ121" s="865"/>
      <c r="AK121" s="866" t="s">
        <v>178</v>
      </c>
      <c r="AL121" s="864"/>
      <c r="AM121" s="864"/>
      <c r="AN121" s="864"/>
      <c r="AO121" s="865"/>
      <c r="AP121" s="911" t="s">
        <v>178</v>
      </c>
      <c r="AQ121" s="912"/>
      <c r="AR121" s="912"/>
      <c r="AS121" s="912"/>
      <c r="AT121" s="913"/>
      <c r="AU121" s="973"/>
      <c r="AV121" s="974"/>
      <c r="AW121" s="974"/>
      <c r="AX121" s="974"/>
      <c r="AY121" s="975"/>
      <c r="AZ121" s="899" t="s">
        <v>464</v>
      </c>
      <c r="BA121" s="834"/>
      <c r="BB121" s="834"/>
      <c r="BC121" s="834"/>
      <c r="BD121" s="834"/>
      <c r="BE121" s="834"/>
      <c r="BF121" s="834"/>
      <c r="BG121" s="834"/>
      <c r="BH121" s="834"/>
      <c r="BI121" s="834"/>
      <c r="BJ121" s="834"/>
      <c r="BK121" s="834"/>
      <c r="BL121" s="834"/>
      <c r="BM121" s="834"/>
      <c r="BN121" s="834"/>
      <c r="BO121" s="834"/>
      <c r="BP121" s="835"/>
      <c r="BQ121" s="900">
        <v>3919939</v>
      </c>
      <c r="BR121" s="901"/>
      <c r="BS121" s="901"/>
      <c r="BT121" s="901"/>
      <c r="BU121" s="901"/>
      <c r="BV121" s="901">
        <v>4038909</v>
      </c>
      <c r="BW121" s="901"/>
      <c r="BX121" s="901"/>
      <c r="BY121" s="901"/>
      <c r="BZ121" s="901"/>
      <c r="CA121" s="901">
        <v>3910257</v>
      </c>
      <c r="CB121" s="901"/>
      <c r="CC121" s="901"/>
      <c r="CD121" s="901"/>
      <c r="CE121" s="901"/>
      <c r="CF121" s="962">
        <v>46.5</v>
      </c>
      <c r="CG121" s="963"/>
      <c r="CH121" s="963"/>
      <c r="CI121" s="963"/>
      <c r="CJ121" s="963"/>
      <c r="CK121" s="956"/>
      <c r="CL121" s="942"/>
      <c r="CM121" s="942"/>
      <c r="CN121" s="942"/>
      <c r="CO121" s="943"/>
      <c r="CP121" s="922" t="s">
        <v>465</v>
      </c>
      <c r="CQ121" s="923"/>
      <c r="CR121" s="923"/>
      <c r="CS121" s="923"/>
      <c r="CT121" s="923"/>
      <c r="CU121" s="923"/>
      <c r="CV121" s="923"/>
      <c r="CW121" s="923"/>
      <c r="CX121" s="923"/>
      <c r="CY121" s="923"/>
      <c r="CZ121" s="923"/>
      <c r="DA121" s="923"/>
      <c r="DB121" s="923"/>
      <c r="DC121" s="923"/>
      <c r="DD121" s="923"/>
      <c r="DE121" s="923"/>
      <c r="DF121" s="924"/>
      <c r="DG121" s="900">
        <v>712</v>
      </c>
      <c r="DH121" s="901"/>
      <c r="DI121" s="901"/>
      <c r="DJ121" s="901"/>
      <c r="DK121" s="901"/>
      <c r="DL121" s="901">
        <v>583</v>
      </c>
      <c r="DM121" s="901"/>
      <c r="DN121" s="901"/>
      <c r="DO121" s="901"/>
      <c r="DP121" s="901"/>
      <c r="DQ121" s="901">
        <v>1913</v>
      </c>
      <c r="DR121" s="901"/>
      <c r="DS121" s="901"/>
      <c r="DT121" s="901"/>
      <c r="DU121" s="901"/>
      <c r="DV121" s="878">
        <v>0</v>
      </c>
      <c r="DW121" s="878"/>
      <c r="DX121" s="878"/>
      <c r="DY121" s="878"/>
      <c r="DZ121" s="879"/>
    </row>
    <row r="122" spans="1:130" s="248" customFormat="1" ht="26.25" customHeight="1" x14ac:dyDescent="0.15">
      <c r="A122" s="904"/>
      <c r="B122" s="905"/>
      <c r="C122" s="908" t="s">
        <v>445</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178</v>
      </c>
      <c r="AB122" s="864"/>
      <c r="AC122" s="864"/>
      <c r="AD122" s="864"/>
      <c r="AE122" s="865"/>
      <c r="AF122" s="866" t="s">
        <v>178</v>
      </c>
      <c r="AG122" s="864"/>
      <c r="AH122" s="864"/>
      <c r="AI122" s="864"/>
      <c r="AJ122" s="865"/>
      <c r="AK122" s="866" t="s">
        <v>178</v>
      </c>
      <c r="AL122" s="864"/>
      <c r="AM122" s="864"/>
      <c r="AN122" s="864"/>
      <c r="AO122" s="865"/>
      <c r="AP122" s="911" t="s">
        <v>178</v>
      </c>
      <c r="AQ122" s="912"/>
      <c r="AR122" s="912"/>
      <c r="AS122" s="912"/>
      <c r="AT122" s="913"/>
      <c r="AU122" s="973"/>
      <c r="AV122" s="974"/>
      <c r="AW122" s="974"/>
      <c r="AX122" s="974"/>
      <c r="AY122" s="975"/>
      <c r="AZ122" s="966" t="s">
        <v>466</v>
      </c>
      <c r="BA122" s="967"/>
      <c r="BB122" s="967"/>
      <c r="BC122" s="967"/>
      <c r="BD122" s="967"/>
      <c r="BE122" s="967"/>
      <c r="BF122" s="967"/>
      <c r="BG122" s="967"/>
      <c r="BH122" s="967"/>
      <c r="BI122" s="967"/>
      <c r="BJ122" s="967"/>
      <c r="BK122" s="967"/>
      <c r="BL122" s="967"/>
      <c r="BM122" s="967"/>
      <c r="BN122" s="967"/>
      <c r="BO122" s="967"/>
      <c r="BP122" s="968"/>
      <c r="BQ122" s="969">
        <v>7854578</v>
      </c>
      <c r="BR122" s="932"/>
      <c r="BS122" s="932"/>
      <c r="BT122" s="932"/>
      <c r="BU122" s="932"/>
      <c r="BV122" s="932">
        <v>7226300</v>
      </c>
      <c r="BW122" s="932"/>
      <c r="BX122" s="932"/>
      <c r="BY122" s="932"/>
      <c r="BZ122" s="932"/>
      <c r="CA122" s="932">
        <v>7790989</v>
      </c>
      <c r="CB122" s="932"/>
      <c r="CC122" s="932"/>
      <c r="CD122" s="932"/>
      <c r="CE122" s="932"/>
      <c r="CF122" s="933">
        <v>92.6</v>
      </c>
      <c r="CG122" s="934"/>
      <c r="CH122" s="934"/>
      <c r="CI122" s="934"/>
      <c r="CJ122" s="934"/>
      <c r="CK122" s="956"/>
      <c r="CL122" s="942"/>
      <c r="CM122" s="942"/>
      <c r="CN122" s="942"/>
      <c r="CO122" s="943"/>
      <c r="CP122" s="922"/>
      <c r="CQ122" s="923"/>
      <c r="CR122" s="923"/>
      <c r="CS122" s="923"/>
      <c r="CT122" s="923"/>
      <c r="CU122" s="923"/>
      <c r="CV122" s="923"/>
      <c r="CW122" s="923"/>
      <c r="CX122" s="923"/>
      <c r="CY122" s="923"/>
      <c r="CZ122" s="923"/>
      <c r="DA122" s="923"/>
      <c r="DB122" s="923"/>
      <c r="DC122" s="923"/>
      <c r="DD122" s="923"/>
      <c r="DE122" s="923"/>
      <c r="DF122" s="924"/>
      <c r="DG122" s="900"/>
      <c r="DH122" s="901"/>
      <c r="DI122" s="901"/>
      <c r="DJ122" s="901"/>
      <c r="DK122" s="901"/>
      <c r="DL122" s="901"/>
      <c r="DM122" s="901"/>
      <c r="DN122" s="901"/>
      <c r="DO122" s="901"/>
      <c r="DP122" s="901"/>
      <c r="DQ122" s="901"/>
      <c r="DR122" s="901"/>
      <c r="DS122" s="901"/>
      <c r="DT122" s="901"/>
      <c r="DU122" s="901"/>
      <c r="DV122" s="878"/>
      <c r="DW122" s="878"/>
      <c r="DX122" s="878"/>
      <c r="DY122" s="878"/>
      <c r="DZ122" s="879"/>
    </row>
    <row r="123" spans="1:130" s="248" customFormat="1" ht="26.25" customHeight="1" x14ac:dyDescent="0.15">
      <c r="A123" s="904"/>
      <c r="B123" s="905"/>
      <c r="C123" s="908" t="s">
        <v>451</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178</v>
      </c>
      <c r="AB123" s="864"/>
      <c r="AC123" s="864"/>
      <c r="AD123" s="864"/>
      <c r="AE123" s="865"/>
      <c r="AF123" s="866" t="s">
        <v>178</v>
      </c>
      <c r="AG123" s="864"/>
      <c r="AH123" s="864"/>
      <c r="AI123" s="864"/>
      <c r="AJ123" s="865"/>
      <c r="AK123" s="866" t="s">
        <v>178</v>
      </c>
      <c r="AL123" s="864"/>
      <c r="AM123" s="864"/>
      <c r="AN123" s="864"/>
      <c r="AO123" s="865"/>
      <c r="AP123" s="911" t="s">
        <v>178</v>
      </c>
      <c r="AQ123" s="912"/>
      <c r="AR123" s="912"/>
      <c r="AS123" s="912"/>
      <c r="AT123" s="913"/>
      <c r="AU123" s="976"/>
      <c r="AV123" s="977"/>
      <c r="AW123" s="977"/>
      <c r="AX123" s="977"/>
      <c r="AY123" s="977"/>
      <c r="AZ123" s="279" t="s">
        <v>190</v>
      </c>
      <c r="BA123" s="279"/>
      <c r="BB123" s="279"/>
      <c r="BC123" s="279"/>
      <c r="BD123" s="279"/>
      <c r="BE123" s="279"/>
      <c r="BF123" s="279"/>
      <c r="BG123" s="279"/>
      <c r="BH123" s="279"/>
      <c r="BI123" s="279"/>
      <c r="BJ123" s="279"/>
      <c r="BK123" s="279"/>
      <c r="BL123" s="279"/>
      <c r="BM123" s="279"/>
      <c r="BN123" s="279"/>
      <c r="BO123" s="964" t="s">
        <v>467</v>
      </c>
      <c r="BP123" s="965"/>
      <c r="BQ123" s="919">
        <v>15941050</v>
      </c>
      <c r="BR123" s="920"/>
      <c r="BS123" s="920"/>
      <c r="BT123" s="920"/>
      <c r="BU123" s="920"/>
      <c r="BV123" s="920">
        <v>15753056</v>
      </c>
      <c r="BW123" s="920"/>
      <c r="BX123" s="920"/>
      <c r="BY123" s="920"/>
      <c r="BZ123" s="920"/>
      <c r="CA123" s="920">
        <v>15219590</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x14ac:dyDescent="0.2">
      <c r="A124" s="904"/>
      <c r="B124" s="905"/>
      <c r="C124" s="908" t="s">
        <v>454</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178</v>
      </c>
      <c r="AB124" s="864"/>
      <c r="AC124" s="864"/>
      <c r="AD124" s="864"/>
      <c r="AE124" s="865"/>
      <c r="AF124" s="866" t="s">
        <v>178</v>
      </c>
      <c r="AG124" s="864"/>
      <c r="AH124" s="864"/>
      <c r="AI124" s="864"/>
      <c r="AJ124" s="865"/>
      <c r="AK124" s="866" t="s">
        <v>178</v>
      </c>
      <c r="AL124" s="864"/>
      <c r="AM124" s="864"/>
      <c r="AN124" s="864"/>
      <c r="AO124" s="865"/>
      <c r="AP124" s="911" t="s">
        <v>178</v>
      </c>
      <c r="AQ124" s="912"/>
      <c r="AR124" s="912"/>
      <c r="AS124" s="912"/>
      <c r="AT124" s="913"/>
      <c r="AU124" s="914" t="s">
        <v>468</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178</v>
      </c>
      <c r="BR124" s="918"/>
      <c r="BS124" s="918"/>
      <c r="BT124" s="918"/>
      <c r="BU124" s="918"/>
      <c r="BV124" s="918" t="s">
        <v>178</v>
      </c>
      <c r="BW124" s="918"/>
      <c r="BX124" s="918"/>
      <c r="BY124" s="918"/>
      <c r="BZ124" s="918"/>
      <c r="CA124" s="918" t="s">
        <v>178</v>
      </c>
      <c r="CB124" s="918"/>
      <c r="CC124" s="918"/>
      <c r="CD124" s="918"/>
      <c r="CE124" s="918"/>
      <c r="CF124" s="808"/>
      <c r="CG124" s="809"/>
      <c r="CH124" s="809"/>
      <c r="CI124" s="809"/>
      <c r="CJ124" s="949"/>
      <c r="CK124" s="957"/>
      <c r="CL124" s="957"/>
      <c r="CM124" s="957"/>
      <c r="CN124" s="957"/>
      <c r="CO124" s="958"/>
      <c r="CP124" s="922" t="s">
        <v>469</v>
      </c>
      <c r="CQ124" s="923"/>
      <c r="CR124" s="923"/>
      <c r="CS124" s="923"/>
      <c r="CT124" s="923"/>
      <c r="CU124" s="923"/>
      <c r="CV124" s="923"/>
      <c r="CW124" s="923"/>
      <c r="CX124" s="923"/>
      <c r="CY124" s="923"/>
      <c r="CZ124" s="923"/>
      <c r="DA124" s="923"/>
      <c r="DB124" s="923"/>
      <c r="DC124" s="923"/>
      <c r="DD124" s="923"/>
      <c r="DE124" s="923"/>
      <c r="DF124" s="924"/>
      <c r="DG124" s="846">
        <v>6104944</v>
      </c>
      <c r="DH124" s="847"/>
      <c r="DI124" s="847"/>
      <c r="DJ124" s="847"/>
      <c r="DK124" s="848"/>
      <c r="DL124" s="849">
        <v>5750334</v>
      </c>
      <c r="DM124" s="847"/>
      <c r="DN124" s="847"/>
      <c r="DO124" s="847"/>
      <c r="DP124" s="848"/>
      <c r="DQ124" s="849" t="s">
        <v>178</v>
      </c>
      <c r="DR124" s="847"/>
      <c r="DS124" s="847"/>
      <c r="DT124" s="847"/>
      <c r="DU124" s="848"/>
      <c r="DV124" s="935" t="s">
        <v>178</v>
      </c>
      <c r="DW124" s="936"/>
      <c r="DX124" s="936"/>
      <c r="DY124" s="936"/>
      <c r="DZ124" s="937"/>
    </row>
    <row r="125" spans="1:130" s="248" customFormat="1" ht="26.25" customHeight="1" x14ac:dyDescent="0.15">
      <c r="A125" s="904"/>
      <c r="B125" s="905"/>
      <c r="C125" s="908" t="s">
        <v>456</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178</v>
      </c>
      <c r="AB125" s="864"/>
      <c r="AC125" s="864"/>
      <c r="AD125" s="864"/>
      <c r="AE125" s="865"/>
      <c r="AF125" s="866" t="s">
        <v>178</v>
      </c>
      <c r="AG125" s="864"/>
      <c r="AH125" s="864"/>
      <c r="AI125" s="864"/>
      <c r="AJ125" s="865"/>
      <c r="AK125" s="866" t="s">
        <v>178</v>
      </c>
      <c r="AL125" s="864"/>
      <c r="AM125" s="864"/>
      <c r="AN125" s="864"/>
      <c r="AO125" s="865"/>
      <c r="AP125" s="911" t="s">
        <v>178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470</v>
      </c>
      <c r="CL125" s="939"/>
      <c r="CM125" s="939"/>
      <c r="CN125" s="939"/>
      <c r="CO125" s="940"/>
      <c r="CP125" s="947" t="s">
        <v>471</v>
      </c>
      <c r="CQ125" s="892"/>
      <c r="CR125" s="892"/>
      <c r="CS125" s="892"/>
      <c r="CT125" s="892"/>
      <c r="CU125" s="892"/>
      <c r="CV125" s="892"/>
      <c r="CW125" s="892"/>
      <c r="CX125" s="892"/>
      <c r="CY125" s="892"/>
      <c r="CZ125" s="892"/>
      <c r="DA125" s="892"/>
      <c r="DB125" s="892"/>
      <c r="DC125" s="892"/>
      <c r="DD125" s="892"/>
      <c r="DE125" s="892"/>
      <c r="DF125" s="893"/>
      <c r="DG125" s="948" t="s">
        <v>178</v>
      </c>
      <c r="DH125" s="929"/>
      <c r="DI125" s="929"/>
      <c r="DJ125" s="929"/>
      <c r="DK125" s="929"/>
      <c r="DL125" s="929" t="s">
        <v>178</v>
      </c>
      <c r="DM125" s="929"/>
      <c r="DN125" s="929"/>
      <c r="DO125" s="929"/>
      <c r="DP125" s="929"/>
      <c r="DQ125" s="929" t="s">
        <v>178</v>
      </c>
      <c r="DR125" s="929"/>
      <c r="DS125" s="929"/>
      <c r="DT125" s="929"/>
      <c r="DU125" s="929"/>
      <c r="DV125" s="930" t="s">
        <v>178</v>
      </c>
      <c r="DW125" s="930"/>
      <c r="DX125" s="930"/>
      <c r="DY125" s="930"/>
      <c r="DZ125" s="931"/>
    </row>
    <row r="126" spans="1:130" s="248" customFormat="1" ht="26.25" customHeight="1" thickBot="1" x14ac:dyDescent="0.2">
      <c r="A126" s="904"/>
      <c r="B126" s="905"/>
      <c r="C126" s="908" t="s">
        <v>458</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178</v>
      </c>
      <c r="AB126" s="864"/>
      <c r="AC126" s="864"/>
      <c r="AD126" s="864"/>
      <c r="AE126" s="865"/>
      <c r="AF126" s="866" t="s">
        <v>178</v>
      </c>
      <c r="AG126" s="864"/>
      <c r="AH126" s="864"/>
      <c r="AI126" s="864"/>
      <c r="AJ126" s="865"/>
      <c r="AK126" s="866" t="s">
        <v>178</v>
      </c>
      <c r="AL126" s="864"/>
      <c r="AM126" s="864"/>
      <c r="AN126" s="864"/>
      <c r="AO126" s="865"/>
      <c r="AP126" s="911" t="s">
        <v>178</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472</v>
      </c>
      <c r="CQ126" s="834"/>
      <c r="CR126" s="834"/>
      <c r="CS126" s="834"/>
      <c r="CT126" s="834"/>
      <c r="CU126" s="834"/>
      <c r="CV126" s="834"/>
      <c r="CW126" s="834"/>
      <c r="CX126" s="834"/>
      <c r="CY126" s="834"/>
      <c r="CZ126" s="834"/>
      <c r="DA126" s="834"/>
      <c r="DB126" s="834"/>
      <c r="DC126" s="834"/>
      <c r="DD126" s="834"/>
      <c r="DE126" s="834"/>
      <c r="DF126" s="835"/>
      <c r="DG126" s="900">
        <v>1081067</v>
      </c>
      <c r="DH126" s="901"/>
      <c r="DI126" s="901"/>
      <c r="DJ126" s="901"/>
      <c r="DK126" s="901"/>
      <c r="DL126" s="901">
        <v>846768</v>
      </c>
      <c r="DM126" s="901"/>
      <c r="DN126" s="901"/>
      <c r="DO126" s="901"/>
      <c r="DP126" s="901"/>
      <c r="DQ126" s="901">
        <v>794539</v>
      </c>
      <c r="DR126" s="901"/>
      <c r="DS126" s="901"/>
      <c r="DT126" s="901"/>
      <c r="DU126" s="901"/>
      <c r="DV126" s="878">
        <v>9.4</v>
      </c>
      <c r="DW126" s="878"/>
      <c r="DX126" s="878"/>
      <c r="DY126" s="878"/>
      <c r="DZ126" s="879"/>
    </row>
    <row r="127" spans="1:130" s="248" customFormat="1" ht="26.25" customHeight="1" x14ac:dyDescent="0.15">
      <c r="A127" s="906"/>
      <c r="B127" s="907"/>
      <c r="C127" s="925" t="s">
        <v>473</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178</v>
      </c>
      <c r="AB127" s="864"/>
      <c r="AC127" s="864"/>
      <c r="AD127" s="864"/>
      <c r="AE127" s="865"/>
      <c r="AF127" s="866" t="s">
        <v>178</v>
      </c>
      <c r="AG127" s="864"/>
      <c r="AH127" s="864"/>
      <c r="AI127" s="864"/>
      <c r="AJ127" s="865"/>
      <c r="AK127" s="866" t="s">
        <v>178</v>
      </c>
      <c r="AL127" s="864"/>
      <c r="AM127" s="864"/>
      <c r="AN127" s="864"/>
      <c r="AO127" s="865"/>
      <c r="AP127" s="911" t="s">
        <v>178</v>
      </c>
      <c r="AQ127" s="912"/>
      <c r="AR127" s="912"/>
      <c r="AS127" s="912"/>
      <c r="AT127" s="913"/>
      <c r="AU127" s="284"/>
      <c r="AV127" s="284"/>
      <c r="AW127" s="284"/>
      <c r="AX127" s="928" t="s">
        <v>474</v>
      </c>
      <c r="AY127" s="896"/>
      <c r="AZ127" s="896"/>
      <c r="BA127" s="896"/>
      <c r="BB127" s="896"/>
      <c r="BC127" s="896"/>
      <c r="BD127" s="896"/>
      <c r="BE127" s="897"/>
      <c r="BF127" s="895" t="s">
        <v>475</v>
      </c>
      <c r="BG127" s="896"/>
      <c r="BH127" s="896"/>
      <c r="BI127" s="896"/>
      <c r="BJ127" s="896"/>
      <c r="BK127" s="896"/>
      <c r="BL127" s="897"/>
      <c r="BM127" s="895" t="s">
        <v>476</v>
      </c>
      <c r="BN127" s="896"/>
      <c r="BO127" s="896"/>
      <c r="BP127" s="896"/>
      <c r="BQ127" s="896"/>
      <c r="BR127" s="896"/>
      <c r="BS127" s="897"/>
      <c r="BT127" s="895" t="s">
        <v>477</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478</v>
      </c>
      <c r="CQ127" s="834"/>
      <c r="CR127" s="834"/>
      <c r="CS127" s="834"/>
      <c r="CT127" s="834"/>
      <c r="CU127" s="834"/>
      <c r="CV127" s="834"/>
      <c r="CW127" s="834"/>
      <c r="CX127" s="834"/>
      <c r="CY127" s="834"/>
      <c r="CZ127" s="834"/>
      <c r="DA127" s="834"/>
      <c r="DB127" s="834"/>
      <c r="DC127" s="834"/>
      <c r="DD127" s="834"/>
      <c r="DE127" s="834"/>
      <c r="DF127" s="835"/>
      <c r="DG127" s="900" t="s">
        <v>178</v>
      </c>
      <c r="DH127" s="901"/>
      <c r="DI127" s="901"/>
      <c r="DJ127" s="901"/>
      <c r="DK127" s="901"/>
      <c r="DL127" s="901" t="s">
        <v>178</v>
      </c>
      <c r="DM127" s="901"/>
      <c r="DN127" s="901"/>
      <c r="DO127" s="901"/>
      <c r="DP127" s="901"/>
      <c r="DQ127" s="901" t="s">
        <v>178</v>
      </c>
      <c r="DR127" s="901"/>
      <c r="DS127" s="901"/>
      <c r="DT127" s="901"/>
      <c r="DU127" s="901"/>
      <c r="DV127" s="878" t="s">
        <v>178</v>
      </c>
      <c r="DW127" s="878"/>
      <c r="DX127" s="878"/>
      <c r="DY127" s="878"/>
      <c r="DZ127" s="879"/>
    </row>
    <row r="128" spans="1:130" s="248" customFormat="1" ht="26.25" customHeight="1" thickBot="1" x14ac:dyDescent="0.2">
      <c r="A128" s="880" t="s">
        <v>479</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480</v>
      </c>
      <c r="X128" s="882"/>
      <c r="Y128" s="882"/>
      <c r="Z128" s="883"/>
      <c r="AA128" s="884">
        <v>459599</v>
      </c>
      <c r="AB128" s="885"/>
      <c r="AC128" s="885"/>
      <c r="AD128" s="885"/>
      <c r="AE128" s="886"/>
      <c r="AF128" s="887">
        <v>416402</v>
      </c>
      <c r="AG128" s="885"/>
      <c r="AH128" s="885"/>
      <c r="AI128" s="885"/>
      <c r="AJ128" s="886"/>
      <c r="AK128" s="887">
        <v>366679</v>
      </c>
      <c r="AL128" s="885"/>
      <c r="AM128" s="885"/>
      <c r="AN128" s="885"/>
      <c r="AO128" s="886"/>
      <c r="AP128" s="888"/>
      <c r="AQ128" s="889"/>
      <c r="AR128" s="889"/>
      <c r="AS128" s="889"/>
      <c r="AT128" s="890"/>
      <c r="AU128" s="284"/>
      <c r="AV128" s="284"/>
      <c r="AW128" s="284"/>
      <c r="AX128" s="891" t="s">
        <v>481</v>
      </c>
      <c r="AY128" s="892"/>
      <c r="AZ128" s="892"/>
      <c r="BA128" s="892"/>
      <c r="BB128" s="892"/>
      <c r="BC128" s="892"/>
      <c r="BD128" s="892"/>
      <c r="BE128" s="893"/>
      <c r="BF128" s="870" t="s">
        <v>178</v>
      </c>
      <c r="BG128" s="871"/>
      <c r="BH128" s="871"/>
      <c r="BI128" s="871"/>
      <c r="BJ128" s="871"/>
      <c r="BK128" s="871"/>
      <c r="BL128" s="894"/>
      <c r="BM128" s="870">
        <v>13.48</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482</v>
      </c>
      <c r="CQ128" s="812"/>
      <c r="CR128" s="812"/>
      <c r="CS128" s="812"/>
      <c r="CT128" s="812"/>
      <c r="CU128" s="812"/>
      <c r="CV128" s="812"/>
      <c r="CW128" s="812"/>
      <c r="CX128" s="812"/>
      <c r="CY128" s="812"/>
      <c r="CZ128" s="812"/>
      <c r="DA128" s="812"/>
      <c r="DB128" s="812"/>
      <c r="DC128" s="812"/>
      <c r="DD128" s="812"/>
      <c r="DE128" s="812"/>
      <c r="DF128" s="813"/>
      <c r="DG128" s="874" t="s">
        <v>178</v>
      </c>
      <c r="DH128" s="875"/>
      <c r="DI128" s="875"/>
      <c r="DJ128" s="875"/>
      <c r="DK128" s="875"/>
      <c r="DL128" s="875" t="s">
        <v>178</v>
      </c>
      <c r="DM128" s="875"/>
      <c r="DN128" s="875"/>
      <c r="DO128" s="875"/>
      <c r="DP128" s="875"/>
      <c r="DQ128" s="875" t="s">
        <v>178</v>
      </c>
      <c r="DR128" s="875"/>
      <c r="DS128" s="875"/>
      <c r="DT128" s="875"/>
      <c r="DU128" s="875"/>
      <c r="DV128" s="876" t="s">
        <v>178</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483</v>
      </c>
      <c r="X129" s="861"/>
      <c r="Y129" s="861"/>
      <c r="Z129" s="862"/>
      <c r="AA129" s="863">
        <v>8670342</v>
      </c>
      <c r="AB129" s="864"/>
      <c r="AC129" s="864"/>
      <c r="AD129" s="864"/>
      <c r="AE129" s="865"/>
      <c r="AF129" s="866">
        <v>8787574</v>
      </c>
      <c r="AG129" s="864"/>
      <c r="AH129" s="864"/>
      <c r="AI129" s="864"/>
      <c r="AJ129" s="865"/>
      <c r="AK129" s="866">
        <v>9211427</v>
      </c>
      <c r="AL129" s="864"/>
      <c r="AM129" s="864"/>
      <c r="AN129" s="864"/>
      <c r="AO129" s="865"/>
      <c r="AP129" s="867"/>
      <c r="AQ129" s="868"/>
      <c r="AR129" s="868"/>
      <c r="AS129" s="868"/>
      <c r="AT129" s="869"/>
      <c r="AU129" s="286"/>
      <c r="AV129" s="286"/>
      <c r="AW129" s="286"/>
      <c r="AX129" s="833" t="s">
        <v>484</v>
      </c>
      <c r="AY129" s="834"/>
      <c r="AZ129" s="834"/>
      <c r="BA129" s="834"/>
      <c r="BB129" s="834"/>
      <c r="BC129" s="834"/>
      <c r="BD129" s="834"/>
      <c r="BE129" s="835"/>
      <c r="BF129" s="853" t="s">
        <v>178</v>
      </c>
      <c r="BG129" s="854"/>
      <c r="BH129" s="854"/>
      <c r="BI129" s="854"/>
      <c r="BJ129" s="854"/>
      <c r="BK129" s="854"/>
      <c r="BL129" s="855"/>
      <c r="BM129" s="853">
        <v>18.48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485</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486</v>
      </c>
      <c r="X130" s="861"/>
      <c r="Y130" s="861"/>
      <c r="Z130" s="862"/>
      <c r="AA130" s="863">
        <v>875902</v>
      </c>
      <c r="AB130" s="864"/>
      <c r="AC130" s="864"/>
      <c r="AD130" s="864"/>
      <c r="AE130" s="865"/>
      <c r="AF130" s="866">
        <v>831026</v>
      </c>
      <c r="AG130" s="864"/>
      <c r="AH130" s="864"/>
      <c r="AI130" s="864"/>
      <c r="AJ130" s="865"/>
      <c r="AK130" s="866">
        <v>797813</v>
      </c>
      <c r="AL130" s="864"/>
      <c r="AM130" s="864"/>
      <c r="AN130" s="864"/>
      <c r="AO130" s="865"/>
      <c r="AP130" s="867"/>
      <c r="AQ130" s="868"/>
      <c r="AR130" s="868"/>
      <c r="AS130" s="868"/>
      <c r="AT130" s="869"/>
      <c r="AU130" s="286"/>
      <c r="AV130" s="286"/>
      <c r="AW130" s="286"/>
      <c r="AX130" s="833" t="s">
        <v>487</v>
      </c>
      <c r="AY130" s="834"/>
      <c r="AZ130" s="834"/>
      <c r="BA130" s="834"/>
      <c r="BB130" s="834"/>
      <c r="BC130" s="834"/>
      <c r="BD130" s="834"/>
      <c r="BE130" s="835"/>
      <c r="BF130" s="836">
        <v>-0.9</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488</v>
      </c>
      <c r="X131" s="844"/>
      <c r="Y131" s="844"/>
      <c r="Z131" s="845"/>
      <c r="AA131" s="846">
        <v>7794440</v>
      </c>
      <c r="AB131" s="847"/>
      <c r="AC131" s="847"/>
      <c r="AD131" s="847"/>
      <c r="AE131" s="848"/>
      <c r="AF131" s="849">
        <v>7956548</v>
      </c>
      <c r="AG131" s="847"/>
      <c r="AH131" s="847"/>
      <c r="AI131" s="847"/>
      <c r="AJ131" s="848"/>
      <c r="AK131" s="849">
        <v>8413614</v>
      </c>
      <c r="AL131" s="847"/>
      <c r="AM131" s="847"/>
      <c r="AN131" s="847"/>
      <c r="AO131" s="848"/>
      <c r="AP131" s="850"/>
      <c r="AQ131" s="851"/>
      <c r="AR131" s="851"/>
      <c r="AS131" s="851"/>
      <c r="AT131" s="852"/>
      <c r="AU131" s="286"/>
      <c r="AV131" s="286"/>
      <c r="AW131" s="286"/>
      <c r="AX131" s="811" t="s">
        <v>489</v>
      </c>
      <c r="AY131" s="812"/>
      <c r="AZ131" s="812"/>
      <c r="BA131" s="812"/>
      <c r="BB131" s="812"/>
      <c r="BC131" s="812"/>
      <c r="BD131" s="812"/>
      <c r="BE131" s="813"/>
      <c r="BF131" s="814" t="s">
        <v>178</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490</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491</v>
      </c>
      <c r="W132" s="824"/>
      <c r="X132" s="824"/>
      <c r="Y132" s="824"/>
      <c r="Z132" s="825"/>
      <c r="AA132" s="826">
        <v>0.31789326800000001</v>
      </c>
      <c r="AB132" s="827"/>
      <c r="AC132" s="827"/>
      <c r="AD132" s="827"/>
      <c r="AE132" s="828"/>
      <c r="AF132" s="829">
        <v>-0.24779590300000001</v>
      </c>
      <c r="AG132" s="827"/>
      <c r="AH132" s="827"/>
      <c r="AI132" s="827"/>
      <c r="AJ132" s="828"/>
      <c r="AK132" s="829">
        <v>-2.8142484310000002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492</v>
      </c>
      <c r="W133" s="803"/>
      <c r="X133" s="803"/>
      <c r="Y133" s="803"/>
      <c r="Z133" s="804"/>
      <c r="AA133" s="805">
        <v>1</v>
      </c>
      <c r="AB133" s="806"/>
      <c r="AC133" s="806"/>
      <c r="AD133" s="806"/>
      <c r="AE133" s="807"/>
      <c r="AF133" s="805">
        <v>0.3</v>
      </c>
      <c r="AG133" s="806"/>
      <c r="AH133" s="806"/>
      <c r="AI133" s="806"/>
      <c r="AJ133" s="807"/>
      <c r="AK133" s="805">
        <v>-0.9</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d9bT5Suu8Id0+q0F/oR2u+Vu0NVnSZDLOFDp9NeuzO5mFThY6DEJq1q5tZK7IkqinzIf25D4QbObfHT6KzvZaA==" saltValue="5BPc7BZMy0NKCrCSQhSegg==" spinCount="100000" sheet="1" objects="1" scenarios="1"/>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MKOnvSBE1GHNwBJnPSLXc57JEBPPkDxgfp15a8g5obSelYKcqFY4VaDEFcoEr9kDp//25uYev4G7/Nq1WrwzdQ==" saltValue="n3unlAdBsPXtqiBIVuncl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49hMNlCZv9BOO5LWapOqM5lnApuw+zuFjqvIIpDuYWyWdPe01NZPgBNgsYxtH6BP4m8o+kOv/LCZdzSTgWHQ==" saltValue="E7cUFKqtOdX2LXfJjpYh/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496</v>
      </c>
      <c r="AP7" s="305"/>
      <c r="AQ7" s="306" t="s">
        <v>497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498</v>
      </c>
      <c r="AQ8" s="312" t="s">
        <v>499</v>
      </c>
      <c r="AR8" s="313" t="s">
        <v>500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501</v>
      </c>
      <c r="AL9" s="1228"/>
      <c r="AM9" s="1228"/>
      <c r="AN9" s="1229"/>
      <c r="AO9" s="314">
        <v>2910360</v>
      </c>
      <c r="AP9" s="314">
        <v>66770</v>
      </c>
      <c r="AQ9" s="315">
        <v>71124</v>
      </c>
      <c r="AR9" s="316">
        <v>-6.1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502</v>
      </c>
      <c r="AL10" s="1228"/>
      <c r="AM10" s="1228"/>
      <c r="AN10" s="1229"/>
      <c r="AO10" s="317">
        <v>427796</v>
      </c>
      <c r="AP10" s="317">
        <v>9815</v>
      </c>
      <c r="AQ10" s="318">
        <v>8282</v>
      </c>
      <c r="AR10" s="319">
        <v>18.5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503</v>
      </c>
      <c r="AL11" s="1228"/>
      <c r="AM11" s="1228"/>
      <c r="AN11" s="1229"/>
      <c r="AO11" s="317">
        <v>15197</v>
      </c>
      <c r="AP11" s="317">
        <v>349</v>
      </c>
      <c r="AQ11" s="318">
        <v>547</v>
      </c>
      <c r="AR11" s="319">
        <v>-36.200000000000003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504</v>
      </c>
      <c r="AL12" s="1228"/>
      <c r="AM12" s="1228"/>
      <c r="AN12" s="1229"/>
      <c r="AO12" s="317" t="s">
        <v>505</v>
      </c>
      <c r="AP12" s="317" t="s">
        <v>505</v>
      </c>
      <c r="AQ12" s="318">
        <v>5</v>
      </c>
      <c r="AR12" s="319" t="s">
        <v>505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506</v>
      </c>
      <c r="AL13" s="1228"/>
      <c r="AM13" s="1228"/>
      <c r="AN13" s="1229"/>
      <c r="AO13" s="317">
        <v>136421</v>
      </c>
      <c r="AP13" s="317">
        <v>3130</v>
      </c>
      <c r="AQ13" s="318">
        <v>2930</v>
      </c>
      <c r="AR13" s="319">
        <v>6.8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507</v>
      </c>
      <c r="AL14" s="1228"/>
      <c r="AM14" s="1228"/>
      <c r="AN14" s="1229"/>
      <c r="AO14" s="317">
        <v>21267</v>
      </c>
      <c r="AP14" s="317">
        <v>488</v>
      </c>
      <c r="AQ14" s="318">
        <v>1382</v>
      </c>
      <c r="AR14" s="319">
        <v>-64.7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508</v>
      </c>
      <c r="AL15" s="1231"/>
      <c r="AM15" s="1231"/>
      <c r="AN15" s="1232"/>
      <c r="AO15" s="317">
        <v>-177003</v>
      </c>
      <c r="AP15" s="317">
        <v>-4061</v>
      </c>
      <c r="AQ15" s="318">
        <v>-4924</v>
      </c>
      <c r="AR15" s="319">
        <v>-17.5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190</v>
      </c>
      <c r="AL16" s="1231"/>
      <c r="AM16" s="1231"/>
      <c r="AN16" s="1232"/>
      <c r="AO16" s="317">
        <v>3334038</v>
      </c>
      <c r="AP16" s="317">
        <v>76490</v>
      </c>
      <c r="AQ16" s="318">
        <v>79347</v>
      </c>
      <c r="AR16" s="319">
        <v>-3.6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510</v>
      </c>
      <c r="AP20" s="326" t="s">
        <v>511</v>
      </c>
      <c r="AQ20" s="327" t="s">
        <v>512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513</v>
      </c>
      <c r="AL21" s="1234"/>
      <c r="AM21" s="1234"/>
      <c r="AN21" s="1235"/>
      <c r="AO21" s="330">
        <v>7.34</v>
      </c>
      <c r="AP21" s="331">
        <v>7.49</v>
      </c>
      <c r="AQ21" s="332">
        <v>-0.15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514</v>
      </c>
      <c r="AL22" s="1234"/>
      <c r="AM22" s="1234"/>
      <c r="AN22" s="1235"/>
      <c r="AO22" s="335">
        <v>99.4</v>
      </c>
      <c r="AP22" s="336">
        <v>97.5</v>
      </c>
      <c r="AQ22" s="337">
        <v>1.9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496</v>
      </c>
      <c r="AP30" s="305"/>
      <c r="AQ30" s="306" t="s">
        <v>497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498</v>
      </c>
      <c r="AQ31" s="312" t="s">
        <v>499</v>
      </c>
      <c r="AR31" s="313" t="s">
        <v>500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518</v>
      </c>
      <c r="AL32" s="1217"/>
      <c r="AM32" s="1217"/>
      <c r="AN32" s="1218"/>
      <c r="AO32" s="345">
        <v>602542</v>
      </c>
      <c r="AP32" s="345">
        <v>13824</v>
      </c>
      <c r="AQ32" s="346">
        <v>30764</v>
      </c>
      <c r="AR32" s="347">
        <v>-55.1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519</v>
      </c>
      <c r="AL33" s="1217"/>
      <c r="AM33" s="1217"/>
      <c r="AN33" s="1218"/>
      <c r="AO33" s="345" t="s">
        <v>505</v>
      </c>
      <c r="AP33" s="345" t="s">
        <v>505</v>
      </c>
      <c r="AQ33" s="346" t="s">
        <v>505</v>
      </c>
      <c r="AR33" s="347" t="s">
        <v>505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520</v>
      </c>
      <c r="AL34" s="1217"/>
      <c r="AM34" s="1217"/>
      <c r="AN34" s="1218"/>
      <c r="AO34" s="345" t="s">
        <v>505</v>
      </c>
      <c r="AP34" s="345" t="s">
        <v>505</v>
      </c>
      <c r="AQ34" s="346" t="s">
        <v>505</v>
      </c>
      <c r="AR34" s="347" t="s">
        <v>505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521</v>
      </c>
      <c r="AL35" s="1217"/>
      <c r="AM35" s="1217"/>
      <c r="AN35" s="1218"/>
      <c r="AO35" s="345">
        <v>311059</v>
      </c>
      <c r="AP35" s="345">
        <v>7136</v>
      </c>
      <c r="AQ35" s="346">
        <v>12161</v>
      </c>
      <c r="AR35" s="347">
        <v>-41.3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522</v>
      </c>
      <c r="AL36" s="1217"/>
      <c r="AM36" s="1217"/>
      <c r="AN36" s="1218"/>
      <c r="AO36" s="345">
        <v>14111</v>
      </c>
      <c r="AP36" s="345">
        <v>324</v>
      </c>
      <c r="AQ36" s="346">
        <v>1793</v>
      </c>
      <c r="AR36" s="347">
        <v>-81.900000000000006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523</v>
      </c>
      <c r="AL37" s="1217"/>
      <c r="AM37" s="1217"/>
      <c r="AN37" s="1218"/>
      <c r="AO37" s="345" t="s">
        <v>505</v>
      </c>
      <c r="AP37" s="345" t="s">
        <v>505</v>
      </c>
      <c r="AQ37" s="346">
        <v>575</v>
      </c>
      <c r="AR37" s="347" t="s">
        <v>505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524</v>
      </c>
      <c r="AL38" s="1214"/>
      <c r="AM38" s="1214"/>
      <c r="AN38" s="1215"/>
      <c r="AO38" s="348" t="s">
        <v>505</v>
      </c>
      <c r="AP38" s="348" t="s">
        <v>505</v>
      </c>
      <c r="AQ38" s="349">
        <v>1</v>
      </c>
      <c r="AR38" s="337" t="s">
        <v>505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525</v>
      </c>
      <c r="AL39" s="1214"/>
      <c r="AM39" s="1214"/>
      <c r="AN39" s="1215"/>
      <c r="AO39" s="345">
        <v>-366679</v>
      </c>
      <c r="AP39" s="345">
        <v>-8412</v>
      </c>
      <c r="AQ39" s="346">
        <v>-2883</v>
      </c>
      <c r="AR39" s="347">
        <v>191.8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526</v>
      </c>
      <c r="AL40" s="1217"/>
      <c r="AM40" s="1217"/>
      <c r="AN40" s="1218"/>
      <c r="AO40" s="345">
        <v>-797813</v>
      </c>
      <c r="AP40" s="345">
        <v>-18304</v>
      </c>
      <c r="AQ40" s="346">
        <v>-29973</v>
      </c>
      <c r="AR40" s="347">
        <v>-38.9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302</v>
      </c>
      <c r="AL41" s="1220"/>
      <c r="AM41" s="1220"/>
      <c r="AN41" s="1221"/>
      <c r="AO41" s="345">
        <v>-236780</v>
      </c>
      <c r="AP41" s="345">
        <v>-5432</v>
      </c>
      <c r="AQ41" s="346">
        <v>12437</v>
      </c>
      <c r="AR41" s="347">
        <v>-143.69999999999999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496</v>
      </c>
      <c r="AN49" s="1224" t="s">
        <v>530</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531</v>
      </c>
      <c r="AO50" s="362" t="s">
        <v>532</v>
      </c>
      <c r="AP50" s="363" t="s">
        <v>533</v>
      </c>
      <c r="AQ50" s="364" t="s">
        <v>534</v>
      </c>
      <c r="AR50" s="365" t="s">
        <v>535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536</v>
      </c>
      <c r="AL51" s="358"/>
      <c r="AM51" s="366">
        <v>688352</v>
      </c>
      <c r="AN51" s="367">
        <v>15988</v>
      </c>
      <c r="AO51" s="368">
        <v>-61.1</v>
      </c>
      <c r="AP51" s="369">
        <v>57122</v>
      </c>
      <c r="AQ51" s="370">
        <v>0.4</v>
      </c>
      <c r="AR51" s="371">
        <v>-61.5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537</v>
      </c>
      <c r="AM52" s="374">
        <v>502579</v>
      </c>
      <c r="AN52" s="375">
        <v>11673</v>
      </c>
      <c r="AO52" s="376">
        <v>-60.4</v>
      </c>
      <c r="AP52" s="377">
        <v>36191</v>
      </c>
      <c r="AQ52" s="378">
        <v>11.2</v>
      </c>
      <c r="AR52" s="379">
        <v>-71.599999999999994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538</v>
      </c>
      <c r="AL53" s="358"/>
      <c r="AM53" s="366">
        <v>1301861</v>
      </c>
      <c r="AN53" s="367">
        <v>30093</v>
      </c>
      <c r="AO53" s="368">
        <v>88.2</v>
      </c>
      <c r="AP53" s="369">
        <v>53655</v>
      </c>
      <c r="AQ53" s="370">
        <v>-6.1</v>
      </c>
      <c r="AR53" s="371">
        <v>94.3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537</v>
      </c>
      <c r="AM54" s="374">
        <v>571032</v>
      </c>
      <c r="AN54" s="375">
        <v>13200</v>
      </c>
      <c r="AO54" s="376">
        <v>13.1</v>
      </c>
      <c r="AP54" s="377">
        <v>32719</v>
      </c>
      <c r="AQ54" s="378">
        <v>-9.6</v>
      </c>
      <c r="AR54" s="379">
        <v>22.7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539</v>
      </c>
      <c r="AL55" s="358"/>
      <c r="AM55" s="366">
        <v>1177990</v>
      </c>
      <c r="AN55" s="367">
        <v>27062</v>
      </c>
      <c r="AO55" s="368">
        <v>-10.1</v>
      </c>
      <c r="AP55" s="369">
        <v>53869</v>
      </c>
      <c r="AQ55" s="370">
        <v>0.4</v>
      </c>
      <c r="AR55" s="371">
        <v>-10.5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537</v>
      </c>
      <c r="AM56" s="374">
        <v>499343</v>
      </c>
      <c r="AN56" s="375">
        <v>11471</v>
      </c>
      <c r="AO56" s="376">
        <v>-13.1</v>
      </c>
      <c r="AP56" s="377">
        <v>35046</v>
      </c>
      <c r="AQ56" s="378">
        <v>7.1</v>
      </c>
      <c r="AR56" s="379">
        <v>-20.2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540</v>
      </c>
      <c r="AL57" s="358"/>
      <c r="AM57" s="366">
        <v>1970765</v>
      </c>
      <c r="AN57" s="367">
        <v>45161</v>
      </c>
      <c r="AO57" s="368">
        <v>66.900000000000006</v>
      </c>
      <c r="AP57" s="369">
        <v>59119</v>
      </c>
      <c r="AQ57" s="370">
        <v>9.6999999999999993</v>
      </c>
      <c r="AR57" s="371">
        <v>57.2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537</v>
      </c>
      <c r="AM58" s="374">
        <v>1067346</v>
      </c>
      <c r="AN58" s="375">
        <v>24459</v>
      </c>
      <c r="AO58" s="376">
        <v>113.2</v>
      </c>
      <c r="AP58" s="377">
        <v>29900</v>
      </c>
      <c r="AQ58" s="378">
        <v>-14.7</v>
      </c>
      <c r="AR58" s="379">
        <v>127.9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541</v>
      </c>
      <c r="AL59" s="358"/>
      <c r="AM59" s="366">
        <v>1611709</v>
      </c>
      <c r="AN59" s="367">
        <v>36976</v>
      </c>
      <c r="AO59" s="368">
        <v>-18.100000000000001</v>
      </c>
      <c r="AP59" s="369">
        <v>53895</v>
      </c>
      <c r="AQ59" s="370">
        <v>-8.8000000000000007</v>
      </c>
      <c r="AR59" s="371">
        <v>-9.3000000000000007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537</v>
      </c>
      <c r="AM60" s="374">
        <v>993757</v>
      </c>
      <c r="AN60" s="375">
        <v>22799</v>
      </c>
      <c r="AO60" s="376">
        <v>-6.8</v>
      </c>
      <c r="AP60" s="377">
        <v>31224</v>
      </c>
      <c r="AQ60" s="378">
        <v>4.4000000000000004</v>
      </c>
      <c r="AR60" s="379">
        <v>-11.2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542</v>
      </c>
      <c r="AL61" s="380"/>
      <c r="AM61" s="381">
        <v>1350135</v>
      </c>
      <c r="AN61" s="382">
        <v>31056</v>
      </c>
      <c r="AO61" s="383">
        <v>13.2</v>
      </c>
      <c r="AP61" s="384">
        <v>55532</v>
      </c>
      <c r="AQ61" s="385">
        <v>-0.9</v>
      </c>
      <c r="AR61" s="371">
        <v>14.1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537</v>
      </c>
      <c r="AM62" s="374">
        <v>726811</v>
      </c>
      <c r="AN62" s="375">
        <v>16720</v>
      </c>
      <c r="AO62" s="376">
        <v>9.1999999999999993</v>
      </c>
      <c r="AP62" s="377">
        <v>33016</v>
      </c>
      <c r="AQ62" s="378">
        <v>-0.3</v>
      </c>
      <c r="AR62" s="379">
        <v>9.5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eLmcKfsFwCmpgZd+6p8uvCCyegcL84hEEDgy+woUgfUmtyjTSoMzvPYlzzC7tLT1ZQkHJQvii4H6S/GHf0mZiA==" saltValue="ZITAtZFXwxnU+pyffv1ET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544</v>
      </c>
    </row>
    <row r="120" spans="125:125" ht="13.5" hidden="1" customHeight="1" x14ac:dyDescent="0.15"/>
    <row r="121" spans="125:125" ht="13.5" hidden="1" customHeight="1" x14ac:dyDescent="0.15">
      <c r="DU121" s="292"/>
    </row>
  </sheetData>
  <sheetProtection algorithmName="SHA-512" hashValue="LYaPDWRSSQOiOPBJI/I1Q4t+cVT0AT+3ulvsqYgGH7++XvteNeqYVBFNTLtNiqbrM/WOZrJyvFYVqb06eNcoKw==" saltValue="Hy0JoZnYoVTUBk6eOr+uE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545</v>
      </c>
    </row>
  </sheetData>
  <sheetProtection algorithmName="SHA-512" hashValue="ZwaddSyC/k6wPvT8zywkdVS5E28UcdGe5oBVfCUAR0vlZe5t4ZTrpufchdhqsfNwYhFYKZWDNi7grbqOjC3qEQ==" saltValue="ZOJ/KS20PZnvzIcXj4Bon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38" t="s">
        <v>3</v>
      </c>
      <c r="D47" s="1238"/>
      <c r="E47" s="1239"/>
      <c r="F47" s="11">
        <v>26.36</v>
      </c>
      <c r="G47" s="12">
        <v>23.19</v>
      </c>
      <c r="H47" s="12">
        <v>25.61</v>
      </c>
      <c r="I47" s="12">
        <v>23.65</v>
      </c>
      <c r="J47" s="13">
        <v>19.09</v>
      </c>
    </row>
    <row r="48" spans="2:10" ht="57.75" customHeight="1" x14ac:dyDescent="0.15">
      <c r="B48" s="14"/>
      <c r="C48" s="1240" t="s">
        <v>4</v>
      </c>
      <c r="D48" s="1240"/>
      <c r="E48" s="1241"/>
      <c r="F48" s="15">
        <v>3.49</v>
      </c>
      <c r="G48" s="16">
        <v>7.28</v>
      </c>
      <c r="H48" s="16">
        <v>3.07</v>
      </c>
      <c r="I48" s="16">
        <v>4.09</v>
      </c>
      <c r="J48" s="17">
        <v>5.23</v>
      </c>
    </row>
    <row r="49" spans="2:10" ht="57.75" customHeight="1" thickBot="1" x14ac:dyDescent="0.2">
      <c r="B49" s="18"/>
      <c r="C49" s="1242" t="s">
        <v>5</v>
      </c>
      <c r="D49" s="1242"/>
      <c r="E49" s="1243"/>
      <c r="F49" s="19" t="s">
        <v>551</v>
      </c>
      <c r="G49" s="20" t="s">
        <v>552</v>
      </c>
      <c r="H49" s="20" t="s">
        <v>553</v>
      </c>
      <c r="I49" s="20" t="s">
        <v>554</v>
      </c>
      <c r="J49" s="21" t="s">
        <v>555</v>
      </c>
    </row>
    <row r="50" spans="2:10" ht="13.5" customHeight="1" x14ac:dyDescent="0.15"/>
  </sheetData>
  <sheetProtection algorithmName="SHA-512" hashValue="0aN0/ziEitskJOnf2swaCYd3UbaECvv2uUQET8uCDh1/X4wPXVAME5ZXTJwVOigy2nHvkYBnNvwcJnoeI7UVoQ==" saltValue="3pE+lVXrFem3jdtBwR8b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dcterms:created xsi:type="dcterms:W3CDTF">2022-02-02T05:35:19Z</dcterms:created>
  <dcterms:modified xsi:type="dcterms:W3CDTF">2022-09-30T01:48:23Z</dcterms:modified>
  <cp:category/>
</cp:coreProperties>
</file>