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xr:revisionPtr revIDLastSave="0" documentId="13_ncr:1_{4F4B0EE8-260C-40BC-B7A4-F7ADEA522A1F}" xr6:coauthVersionLast="36" xr6:coauthVersionMax="36"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CO34" i="10" l="1"/>
  <c r="CO35" i="10" s="1"/>
  <c r="CO36" i="10" s="1"/>
  <c r="CO37" i="10" s="1"/>
  <c r="CO38" i="10" s="1"/>
  <c r="CO39" i="10" s="1"/>
</calcChain>
</file>

<file path=xl/sharedStrings.xml><?xml version="1.0" encoding="utf-8"?>
<sst xmlns="http://schemas.openxmlformats.org/spreadsheetml/2006/main" count="1155" uniqueCount="601">
  <si>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</si>
  <si>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</si>
  <si>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</si>
  <si>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</si>
  <si>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</si>
  <si>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</si>
  <si>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</si>
  <si>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</si>
  <si>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</si>
  <si>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</si>
  <si>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</si>
  <si>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</si>
  <si>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</si>
  <si>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</si>
  <si>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</si>
  <si>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</si>
  <si>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</si>
  <si>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</si>
  <si>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</si>
  <si>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</si>
  <si>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</si>
  <si>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</si>
  <si>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</si>
  <si>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</si>
  <si>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</si>
  <si>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</si>
  <si>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</si>
  <si>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</si>
  <si>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</si>
  <si>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</si>
  <si>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</si>
  <si>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</si>
  <si>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</si>
  <si>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</si>
  <si>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</si>
  <si>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</si>
  <si>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</si>
  <si>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</si>
  <si>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</si>
  <si>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</si>
  <si>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</si>
  <si>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</si>
  <si>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</si>
  <si>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</si>
  <si>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</si>
  <si>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</si>
  <si>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</si>
  <si>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</si>
  <si>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</si>
  <si>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</si>
  <si>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</si>
  <si>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</si>
  <si>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</si>
  <si>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</si>
  <si>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</si>
  <si>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</si>
  <si>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</si>
  <si>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</si>
  <si>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</si>
  <si>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</si>
  <si>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</si>
  <si>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</si>
  <si>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</si>
  <si>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</si>
  <si>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</si>
  <si>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</si>
  <si>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</si>
  <si>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</si>
  <si>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</si>
  <si>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</si>
  <si>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</si>
  <si>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</si>
  <si>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</si>
  <si>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</si>
  <si>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</si>
  <si>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</si>
  <si>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</si>
  <si>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</si>
  <si>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</si>
  <si>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</si>
  <si>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</si>
  <si>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</si>
  <si>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</si>
  <si>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</si>
  <si>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</si>
  <si>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</si>
  <si>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</si>
  <si>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</si>
  <si>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</si>
  <si>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</si>
  <si>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</si>
  <si>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</si>
  <si>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</si>
  <si>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</si>
  <si>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</si>
  <si>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</si>
  <si>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</si>
  <si>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瀬戸市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</si>
  <si>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</si>
  <si>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</si>
  <si>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</si>
  <si>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</si>
  <si>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</si>
  <si>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</si>
  <si>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</si>
  <si>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</si>
  <si>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</si>
  <si>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</si>
  <si>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</si>
  <si>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</si>
  <si>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</si>
  <si>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</si>
  <si>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</si>
  <si>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</si>
  <si>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</si>
  <si>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</si>
  <si>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</si>
  <si>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</si>
  <si>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</si>
  <si>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</si>
  <si>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</si>
  <si>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</si>
  <si>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</si>
  <si>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</si>
  <si>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</si>
  <si>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</si>
  <si>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</si>
  <si>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</si>
  <si>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</si>
  <si>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</si>
  <si>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</si>
  <si>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</si>
  <si>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</si>
  <si>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</si>
  <si>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</si>
  <si>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</si>
  <si>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</si>
  <si>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</si>
  <si>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</si>
  <si>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</si>
  <si>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</si>
  <si>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</si>
  <si>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</si>
  <si>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</si>
  <si>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</si>
  <si>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</si>
  <si>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</si>
  <si>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</si>
  <si>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</si>
  <si>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</si>
  <si>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</si>
  <si>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</si>
  <si>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</si>
  <si>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</si>
  <si>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</si>
  <si>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</si>
  <si>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</si>
  <si>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</si>
  <si>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</si>
  <si>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</si>
  <si>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</si>
  <si>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</si>
  <si>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</si>
  <si>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</si>
  <si>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</si>
  <si>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</si>
  <si>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</si>
  <si>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</si>
  <si>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</si>
  <si>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</si>
  <si>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</si>
  <si>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</si>
  <si>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</si>
  <si>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</si>
  <si>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</si>
  <si>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</si>
  <si>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</si>
  <si>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</si>
  <si>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</si>
  <si>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</si>
  <si>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</si>
  <si>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</si>
  <si>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</si>
  <si>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</si>
  <si>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</si>
  <si>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</si>
  <si>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</si>
  <si>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</si>
  <si>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</si>
  <si>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</si>
  <si>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</si>
  <si>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</si>
  <si>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</si>
  <si>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</si>
  <si>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</si>
  <si>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</si>
  <si>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</si>
  <si>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</si>
  <si>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</si>
  <si>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</si>
  <si>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</si>
  <si>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</si>
  <si>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</si>
  <si>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</si>
  <si>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</si>
  <si>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</si>
  <si>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</si>
  <si>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</si>
  <si>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</si>
  <si>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</si>
  <si>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</si>
  <si>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愛知県瀬戸市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</si>
  <si>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</si>
  <si>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</si>
  <si>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</si>
  <si>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</si>
  <si>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</si>
  <si>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</si>
  <si>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</si>
  <si>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</si>
  <si>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</si>
  <si>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</si>
  <si>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</si>
  <si>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</si>
  <si>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</si>
  <si>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</si>
  <si>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</si>
  <si>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</si>
  <si>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</si>
  <si>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</si>
  <si>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</si>
  <si>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</si>
  <si>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</si>
  <si>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</si>
  <si>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</si>
  <si>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</si>
  <si>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</si>
  <si>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</si>
  <si>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</si>
  <si>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</si>
  <si>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</si>
  <si>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</si>
  <si>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</si>
  <si>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</si>
  <si>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</si>
  <si>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</si>
  <si>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</si>
  <si>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</si>
  <si>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</si>
  <si>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</si>
  <si>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</si>
  <si>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</si>
  <si>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</si>
  <si>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</si>
  <si>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</si>
  <si>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</si>
  <si>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</si>
  <si>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</si>
  <si>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</si>
  <si>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</si>
  <si>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</si>
  <si>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</si>
  <si>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</si>
  <si>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</si>
  <si>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</si>
  <si>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</si>
  <si>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</si>
  <si>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</si>
  <si>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</si>
  <si>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</si>
  <si>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</si>
  <si>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</si>
  <si>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</si>
  <si>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</si>
  <si>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</si>
  <si>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</si>
  <si>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</si>
  <si>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</si>
  <si>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</si>
  <si>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</si>
  <si>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</si>
  <si>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</si>
  <si>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</si>
  <si>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</si>
  <si>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</si>
  <si>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</si>
  <si>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</si>
  <si>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</si>
  <si>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</si>
  <si>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</si>
  <si>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</si>
  <si>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</si>
  <si>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</si>
  <si>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</si>
  <si>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</si>
  <si>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</si>
  <si>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</si>
  <si>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</si>
  <si>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</si>
  <si>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</si>
  <si>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</si>
  <si>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</si>
  <si>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</si>
  <si>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</si>
  <si>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</si>
  <si>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</si>
  <si>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</si>
  <si>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</si>
  <si>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</si>
  <si>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</si>
  <si>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</si>
  <si>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</si>
  <si>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</si>
  <si>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</si>
  <si>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</si>
  <si>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</si>
  <si>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</si>
  <si>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</si>
  <si>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</si>
  <si>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</si>
  <si>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</si>
  <si>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</si>
  <si>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</si>
  <si>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</si>
  <si>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</si>
  <si>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</si>
  <si>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</si>
  <si>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</si>
  <si>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</si>
  <si>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</si>
  <si>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</si>
  <si>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</si>
  <si>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</si>
  <si>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</si>
  <si>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</si>
  <si>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</si>
  <si>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</si>
  <si>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</si>
  <si>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</si>
  <si>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</si>
  <si>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</si>
  <si>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</si>
  <si>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</si>
  <si>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</si>
  <si>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</si>
  <si>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</si>
  <si>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</si>
  <si>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</si>
  <si>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</si>
  <si>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</si>
  <si>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</si>
  <si>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</si>
  <si>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</si>
  <si>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</si>
  <si>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</si>
  <si>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</si>
  <si>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</si>
  <si>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</si>
  <si>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</si>
  <si>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</si>
  <si>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</si>
  <si>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</si>
  <si>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</si>
  <si>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</si>
  <si>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</si>
  <si>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愛知県瀬戸市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</si>
  <si>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</si>
  <si>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</si>
  <si>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</si>
  <si>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</si>
  <si>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</si>
  <si>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</si>
  <si>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</si>
  <si>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</si>
  <si>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</si>
  <si>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</si>
  <si>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</si>
  <si>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</si>
  <si>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</si>
  <si>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</si>
  <si>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</si>
  <si>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</si>
  <si>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</si>
  <si>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</si>
  <si>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</si>
  <si>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</si>
  <si>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春雨墓苑事業特別会計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</si>
  <si>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</si>
  <si>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</si>
  <si>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</si>
  <si>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</si>
  <si>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</si>
  <si>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</si>
  <si>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</si>
  <si>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</si>
  <si>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</si>
  <si>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</si>
  <si>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</si>
  <si>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</si>
  <si>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</si>
  <si>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</si>
  <si>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</si>
  <si>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</si>
  <si>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</si>
  <si>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</si>
  <si>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</si>
  <si>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</si>
  <si>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</si>
  <si>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</si>
  <si>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</si>
  <si>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</si>
  <si>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</si>
  <si>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</si>
  <si>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</si>
  <si>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</si>
  <si>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</si>
  <si>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</si>
  <si>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</si>
  <si>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</si>
  <si>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</si>
  <si>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</si>
  <si>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</si>
  <si>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</si>
  <si>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</si>
  <si>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</si>
  <si>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</si>
  <si>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</si>
  <si>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</si>
  <si>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</si>
  <si>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</si>
  <si>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</si>
  <si>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</si>
  <si>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</si>
  <si>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</si>
  <si>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</si>
  <si>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</si>
  <si>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</si>
  <si>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</si>
  <si>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</si>
  <si>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</si>
  <si>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</si>
  <si>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</si>
  <si>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</si>
  <si>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</si>
  <si>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</si>
  <si>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</si>
  <si>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</si>
  <si>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</si>
  <si>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</si>
  <si>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</si>
  <si>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</si>
  <si>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</si>
  <si>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</si>
  <si>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</si>
  <si>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</si>
  <si>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</si>
  <si>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</si>
  <si>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</si>
  <si>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</si>
  <si>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</si>
  <si>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</si>
  <si>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</si>
  <si>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</si>
  <si>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</si>
  <si>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</si>
  <si>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</si>
  <si>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</si>
  <si>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</si>
  <si>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</si>
  <si>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</si>
  <si>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</si>
  <si>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</si>
  <si>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</si>
  <si>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</si>
  <si>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</si>
  <si>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</si>
  <si>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</si>
  <si>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</si>
  <si>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</si>
  <si>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</si>
  <si>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</si>
  <si>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</si>
  <si>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</si>
  <si>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</si>
  <si>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</si>
  <si>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</si>
  <si>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</si>
  <si>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</si>
  <si>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</si>
  <si>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</si>
  <si>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</si>
  <si>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</si>
  <si>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</si>
  <si>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</si>
  <si>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</si>
  <si>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</si>
  <si>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</si>
  <si>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</si>
  <si>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</si>
  <si>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</si>
  <si>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</si>
  <si>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</si>
  <si>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</si>
  <si>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</si>
  <si>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</si>
  <si>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</si>
  <si>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</si>
  <si>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</si>
  <si>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</si>
  <si>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</si>
  <si>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</si>
  <si>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</si>
  <si>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</si>
  <si>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</si>
  <si>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</si>
  <si>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</si>
  <si>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</si>
  <si>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</si>
  <si>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</si>
  <si>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</si>
  <si>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</si>
  <si>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</si>
  <si>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</si>
  <si>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</si>
  <si>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</si>
  <si>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</si>
  <si>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</si>
  <si>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</si>
  <si>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</si>
  <si>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</si>
  <si>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</si>
  <si>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</si>
  <si>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</si>
  <si>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</si>
  <si>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</si>
  <si>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</si>
  <si>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</si>
  <si>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</si>
  <si>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</si>
  <si>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</si>
  <si>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</si>
  <si>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</si>
  <si>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</si>
  <si>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</si>
  <si>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</si>
  <si>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</si>
  <si>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</si>
  <si>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</si>
  <si>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</si>
  <si>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</si>
  <si>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</si>
  <si>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</si>
  <si>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1.28</t>
  </si>
  <si>
    <t>▲ 0.17</t>
  </si>
  <si>
    <t>▲ 0.83</t>
  </si>
  <si>
    <t>水道事業会計</t>
  </si>
  <si>
    <t>一般会計</t>
  </si>
  <si>
    <t>国民健康保険事業特別会計</t>
  </si>
  <si>
    <t>下水道事業会計</t>
  </si>
  <si>
    <t>介護保険事業特別会計</t>
  </si>
  <si>
    <t>後期高齢者医療特別会計</t>
  </si>
  <si>
    <t>春雨墓苑事業特別会計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</si>
  <si>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</si>
  <si>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</si>
  <si>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</si>
  <si>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</si>
  <si>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</si>
  <si>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</si>
  <si>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</si>
  <si>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</si>
  <si>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尾張東部衛生組合</t>
  </si>
  <si>
    <t>瀬戸旭看護専門学校組合</t>
  </si>
  <si>
    <t>公立陶生病院組合</t>
  </si>
  <si>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</si>
  <si>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</si>
  <si>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尾張瀬戸駅整備㈱</t>
    <rPh sb="0" eb="2">
      <t>オワリ</t>
    </rPh>
    <rPh sb="2" eb="4">
      <t>セト</t>
    </rPh>
    <rPh sb="4" eb="5">
      <t>エキ</t>
    </rPh>
    <rPh sb="5" eb="7">
      <t>セイビ</t>
    </rPh>
    <phoneticPr fontId="2"/>
  </si>
  <si>
    <t>瀬戸まちづくり㈱</t>
    <rPh sb="0" eb="2">
      <t>セト</t>
    </rPh>
    <phoneticPr fontId="2"/>
  </si>
  <si>
    <t>尾張東流通センター㈱</t>
    <rPh sb="0" eb="2">
      <t>オワリ</t>
    </rPh>
    <rPh sb="2" eb="3">
      <t>ヒガシ</t>
    </rPh>
    <rPh sb="3" eb="5">
      <t>リュウツウ</t>
    </rPh>
    <phoneticPr fontId="2"/>
  </si>
  <si>
    <t>〇</t>
  </si>
  <si>
    <t>瀬戸市土地開発公社</t>
    <rPh sb="0" eb="3">
      <t>セトシ</t>
    </rPh>
    <rPh sb="3" eb="5">
      <t>トチ</t>
    </rPh>
    <rPh sb="5" eb="7">
      <t>カイハツ</t>
    </rPh>
    <rPh sb="7" eb="9">
      <t>コウシャ</t>
    </rPh>
    <phoneticPr fontId="2"/>
  </si>
  <si>
    <t>-</t>
    <phoneticPr fontId="2"/>
  </si>
  <si>
    <t>公共施設等整備基金</t>
    <rPh sb="0" eb="2">
      <t>コウキョウ</t>
    </rPh>
    <rPh sb="2" eb="4">
      <t>シセツ</t>
    </rPh>
    <rPh sb="4" eb="5">
      <t>トウ</t>
    </rPh>
    <rPh sb="5" eb="7">
      <t>セイビ</t>
    </rPh>
    <rPh sb="7" eb="9">
      <t>キキン</t>
    </rPh>
    <phoneticPr fontId="2"/>
  </si>
  <si>
    <t>産業資源採掘跡地等開発整備基金</t>
    <rPh sb="0" eb="2">
      <t>サンギョウ</t>
    </rPh>
    <rPh sb="2" eb="4">
      <t>シゲン</t>
    </rPh>
    <rPh sb="4" eb="6">
      <t>サイクツ</t>
    </rPh>
    <rPh sb="6" eb="8">
      <t>アトチ</t>
    </rPh>
    <rPh sb="8" eb="9">
      <t>トウ</t>
    </rPh>
    <rPh sb="9" eb="11">
      <t>カイハツ</t>
    </rPh>
    <rPh sb="11" eb="13">
      <t>セイビ</t>
    </rPh>
    <rPh sb="13" eb="15">
      <t>キキン</t>
    </rPh>
    <phoneticPr fontId="2"/>
  </si>
  <si>
    <t>教育創造基金</t>
    <rPh sb="0" eb="2">
      <t>キョウイク</t>
    </rPh>
    <rPh sb="2" eb="4">
      <t>ソウゾウ</t>
    </rPh>
    <rPh sb="4" eb="6">
      <t>キキン</t>
    </rPh>
    <phoneticPr fontId="5"/>
  </si>
  <si>
    <t>福祉基金</t>
    <rPh sb="0" eb="2">
      <t>フクシ</t>
    </rPh>
    <rPh sb="2" eb="4">
      <t>キキン</t>
    </rPh>
    <phoneticPr fontId="5"/>
  </si>
  <si>
    <t>新型コロナウイルス感染症対策基金</t>
    <rPh sb="0" eb="2">
      <t>シンガタ</t>
    </rPh>
    <rPh sb="9" eb="12">
      <t>カンセンショウ</t>
    </rPh>
    <rPh sb="12" eb="14">
      <t>タイサク</t>
    </rPh>
    <rPh sb="14" eb="16">
      <t>キキン</t>
    </rPh>
    <phoneticPr fontId="5"/>
  </si>
  <si>
    <t>-</t>
    <phoneticPr fontId="2"/>
  </si>
  <si>
    <t>(一財)瀬戸市開発公社</t>
    <rPh sb="1" eb="3">
      <t>イチザイ</t>
    </rPh>
    <rPh sb="4" eb="7">
      <t>セトシ</t>
    </rPh>
    <rPh sb="7" eb="9">
      <t>カイハツ</t>
    </rPh>
    <rPh sb="9" eb="11">
      <t>コウシャ</t>
    </rPh>
    <phoneticPr fontId="2"/>
  </si>
  <si>
    <t>(公財)瀬戸市文化振興財団</t>
    <rPh sb="1" eb="2">
      <t>コウ</t>
    </rPh>
    <rPh sb="7" eb="9">
      <t>ブンカ</t>
    </rPh>
    <rPh sb="9" eb="11">
      <t>シンコウ</t>
    </rPh>
    <rPh sb="11" eb="13">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</si>
  <si>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</si>
  <si>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</si>
  <si>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</si>
  <si>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組合等負担見込額の増などにより将来負担額が増加したことにより、将来負担比率は令和元年度に引き続き悪化し、類似団体と比べて高い水準となっている。一方、有形固定資産減価償却率は類似団体平均より低い水準にあるものの上昇傾向にある。
　今後は、公共施設等総合管理計画や個別施設計画に基づいた計画的な施設の長寿命化を行い、将来負担比率と有形固定資産減価償却率との適正な運用に努める。</t>
    <rPh sb="32" eb="34">
      <t>ショウライ</t>
    </rPh>
    <rPh sb="34" eb="36">
      <t>フタン</t>
    </rPh>
    <rPh sb="36" eb="38">
      <t>ヒリツ</t>
    </rPh>
    <rPh sb="39" eb="41">
      <t>レイワ</t>
    </rPh>
    <rPh sb="41" eb="43">
      <t>ガンネン</t>
    </rPh>
    <rPh sb="43" eb="44">
      <t>ド</t>
    </rPh>
    <rPh sb="45" eb="46">
      <t>ヒ</t>
    </rPh>
    <rPh sb="47" eb="48">
      <t>ツヅ</t>
    </rPh>
    <rPh sb="49" eb="51">
      <t>アッカ</t>
    </rPh>
    <rPh sb="53" eb="55">
      <t>ルイジ</t>
    </rPh>
    <rPh sb="55" eb="57">
      <t>ダンタイ</t>
    </rPh>
    <rPh sb="58" eb="59">
      <t>クラ</t>
    </rPh>
    <rPh sb="61" eb="62">
      <t>タカ</t>
    </rPh>
    <rPh sb="63" eb="65">
      <t>スイジュン</t>
    </rPh>
    <rPh sb="72" eb="74">
      <t>イッポウ</t>
    </rPh>
    <rPh sb="75" eb="77">
      <t>ユウケイ</t>
    </rPh>
    <rPh sb="77" eb="79">
      <t>コテイ</t>
    </rPh>
    <rPh sb="79" eb="81">
      <t>シサン</t>
    </rPh>
    <rPh sb="81" eb="83">
      <t>ゲンカ</t>
    </rPh>
    <rPh sb="83" eb="85">
      <t>ショウキャク</t>
    </rPh>
    <rPh sb="85" eb="86">
      <t>リツ</t>
    </rPh>
    <rPh sb="87" eb="89">
      <t>ルイジ</t>
    </rPh>
    <rPh sb="89" eb="91">
      <t>ダンタイ</t>
    </rPh>
    <rPh sb="91" eb="93">
      <t>ヘイキン</t>
    </rPh>
    <rPh sb="95" eb="96">
      <t>ヒク</t>
    </rPh>
    <rPh sb="97" eb="99">
      <t>スイジュン</t>
    </rPh>
    <rPh sb="105" eb="107">
      <t>ジョウショウ</t>
    </rPh>
    <rPh sb="107" eb="109">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</si>
  <si>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</si>
  <si>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</si>
  <si>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</si>
  <si>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</si>
  <si>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</si>
  <si>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</si>
  <si>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実質公債費比率は類似団体平均を大幅に下回っているものの、将来負担比率については令和元年度に引き続き悪化し、類似団体平均を大幅に上回っている。
　今後は、個別施設計画に基づく施設の長寿命化等に係る借入により市債残高の増加が見込まれるが、引き続き計画的な借り入れを行い、財政の健全性の維持に努める。</t>
    <rPh sb="46" eb="47">
      <t>ヒ</t>
    </rPh>
    <rPh sb="48" eb="49">
      <t>ツヅ</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</si>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</sst>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DFBA-483B-8DF9-5B4AFA32A4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18311</c:v>
                </c:pt>
                <c:pt idx="1">
                  <c:v>16193</c:v>
                </c:pt>
                <c:pt idx="2">
                  <c:v>27181</c:v>
                </c:pt>
                <c:pt idx="3">
                  <c:v>67413</c:v>
                </c:pt>
                <c:pt idx="4">
                  <c:v>36251</c:v>
                </c:pt>
              </c:numCache>
            </c:numRef>
          </c:val>
          <c:smooth val="0"/>
          <c:extLst>
            <c:ext xmlns:c16="http://schemas.microsoft.com/office/drawing/2014/chart" uri="{C3380CC4-5D6E-409C-BE32-E72D297353CC}">
              <c16:uniqueId val="{00000001-DFBA-483B-8DF9-5B4AFA32A4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5.81</c:v>
                </c:pt>
                <c:pt idx="1">
                  <c:v>6.5</c:v>
                </c:pt>
                <c:pt idx="2">
                  <c:v>6.27</c:v>
                </c:pt>
                <c:pt idx="3">
                  <c:v>5.41</c:v>
                </c:pt>
                <c:pt idx="4">
                  <c:v>8.11</c:v>
                </c:pt>
              </c:numCache>
            </c:numRef>
          </c:val>
          <c:extLst>
            <c:ext xmlns:c16="http://schemas.microsoft.com/office/drawing/2014/chart" uri="{C3380CC4-5D6E-409C-BE32-E72D297353CC}">
              <c16:uniqueId val="{00000000-DB2D-4705-96FC-3C13EF20A0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15.34</c:v>
                </c:pt>
                <c:pt idx="1">
                  <c:v>15.22</c:v>
                </c:pt>
                <c:pt idx="2">
                  <c:v>15.11</c:v>
                </c:pt>
                <c:pt idx="3">
                  <c:v>15.09</c:v>
                </c:pt>
                <c:pt idx="4">
                  <c:v>12.43</c:v>
                </c:pt>
              </c:numCache>
            </c:numRef>
          </c:val>
          <c:extLst>
            <c:ext xmlns:c16="http://schemas.microsoft.com/office/drawing/2014/chart" uri="{C3380CC4-5D6E-409C-BE32-E72D297353CC}">
              <c16:uniqueId val="{00000001-DB2D-4705-96FC-3C13EF20A0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-1.28</c:v>
                </c:pt>
                <c:pt idx="1">
                  <c:v>0.75</c:v>
                </c:pt>
                <c:pt idx="2">
                  <c:v>-0.17</c:v>
                </c:pt>
                <c:pt idx="3">
                  <c:v>-0.83</c:v>
                </c:pt>
                <c:pt idx="4">
                  <c:v>0.77</c:v>
                </c:pt>
              </c:numCache>
            </c:numRef>
          </c:val>
          <c:smooth val="0"/>
          <c:extLst>
            <c:ext xmlns:c16="http://schemas.microsoft.com/office/drawing/2014/chart" uri="{C3380CC4-5D6E-409C-BE32-E72D297353CC}">
              <c16:uniqueId val="{00000002-DB2D-4705-96FC-3C13EF20A0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0.01</c:v>
                </c:pt>
                <c:pt idx="8">
                  <c:v>0</c:v>
                </c:pt>
                <c:pt idx="9">
                  <c:v>0</c:v>
                </c:pt>
              </c:numCache>
            </c:numRef>
          </c:val>
          <c:extLst>
            <c:ext xmlns:c16="http://schemas.microsoft.com/office/drawing/2014/chart" uri="{C3380CC4-5D6E-409C-BE32-E72D297353CC}">
              <c16:uniqueId val="{00000000-3307-4D19-82DF-0F32E49103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07-4D19-82DF-0F32E491032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07-4D19-82DF-0F32E4910326}"/>
            </c:ext>
          </c:extLst>
        </c:ser>
        <c:ser>
          <c:idx val="3"/>
          <c:order val="3"/>
          <c:tx>
            <c:strRef>
              <c:f>データシート!$A$30</c:f>
              <c:strCache>
                <c:ptCount val="1"/>
                <c:pt idx="0">
                  <c:v>春雨墓苑事業特別会計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307-4D19-82DF-0F32E491032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0.05</c:v>
                </c:pt>
                <c:pt idx="4">
                  <c:v>#N/A</c:v>
                </c:pt>
                <c:pt idx="5">
                  <c:v>0.03</c:v>
                </c:pt>
                <c:pt idx="6">
                  <c:v>#N/A</c:v>
                </c:pt>
                <c:pt idx="7">
                  <c:v>0.03</c:v>
                </c:pt>
                <c:pt idx="8">
                  <c:v>#N/A</c:v>
                </c:pt>
                <c:pt idx="9">
                  <c:v>0.04</c:v>
                </c:pt>
              </c:numCache>
            </c:numRef>
          </c:val>
          <c:extLst>
            <c:ext xmlns:c16="http://schemas.microsoft.com/office/drawing/2014/chart" uri="{C3380CC4-5D6E-409C-BE32-E72D297353CC}">
              <c16:uniqueId val="{00000004-3307-4D19-82DF-0F32E491032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0.88</c:v>
                </c:pt>
                <c:pt idx="2">
                  <c:v>#N/A</c:v>
                </c:pt>
                <c:pt idx="3">
                  <c:v>1.89</c:v>
                </c:pt>
                <c:pt idx="4">
                  <c:v>#N/A</c:v>
                </c:pt>
                <c:pt idx="5">
                  <c:v>2.48</c:v>
                </c:pt>
                <c:pt idx="6">
                  <c:v>#N/A</c:v>
                </c:pt>
                <c:pt idx="7">
                  <c:v>0.96</c:v>
                </c:pt>
                <c:pt idx="8">
                  <c:v>#N/A</c:v>
                </c:pt>
                <c:pt idx="9">
                  <c:v>0.26</c:v>
                </c:pt>
              </c:numCache>
            </c:numRef>
          </c:val>
          <c:extLst>
            <c:ext xmlns:c16="http://schemas.microsoft.com/office/drawing/2014/chart" uri="{C3380CC4-5D6E-409C-BE32-E72D297353CC}">
              <c16:uniqueId val="{00000005-3307-4D19-82DF-0F32E491032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0.44</c:v>
                </c:pt>
              </c:numCache>
            </c:numRef>
          </c:val>
          <c:extLst>
            <c:ext xmlns:c16="http://schemas.microsoft.com/office/drawing/2014/chart" uri="{C3380CC4-5D6E-409C-BE32-E72D297353CC}">
              <c16:uniqueId val="{00000006-3307-4D19-82DF-0F32E491032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2.4500000000000002</c:v>
                </c:pt>
                <c:pt idx="2">
                  <c:v>#N/A</c:v>
                </c:pt>
                <c:pt idx="3">
                  <c:v>2.94</c:v>
                </c:pt>
                <c:pt idx="4">
                  <c:v>#N/A</c:v>
                </c:pt>
                <c:pt idx="5">
                  <c:v>1.91</c:v>
                </c:pt>
                <c:pt idx="6">
                  <c:v>#N/A</c:v>
                </c:pt>
                <c:pt idx="7">
                  <c:v>1.61</c:v>
                </c:pt>
                <c:pt idx="8">
                  <c:v>#N/A</c:v>
                </c:pt>
                <c:pt idx="9">
                  <c:v>2.06</c:v>
                </c:pt>
              </c:numCache>
            </c:numRef>
          </c:val>
          <c:extLst>
            <c:ext xmlns:c16="http://schemas.microsoft.com/office/drawing/2014/chart" uri="{C3380CC4-5D6E-409C-BE32-E72D297353CC}">
              <c16:uniqueId val="{00000007-3307-4D19-82DF-0F32E491032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5.73</c:v>
                </c:pt>
                <c:pt idx="2">
                  <c:v>#N/A</c:v>
                </c:pt>
                <c:pt idx="3">
                  <c:v>6.49</c:v>
                </c:pt>
                <c:pt idx="4">
                  <c:v>#N/A</c:v>
                </c:pt>
                <c:pt idx="5">
                  <c:v>6.26</c:v>
                </c:pt>
                <c:pt idx="6">
                  <c:v>#N/A</c:v>
                </c:pt>
                <c:pt idx="7">
                  <c:v>5.4</c:v>
                </c:pt>
                <c:pt idx="8">
                  <c:v>#N/A</c:v>
                </c:pt>
                <c:pt idx="9">
                  <c:v>8.11</c:v>
                </c:pt>
              </c:numCache>
            </c:numRef>
          </c:val>
          <c:extLst>
            <c:ext xmlns:c16="http://schemas.microsoft.com/office/drawing/2014/chart" uri="{C3380CC4-5D6E-409C-BE32-E72D297353CC}">
              <c16:uniqueId val="{00000008-3307-4D19-82DF-0F32E491032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11.47</c:v>
                </c:pt>
                <c:pt idx="2">
                  <c:v>#N/A</c:v>
                </c:pt>
                <c:pt idx="3">
                  <c:v>13.08</c:v>
                </c:pt>
                <c:pt idx="4">
                  <c:v>#N/A</c:v>
                </c:pt>
                <c:pt idx="5">
                  <c:v>13.41</c:v>
                </c:pt>
                <c:pt idx="6">
                  <c:v>#N/A</c:v>
                </c:pt>
                <c:pt idx="7">
                  <c:v>13.61</c:v>
                </c:pt>
                <c:pt idx="8">
                  <c:v>#N/A</c:v>
                </c:pt>
                <c:pt idx="9">
                  <c:v>13.71</c:v>
                </c:pt>
              </c:numCache>
            </c:numRef>
          </c:val>
          <c:extLst>
            <c:ext xmlns:c16="http://schemas.microsoft.com/office/drawing/2014/chart" uri="{C3380CC4-5D6E-409C-BE32-E72D297353CC}">
              <c16:uniqueId val="{00000009-3307-4D19-82DF-0F32E491032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3110</c:v>
                </c:pt>
                <c:pt idx="5">
                  <c:v>3175</c:v>
                </c:pt>
                <c:pt idx="8">
                  <c:v>3292</c:v>
                </c:pt>
                <c:pt idx="11">
                  <c:v>3246</c:v>
                </c:pt>
                <c:pt idx="14">
                  <c:v>3172</c:v>
                </c:pt>
              </c:numCache>
            </c:numRef>
          </c:val>
          <c:extLst>
            <c:ext xmlns:c16="http://schemas.microsoft.com/office/drawing/2014/chart" uri="{C3380CC4-5D6E-409C-BE32-E72D297353CC}">
              <c16:uniqueId val="{00000000-6367-4CC1-ACA9-BC3EBBF0EC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67-4CC1-ACA9-BC3EBBF0EC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367-4CC1-ACA9-BC3EBBF0EC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408</c:v>
                </c:pt>
                <c:pt idx="3">
                  <c:v>849</c:v>
                </c:pt>
                <c:pt idx="6">
                  <c:v>736</c:v>
                </c:pt>
                <c:pt idx="9">
                  <c:v>1092</c:v>
                </c:pt>
                <c:pt idx="12">
                  <c:v>1487</c:v>
                </c:pt>
              </c:numCache>
            </c:numRef>
          </c:val>
          <c:extLst>
            <c:ext xmlns:c16="http://schemas.microsoft.com/office/drawing/2014/chart" uri="{C3380CC4-5D6E-409C-BE32-E72D297353CC}">
              <c16:uniqueId val="{00000003-6367-4CC1-ACA9-BC3EBBF0EC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455</c:v>
                </c:pt>
                <c:pt idx="3">
                  <c:v>480</c:v>
                </c:pt>
                <c:pt idx="6">
                  <c:v>488</c:v>
                </c:pt>
                <c:pt idx="9">
                  <c:v>525</c:v>
                </c:pt>
                <c:pt idx="12">
                  <c:v>488</c:v>
                </c:pt>
              </c:numCache>
            </c:numRef>
          </c:val>
          <c:extLst>
            <c:ext xmlns:c16="http://schemas.microsoft.com/office/drawing/2014/chart" uri="{C3380CC4-5D6E-409C-BE32-E72D297353CC}">
              <c16:uniqueId val="{00000004-6367-4CC1-ACA9-BC3EBBF0EC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67-4CC1-ACA9-BC3EBBF0EC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67-4CC1-ACA9-BC3EBBF0EC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2206</c:v>
                </c:pt>
                <c:pt idx="3">
                  <c:v>2226</c:v>
                </c:pt>
                <c:pt idx="6">
                  <c:v>2219</c:v>
                </c:pt>
                <c:pt idx="9">
                  <c:v>2165</c:v>
                </c:pt>
                <c:pt idx="12">
                  <c:v>2083</c:v>
                </c:pt>
              </c:numCache>
            </c:numRef>
          </c:val>
          <c:extLst>
            <c:ext xmlns:c16="http://schemas.microsoft.com/office/drawing/2014/chart" uri="{C3380CC4-5D6E-409C-BE32-E72D297353CC}">
              <c16:uniqueId val="{00000007-6367-4CC1-ACA9-BC3EBBF0EC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c:v>
                </c:pt>
                <c:pt idx="2">
                  <c:v>#N/A</c:v>
                </c:pt>
                <c:pt idx="3">
                  <c:v>#N/A</c:v>
                </c:pt>
                <c:pt idx="4">
                  <c:v>380</c:v>
                </c:pt>
                <c:pt idx="5">
                  <c:v>#N/A</c:v>
                </c:pt>
                <c:pt idx="6">
                  <c:v>#N/A</c:v>
                </c:pt>
                <c:pt idx="7">
                  <c:v>151</c:v>
                </c:pt>
                <c:pt idx="8">
                  <c:v>#N/A</c:v>
                </c:pt>
                <c:pt idx="9">
                  <c:v>#N/A</c:v>
                </c:pt>
                <c:pt idx="10">
                  <c:v>536</c:v>
                </c:pt>
                <c:pt idx="11">
                  <c:v>#N/A</c:v>
                </c:pt>
                <c:pt idx="12">
                  <c:v>#N/A</c:v>
                </c:pt>
                <c:pt idx="13">
                  <c:v>886</c:v>
                </c:pt>
                <c:pt idx="14">
                  <c:v>#N/A</c:v>
                </c:pt>
              </c:numCache>
            </c:numRef>
          </c:val>
          <c:smooth val="0"/>
          <c:extLst>
            <c:ext xmlns:c16="http://schemas.microsoft.com/office/drawing/2014/chart" uri="{C3380CC4-5D6E-409C-BE32-E72D297353CC}">
              <c16:uniqueId val="{00000008-6367-4CC1-ACA9-BC3EBBF0EC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30023</c:v>
                </c:pt>
                <c:pt idx="5">
                  <c:v>32449</c:v>
                </c:pt>
                <c:pt idx="8">
                  <c:v>33505</c:v>
                </c:pt>
                <c:pt idx="11">
                  <c:v>34415</c:v>
                </c:pt>
                <c:pt idx="14">
                  <c:v>34512</c:v>
                </c:pt>
              </c:numCache>
            </c:numRef>
          </c:val>
          <c:extLst>
            <c:ext xmlns:c16="http://schemas.microsoft.com/office/drawing/2014/chart" uri="{C3380CC4-5D6E-409C-BE32-E72D297353CC}">
              <c16:uniqueId val="{00000000-B40F-4326-ABD6-5042CAC8F1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7348</c:v>
                </c:pt>
                <c:pt idx="5">
                  <c:v>7199</c:v>
                </c:pt>
                <c:pt idx="8">
                  <c:v>7572</c:v>
                </c:pt>
                <c:pt idx="11">
                  <c:v>8016</c:v>
                </c:pt>
                <c:pt idx="14">
                  <c:v>8175</c:v>
                </c:pt>
              </c:numCache>
            </c:numRef>
          </c:val>
          <c:extLst>
            <c:ext xmlns:c16="http://schemas.microsoft.com/office/drawing/2014/chart" uri="{C3380CC4-5D6E-409C-BE32-E72D297353CC}">
              <c16:uniqueId val="{00000001-B40F-4326-ABD6-5042CAC8F1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8259</c:v>
                </c:pt>
                <c:pt idx="5">
                  <c:v>9036</c:v>
                </c:pt>
                <c:pt idx="8">
                  <c:v>9295</c:v>
                </c:pt>
                <c:pt idx="11">
                  <c:v>9548</c:v>
                </c:pt>
                <c:pt idx="14">
                  <c:v>8728</c:v>
                </c:pt>
              </c:numCache>
            </c:numRef>
          </c:val>
          <c:extLst>
            <c:ext xmlns:c16="http://schemas.microsoft.com/office/drawing/2014/chart" uri="{C3380CC4-5D6E-409C-BE32-E72D297353CC}">
              <c16:uniqueId val="{00000002-B40F-4326-ABD6-5042CAC8F1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0F-4326-ABD6-5042CAC8F1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0F-4326-ABD6-5042CAC8F1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227</c:v>
                </c:pt>
                <c:pt idx="3">
                  <c:v>217</c:v>
                </c:pt>
                <c:pt idx="6">
                  <c:v>1138</c:v>
                </c:pt>
                <c:pt idx="9">
                  <c:v>0</c:v>
                </c:pt>
                <c:pt idx="12">
                  <c:v>0</c:v>
                </c:pt>
              </c:numCache>
            </c:numRef>
          </c:val>
          <c:extLst>
            <c:ext xmlns:c16="http://schemas.microsoft.com/office/drawing/2014/chart" uri="{C3380CC4-5D6E-409C-BE32-E72D297353CC}">
              <c16:uniqueId val="{00000005-B40F-4326-ABD6-5042CAC8F1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4827</c:v>
                </c:pt>
                <c:pt idx="3">
                  <c:v>4630</c:v>
                </c:pt>
                <c:pt idx="6">
                  <c:v>4711</c:v>
                </c:pt>
                <c:pt idx="9">
                  <c:v>4637</c:v>
                </c:pt>
                <c:pt idx="12">
                  <c:v>4608</c:v>
                </c:pt>
              </c:numCache>
            </c:numRef>
          </c:val>
          <c:extLst>
            <c:ext xmlns:c16="http://schemas.microsoft.com/office/drawing/2014/chart" uri="{C3380CC4-5D6E-409C-BE32-E72D297353CC}">
              <c16:uniqueId val="{00000006-B40F-4326-ABD6-5042CAC8F1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3492</c:v>
                </c:pt>
                <c:pt idx="3">
                  <c:v>8211</c:v>
                </c:pt>
                <c:pt idx="6">
                  <c:v>12889</c:v>
                </c:pt>
                <c:pt idx="9">
                  <c:v>15614</c:v>
                </c:pt>
                <c:pt idx="12">
                  <c:v>16973</c:v>
                </c:pt>
              </c:numCache>
            </c:numRef>
          </c:val>
          <c:extLst>
            <c:ext xmlns:c16="http://schemas.microsoft.com/office/drawing/2014/chart" uri="{C3380CC4-5D6E-409C-BE32-E72D297353CC}">
              <c16:uniqueId val="{00000007-B40F-4326-ABD6-5042CAC8F1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6872</c:v>
                </c:pt>
                <c:pt idx="3">
                  <c:v>7127</c:v>
                </c:pt>
                <c:pt idx="6">
                  <c:v>7554</c:v>
                </c:pt>
                <c:pt idx="9">
                  <c:v>7656</c:v>
                </c:pt>
                <c:pt idx="12">
                  <c:v>7338</c:v>
                </c:pt>
              </c:numCache>
            </c:numRef>
          </c:val>
          <c:extLst>
            <c:ext xmlns:c16="http://schemas.microsoft.com/office/drawing/2014/chart" uri="{C3380CC4-5D6E-409C-BE32-E72D297353CC}">
              <c16:uniqueId val="{00000008-B40F-4326-ABD6-5042CAC8F1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592</c:v>
                </c:pt>
                <c:pt idx="9">
                  <c:v>520</c:v>
                </c:pt>
                <c:pt idx="12">
                  <c:v>498</c:v>
                </c:pt>
              </c:numCache>
            </c:numRef>
          </c:val>
          <c:extLst>
            <c:ext xmlns:c16="http://schemas.microsoft.com/office/drawing/2014/chart" uri="{C3380CC4-5D6E-409C-BE32-E72D297353CC}">
              <c16:uniqueId val="{00000009-B40F-4326-ABD6-5042CAC8F1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22768</c:v>
                </c:pt>
                <c:pt idx="3">
                  <c:v>22366</c:v>
                </c:pt>
                <c:pt idx="6">
                  <c:v>22598</c:v>
                </c:pt>
                <c:pt idx="9">
                  <c:v>25733</c:v>
                </c:pt>
                <c:pt idx="12">
                  <c:v>26636</c:v>
                </c:pt>
              </c:numCache>
            </c:numRef>
          </c:val>
          <c:extLst>
            <c:ext xmlns:c16="http://schemas.microsoft.com/office/drawing/2014/chart" uri="{C3380CC4-5D6E-409C-BE32-E72D297353CC}">
              <c16:uniqueId val="{0000000A-B40F-4326-ABD6-5042CAC8F1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2180</c:v>
                </c:pt>
                <c:pt idx="11">
                  <c:v>#N/A</c:v>
                </c:pt>
                <c:pt idx="12">
                  <c:v>#N/A</c:v>
                </c:pt>
                <c:pt idx="13">
                  <c:v>4636</c:v>
                </c:pt>
                <c:pt idx="14">
                  <c:v>#N/A</c:v>
                </c:pt>
              </c:numCache>
            </c:numRef>
          </c:val>
          <c:smooth val="0"/>
          <c:extLst>
            <c:ext xmlns:c16="http://schemas.microsoft.com/office/drawing/2014/chart" uri="{C3380CC4-5D6E-409C-BE32-E72D297353CC}">
              <c16:uniqueId val="{0000000B-B40F-4326-ABD6-5042CAC8F1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3609</c:v>
                </c:pt>
                <c:pt idx="1">
                  <c:v>3612</c:v>
                </c:pt>
                <c:pt idx="2">
                  <c:v>3085</c:v>
                </c:pt>
              </c:numCache>
            </c:numRef>
          </c:val>
          <c:extLst>
            <c:ext xmlns:c16="http://schemas.microsoft.com/office/drawing/2014/chart" uri="{C3380CC4-5D6E-409C-BE32-E72D297353CC}">
              <c16:uniqueId val="{00000000-407D-4ECC-BCAF-93D89BFFF2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46</c:v>
                </c:pt>
                <c:pt idx="1">
                  <c:v>46</c:v>
                </c:pt>
                <c:pt idx="2">
                  <c:v>46</c:v>
                </c:pt>
              </c:numCache>
            </c:numRef>
          </c:val>
          <c:extLst>
            <c:ext xmlns:c16="http://schemas.microsoft.com/office/drawing/2014/chart" uri="{C3380CC4-5D6E-409C-BE32-E72D297353CC}">
              <c16:uniqueId val="{00000001-407D-4ECC-BCAF-93D89BFFF2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4535</c:v>
                </c:pt>
                <c:pt idx="1">
                  <c:v>4302</c:v>
                </c:pt>
                <c:pt idx="2">
                  <c:v>3879</c:v>
                </c:pt>
              </c:numCache>
            </c:numRef>
          </c:val>
          <c:extLst>
            <c:ext xmlns:c16="http://schemas.microsoft.com/office/drawing/2014/chart" uri="{C3380CC4-5D6E-409C-BE32-E72D297353CC}">
              <c16:uniqueId val="{00000002-407D-4ECC-BCAF-93D89BFFF2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{16ADCE67-CE4B-49A6-822C-3A2FE7FA896A}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87E-448D-8791-DAB72F0425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{6B23435E-BEBC-42D3-BF4A-9E9F9E70AADA}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7E-448D-8791-DAB72F0425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{C9A130BF-84BB-4D65-817F-89DC88EE1812}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7E-448D-8791-DAB72F0425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{2D6FBB06-5B4D-46DB-A7C1-7B4845A97957}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7E-448D-8791-DAB72F0425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{AE53D3ED-D9FD-4461-B620-698EC32084FF}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7E-448D-8791-DAB72F0425B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{1F861F2A-72A6-41BD-8100-A1A83C496430}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87E-448D-8791-DAB72F0425B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{F514D970-4D75-4474-9410-3D6B42FA6372}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87E-448D-8791-DAB72F0425B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{F24CE486-11F4-4594-A87E-8E77320210E8}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87E-448D-8791-DAB72F0425B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{630E10E7-D0AA-465F-B2B4-33E620DC168B}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87E-448D-8791-DAB72F0425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56.7</c:v>
                </c:pt>
                <c:pt idx="16">
                  <c:v>58.3</c:v>
                </c:pt>
                <c:pt idx="24">
                  <c:v>57.8</c:v>
                </c:pt>
                <c:pt idx="32">
                  <c:v>58.8</c:v>
                </c:pt>
              </c:numCache>
            </c:numRef>
          </c:xVal>
          <c:yVal>
            <c:numRef>
              <c:f>公会計指標分析・財政指標組合せ分析表!$BP$51:$DC$51</c:f>
              <c:numCache>
                <c:formatCode>#,##0.0;"▲ "#,##0.0</c:formatCode>
                <c:ptCount val="40"/>
                <c:pt idx="24">
                  <c:v>10.1</c:v>
                </c:pt>
                <c:pt idx="32">
                  <c:v>20.7</c:v>
                </c:pt>
              </c:numCache>
            </c:numRef>
          </c:yVal>
          <c:smooth val="0"/>
          <c:extLst>
            <c:ext xmlns:c16="http://schemas.microsoft.com/office/drawing/2014/chart" uri="{C3380CC4-5D6E-409C-BE32-E72D297353CC}">
              <c16:uniqueId val="{00000009-287E-448D-8791-DAB72F0425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{74F6F98C-295B-4B67-A459-2A1CF8D2D988}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87E-448D-8791-DAB72F0425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{8764A700-82E5-414E-AC2E-A2FB0BCB5E9D}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7E-448D-8791-DAB72F0425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{131A2A96-232A-4AFF-BFA4-E42BD1413A24}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7E-448D-8791-DAB72F0425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{68C99B47-25E0-41D0-8F8B-226B6D7B084A}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7E-448D-8791-DAB72F0425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{67BF04C7-A939-4503-8B2D-72CADEB8A181}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7E-448D-8791-DAB72F0425B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{126A4D59-F07C-40FE-9004-5DF205198DB9}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87E-448D-8791-DAB72F0425B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{755D833B-BB32-44AC-85ED-3957B71A3DA3}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87E-448D-8791-DAB72F0425B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{5D0F40B9-F5BF-4E7C-8244-C34960E7E46F}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87E-448D-8791-DAB72F0425B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{3117C750-9EF1-4C2D-8592-16B9A3E220D9}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87E-448D-8791-DAB72F0425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287E-448D-8791-DAB72F0425B8}"/>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{202767A2-CA40-4D9B-A37B-D67B470159C1}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779-4245-8089-355C508419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{DA98A379-CCA1-4FAB-BD36-A65961D48B1C}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79-4245-8089-355C508419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{C624DC9D-F548-45DA-8454-D61F5EE2D055}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79-4245-8089-355C508419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{FC44A23E-65C3-42C9-9048-8A48171E1855}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79-4245-8089-355C508419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{D49A0785-5329-4E42-B602-A189508573A1}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79-4245-8089-355C5084190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{F71039F6-4CFC-4D30-AF48-0834DA3976DA}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779-4245-8089-355C5084190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{3D6EEAB1-1781-4C12-8892-7774C2817C92}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779-4245-8089-355C5084190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{99501A2D-D887-4D64-8726-E5F192E82AA0}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779-4245-8089-355C5084190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{C8663A96-C561-44A1-9F49-3D5C4A7EDE55}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779-4245-8089-355C508419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0.4</c:v>
                </c:pt>
                <c:pt idx="16">
                  <c:v>0.7</c:v>
                </c:pt>
                <c:pt idx="24">
                  <c:v>1.6</c:v>
                </c:pt>
                <c:pt idx="32">
                  <c:v>2.2999999999999998</c:v>
                </c:pt>
              </c:numCache>
            </c:numRef>
          </c:xVal>
          <c:yVal>
            <c:numRef>
              <c:f>公会計指標分析・財政指標組合せ分析表!$BP$73:$DC$73</c:f>
              <c:numCache>
                <c:formatCode>#,##0.0;"▲ "#,##0.0</c:formatCode>
                <c:ptCount val="40"/>
                <c:pt idx="24">
                  <c:v>10.1</c:v>
                </c:pt>
                <c:pt idx="32">
                  <c:v>20.7</c:v>
                </c:pt>
              </c:numCache>
            </c:numRef>
          </c:yVal>
          <c:smooth val="0"/>
          <c:extLst>
            <c:ext xmlns:c16="http://schemas.microsoft.com/office/drawing/2014/chart" uri="{C3380CC4-5D6E-409C-BE32-E72D297353CC}">
              <c16:uniqueId val="{00000009-0779-4245-8089-355C508419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{1BB7404A-F47B-460F-A5C3-F5DB2CB5CD83}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779-4245-8089-355C508419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{235AACBF-4529-4B5E-9D1D-EFA5397A61C9}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79-4245-8089-355C508419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{9F94F6B5-D977-4A42-A5E6-E2DC34F9D68D}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79-4245-8089-355C508419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{9A87C5E9-B268-4F0A-A5F2-8575628CF04A}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79-4245-8089-355C508419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{0EA7C55F-CD02-4BFE-AF3F-7772F6EF713E}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79-4245-8089-355C50841907}"/>
                </c:ext>
              </c:extLst>
            </c:dLbl>
            <c:dLbl>
              <c:idx val="8"/>
              <c:layout>
                <c:manualLayout>
                  <c:x val="-3.8033698733677027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{2703C519-6336-4DDA-B099-918EAE98EDDD}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779-4245-8089-355C5084190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{1A06136B-F702-4203-AF3B-44991EC3DFC0}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779-4245-8089-355C5084190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{16F5656A-6582-4BF0-983E-303AAFFA19B1}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779-4245-8089-355C50841907}"/>
                </c:ext>
              </c:extLst>
            </c:dLbl>
            <c:dLbl>
              <c:idx val="32"/>
              <c:layout>
                <c:manualLayout>
                  <c:x val="-2.523463561050919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{29B7F97E-D3B9-4E62-91C8-075B7AE99F00}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779-4245-8089-355C508419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0779-4245-8089-355C50841907}"/>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公立陶生病院組合の起こした地方債の償還に充てたと認められる負担金が増加したことなどにより、単年度の実質公債費比率が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ポイントの上昇となっている。結果として、３年平均で前年度の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ポイントの上昇となっている。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小中一貫校建設に係る起債の元金償還の開始や、尾張東部衛生組合のごみ処理施設長寿命化に係る起債などによる公債費負担の増が見込まれるため、引き続き市債の借入を計画的に行い、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新規の積立ては行わず、毎年運用益のみ増加している。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小中一貫校建設工事に係る地方債の発行や、公立陶生病院組合において、新型コロナウイルス感染症の影響により医業収益が大幅に減少する見込みとなったことに伴う一般会計からの繰出金の増に係る組合等負担等見込額の増などにより、将来負担額が大幅に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今後も、尾張東部衛生組合のごみ処理施設長寿命化に係る起債などによる将来負担の増が見込まれるため、引き続き計画的な借入により、将来負担の適正化に努める。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愛知県瀬戸市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決算不用額や決算剰余金等を財政調整基金に約７６５百万円積み立てた一方、新型コロナウイルス感染症対策事業に充当するために約１，２９２百万円取り崩した。また、公共施設等整備事業に充当するために公共施設等整備基金を約８５４百万円取り崩したこと等により、基金全体として約９５０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公共施設等整備基金について、今後増大する公共施設等の更新需要に対応するために取り崩しが多くなり、残高が減少していく見込みである。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公共施設等整備基金：公共施設、公用施設その他の本市が所有する建築物その他の工作物の整備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産業資源採掘跡地等開発整備基金：産業資源採掘跡地及びその周辺地域の開発整備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教育創造基金：学校教育の充実及び振興に資する事業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福祉基金：市民の福祉の増進を図るために行う事業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公共施設等整備基金：公共施設等整備事業に充当するために約８５４百万円取り崩したこと等により、約７６７百万円の減少となった。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教育創造基金：寄附により約２２３百万円積み立てた。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福祉基金：真に効果のある障害者施策に充当するために約６８百万円積み立てた。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新型コロナウイルス感染症対策基金：寄附等により約４０百万円積み立てた。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公共施設等整備基金：今後増大する公共施設等の更新需要に対応するために取り崩しが多くなり、残高が減少していく見込みである。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歳出決算不用額や決算剰余金等を約７６５百万円積み立てた一方、新型コロナウイルス感染症対策事業に充当するために約１，２９２百万円取り崩したことにより、約５２７百万円の減少となった。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災害などにより財源が必要な場合において、安定的な財政運営を行うため、基金残高の目安を標準財政規模の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新型コロナウイルス対策費用に充てるために取り崩しており、一時的に残高は減少している。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その後は歳出決算不用額や決算剰余金等を積み立て、基金残高を目安の額まで回復させる予定である。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基金運用益を積み立てたことによる増加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新規の積立ては行わず、毎年運用益のみ増加する見込みである。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129,166
124,803
111.40
57,985,230
55,005,552
2,012,753
24,814,795
26,635,973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有形固定資産減価償却率は類似団体平均より低い水準にある。令和元年度に小中一貫校の建設を行ったことなどにより、一旦改善されたものの経年でみると上昇傾向にある。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は、平成２８年度に策定した公共施設等総合管理計画に基づき、それぞれの施設の個別施設計画を作成し、施設の長寿命化を行っている。そのため、今後も有形固定資産減価償却率の伸びは緩やかになることが見込ま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62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24782</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7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52705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591375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146367</xdr:rowOff>
    </xdr:from>
    <xdr:to>
      <xdr:col>15</xdr:col>
      <xdr:colOff>187325</xdr:colOff>
      <xdr:row>30</xdr:row>
      <xdr:rowOff>76517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170180</xdr:rowOff>
    </xdr:from>
    <xdr:to>
      <xdr:col>19</xdr:col>
      <xdr:colOff>136525</xdr:colOff>
      <xdr:row>30</xdr:row>
      <xdr:rowOff>25717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3289300" y="5913755"/>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60008</xdr:rowOff>
    </xdr:from>
    <xdr:to>
      <xdr:col>11</xdr:col>
      <xdr:colOff>187325</xdr:colOff>
      <xdr:row>29</xdr:row>
      <xdr:rowOff>161608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8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110808</xdr:rowOff>
    </xdr:from>
    <xdr:to>
      <xdr:col>15</xdr:col>
      <xdr:colOff>136525</xdr:colOff>
      <xdr:row>30</xdr:row>
      <xdr:rowOff>25717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854383"/>
          <a:ext cx="762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139700</xdr:rowOff>
    </xdr:from>
    <xdr:to>
      <xdr:col>7</xdr:col>
      <xdr:colOff>187325</xdr:colOff>
      <xdr:row>29</xdr:row>
      <xdr:rowOff>69850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19050</xdr:rowOff>
    </xdr:from>
    <xdr:to>
      <xdr:col>11</xdr:col>
      <xdr:colOff>136525</xdr:colOff>
      <xdr:row>29</xdr:row>
      <xdr:rowOff>110808</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5762625"/>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93044</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66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6685</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57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経常一般財源の増などにより、債務償還比率は低下し、類似団体を下回る水準となった。しかし、組合等負担等見込額をはじめとした将来負担額は増加傾向にある。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今後も、個別施設計画に基づく施設の長寿命化等に係る借入により市債残高の増加が見込まれるが、引き続き計画的な借り入れを行い、債務償還比率の適正化に努める。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91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154284</xdr:rowOff>
    </xdr:from>
    <xdr:to>
      <xdr:col>76</xdr:col>
      <xdr:colOff>73025</xdr:colOff>
      <xdr:row>30</xdr:row>
      <xdr:rowOff>84434</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8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5711</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74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36449</xdr:rowOff>
    </xdr:from>
    <xdr:to>
      <xdr:col>72</xdr:col>
      <xdr:colOff>123825</xdr:colOff>
      <xdr:row>30</xdr:row>
      <xdr:rowOff>138049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33634</xdr:rowOff>
    </xdr:from>
    <xdr:to>
      <xdr:col>76</xdr:col>
      <xdr:colOff>22225</xdr:colOff>
      <xdr:row>30</xdr:row>
      <xdr:rowOff>87249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948659"/>
          <a:ext cx="711200" cy="5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170596</xdr:rowOff>
    </xdr:from>
    <xdr:to>
      <xdr:col>68</xdr:col>
      <xdr:colOff>123825</xdr:colOff>
      <xdr:row>30</xdr:row>
      <xdr:rowOff>100746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591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49946</xdr:rowOff>
    </xdr:from>
    <xdr:to>
      <xdr:col>72</xdr:col>
      <xdr:colOff>73025</xdr:colOff>
      <xdr:row>30</xdr:row>
      <xdr:rowOff>87249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5964971"/>
          <a:ext cx="762000" cy="3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28702</xdr:rowOff>
    </xdr:from>
    <xdr:to>
      <xdr:col>64</xdr:col>
      <xdr:colOff>123825</xdr:colOff>
      <xdr:row>29</xdr:row>
      <xdr:rowOff>130302</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79502</xdr:rowOff>
    </xdr:from>
    <xdr:to>
      <xdr:col>68</xdr:col>
      <xdr:colOff>73025</xdr:colOff>
      <xdr:row>30</xdr:row>
      <xdr:rowOff>49946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5823077"/>
          <a:ext cx="762000" cy="14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97720</xdr:rowOff>
    </xdr:from>
    <xdr:to>
      <xdr:col>60</xdr:col>
      <xdr:colOff>123825</xdr:colOff>
      <xdr:row>29</xdr:row>
      <xdr:rowOff>27870</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6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148520</xdr:rowOff>
    </xdr:from>
    <xdr:to>
      <xdr:col>64</xdr:col>
      <xdr:colOff>73025</xdr:colOff>
      <xdr:row>29</xdr:row>
      <xdr:rowOff>79502</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5720645"/>
          <a:ext cx="762000" cy="10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6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60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0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129176</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91873</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00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146829</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554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44397</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44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129,166
124,803
111.40
57,985,230
55,005,552
2,012,753
24,814,795
26,635,973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25417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130556</xdr:rowOff>
    </xdr:from>
    <xdr:to>
      <xdr:col>20</xdr:col>
      <xdr:colOff>38100</xdr:colOff>
      <xdr:row>36</xdr:row>
      <xdr:rowOff>60706</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xdr:rowOff>
    </xdr:from>
    <xdr:to>
      <xdr:col>24</xdr:col>
      <xdr:colOff>63500</xdr:colOff>
      <xdr:row>36</xdr:row>
      <xdr:rowOff>53340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18210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84836</xdr:rowOff>
    </xdr:from>
    <xdr:to>
      <xdr:col>15</xdr:col>
      <xdr:colOff>101600</xdr:colOff>
      <xdr:row>36</xdr:row>
      <xdr:rowOff>14986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135636</xdr:rowOff>
    </xdr:from>
    <xdr:to>
      <xdr:col>19</xdr:col>
      <xdr:colOff>177800</xdr:colOff>
      <xdr:row>36</xdr:row>
      <xdr:rowOff>9906</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1363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43688</xdr:rowOff>
    </xdr:from>
    <xdr:to>
      <xdr:col>10</xdr:col>
      <xdr:colOff>165100</xdr:colOff>
      <xdr:row>35</xdr:row>
      <xdr:rowOff>145288</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94488</xdr:rowOff>
    </xdr:from>
    <xdr:to>
      <xdr:col>15</xdr:col>
      <xdr:colOff>50800</xdr:colOff>
      <xdr:row>35</xdr:row>
      <xdr:rowOff>135636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0952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169418</xdr:rowOff>
    </xdr:from>
    <xdr:to>
      <xdr:col>6</xdr:col>
      <xdr:colOff>38100</xdr:colOff>
      <xdr:row>35</xdr:row>
      <xdr:rowOff>99568</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48768</xdr:rowOff>
    </xdr:from>
    <xdr:to>
      <xdr:col>10</xdr:col>
      <xdr:colOff>114300</xdr:colOff>
      <xdr:row>35</xdr:row>
      <xdr:rowOff>94488</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0495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77233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90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31513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161815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81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116095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7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153492</xdr:rowOff>
    </xdr:from>
    <xdr:to>
      <xdr:col>55</xdr:col>
      <xdr:colOff>50800</xdr:colOff>
      <xdr:row>40</xdr:row>
      <xdr:rowOff>83642</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84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131919</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81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159665</xdr:rowOff>
    </xdr:from>
    <xdr:to>
      <xdr:col>50</xdr:col>
      <xdr:colOff>165100</xdr:colOff>
      <xdr:row>40</xdr:row>
      <xdr:rowOff>89815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8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32842</xdr:rowOff>
    </xdr:from>
    <xdr:to>
      <xdr:col>55</xdr:col>
      <xdr:colOff>0</xdr:colOff>
      <xdr:row>40</xdr:row>
      <xdr:rowOff>39015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890842"/>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161112</xdr:rowOff>
    </xdr:from>
    <xdr:to>
      <xdr:col>46</xdr:col>
      <xdr:colOff>38100</xdr:colOff>
      <xdr:row>40</xdr:row>
      <xdr:rowOff>91262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8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39015</xdr:rowOff>
    </xdr:from>
    <xdr:to>
      <xdr:col>50</xdr:col>
      <xdr:colOff>114300</xdr:colOff>
      <xdr:row>40</xdr:row>
      <xdr:rowOff>40462</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897015"/>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162484</xdr:rowOff>
    </xdr:from>
    <xdr:to>
      <xdr:col>41</xdr:col>
      <xdr:colOff>101600</xdr:colOff>
      <xdr:row>40</xdr:row>
      <xdr:rowOff>92634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8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40462</xdr:rowOff>
    </xdr:from>
    <xdr:to>
      <xdr:col>45</xdr:col>
      <xdr:colOff>177800</xdr:colOff>
      <xdr:row>40</xdr:row>
      <xdr:rowOff>41834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89846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164084</xdr:rowOff>
    </xdr:from>
    <xdr:to>
      <xdr:col>36</xdr:col>
      <xdr:colOff>165100</xdr:colOff>
      <xdr:row>40</xdr:row>
      <xdr:rowOff>94234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8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41834</xdr:rowOff>
    </xdr:from>
    <xdr:to>
      <xdr:col>41</xdr:col>
      <xdr:colOff>50800</xdr:colOff>
      <xdr:row>40</xdr:row>
      <xdr:rowOff>43434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89983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80942</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69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82389</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694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83761</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694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85361</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694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130447</xdr:rowOff>
    </xdr:from>
    <xdr:to>
      <xdr:col>24</xdr:col>
      <xdr:colOff>114300</xdr:colOff>
      <xdr:row>58</xdr:row>
      <xdr:rowOff>60597</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153324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169635</xdr:rowOff>
    </xdr:from>
    <xdr:to>
      <xdr:col>20</xdr:col>
      <xdr:colOff>38100</xdr:colOff>
      <xdr:row>58</xdr:row>
      <xdr:rowOff>99785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9797</xdr:rowOff>
    </xdr:from>
    <xdr:to>
      <xdr:col>24</xdr:col>
      <xdr:colOff>63500</xdr:colOff>
      <xdr:row>58</xdr:row>
      <xdr:rowOff>48985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3797300" y="99538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48985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99898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143510</xdr:rowOff>
    </xdr:from>
    <xdr:to>
      <xdr:col>10</xdr:col>
      <xdr:colOff>165100</xdr:colOff>
      <xdr:row>58</xdr:row>
      <xdr:rowOff>73660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22860</xdr:rowOff>
    </xdr:from>
    <xdr:to>
      <xdr:col>15</xdr:col>
      <xdr:colOff>50800</xdr:colOff>
      <xdr:row>58</xdr:row>
      <xdr:rowOff>45720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9966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43906</xdr:rowOff>
    </xdr:from>
    <xdr:to>
      <xdr:col>6</xdr:col>
      <xdr:colOff>38100</xdr:colOff>
      <xdr:row>58</xdr:row>
      <xdr:rowOff>145506</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22860</xdr:rowOff>
    </xdr:from>
    <xdr:to>
      <xdr:col>10</xdr:col>
      <xdr:colOff>114300</xdr:colOff>
      <xdr:row>58</xdr:row>
      <xdr:rowOff>94706</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1130300" y="99669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116312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90187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162033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12284</xdr:rowOff>
    </xdr:from>
    <xdr:to>
      <xdr:col>55</xdr:col>
      <xdr:colOff>50800</xdr:colOff>
      <xdr:row>64</xdr:row>
      <xdr:rowOff>113884</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9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98661</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9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15870</xdr:rowOff>
    </xdr:from>
    <xdr:to>
      <xdr:col>50</xdr:col>
      <xdr:colOff>165100</xdr:colOff>
      <xdr:row>64</xdr:row>
      <xdr:rowOff>117470</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9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63084</xdr:rowOff>
    </xdr:from>
    <xdr:to>
      <xdr:col>55</xdr:col>
      <xdr:colOff>0</xdr:colOff>
      <xdr:row>64</xdr:row>
      <xdr:rowOff>66670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1035884"/>
          <a:ext cx="8382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17842</xdr:rowOff>
    </xdr:from>
    <xdr:to>
      <xdr:col>46</xdr:col>
      <xdr:colOff>38100</xdr:colOff>
      <xdr:row>64</xdr:row>
      <xdr:rowOff>119442</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99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66670</xdr:rowOff>
    </xdr:from>
    <xdr:to>
      <xdr:col>50</xdr:col>
      <xdr:colOff>114300</xdr:colOff>
      <xdr:row>64</xdr:row>
      <xdr:rowOff>68642</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1039470"/>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19034</xdr:rowOff>
    </xdr:from>
    <xdr:to>
      <xdr:col>41</xdr:col>
      <xdr:colOff>101600</xdr:colOff>
      <xdr:row>64</xdr:row>
      <xdr:rowOff>120634</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9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68642</xdr:rowOff>
    </xdr:from>
    <xdr:to>
      <xdr:col>45</xdr:col>
      <xdr:colOff>177800</xdr:colOff>
      <xdr:row>64</xdr:row>
      <xdr:rowOff>69834</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1041442"/>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23224</xdr:rowOff>
    </xdr:from>
    <xdr:to>
      <xdr:col>36</xdr:col>
      <xdr:colOff>165100</xdr:colOff>
      <xdr:row>64</xdr:row>
      <xdr:rowOff>124824</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9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69834</xdr:rowOff>
    </xdr:from>
    <xdr:to>
      <xdr:col>41</xdr:col>
      <xdr:colOff>50800</xdr:colOff>
      <xdr:row>64</xdr:row>
      <xdr:rowOff>74024</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1042634"/>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108597</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59411" y="110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110569</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83111" y="1108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111761</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94111" y="110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115951</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05111" y="1108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168291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05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130175</xdr:rowOff>
    </xdr:from>
    <xdr:to>
      <xdr:col>20</xdr:col>
      <xdr:colOff>38100</xdr:colOff>
      <xdr:row>83</xdr:row>
      <xdr:rowOff>60325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xdr:rowOff>
    </xdr:from>
    <xdr:to>
      <xdr:col>24</xdr:col>
      <xdr:colOff>63500</xdr:colOff>
      <xdr:row>83</xdr:row>
      <xdr:rowOff>24764</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23987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120650</xdr:rowOff>
    </xdr:from>
    <xdr:to>
      <xdr:col>15</xdr:col>
      <xdr:colOff>101600</xdr:colOff>
      <xdr:row>83</xdr:row>
      <xdr:rowOff>50800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0</xdr:rowOff>
    </xdr:from>
    <xdr:to>
      <xdr:col>19</xdr:col>
      <xdr:colOff>177800</xdr:colOff>
      <xdr:row>83</xdr:row>
      <xdr:rowOff>9525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2303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111125</xdr:rowOff>
    </xdr:from>
    <xdr:to>
      <xdr:col>10</xdr:col>
      <xdr:colOff>165100</xdr:colOff>
      <xdr:row>83</xdr:row>
      <xdr:rowOff>41275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161925</xdr:rowOff>
    </xdr:from>
    <xdr:to>
      <xdr:col>15</xdr:col>
      <xdr:colOff>50800</xdr:colOff>
      <xdr:row>83</xdr:row>
      <xdr:rowOff>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2208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107314</xdr:rowOff>
    </xdr:from>
    <xdr:to>
      <xdr:col>6</xdr:col>
      <xdr:colOff>38100</xdr:colOff>
      <xdr:row>83</xdr:row>
      <xdr:rowOff>37464</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158114</xdr:rowOff>
    </xdr:from>
    <xdr:to>
      <xdr:col>10</xdr:col>
      <xdr:colOff>114300</xdr:colOff>
      <xdr:row>82</xdr:row>
      <xdr:rowOff>161925</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2170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51452</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57802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28591</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18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89679</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49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2730</xdr:rowOff>
    </xdr:from>
    <xdr:to>
      <xdr:col>50</xdr:col>
      <xdr:colOff>165100</xdr:colOff>
      <xdr:row>85</xdr:row>
      <xdr:rowOff>104330</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5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53530</xdr:rowOff>
    </xdr:from>
    <xdr:to>
      <xdr:col>55</xdr:col>
      <xdr:colOff>0</xdr:colOff>
      <xdr:row>85</xdr:row>
      <xdr:rowOff>54102</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9639300" y="1462678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1015</xdr:rowOff>
    </xdr:from>
    <xdr:to>
      <xdr:col>46</xdr:col>
      <xdr:colOff>38100</xdr:colOff>
      <xdr:row>85</xdr:row>
      <xdr:rowOff>102615</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51815</xdr:rowOff>
    </xdr:from>
    <xdr:to>
      <xdr:col>50</xdr:col>
      <xdr:colOff>114300</xdr:colOff>
      <xdr:row>85</xdr:row>
      <xdr:rowOff>53530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8750300" y="1462506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171323</xdr:rowOff>
    </xdr:from>
    <xdr:to>
      <xdr:col>41</xdr:col>
      <xdr:colOff>101600</xdr:colOff>
      <xdr:row>85</xdr:row>
      <xdr:rowOff>101473</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50673</xdr:rowOff>
    </xdr:from>
    <xdr:to>
      <xdr:col>45</xdr:col>
      <xdr:colOff>177800</xdr:colOff>
      <xdr:row>85</xdr:row>
      <xdr:rowOff>51815</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861300" y="1462392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50673</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6972300" y="1462278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95457</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66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93742</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92600</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6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xdr:rowOff>
    </xdr:from>
    <xdr:to>
      <xdr:col>85</xdr:col>
      <xdr:colOff>177800</xdr:colOff>
      <xdr:row>36</xdr:row>
      <xdr:rowOff>117856</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2687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166133</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6357600" y="616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57404</xdr:rowOff>
    </xdr:from>
    <xdr:to>
      <xdr:col>81</xdr:col>
      <xdr:colOff>101600</xdr:colOff>
      <xdr:row>36</xdr:row>
      <xdr:rowOff>159004</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5430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67056</xdr:rowOff>
    </xdr:from>
    <xdr:to>
      <xdr:col>85</xdr:col>
      <xdr:colOff>127000</xdr:colOff>
      <xdr:row>36</xdr:row>
      <xdr:rowOff>108204</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flipV="1">
          <a:off x="15481300" y="62392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43688</xdr:rowOff>
    </xdr:from>
    <xdr:to>
      <xdr:col>76</xdr:col>
      <xdr:colOff>165100</xdr:colOff>
      <xdr:row>36</xdr:row>
      <xdr:rowOff>145288</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541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94488</xdr:rowOff>
    </xdr:from>
    <xdr:to>
      <xdr:col>81</xdr:col>
      <xdr:colOff>50800</xdr:colOff>
      <xdr:row>36</xdr:row>
      <xdr:rowOff>108204</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4592300" y="62666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45974</xdr:rowOff>
    </xdr:from>
    <xdr:to>
      <xdr:col>72</xdr:col>
      <xdr:colOff>38100</xdr:colOff>
      <xdr:row>36</xdr:row>
      <xdr:rowOff>147574</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6525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94488</xdr:rowOff>
    </xdr:from>
    <xdr:to>
      <xdr:col>76</xdr:col>
      <xdr:colOff>114300</xdr:colOff>
      <xdr:row>36</xdr:row>
      <xdr:rowOff>96774</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13703300" y="62666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32258</xdr:rowOff>
    </xdr:from>
    <xdr:to>
      <xdr:col>67</xdr:col>
      <xdr:colOff>101600</xdr:colOff>
      <xdr:row>36</xdr:row>
      <xdr:rowOff>133858</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763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83058</xdr:rowOff>
    </xdr:from>
    <xdr:to>
      <xdr:col>71</xdr:col>
      <xdr:colOff>177800</xdr:colOff>
      <xdr:row>36</xdr:row>
      <xdr:rowOff>96774</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814300" y="62552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150131</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32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136415</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138701</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124985</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29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00000000-0008-0000-0E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00000000-0008-0000-0E00-0000D8010000}"/>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00000000-0008-0000-0E00-0000DA010000}"/>
            </a:ext>
          </a:extLst>
        </xdr:cNvPr>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00000000-0008-0000-0E00-0000DC010000}"/>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2110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99077</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00000000-0008-0000-0E00-0000E8010000}"/>
            </a:ext>
          </a:extLst>
        </xdr:cNvPr>
        <xdr:cNvSpPr txBox="1"/>
      </xdr:nvSpPr>
      <xdr:spPr>
        <a:xfrm>
          <a:off x="22199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63500</xdr:rowOff>
    </xdr:from>
    <xdr:to>
      <xdr:col>112</xdr:col>
      <xdr:colOff>38100</xdr:colOff>
      <xdr:row>39</xdr:row>
      <xdr:rowOff>165100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1272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114300</xdr:rowOff>
    </xdr:from>
    <xdr:to>
      <xdr:col>116</xdr:col>
      <xdr:colOff>63500</xdr:colOff>
      <xdr:row>40</xdr:row>
      <xdr:rowOff>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21323300" y="6800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63500</xdr:rowOff>
    </xdr:from>
    <xdr:to>
      <xdr:col>107</xdr:col>
      <xdr:colOff>101600</xdr:colOff>
      <xdr:row>39</xdr:row>
      <xdr:rowOff>165100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0383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114300</xdr:rowOff>
    </xdr:from>
    <xdr:to>
      <xdr:col>111</xdr:col>
      <xdr:colOff>177800</xdr:colOff>
      <xdr:row>39</xdr:row>
      <xdr:rowOff>114300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0434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63500</xdr:rowOff>
    </xdr:from>
    <xdr:to>
      <xdr:col>102</xdr:col>
      <xdr:colOff>165100</xdr:colOff>
      <xdr:row>39</xdr:row>
      <xdr:rowOff>165100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9494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114300</xdr:rowOff>
    </xdr:from>
    <xdr:to>
      <xdr:col>107</xdr:col>
      <xdr:colOff>50800</xdr:colOff>
      <xdr:row>39</xdr:row>
      <xdr:rowOff>114300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9545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67310</xdr:rowOff>
    </xdr:from>
    <xdr:to>
      <xdr:col>98</xdr:col>
      <xdr:colOff>38100</xdr:colOff>
      <xdr:row>39</xdr:row>
      <xdr:rowOff>168910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8605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114300</xdr:rowOff>
    </xdr:from>
    <xdr:to>
      <xdr:col>102</xdr:col>
      <xdr:colOff>114300</xdr:colOff>
      <xdr:row>39</xdr:row>
      <xdr:rowOff>118110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8656300" y="6800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156227</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1075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156227</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0199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156227</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9310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160037</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8421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151328</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26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119017</xdr:rowOff>
    </xdr:from>
    <xdr:to>
      <xdr:col>81</xdr:col>
      <xdr:colOff>101600</xdr:colOff>
      <xdr:row>63</xdr:row>
      <xdr:rowOff>49167</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62</xdr:row>
      <xdr:rowOff>169817</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5481300" y="10104120"/>
          <a:ext cx="838200" cy="69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45538</xdr:rowOff>
    </xdr:from>
    <xdr:to>
      <xdr:col>76</xdr:col>
      <xdr:colOff>165100</xdr:colOff>
      <xdr:row>63</xdr:row>
      <xdr:rowOff>147138</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169817</xdr:rowOff>
    </xdr:from>
    <xdr:to>
      <xdr:col>81</xdr:col>
      <xdr:colOff>50800</xdr:colOff>
      <xdr:row>63</xdr:row>
      <xdr:rowOff>96338</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14592300" y="1079971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48804</xdr:rowOff>
    </xdr:from>
    <xdr:to>
      <xdr:col>72</xdr:col>
      <xdr:colOff>38100</xdr:colOff>
      <xdr:row>63</xdr:row>
      <xdr:rowOff>150404</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96338</xdr:rowOff>
    </xdr:from>
    <xdr:to>
      <xdr:col>76</xdr:col>
      <xdr:colOff>114300</xdr:colOff>
      <xdr:row>63</xdr:row>
      <xdr:rowOff>99604</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3703300" y="108976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12881</xdr:rowOff>
    </xdr:from>
    <xdr:to>
      <xdr:col>67</xdr:col>
      <xdr:colOff>101600</xdr:colOff>
      <xdr:row>63</xdr:row>
      <xdr:rowOff>114481</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63681</xdr:rowOff>
    </xdr:from>
    <xdr:to>
      <xdr:col>71</xdr:col>
      <xdr:colOff>177800</xdr:colOff>
      <xdr:row>63</xdr:row>
      <xdr:rowOff>99604</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108650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40294</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138265</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141531</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105608</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80010</xdr:rowOff>
    </xdr:from>
    <xdr:to>
      <xdr:col>116</xdr:col>
      <xdr:colOff>114300</xdr:colOff>
      <xdr:row>65</xdr:row>
      <xdr:rowOff>10160</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166387</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96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101600</xdr:rowOff>
    </xdr:from>
    <xdr:to>
      <xdr:col>112</xdr:col>
      <xdr:colOff>38100</xdr:colOff>
      <xdr:row>64</xdr:row>
      <xdr:rowOff>31750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152400</xdr:rowOff>
    </xdr:from>
    <xdr:to>
      <xdr:col>116</xdr:col>
      <xdr:colOff>63500</xdr:colOff>
      <xdr:row>64</xdr:row>
      <xdr:rowOff>130810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1323300" y="10953750"/>
          <a:ext cx="838200" cy="1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104140</xdr:rowOff>
    </xdr:from>
    <xdr:to>
      <xdr:col>107</xdr:col>
      <xdr:colOff>101600</xdr:colOff>
      <xdr:row>64</xdr:row>
      <xdr:rowOff>34290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9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152400</xdr:rowOff>
    </xdr:from>
    <xdr:to>
      <xdr:col>111</xdr:col>
      <xdr:colOff>177800</xdr:colOff>
      <xdr:row>63</xdr:row>
      <xdr:rowOff>154940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9537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118110</xdr:rowOff>
    </xdr:from>
    <xdr:to>
      <xdr:col>102</xdr:col>
      <xdr:colOff>165100</xdr:colOff>
      <xdr:row>64</xdr:row>
      <xdr:rowOff>48260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154940</xdr:rowOff>
    </xdr:from>
    <xdr:to>
      <xdr:col>107</xdr:col>
      <xdr:colOff>50800</xdr:colOff>
      <xdr:row>63</xdr:row>
      <xdr:rowOff>168910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95629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123190</xdr:rowOff>
    </xdr:from>
    <xdr:to>
      <xdr:col>98</xdr:col>
      <xdr:colOff>38100</xdr:colOff>
      <xdr:row>64</xdr:row>
      <xdr:rowOff>53340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168910</xdr:rowOff>
    </xdr:from>
    <xdr:to>
      <xdr:col>102</xdr:col>
      <xdr:colOff>114300</xdr:colOff>
      <xdr:row>64</xdr:row>
      <xdr:rowOff>2540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9702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22877</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25417</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99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39387</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10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44467</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163830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0434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656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E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764" name="【公民館】&#10;有形固定資産減価償却率最小値テキスト">
          <a:extLst>
            <a:ext uri="{FF2B5EF4-FFF2-40B4-BE49-F238E27FC236}">
              <a16:creationId xmlns:a16="http://schemas.microsoft.com/office/drawing/2014/main" id="{00000000-0008-0000-0E00-0000FC020000}"/>
            </a:ext>
          </a:extLst>
        </xdr:cNvPr>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766" name="【公民館】&#10;有形固定資産減価償却率最大値テキスト">
          <a:extLst>
            <a:ext uri="{FF2B5EF4-FFF2-40B4-BE49-F238E27FC236}">
              <a16:creationId xmlns:a16="http://schemas.microsoft.com/office/drawing/2014/main" id="{00000000-0008-0000-0E00-0000FE020000}"/>
            </a:ext>
          </a:extLst>
        </xdr:cNvPr>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E00-000000030000}"/>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51526</xdr:rowOff>
    </xdr:from>
    <xdr:to>
      <xdr:col>85</xdr:col>
      <xdr:colOff>177800</xdr:colOff>
      <xdr:row>106</xdr:row>
      <xdr:rowOff>153126</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6268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29953</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E00-00000C030000}"/>
            </a:ext>
          </a:extLst>
        </xdr:cNvPr>
        <xdr:cNvSpPr txBox="1"/>
      </xdr:nvSpPr>
      <xdr:spPr>
        <a:xfrm>
          <a:off x="16357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160927</xdr:rowOff>
    </xdr:from>
    <xdr:to>
      <xdr:col>81</xdr:col>
      <xdr:colOff>101600</xdr:colOff>
      <xdr:row>106</xdr:row>
      <xdr:rowOff>91077</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5430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40277</xdr:rowOff>
    </xdr:from>
    <xdr:to>
      <xdr:col>85</xdr:col>
      <xdr:colOff>127000</xdr:colOff>
      <xdr:row>106</xdr:row>
      <xdr:rowOff>102326</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5481300" y="1821397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5806</xdr:rowOff>
    </xdr:from>
    <xdr:to>
      <xdr:col>76</xdr:col>
      <xdr:colOff>165100</xdr:colOff>
      <xdr:row>106</xdr:row>
      <xdr:rowOff>107406</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4541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40277</xdr:rowOff>
    </xdr:from>
    <xdr:to>
      <xdr:col>81</xdr:col>
      <xdr:colOff>50800</xdr:colOff>
      <xdr:row>106</xdr:row>
      <xdr:rowOff>56606</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14592300" y="182139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106</xdr:row>
      <xdr:rowOff>56606</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3703300" y="1813560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xdr:rowOff>
    </xdr:from>
    <xdr:to>
      <xdr:col>67</xdr:col>
      <xdr:colOff>101600</xdr:colOff>
      <xdr:row>105</xdr:row>
      <xdr:rowOff>115570</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276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64770</xdr:rowOff>
    </xdr:from>
    <xdr:to>
      <xdr:col>71</xdr:col>
      <xdr:colOff>177800</xdr:colOff>
      <xdr:row>105</xdr:row>
      <xdr:rowOff>133350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2814300" y="18067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E00-000015030000}"/>
            </a:ext>
          </a:extLst>
        </xdr:cNvPr>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E00-000016030000}"/>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E00-000017030000}"/>
            </a:ext>
          </a:extLst>
        </xdr:cNvPr>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E00-000018030000}"/>
            </a:ext>
          </a:extLst>
        </xdr:cNvPr>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82204</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E00-000019030000}"/>
            </a:ext>
          </a:extLst>
        </xdr:cNvPr>
        <xdr:cNvSpPr txBox="1"/>
      </xdr:nvSpPr>
      <xdr:spPr>
        <a:xfrm>
          <a:off x="152660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98533</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E00-00001A030000}"/>
            </a:ext>
          </a:extLst>
        </xdr:cNvPr>
        <xdr:cNvSpPr txBox="1"/>
      </xdr:nvSpPr>
      <xdr:spPr>
        <a:xfrm>
          <a:off x="14389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E00-00001B030000}"/>
            </a:ext>
          </a:extLst>
        </xdr:cNvPr>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E00-00001C030000}"/>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E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E00-000035030000}"/>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E00-000037030000}"/>
            </a:ext>
          </a:extLst>
        </xdr:cNvPr>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E00-000039030000}"/>
            </a:ext>
          </a:extLst>
        </xdr:cNvPr>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11447</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E00-000045030000}"/>
            </a:ext>
          </a:extLst>
        </xdr:cNvPr>
        <xdr:cNvSpPr txBox="1"/>
      </xdr:nvSpPr>
      <xdr:spPr>
        <a:xfrm>
          <a:off x="22199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33020</xdr:rowOff>
    </xdr:from>
    <xdr:to>
      <xdr:col>112</xdr:col>
      <xdr:colOff>38100</xdr:colOff>
      <xdr:row>106</xdr:row>
      <xdr:rowOff>134620</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127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83820</xdr:rowOff>
    </xdr:from>
    <xdr:to>
      <xdr:col>116</xdr:col>
      <xdr:colOff>63500</xdr:colOff>
      <xdr:row>106</xdr:row>
      <xdr:rowOff>83820</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21323300" y="1825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83820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20434300" y="18204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158750</xdr:rowOff>
    </xdr:from>
    <xdr:to>
      <xdr:col>102</xdr:col>
      <xdr:colOff>165100</xdr:colOff>
      <xdr:row>106</xdr:row>
      <xdr:rowOff>88900</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9494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38100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19545300" y="1820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8605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38100</xdr:rowOff>
    </xdr:from>
    <xdr:to>
      <xdr:col>102</xdr:col>
      <xdr:colOff>114300</xdr:colOff>
      <xdr:row>106</xdr:row>
      <xdr:rowOff>38100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8656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846" name="n_1aveValue【公民館】&#10;一人当たり面積">
          <a:extLst>
            <a:ext uri="{FF2B5EF4-FFF2-40B4-BE49-F238E27FC236}">
              <a16:creationId xmlns:a16="http://schemas.microsoft.com/office/drawing/2014/main" id="{00000000-0008-0000-0E00-00004E030000}"/>
            </a:ext>
          </a:extLst>
        </xdr:cNvPr>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47" name="n_2aveValue【公民館】&#10;一人当たり面積">
          <a:extLst>
            <a:ext uri="{FF2B5EF4-FFF2-40B4-BE49-F238E27FC236}">
              <a16:creationId xmlns:a16="http://schemas.microsoft.com/office/drawing/2014/main" id="{00000000-0008-0000-0E00-00004F030000}"/>
            </a:ext>
          </a:extLst>
        </xdr:cNvPr>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48" name="n_3aveValue【公民館】&#10;一人当たり面積">
          <a:extLst>
            <a:ext uri="{FF2B5EF4-FFF2-40B4-BE49-F238E27FC236}">
              <a16:creationId xmlns:a16="http://schemas.microsoft.com/office/drawing/2014/main" id="{00000000-0008-0000-0E00-000050030000}"/>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849" name="n_4aveValue【公民館】&#10;一人当たり面積">
          <a:extLst>
            <a:ext uri="{FF2B5EF4-FFF2-40B4-BE49-F238E27FC236}">
              <a16:creationId xmlns:a16="http://schemas.microsoft.com/office/drawing/2014/main" id="{00000000-0008-0000-0E00-000051030000}"/>
            </a:ext>
          </a:extLst>
        </xdr:cNvPr>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125747</xdr:rowOff>
    </xdr:from>
    <xdr:ext cx="469744" cy="259045"/>
    <xdr:sp macro="" textlink="">
      <xdr:nvSpPr>
        <xdr:cNvPr id="850" name="n_1mainValue【公民館】&#10;一人当たり面積">
          <a:extLst>
            <a:ext uri="{FF2B5EF4-FFF2-40B4-BE49-F238E27FC236}">
              <a16:creationId xmlns:a16="http://schemas.microsoft.com/office/drawing/2014/main" id="{00000000-0008-0000-0E00-000052030000}"/>
            </a:ext>
          </a:extLst>
        </xdr:cNvPr>
        <xdr:cNvSpPr txBox="1"/>
      </xdr:nvSpPr>
      <xdr:spPr>
        <a:xfrm>
          <a:off x="21075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851" name="n_2mainValue【公民館】&#10;一人当たり面積">
          <a:extLst>
            <a:ext uri="{FF2B5EF4-FFF2-40B4-BE49-F238E27FC236}">
              <a16:creationId xmlns:a16="http://schemas.microsoft.com/office/drawing/2014/main" id="{00000000-0008-0000-0E00-000053030000}"/>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80027</xdr:rowOff>
    </xdr:from>
    <xdr:ext cx="469744" cy="259045"/>
    <xdr:sp macro="" textlink="">
      <xdr:nvSpPr>
        <xdr:cNvPr id="852" name="n_3mainValue【公民館】&#10;一人当たり面積">
          <a:extLst>
            <a:ext uri="{FF2B5EF4-FFF2-40B4-BE49-F238E27FC236}">
              <a16:creationId xmlns:a16="http://schemas.microsoft.com/office/drawing/2014/main" id="{00000000-0008-0000-0E00-000054030000}"/>
            </a:ext>
          </a:extLst>
        </xdr:cNvPr>
        <xdr:cNvSpPr txBox="1"/>
      </xdr:nvSpPr>
      <xdr:spPr>
        <a:xfrm>
          <a:off x="19310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80027</xdr:rowOff>
    </xdr:from>
    <xdr:ext cx="469744" cy="259045"/>
    <xdr:sp macro="" textlink="">
      <xdr:nvSpPr>
        <xdr:cNvPr id="853" name="n_4mainValue【公民館】&#10;一人当たり面積">
          <a:extLst>
            <a:ext uri="{FF2B5EF4-FFF2-40B4-BE49-F238E27FC236}">
              <a16:creationId xmlns:a16="http://schemas.microsoft.com/office/drawing/2014/main" id="{00000000-0008-0000-0E00-000055030000}"/>
            </a:ext>
          </a:extLst>
        </xdr:cNvPr>
        <xdr:cNvSpPr txBox="1"/>
      </xdr:nvSpPr>
      <xdr:spPr>
        <a:xfrm>
          <a:off x="18421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類似団体や県内平均、全国平均と比較して特に有形固定資産減価償却率が高くなっている施設は公民館である。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学校施設について、令和２年度に小中一貫校の開校に伴い学校施設を廃止したことから、有形固定資産減価償却率は大幅に減少し、類似団体平均を下回ることとなった。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有形固定資産減価償却率が高い施設については、計画的な老朽化対策に取り組んでいく必要がある。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129,166
124,803
111.40
57,985,230
55,005,552
2,012,753
24,814,795
26,635,973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125004</xdr:rowOff>
    </xdr:from>
    <xdr:to>
      <xdr:col>24</xdr:col>
      <xdr:colOff>114300</xdr:colOff>
      <xdr:row>41</xdr:row>
      <xdr:rowOff>55154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103431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107043</xdr:rowOff>
    </xdr:from>
    <xdr:to>
      <xdr:col>20</xdr:col>
      <xdr:colOff>38100</xdr:colOff>
      <xdr:row>41</xdr:row>
      <xdr:rowOff>37193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157843</xdr:rowOff>
    </xdr:from>
    <xdr:to>
      <xdr:col>24</xdr:col>
      <xdr:colOff>63500</xdr:colOff>
      <xdr:row>41</xdr:row>
      <xdr:rowOff>4354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701584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123372</xdr:rowOff>
    </xdr:from>
    <xdr:to>
      <xdr:col>15</xdr:col>
      <xdr:colOff>101600</xdr:colOff>
      <xdr:row>41</xdr:row>
      <xdr:rowOff>53522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157843</xdr:rowOff>
    </xdr:from>
    <xdr:to>
      <xdr:col>19</xdr:col>
      <xdr:colOff>177800</xdr:colOff>
      <xdr:row>41</xdr:row>
      <xdr:rowOff>2722</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908300" y="7015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136434</xdr:rowOff>
    </xdr:from>
    <xdr:to>
      <xdr:col>10</xdr:col>
      <xdr:colOff>165100</xdr:colOff>
      <xdr:row>41</xdr:row>
      <xdr:rowOff>66584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2722</xdr:rowOff>
    </xdr:from>
    <xdr:to>
      <xdr:col>15</xdr:col>
      <xdr:colOff>50800</xdr:colOff>
      <xdr:row>41</xdr:row>
      <xdr:rowOff>15784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2019300" y="70321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103777</xdr:rowOff>
    </xdr:from>
    <xdr:to>
      <xdr:col>6</xdr:col>
      <xdr:colOff>38100</xdr:colOff>
      <xdr:row>41</xdr:row>
      <xdr:rowOff>33927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154577</xdr:rowOff>
    </xdr:from>
    <xdr:to>
      <xdr:col>10</xdr:col>
      <xdr:colOff>114300</xdr:colOff>
      <xdr:row>41</xdr:row>
      <xdr:rowOff>15784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701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28320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44649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57711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25054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57150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128270</xdr:rowOff>
    </xdr:from>
    <xdr:to>
      <xdr:col>24</xdr:col>
      <xdr:colOff>114300</xdr:colOff>
      <xdr:row>62</xdr:row>
      <xdr:rowOff>58420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106697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99695</xdr:rowOff>
    </xdr:from>
    <xdr:to>
      <xdr:col>20</xdr:col>
      <xdr:colOff>38100</xdr:colOff>
      <xdr:row>62</xdr:row>
      <xdr:rowOff>29845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150495</xdr:rowOff>
    </xdr:from>
    <xdr:to>
      <xdr:col>24</xdr:col>
      <xdr:colOff>63500</xdr:colOff>
      <xdr:row>62</xdr:row>
      <xdr:rowOff>7620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6089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55880</xdr:rowOff>
    </xdr:from>
    <xdr:to>
      <xdr:col>15</xdr:col>
      <xdr:colOff>101600</xdr:colOff>
      <xdr:row>61</xdr:row>
      <xdr:rowOff>157480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106680</xdr:rowOff>
    </xdr:from>
    <xdr:to>
      <xdr:col>19</xdr:col>
      <xdr:colOff>177800</xdr:colOff>
      <xdr:row>61</xdr:row>
      <xdr:rowOff>150495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5651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106680</xdr:rowOff>
    </xdr:from>
    <xdr:to>
      <xdr:col>15</xdr:col>
      <xdr:colOff>50800</xdr:colOff>
      <xdr:row>61</xdr:row>
      <xdr:rowOff>125730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2019300" y="10565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33020</xdr:rowOff>
    </xdr:from>
    <xdr:to>
      <xdr:col>6</xdr:col>
      <xdr:colOff>38100</xdr:colOff>
      <xdr:row>61</xdr:row>
      <xdr:rowOff>134620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83820</xdr:rowOff>
    </xdr:from>
    <xdr:to>
      <xdr:col>10</xdr:col>
      <xdr:colOff>114300</xdr:colOff>
      <xdr:row>61</xdr:row>
      <xdr:rowOff>125730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542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20972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148607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125747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158750</xdr:rowOff>
    </xdr:from>
    <xdr:to>
      <xdr:col>55</xdr:col>
      <xdr:colOff>50800</xdr:colOff>
      <xdr:row>63</xdr:row>
      <xdr:rowOff>88900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73677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70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158750</xdr:rowOff>
    </xdr:from>
    <xdr:to>
      <xdr:col>50</xdr:col>
      <xdr:colOff>165100</xdr:colOff>
      <xdr:row>63</xdr:row>
      <xdr:rowOff>88900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38100</xdr:rowOff>
    </xdr:from>
    <xdr:to>
      <xdr:col>55</xdr:col>
      <xdr:colOff>0</xdr:colOff>
      <xdr:row>63</xdr:row>
      <xdr:rowOff>38100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9639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158750</xdr:rowOff>
    </xdr:from>
    <xdr:to>
      <xdr:col>46</xdr:col>
      <xdr:colOff>38100</xdr:colOff>
      <xdr:row>63</xdr:row>
      <xdr:rowOff>88900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38100</xdr:rowOff>
    </xdr:from>
    <xdr:to>
      <xdr:col>50</xdr:col>
      <xdr:colOff>114300</xdr:colOff>
      <xdr:row>63</xdr:row>
      <xdr:rowOff>38100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8750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158750</xdr:rowOff>
    </xdr:from>
    <xdr:to>
      <xdr:col>41</xdr:col>
      <xdr:colOff>101600</xdr:colOff>
      <xdr:row>63</xdr:row>
      <xdr:rowOff>88900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38100</xdr:rowOff>
    </xdr:from>
    <xdr:to>
      <xdr:col>45</xdr:col>
      <xdr:colOff>177800</xdr:colOff>
      <xdr:row>63</xdr:row>
      <xdr:rowOff>38100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861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158750</xdr:rowOff>
    </xdr:from>
    <xdr:to>
      <xdr:col>36</xdr:col>
      <xdr:colOff>165100</xdr:colOff>
      <xdr:row>63</xdr:row>
      <xdr:rowOff>88900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38100</xdr:rowOff>
    </xdr:from>
    <xdr:to>
      <xdr:col>41</xdr:col>
      <xdr:colOff>50800</xdr:colOff>
      <xdr:row>63</xdr:row>
      <xdr:rowOff>38100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972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80027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80027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80027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80027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58165</xdr:rowOff>
    </xdr:from>
    <xdr:to>
      <xdr:col>24</xdr:col>
      <xdr:colOff>114300</xdr:colOff>
      <xdr:row>82</xdr:row>
      <xdr:rowOff>159765</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36592</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37592</xdr:rowOff>
    </xdr:from>
    <xdr:to>
      <xdr:col>20</xdr:col>
      <xdr:colOff>38100</xdr:colOff>
      <xdr:row>82</xdr:row>
      <xdr:rowOff>139192</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88392</xdr:rowOff>
    </xdr:from>
    <xdr:to>
      <xdr:col>24</xdr:col>
      <xdr:colOff>63500</xdr:colOff>
      <xdr:row>82</xdr:row>
      <xdr:rowOff>108965</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147292"/>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170180</xdr:rowOff>
    </xdr:from>
    <xdr:to>
      <xdr:col>15</xdr:col>
      <xdr:colOff>101600</xdr:colOff>
      <xdr:row>82</xdr:row>
      <xdr:rowOff>100330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88392</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1084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131318</xdr:rowOff>
    </xdr:from>
    <xdr:to>
      <xdr:col>10</xdr:col>
      <xdr:colOff>165100</xdr:colOff>
      <xdr:row>82</xdr:row>
      <xdr:rowOff>61468</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xdr:rowOff>
    </xdr:from>
    <xdr:to>
      <xdr:col>15</xdr:col>
      <xdr:colOff>50800</xdr:colOff>
      <xdr:row>82</xdr:row>
      <xdr:rowOff>49530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0695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140463</xdr:rowOff>
    </xdr:from>
    <xdr:to>
      <xdr:col>6</xdr:col>
      <xdr:colOff>38100</xdr:colOff>
      <xdr:row>82</xdr:row>
      <xdr:rowOff>70613</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10668</xdr:rowOff>
    </xdr:from>
    <xdr:to>
      <xdr:col>10</xdr:col>
      <xdr:colOff>114300</xdr:colOff>
      <xdr:row>82</xdr:row>
      <xdr:rowOff>19813</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130300" y="140695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130319</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91457</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52595</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61740</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1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387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1015</xdr:rowOff>
    </xdr:from>
    <xdr:to>
      <xdr:col>50</xdr:col>
      <xdr:colOff>165100</xdr:colOff>
      <xdr:row>84</xdr:row>
      <xdr:rowOff>102615</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51815</xdr:rowOff>
    </xdr:from>
    <xdr:to>
      <xdr:col>55</xdr:col>
      <xdr:colOff>0</xdr:colOff>
      <xdr:row>84</xdr:row>
      <xdr:rowOff>60961</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9639300" y="144536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1015</xdr:rowOff>
    </xdr:from>
    <xdr:to>
      <xdr:col>46</xdr:col>
      <xdr:colOff>38100</xdr:colOff>
      <xdr:row>84</xdr:row>
      <xdr:rowOff>102615</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51815</xdr:rowOff>
    </xdr:from>
    <xdr:to>
      <xdr:col>50</xdr:col>
      <xdr:colOff>114300</xdr:colOff>
      <xdr:row>84</xdr:row>
      <xdr:rowOff>51815</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8750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1015</xdr:rowOff>
    </xdr:from>
    <xdr:to>
      <xdr:col>41</xdr:col>
      <xdr:colOff>101600</xdr:colOff>
      <xdr:row>84</xdr:row>
      <xdr:rowOff>102615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51815</xdr:rowOff>
    </xdr:from>
    <xdr:to>
      <xdr:col>45</xdr:col>
      <xdr:colOff>177800</xdr:colOff>
      <xdr:row>84</xdr:row>
      <xdr:rowOff>51815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861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1015</xdr:rowOff>
    </xdr:from>
    <xdr:to>
      <xdr:col>36</xdr:col>
      <xdr:colOff>165100</xdr:colOff>
      <xdr:row>84</xdr:row>
      <xdr:rowOff>102615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51815</xdr:rowOff>
    </xdr:from>
    <xdr:to>
      <xdr:col>41</xdr:col>
      <xdr:colOff>50800</xdr:colOff>
      <xdr:row>84</xdr:row>
      <xdr:rowOff>51815</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972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123714</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93742</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93742</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103777</xdr:rowOff>
    </xdr:from>
    <xdr:to>
      <xdr:col>24</xdr:col>
      <xdr:colOff>114300</xdr:colOff>
      <xdr:row>104</xdr:row>
      <xdr:rowOff>33927</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126654</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761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54792</xdr:rowOff>
    </xdr:from>
    <xdr:to>
      <xdr:col>20</xdr:col>
      <xdr:colOff>38100</xdr:colOff>
      <xdr:row>104</xdr:row>
      <xdr:rowOff>156392</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154577</xdr:rowOff>
    </xdr:from>
    <xdr:to>
      <xdr:col>24</xdr:col>
      <xdr:colOff>63500</xdr:colOff>
      <xdr:row>104</xdr:row>
      <xdr:rowOff>105592</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3797300" y="17813927"/>
          <a:ext cx="8382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170724</xdr:rowOff>
    </xdr:from>
    <xdr:to>
      <xdr:col>15</xdr:col>
      <xdr:colOff>101600</xdr:colOff>
      <xdr:row>104</xdr:row>
      <xdr:rowOff>100874</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50074</xdr:rowOff>
    </xdr:from>
    <xdr:to>
      <xdr:col>19</xdr:col>
      <xdr:colOff>177800</xdr:colOff>
      <xdr:row>104</xdr:row>
      <xdr:rowOff>105592</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908300" y="1788087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129902</xdr:rowOff>
    </xdr:from>
    <xdr:to>
      <xdr:col>10</xdr:col>
      <xdr:colOff>165100</xdr:colOff>
      <xdr:row>104</xdr:row>
      <xdr:rowOff>60052</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9252</xdr:rowOff>
    </xdr:from>
    <xdr:to>
      <xdr:col>15</xdr:col>
      <xdr:colOff>50800</xdr:colOff>
      <xdr:row>104</xdr:row>
      <xdr:rowOff>50074</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784005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90714</xdr:rowOff>
    </xdr:from>
    <xdr:to>
      <xdr:col>6</xdr:col>
      <xdr:colOff>38100</xdr:colOff>
      <xdr:row>104</xdr:row>
      <xdr:rowOff>20864</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141514</xdr:rowOff>
    </xdr:from>
    <xdr:to>
      <xdr:col>10</xdr:col>
      <xdr:colOff>114300</xdr:colOff>
      <xdr:row>104</xdr:row>
      <xdr:rowOff>9252</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780086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62609</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20156</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147519</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92001</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76579</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37391</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F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F00-0000CA010000}"/>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F00-0000CC010000}"/>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F00-0000CE010000}"/>
            </a:ext>
          </a:extLst>
        </xdr:cNvPr>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36830</xdr:rowOff>
    </xdr:from>
    <xdr:to>
      <xdr:col>55</xdr:col>
      <xdr:colOff>50800</xdr:colOff>
      <xdr:row>105</xdr:row>
      <xdr:rowOff>138430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0426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59707</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F00-0000DA010000}"/>
            </a:ext>
          </a:extLst>
        </xdr:cNvPr>
        <xdr:cNvSpPr txBox="1"/>
      </xdr:nvSpPr>
      <xdr:spPr>
        <a:xfrm>
          <a:off x="10515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40639</xdr:rowOff>
    </xdr:from>
    <xdr:to>
      <xdr:col>50</xdr:col>
      <xdr:colOff>165100</xdr:colOff>
      <xdr:row>105</xdr:row>
      <xdr:rowOff>142239</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588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87630</xdr:rowOff>
    </xdr:from>
    <xdr:to>
      <xdr:col>55</xdr:col>
      <xdr:colOff>0</xdr:colOff>
      <xdr:row>105</xdr:row>
      <xdr:rowOff>91439</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9639300" y="18089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40639</xdr:rowOff>
    </xdr:from>
    <xdr:to>
      <xdr:col>46</xdr:col>
      <xdr:colOff>38100</xdr:colOff>
      <xdr:row>105</xdr:row>
      <xdr:rowOff>142239</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699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91439</xdr:rowOff>
    </xdr:from>
    <xdr:to>
      <xdr:col>50</xdr:col>
      <xdr:colOff>114300</xdr:colOff>
      <xdr:row>105</xdr:row>
      <xdr:rowOff>91439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8750300" y="18093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40639</xdr:rowOff>
    </xdr:from>
    <xdr:to>
      <xdr:col>41</xdr:col>
      <xdr:colOff>101600</xdr:colOff>
      <xdr:row>105</xdr:row>
      <xdr:rowOff>142239</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810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91439</xdr:rowOff>
    </xdr:from>
    <xdr:to>
      <xdr:col>45</xdr:col>
      <xdr:colOff>177800</xdr:colOff>
      <xdr:row>105</xdr:row>
      <xdr:rowOff>91439</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7861300" y="18093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92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91439</xdr:rowOff>
    </xdr:from>
    <xdr:to>
      <xdr:col>41</xdr:col>
      <xdr:colOff>50800</xdr:colOff>
      <xdr:row>105</xdr:row>
      <xdr:rowOff>95250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6972300" y="18093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3" name="n_1aveValue【市民会館】&#10;一人当たり面積">
          <a:extLst>
            <a:ext uri="{FF2B5EF4-FFF2-40B4-BE49-F238E27FC236}">
              <a16:creationId xmlns:a16="http://schemas.microsoft.com/office/drawing/2014/main" id="{00000000-0008-0000-0F00-0000E3010000}"/>
            </a:ext>
          </a:extLst>
        </xdr:cNvPr>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49547</xdr:rowOff>
    </xdr:from>
    <xdr:ext cx="469744" cy="259045"/>
    <xdr:sp macro="" textlink="">
      <xdr:nvSpPr>
        <xdr:cNvPr id="484" name="n_2aveValue【市民会館】&#10;一人当たり面積">
          <a:extLst>
            <a:ext uri="{FF2B5EF4-FFF2-40B4-BE49-F238E27FC236}">
              <a16:creationId xmlns:a16="http://schemas.microsoft.com/office/drawing/2014/main" id="{00000000-0008-0000-0F00-0000E4010000}"/>
            </a:ext>
          </a:extLst>
        </xdr:cNvPr>
        <xdr:cNvSpPr txBox="1"/>
      </xdr:nvSpPr>
      <xdr:spPr>
        <a:xfrm>
          <a:off x="8515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85" name="n_3aveValue【市民会館】&#10;一人当たり面積">
          <a:extLst>
            <a:ext uri="{FF2B5EF4-FFF2-40B4-BE49-F238E27FC236}">
              <a16:creationId xmlns:a16="http://schemas.microsoft.com/office/drawing/2014/main" id="{00000000-0008-0000-0F00-0000E5010000}"/>
            </a:ext>
          </a:extLst>
        </xdr:cNvPr>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86" name="n_4aveValue【市民会館】&#10;一人当たり面積">
          <a:extLst>
            <a:ext uri="{FF2B5EF4-FFF2-40B4-BE49-F238E27FC236}">
              <a16:creationId xmlns:a16="http://schemas.microsoft.com/office/drawing/2014/main" id="{00000000-0008-0000-0F00-0000E6010000}"/>
            </a:ext>
          </a:extLst>
        </xdr:cNvPr>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158766</xdr:rowOff>
    </xdr:from>
    <xdr:ext cx="469744" cy="259045"/>
    <xdr:sp macro="" textlink="">
      <xdr:nvSpPr>
        <xdr:cNvPr id="487" name="n_1mainValue【市民会館】&#10;一人当たり面積">
          <a:extLst>
            <a:ext uri="{FF2B5EF4-FFF2-40B4-BE49-F238E27FC236}">
              <a16:creationId xmlns:a16="http://schemas.microsoft.com/office/drawing/2014/main" id="{00000000-0008-0000-0F00-0000E7010000}"/>
            </a:ext>
          </a:extLst>
        </xdr:cNvPr>
        <xdr:cNvSpPr txBox="1"/>
      </xdr:nvSpPr>
      <xdr:spPr>
        <a:xfrm>
          <a:off x="93917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158766</xdr:rowOff>
    </xdr:from>
    <xdr:ext cx="469744" cy="259045"/>
    <xdr:sp macro="" textlink="">
      <xdr:nvSpPr>
        <xdr:cNvPr id="488" name="n_2mainValue【市民会館】&#10;一人当たり面積">
          <a:extLst>
            <a:ext uri="{FF2B5EF4-FFF2-40B4-BE49-F238E27FC236}">
              <a16:creationId xmlns:a16="http://schemas.microsoft.com/office/drawing/2014/main" id="{00000000-0008-0000-0F00-0000E8010000}"/>
            </a:ext>
          </a:extLst>
        </xdr:cNvPr>
        <xdr:cNvSpPr txBox="1"/>
      </xdr:nvSpPr>
      <xdr:spPr>
        <a:xfrm>
          <a:off x="8515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158766</xdr:rowOff>
    </xdr:from>
    <xdr:ext cx="469744" cy="259045"/>
    <xdr:sp macro="" textlink="">
      <xdr:nvSpPr>
        <xdr:cNvPr id="489" name="n_3mainValue【市民会館】&#10;一人当たり面積">
          <a:extLst>
            <a:ext uri="{FF2B5EF4-FFF2-40B4-BE49-F238E27FC236}">
              <a16:creationId xmlns:a16="http://schemas.microsoft.com/office/drawing/2014/main" id="{00000000-0008-0000-0F00-0000E9010000}"/>
            </a:ext>
          </a:extLst>
        </xdr:cNvPr>
        <xdr:cNvSpPr txBox="1"/>
      </xdr:nvSpPr>
      <xdr:spPr>
        <a:xfrm>
          <a:off x="7626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90" name="n_4mainValue【市民会館】&#10;一人当たり面積">
          <a:extLst>
            <a:ext uri="{FF2B5EF4-FFF2-40B4-BE49-F238E27FC236}">
              <a16:creationId xmlns:a16="http://schemas.microsoft.com/office/drawing/2014/main" id="{00000000-0008-0000-0F00-0000EA010000}"/>
            </a:ext>
          </a:extLst>
        </xdr:cNvPr>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F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F00-000002020000}"/>
            </a:ext>
          </a:extLst>
        </xdr:cNvPr>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F00-000004020000}"/>
            </a:ext>
          </a:extLst>
        </xdr:cNvPr>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F00-000006020000}"/>
            </a:ext>
          </a:extLst>
        </xdr:cNvPr>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125984</xdr:rowOff>
    </xdr:from>
    <xdr:to>
      <xdr:col>85</xdr:col>
      <xdr:colOff>177800</xdr:colOff>
      <xdr:row>40</xdr:row>
      <xdr:rowOff>56134</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62687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104411</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F00-000012020000}"/>
            </a:ext>
          </a:extLst>
        </xdr:cNvPr>
        <xdr:cNvSpPr txBox="1"/>
      </xdr:nvSpPr>
      <xdr:spPr>
        <a:xfrm>
          <a:off x="16357600"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71120</xdr:rowOff>
    </xdr:from>
    <xdr:to>
      <xdr:col>81</xdr:col>
      <xdr:colOff>101600</xdr:colOff>
      <xdr:row>40</xdr:row>
      <xdr:rowOff>1270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121920</xdr:rowOff>
    </xdr:from>
    <xdr:to>
      <xdr:col>85</xdr:col>
      <xdr:colOff>127000</xdr:colOff>
      <xdr:row>40</xdr:row>
      <xdr:rowOff>5334</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5481300" y="680847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34544</xdr:rowOff>
    </xdr:from>
    <xdr:to>
      <xdr:col>76</xdr:col>
      <xdr:colOff>165100</xdr:colOff>
      <xdr:row>39</xdr:row>
      <xdr:rowOff>136144</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4541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85344</xdr:rowOff>
    </xdr:from>
    <xdr:to>
      <xdr:col>81</xdr:col>
      <xdr:colOff>50800</xdr:colOff>
      <xdr:row>39</xdr:row>
      <xdr:rowOff>121920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4592300" y="67718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85344</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3703300" y="671703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96266</xdr:rowOff>
    </xdr:from>
    <xdr:to>
      <xdr:col>67</xdr:col>
      <xdr:colOff>101600</xdr:colOff>
      <xdr:row>39</xdr:row>
      <xdr:rowOff>26416</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2763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147066</xdr:rowOff>
    </xdr:from>
    <xdr:to>
      <xdr:col>71</xdr:col>
      <xdr:colOff>177800</xdr:colOff>
      <xdr:row>39</xdr:row>
      <xdr:rowOff>30480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814300" y="666216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163847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5266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127271</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4389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3500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17543</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2611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F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F00-00003B020000}"/>
            </a:ext>
          </a:extLst>
        </xdr:cNvPr>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F00-00003D020000}"/>
            </a:ext>
          </a:extLst>
        </xdr:cNvPr>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F00-00003F020000}"/>
            </a:ext>
          </a:extLst>
        </xdr:cNvPr>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56200</xdr:rowOff>
    </xdr:from>
    <xdr:to>
      <xdr:col>116</xdr:col>
      <xdr:colOff>114300</xdr:colOff>
      <xdr:row>41</xdr:row>
      <xdr:rowOff>157800</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2110700" y="708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142577</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00000000-0008-0000-0F00-00004B020000}"/>
            </a:ext>
          </a:extLst>
        </xdr:cNvPr>
        <xdr:cNvSpPr txBox="1"/>
      </xdr:nvSpPr>
      <xdr:spPr>
        <a:xfrm>
          <a:off x="22199600" y="700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55674</xdr:rowOff>
    </xdr:from>
    <xdr:to>
      <xdr:col>112</xdr:col>
      <xdr:colOff>38100</xdr:colOff>
      <xdr:row>41</xdr:row>
      <xdr:rowOff>157274</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21272500" y="708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106474</xdr:rowOff>
    </xdr:from>
    <xdr:to>
      <xdr:col>116</xdr:col>
      <xdr:colOff>63500</xdr:colOff>
      <xdr:row>41</xdr:row>
      <xdr:rowOff>107000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21323300" y="7135924"/>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56531</xdr:rowOff>
    </xdr:from>
    <xdr:to>
      <xdr:col>107</xdr:col>
      <xdr:colOff>101600</xdr:colOff>
      <xdr:row>41</xdr:row>
      <xdr:rowOff>158131</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0383500" y="708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106474</xdr:rowOff>
    </xdr:from>
    <xdr:to>
      <xdr:col>111</xdr:col>
      <xdr:colOff>177800</xdr:colOff>
      <xdr:row>41</xdr:row>
      <xdr:rowOff>107331</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0434300" y="7135924"/>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56497</xdr:rowOff>
    </xdr:from>
    <xdr:to>
      <xdr:col>102</xdr:col>
      <xdr:colOff>165100</xdr:colOff>
      <xdr:row>41</xdr:row>
      <xdr:rowOff>158097</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9494500" y="70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107297</xdr:rowOff>
    </xdr:from>
    <xdr:to>
      <xdr:col>107</xdr:col>
      <xdr:colOff>50800</xdr:colOff>
      <xdr:row>41</xdr:row>
      <xdr:rowOff>107331</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9545300" y="7136747"/>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57697</xdr:rowOff>
    </xdr:from>
    <xdr:to>
      <xdr:col>98</xdr:col>
      <xdr:colOff>38100</xdr:colOff>
      <xdr:row>41</xdr:row>
      <xdr:rowOff>159297</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8605500" y="70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107297</xdr:rowOff>
    </xdr:from>
    <xdr:to>
      <xdr:col>102</xdr:col>
      <xdr:colOff>114300</xdr:colOff>
      <xdr:row>41</xdr:row>
      <xdr:rowOff>108497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8656300" y="7136747"/>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64592</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148401</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1043411" y="71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149258</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0167111" y="717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149224</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9278111" y="717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150424</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389111" y="717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00000000-0008-0000-0F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00000000-0008-0000-0F00-000075020000}"/>
            </a:ext>
          </a:extLst>
        </xdr:cNvPr>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00000000-0008-0000-0F00-000077020000}"/>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00000000-0008-0000-0F00-000079020000}"/>
            </a:ext>
          </a:extLst>
        </xdr:cNvPr>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48260</xdr:rowOff>
    </xdr:from>
    <xdr:to>
      <xdr:col>85</xdr:col>
      <xdr:colOff>177800</xdr:colOff>
      <xdr:row>58</xdr:row>
      <xdr:rowOff>149860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6268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71137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00000000-0008-0000-0F00-000085020000}"/>
            </a:ext>
          </a:extLst>
        </xdr:cNvPr>
        <xdr:cNvSpPr txBox="1"/>
      </xdr:nvSpPr>
      <xdr:spPr>
        <a:xfrm>
          <a:off x="16357600"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139700</xdr:rowOff>
    </xdr:from>
    <xdr:to>
      <xdr:col>81</xdr:col>
      <xdr:colOff>101600</xdr:colOff>
      <xdr:row>58</xdr:row>
      <xdr:rowOff>69850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5430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19050</xdr:rowOff>
    </xdr:from>
    <xdr:to>
      <xdr:col>85</xdr:col>
      <xdr:colOff>127000</xdr:colOff>
      <xdr:row>58</xdr:row>
      <xdr:rowOff>99060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5481300" y="99631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59690</xdr:rowOff>
    </xdr:from>
    <xdr:to>
      <xdr:col>76</xdr:col>
      <xdr:colOff>165100</xdr:colOff>
      <xdr:row>57</xdr:row>
      <xdr:rowOff>161290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4541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110490</xdr:rowOff>
    </xdr:from>
    <xdr:to>
      <xdr:col>81</xdr:col>
      <xdr:colOff>50800</xdr:colOff>
      <xdr:row>58</xdr:row>
      <xdr:rowOff>19050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4592300" y="98831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110490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3703300" y="9829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128270</xdr:rowOff>
    </xdr:from>
    <xdr:to>
      <xdr:col>67</xdr:col>
      <xdr:colOff>101600</xdr:colOff>
      <xdr:row>57</xdr:row>
      <xdr:rowOff>58420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2763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7620</xdr:rowOff>
    </xdr:from>
    <xdr:to>
      <xdr:col>71</xdr:col>
      <xdr:colOff>177800</xdr:colOff>
      <xdr:row>57</xdr:row>
      <xdr:rowOff>57150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814300" y="9780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106697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52660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137177</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35007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60977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2611744"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86377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6367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74947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00000000-0008-0000-0F00-0000A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00000000-0008-0000-0F00-0000AC020000}"/>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00000000-0008-0000-0F00-0000AE02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64787</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00000000-0008-0000-0F00-0000B0020000}"/>
            </a:ext>
          </a:extLst>
        </xdr:cNvPr>
        <xdr:cNvSpPr txBox="1"/>
      </xdr:nvSpPr>
      <xdr:spPr>
        <a:xfrm>
          <a:off x="22199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166370</xdr:rowOff>
    </xdr:from>
    <xdr:to>
      <xdr:col>116</xdr:col>
      <xdr:colOff>114300</xdr:colOff>
      <xdr:row>58</xdr:row>
      <xdr:rowOff>96520</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22110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17797</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00000000-0008-0000-0F00-0000BC020000}"/>
            </a:ext>
          </a:extLst>
        </xdr:cNvPr>
        <xdr:cNvSpPr txBox="1"/>
      </xdr:nvSpPr>
      <xdr:spPr>
        <a:xfrm>
          <a:off x="22199600"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17780</xdr:rowOff>
    </xdr:from>
    <xdr:to>
      <xdr:col>112</xdr:col>
      <xdr:colOff>38100</xdr:colOff>
      <xdr:row>58</xdr:row>
      <xdr:rowOff>119380</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127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45720</xdr:rowOff>
    </xdr:from>
    <xdr:to>
      <xdr:col>116</xdr:col>
      <xdr:colOff>63500</xdr:colOff>
      <xdr:row>58</xdr:row>
      <xdr:rowOff>68580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21323300" y="9989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17780</xdr:rowOff>
    </xdr:from>
    <xdr:to>
      <xdr:col>107</xdr:col>
      <xdr:colOff>101600</xdr:colOff>
      <xdr:row>58</xdr:row>
      <xdr:rowOff>119380</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038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68580</xdr:rowOff>
    </xdr:from>
    <xdr:to>
      <xdr:col>111</xdr:col>
      <xdr:colOff>177800</xdr:colOff>
      <xdr:row>58</xdr:row>
      <xdr:rowOff>68580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0434300" y="1001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17780</xdr:rowOff>
    </xdr:from>
    <xdr:to>
      <xdr:col>102</xdr:col>
      <xdr:colOff>165100</xdr:colOff>
      <xdr:row>58</xdr:row>
      <xdr:rowOff>119380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19494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68580</xdr:rowOff>
    </xdr:from>
    <xdr:to>
      <xdr:col>107</xdr:col>
      <xdr:colOff>50800</xdr:colOff>
      <xdr:row>58</xdr:row>
      <xdr:rowOff>68580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9545300" y="1001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17780</xdr:rowOff>
    </xdr:from>
    <xdr:to>
      <xdr:col>98</xdr:col>
      <xdr:colOff>38100</xdr:colOff>
      <xdr:row>58</xdr:row>
      <xdr:rowOff>119380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8605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68580</xdr:rowOff>
    </xdr:from>
    <xdr:to>
      <xdr:col>102</xdr:col>
      <xdr:colOff>114300</xdr:colOff>
      <xdr:row>58</xdr:row>
      <xdr:rowOff>68580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656300" y="1001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09" name="n_1aveValue【保健センター・保健所】&#10;一人当たり面積">
          <a:extLst>
            <a:ext uri="{FF2B5EF4-FFF2-40B4-BE49-F238E27FC236}">
              <a16:creationId xmlns:a16="http://schemas.microsoft.com/office/drawing/2014/main" id="{00000000-0008-0000-0F00-0000C5020000}"/>
            </a:ext>
          </a:extLst>
        </xdr:cNvPr>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53357</xdr:rowOff>
    </xdr:from>
    <xdr:ext cx="469744" cy="259045"/>
    <xdr:sp macro="" textlink="">
      <xdr:nvSpPr>
        <xdr:cNvPr id="710" name="n_2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20199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30497</xdr:rowOff>
    </xdr:from>
    <xdr:ext cx="469744" cy="259045"/>
    <xdr:sp macro="" textlink="">
      <xdr:nvSpPr>
        <xdr:cNvPr id="711" name="n_3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19310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712" name="n_4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135907</xdr:rowOff>
    </xdr:from>
    <xdr:ext cx="469744" cy="259045"/>
    <xdr:sp macro="" textlink="">
      <xdr:nvSpPr>
        <xdr:cNvPr id="713" name="n_1mainValue【保健センター・保健所】&#10;一人当たり面積">
          <a:extLst>
            <a:ext uri="{FF2B5EF4-FFF2-40B4-BE49-F238E27FC236}">
              <a16:creationId xmlns:a16="http://schemas.microsoft.com/office/drawing/2014/main" id="{00000000-0008-0000-0F00-0000C9020000}"/>
            </a:ext>
          </a:extLst>
        </xdr:cNvPr>
        <xdr:cNvSpPr txBox="1"/>
      </xdr:nvSpPr>
      <xdr:spPr>
        <a:xfrm>
          <a:off x="210757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714" name="n_2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135907</xdr:rowOff>
    </xdr:from>
    <xdr:ext cx="469744" cy="259045"/>
    <xdr:sp macro="" textlink="">
      <xdr:nvSpPr>
        <xdr:cNvPr id="715" name="n_3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19310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135907</xdr:rowOff>
    </xdr:from>
    <xdr:ext cx="469744" cy="259045"/>
    <xdr:sp macro="" textlink="">
      <xdr:nvSpPr>
        <xdr:cNvPr id="716" name="n_4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18421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a:extLst>
            <a:ext uri="{FF2B5EF4-FFF2-40B4-BE49-F238E27FC236}">
              <a16:creationId xmlns:a16="http://schemas.microsoft.com/office/drawing/2014/main" id="{00000000-0008-0000-0F00-0000E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0" name="【消防施設】&#10;有形固定資産減価償却率最小値テキスト">
          <a:extLst>
            <a:ext uri="{FF2B5EF4-FFF2-40B4-BE49-F238E27FC236}">
              <a16:creationId xmlns:a16="http://schemas.microsoft.com/office/drawing/2014/main" id="{00000000-0008-0000-0F00-0000E4020000}"/>
            </a:ext>
          </a:extLst>
        </xdr:cNvPr>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2" name="【消防施設】&#10;有形固定資産減価償却率最大値テキスト">
          <a:extLst>
            <a:ext uri="{FF2B5EF4-FFF2-40B4-BE49-F238E27FC236}">
              <a16:creationId xmlns:a16="http://schemas.microsoft.com/office/drawing/2014/main" id="{00000000-0008-0000-0F00-0000E6020000}"/>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44" name="【消防施設】&#10;有形固定資産減価償却率平均値テキスト">
          <a:extLst>
            <a:ext uri="{FF2B5EF4-FFF2-40B4-BE49-F238E27FC236}">
              <a16:creationId xmlns:a16="http://schemas.microsoft.com/office/drawing/2014/main" id="{00000000-0008-0000-0F00-0000E8020000}"/>
            </a:ext>
          </a:extLst>
        </xdr:cNvPr>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49022</xdr:rowOff>
    </xdr:from>
    <xdr:to>
      <xdr:col>85</xdr:col>
      <xdr:colOff>177800</xdr:colOff>
      <xdr:row>83</xdr:row>
      <xdr:rowOff>150622</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6268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27449</xdr:rowOff>
    </xdr:from>
    <xdr:ext cx="405111" cy="259045"/>
    <xdr:sp macro="" textlink="">
      <xdr:nvSpPr>
        <xdr:cNvPr id="756" name="【消防施設】&#10;有形固定資産減価償却率該当値テキスト">
          <a:extLst>
            <a:ext uri="{FF2B5EF4-FFF2-40B4-BE49-F238E27FC236}">
              <a16:creationId xmlns:a16="http://schemas.microsoft.com/office/drawing/2014/main" id="{00000000-0008-0000-0F00-0000F4020000}"/>
            </a:ext>
          </a:extLst>
        </xdr:cNvPr>
        <xdr:cNvSpPr txBox="1"/>
      </xdr:nvSpPr>
      <xdr:spPr>
        <a:xfrm>
          <a:off x="16357600"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1015</xdr:rowOff>
    </xdr:from>
    <xdr:to>
      <xdr:col>81</xdr:col>
      <xdr:colOff>101600</xdr:colOff>
      <xdr:row>83</xdr:row>
      <xdr:rowOff>102615</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5430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51815</xdr:rowOff>
    </xdr:from>
    <xdr:to>
      <xdr:col>85</xdr:col>
      <xdr:colOff>127000</xdr:colOff>
      <xdr:row>83</xdr:row>
      <xdr:rowOff>99822</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5481300" y="1428216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51815</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4592300" y="14211300"/>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49022</xdr:rowOff>
    </xdr:from>
    <xdr:to>
      <xdr:col>72</xdr:col>
      <xdr:colOff>38100</xdr:colOff>
      <xdr:row>82</xdr:row>
      <xdr:rowOff>150622</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3652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99822</xdr:rowOff>
    </xdr:from>
    <xdr:to>
      <xdr:col>76</xdr:col>
      <xdr:colOff>114300</xdr:colOff>
      <xdr:row>82</xdr:row>
      <xdr:rowOff>152400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3703300" y="141587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17018</xdr:rowOff>
    </xdr:from>
    <xdr:to>
      <xdr:col>67</xdr:col>
      <xdr:colOff>101600</xdr:colOff>
      <xdr:row>82</xdr:row>
      <xdr:rowOff>118618</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27635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67818</xdr:rowOff>
    </xdr:from>
    <xdr:to>
      <xdr:col>71</xdr:col>
      <xdr:colOff>177800</xdr:colOff>
      <xdr:row>82</xdr:row>
      <xdr:rowOff>99822</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2814300" y="1412671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65" name="n_1aveValue【消防施設】&#10;有形固定資産減価償却率">
          <a:extLst>
            <a:ext uri="{FF2B5EF4-FFF2-40B4-BE49-F238E27FC236}">
              <a16:creationId xmlns:a16="http://schemas.microsoft.com/office/drawing/2014/main" id="{00000000-0008-0000-0F00-0000FD020000}"/>
            </a:ext>
          </a:extLst>
        </xdr:cNvPr>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6" name="n_2aveValue【消防施設】&#10;有形固定資産減価償却率">
          <a:extLst>
            <a:ext uri="{FF2B5EF4-FFF2-40B4-BE49-F238E27FC236}">
              <a16:creationId xmlns:a16="http://schemas.microsoft.com/office/drawing/2014/main" id="{00000000-0008-0000-0F00-0000FE020000}"/>
            </a:ext>
          </a:extLst>
        </xdr:cNvPr>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67" name="n_3aveValue【消防施設】&#10;有形固定資産減価償却率">
          <a:extLst>
            <a:ext uri="{FF2B5EF4-FFF2-40B4-BE49-F238E27FC236}">
              <a16:creationId xmlns:a16="http://schemas.microsoft.com/office/drawing/2014/main" id="{00000000-0008-0000-0F00-0000FF020000}"/>
            </a:ext>
          </a:extLst>
        </xdr:cNvPr>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768" name="n_4aveValue【消防施設】&#10;有形固定資産減価償却率">
          <a:extLst>
            <a:ext uri="{FF2B5EF4-FFF2-40B4-BE49-F238E27FC236}">
              <a16:creationId xmlns:a16="http://schemas.microsoft.com/office/drawing/2014/main" id="{00000000-0008-0000-0F00-000000030000}"/>
            </a:ext>
          </a:extLst>
        </xdr:cNvPr>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93742</xdr:rowOff>
    </xdr:from>
    <xdr:ext cx="405111" cy="259045"/>
    <xdr:sp macro="" textlink="">
      <xdr:nvSpPr>
        <xdr:cNvPr id="769" name="n_1mainValue【消防施設】&#10;有形固定資産減価償却率">
          <a:extLst>
            <a:ext uri="{FF2B5EF4-FFF2-40B4-BE49-F238E27FC236}">
              <a16:creationId xmlns:a16="http://schemas.microsoft.com/office/drawing/2014/main" id="{00000000-0008-0000-0F00-000001030000}"/>
            </a:ext>
          </a:extLst>
        </xdr:cNvPr>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48277</xdr:rowOff>
    </xdr:from>
    <xdr:ext cx="405111" cy="259045"/>
    <xdr:sp macro="" textlink="">
      <xdr:nvSpPr>
        <xdr:cNvPr id="770" name="n_2mainValue【消防施設】&#10;有形固定資産減価償却率">
          <a:extLst>
            <a:ext uri="{FF2B5EF4-FFF2-40B4-BE49-F238E27FC236}">
              <a16:creationId xmlns:a16="http://schemas.microsoft.com/office/drawing/2014/main" id="{00000000-0008-0000-0F00-000002030000}"/>
            </a:ext>
          </a:extLst>
        </xdr:cNvPr>
        <xdr:cNvSpPr txBox="1"/>
      </xdr:nvSpPr>
      <xdr:spPr>
        <a:xfrm>
          <a:off x="14389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167149</xdr:rowOff>
    </xdr:from>
    <xdr:ext cx="405111" cy="259045"/>
    <xdr:sp macro="" textlink="">
      <xdr:nvSpPr>
        <xdr:cNvPr id="771" name="n_3mainValue【消防施設】&#10;有形固定資産減価償却率">
          <a:extLst>
            <a:ext uri="{FF2B5EF4-FFF2-40B4-BE49-F238E27FC236}">
              <a16:creationId xmlns:a16="http://schemas.microsoft.com/office/drawing/2014/main" id="{00000000-0008-0000-0F00-000003030000}"/>
            </a:ext>
          </a:extLst>
        </xdr:cNvPr>
        <xdr:cNvSpPr txBox="1"/>
      </xdr:nvSpPr>
      <xdr:spPr>
        <a:xfrm>
          <a:off x="13500744" y="1388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109745</xdr:rowOff>
    </xdr:from>
    <xdr:ext cx="405111" cy="259045"/>
    <xdr:sp macro="" textlink="">
      <xdr:nvSpPr>
        <xdr:cNvPr id="772" name="n_4mainValue【消防施設】&#10;有形固定資産減価償却率">
          <a:extLst>
            <a:ext uri="{FF2B5EF4-FFF2-40B4-BE49-F238E27FC236}">
              <a16:creationId xmlns:a16="http://schemas.microsoft.com/office/drawing/2014/main" id="{00000000-0008-0000-0F00-000004030000}"/>
            </a:ext>
          </a:extLst>
        </xdr:cNvPr>
        <xdr:cNvSpPr txBox="1"/>
      </xdr:nvSpPr>
      <xdr:spPr>
        <a:xfrm>
          <a:off x="12611744" y="1416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00000000-0008-0000-0F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9" name="【消防施設】&#10;一人当たり面積最小値テキスト">
          <a:extLst>
            <a:ext uri="{FF2B5EF4-FFF2-40B4-BE49-F238E27FC236}">
              <a16:creationId xmlns:a16="http://schemas.microsoft.com/office/drawing/2014/main" id="{00000000-0008-0000-0F00-00001F030000}"/>
            </a:ext>
          </a:extLst>
        </xdr:cNvPr>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1" name="【消防施設】&#10;一人当たり面積最大値テキスト">
          <a:extLst>
            <a:ext uri="{FF2B5EF4-FFF2-40B4-BE49-F238E27FC236}">
              <a16:creationId xmlns:a16="http://schemas.microsoft.com/office/drawing/2014/main" id="{00000000-0008-0000-0F00-000021030000}"/>
            </a:ext>
          </a:extLst>
        </xdr:cNvPr>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803" name="【消防施設】&#10;一人当たり面積平均値テキスト">
          <a:extLst>
            <a:ext uri="{FF2B5EF4-FFF2-40B4-BE49-F238E27FC236}">
              <a16:creationId xmlns:a16="http://schemas.microsoft.com/office/drawing/2014/main" id="{00000000-0008-0000-0F00-000023030000}"/>
            </a:ext>
          </a:extLst>
        </xdr:cNvPr>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815" name="【消防施設】&#10;一人当たり面積該当値テキスト">
          <a:extLst>
            <a:ext uri="{FF2B5EF4-FFF2-40B4-BE49-F238E27FC236}">
              <a16:creationId xmlns:a16="http://schemas.microsoft.com/office/drawing/2014/main" id="{00000000-0008-0000-0F00-00002F030000}"/>
            </a:ext>
          </a:extLst>
        </xdr:cNvPr>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656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24" name="n_1aveValue【消防施設】&#10;一人当たり面積">
          <a:extLst>
            <a:ext uri="{FF2B5EF4-FFF2-40B4-BE49-F238E27FC236}">
              <a16:creationId xmlns:a16="http://schemas.microsoft.com/office/drawing/2014/main" id="{00000000-0008-0000-0F00-000038030000}"/>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25" name="n_2aveValue【消防施設】&#10;一人当たり面積">
          <a:extLst>
            <a:ext uri="{FF2B5EF4-FFF2-40B4-BE49-F238E27FC236}">
              <a16:creationId xmlns:a16="http://schemas.microsoft.com/office/drawing/2014/main" id="{00000000-0008-0000-0F00-000039030000}"/>
            </a:ext>
          </a:extLst>
        </xdr:cNvPr>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6" name="n_3aveValue【消防施設】&#10;一人当たり面積">
          <a:extLst>
            <a:ext uri="{FF2B5EF4-FFF2-40B4-BE49-F238E27FC236}">
              <a16:creationId xmlns:a16="http://schemas.microsoft.com/office/drawing/2014/main" id="{00000000-0008-0000-0F00-00003A030000}"/>
            </a:ext>
          </a:extLst>
        </xdr:cNvPr>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27" name="n_4aveValue【消防施設】&#10;一人当たり面積">
          <a:extLst>
            <a:ext uri="{FF2B5EF4-FFF2-40B4-BE49-F238E27FC236}">
              <a16:creationId xmlns:a16="http://schemas.microsoft.com/office/drawing/2014/main" id="{00000000-0008-0000-0F00-00003B030000}"/>
            </a:ext>
          </a:extLst>
        </xdr:cNvPr>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828" name="n_1mainValue【消防施設】&#10;一人当たり面積">
          <a:extLst>
            <a:ext uri="{FF2B5EF4-FFF2-40B4-BE49-F238E27FC236}">
              <a16:creationId xmlns:a16="http://schemas.microsoft.com/office/drawing/2014/main" id="{00000000-0008-0000-0F00-00003C030000}"/>
            </a:ext>
          </a:extLst>
        </xdr:cNvPr>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829" name="n_2mainValue【消防施設】&#10;一人当たり面積">
          <a:extLst>
            <a:ext uri="{FF2B5EF4-FFF2-40B4-BE49-F238E27FC236}">
              <a16:creationId xmlns:a16="http://schemas.microsoft.com/office/drawing/2014/main" id="{00000000-0008-0000-0F00-00003D030000}"/>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830" name="n_3mainValue【消防施設】&#10;一人当たり面積">
          <a:extLst>
            <a:ext uri="{FF2B5EF4-FFF2-40B4-BE49-F238E27FC236}">
              <a16:creationId xmlns:a16="http://schemas.microsoft.com/office/drawing/2014/main" id="{00000000-0008-0000-0F00-00003E030000}"/>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831" name="n_4mainValue【消防施設】&#10;一人当たり面積">
          <a:extLst>
            <a:ext uri="{FF2B5EF4-FFF2-40B4-BE49-F238E27FC236}">
              <a16:creationId xmlns:a16="http://schemas.microsoft.com/office/drawing/2014/main" id="{00000000-0008-0000-0F00-00003F030000}"/>
            </a:ext>
          </a:extLst>
        </xdr:cNvPr>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0000000-0008-0000-0F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8" name="【庁舎】&#10;有形固定資産減価償却率最小値テキスト">
          <a:extLst>
            <a:ext uri="{FF2B5EF4-FFF2-40B4-BE49-F238E27FC236}">
              <a16:creationId xmlns:a16="http://schemas.microsoft.com/office/drawing/2014/main" id="{00000000-0008-0000-0F00-00005A030000}"/>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0" name="【庁舎】&#10;有形固定資産減価償却率最大値テキスト">
          <a:extLst>
            <a:ext uri="{FF2B5EF4-FFF2-40B4-BE49-F238E27FC236}">
              <a16:creationId xmlns:a16="http://schemas.microsoft.com/office/drawing/2014/main" id="{00000000-0008-0000-0F00-00005C030000}"/>
            </a:ext>
          </a:extLst>
        </xdr:cNvPr>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862" name="【庁舎】&#10;有形固定資産減価償却率平均値テキスト">
          <a:extLst>
            <a:ext uri="{FF2B5EF4-FFF2-40B4-BE49-F238E27FC236}">
              <a16:creationId xmlns:a16="http://schemas.microsoft.com/office/drawing/2014/main" id="{00000000-0008-0000-0F00-00005E030000}"/>
            </a:ext>
          </a:extLst>
        </xdr:cNvPr>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120106</xdr:rowOff>
    </xdr:from>
    <xdr:to>
      <xdr:col>85</xdr:col>
      <xdr:colOff>177800</xdr:colOff>
      <xdr:row>103</xdr:row>
      <xdr:rowOff>50256</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62687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142983</xdr:rowOff>
    </xdr:from>
    <xdr:ext cx="405111" cy="259045"/>
    <xdr:sp macro="" textlink="">
      <xdr:nvSpPr>
        <xdr:cNvPr id="874" name="【庁舎】&#10;有形固定資産減価償却率該当値テキスト">
          <a:extLst>
            <a:ext uri="{FF2B5EF4-FFF2-40B4-BE49-F238E27FC236}">
              <a16:creationId xmlns:a16="http://schemas.microsoft.com/office/drawing/2014/main" id="{00000000-0008-0000-0F00-00006A030000}"/>
            </a:ext>
          </a:extLst>
        </xdr:cNvPr>
        <xdr:cNvSpPr txBox="1"/>
      </xdr:nvSpPr>
      <xdr:spPr>
        <a:xfrm>
          <a:off x="16357600" y="174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90714</xdr:rowOff>
    </xdr:from>
    <xdr:to>
      <xdr:col>81</xdr:col>
      <xdr:colOff>101600</xdr:colOff>
      <xdr:row>103</xdr:row>
      <xdr:rowOff>20864</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5430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141514</xdr:rowOff>
    </xdr:from>
    <xdr:to>
      <xdr:col>85</xdr:col>
      <xdr:colOff>127000</xdr:colOff>
      <xdr:row>102</xdr:row>
      <xdr:rowOff>170906</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5481300" y="1762941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4541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112123</xdr:rowOff>
    </xdr:from>
    <xdr:to>
      <xdr:col>81</xdr:col>
      <xdr:colOff>50800</xdr:colOff>
      <xdr:row>102</xdr:row>
      <xdr:rowOff>141514</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4592300" y="176000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28666</xdr:rowOff>
    </xdr:from>
    <xdr:to>
      <xdr:col>72</xdr:col>
      <xdr:colOff>38100</xdr:colOff>
      <xdr:row>102</xdr:row>
      <xdr:rowOff>130266</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3652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79466</xdr:rowOff>
    </xdr:from>
    <xdr:to>
      <xdr:col>76</xdr:col>
      <xdr:colOff>114300</xdr:colOff>
      <xdr:row>102</xdr:row>
      <xdr:rowOff>112123</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13703300" y="175673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165826</xdr:rowOff>
    </xdr:from>
    <xdr:to>
      <xdr:col>67</xdr:col>
      <xdr:colOff>101600</xdr:colOff>
      <xdr:row>102</xdr:row>
      <xdr:rowOff>95976</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2763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45176</xdr:rowOff>
    </xdr:from>
    <xdr:to>
      <xdr:col>71</xdr:col>
      <xdr:colOff>177800</xdr:colOff>
      <xdr:row>102</xdr:row>
      <xdr:rowOff>79466</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2814300" y="175330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83" name="n_1aveValue【庁舎】&#10;有形固定資産減価償却率">
          <a:extLst>
            <a:ext uri="{FF2B5EF4-FFF2-40B4-BE49-F238E27FC236}">
              <a16:creationId xmlns:a16="http://schemas.microsoft.com/office/drawing/2014/main" id="{00000000-0008-0000-0F00-000073030000}"/>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884" name="n_2aveValue【庁舎】&#10;有形固定資産減価償却率">
          <a:extLst>
            <a:ext uri="{FF2B5EF4-FFF2-40B4-BE49-F238E27FC236}">
              <a16:creationId xmlns:a16="http://schemas.microsoft.com/office/drawing/2014/main" id="{00000000-0008-0000-0F00-000074030000}"/>
            </a:ext>
          </a:extLst>
        </xdr:cNvPr>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F00-000075030000}"/>
            </a:ext>
          </a:extLst>
        </xdr:cNvPr>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121393</xdr:rowOff>
    </xdr:from>
    <xdr:ext cx="405111" cy="259045"/>
    <xdr:sp macro="" textlink="">
      <xdr:nvSpPr>
        <xdr:cNvPr id="886" name="n_4aveValue【庁舎】&#10;有形固定資産減価償却率">
          <a:extLst>
            <a:ext uri="{FF2B5EF4-FFF2-40B4-BE49-F238E27FC236}">
              <a16:creationId xmlns:a16="http://schemas.microsoft.com/office/drawing/2014/main" id="{00000000-0008-0000-0F00-000076030000}"/>
            </a:ext>
          </a:extLst>
        </xdr:cNvPr>
        <xdr:cNvSpPr txBox="1"/>
      </xdr:nvSpPr>
      <xdr:spPr>
        <a:xfrm>
          <a:off x="12611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37391</xdr:rowOff>
    </xdr:from>
    <xdr:ext cx="405111" cy="259045"/>
    <xdr:sp macro="" textlink="">
      <xdr:nvSpPr>
        <xdr:cNvPr id="887" name="n_1mainValue【庁舎】&#10;有形固定資産減価償却率">
          <a:extLst>
            <a:ext uri="{FF2B5EF4-FFF2-40B4-BE49-F238E27FC236}">
              <a16:creationId xmlns:a16="http://schemas.microsoft.com/office/drawing/2014/main" id="{00000000-0008-0000-0F00-000077030000}"/>
            </a:ext>
          </a:extLst>
        </xdr:cNvPr>
        <xdr:cNvSpPr txBox="1"/>
      </xdr:nvSpPr>
      <xdr:spPr>
        <a:xfrm>
          <a:off x="15266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888" name="n_2mainValue【庁舎】&#10;有形固定資産減価償却率">
          <a:extLst>
            <a:ext uri="{FF2B5EF4-FFF2-40B4-BE49-F238E27FC236}">
              <a16:creationId xmlns:a16="http://schemas.microsoft.com/office/drawing/2014/main" id="{00000000-0008-0000-0F00-000078030000}"/>
            </a:ext>
          </a:extLst>
        </xdr:cNvPr>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146793</xdr:rowOff>
    </xdr:from>
    <xdr:ext cx="405111" cy="259045"/>
    <xdr:sp macro="" textlink="">
      <xdr:nvSpPr>
        <xdr:cNvPr id="889" name="n_3mainValue【庁舎】&#10;有形固定資産減価償却率">
          <a:extLst>
            <a:ext uri="{FF2B5EF4-FFF2-40B4-BE49-F238E27FC236}">
              <a16:creationId xmlns:a16="http://schemas.microsoft.com/office/drawing/2014/main" id="{00000000-0008-0000-0F00-000079030000}"/>
            </a:ext>
          </a:extLst>
        </xdr:cNvPr>
        <xdr:cNvSpPr txBox="1"/>
      </xdr:nvSpPr>
      <xdr:spPr>
        <a:xfrm>
          <a:off x="13500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112503</xdr:rowOff>
    </xdr:from>
    <xdr:ext cx="405111" cy="259045"/>
    <xdr:sp macro="" textlink="">
      <xdr:nvSpPr>
        <xdr:cNvPr id="890" name="n_4mainValue【庁舎】&#10;有形固定資産減価償却率">
          <a:extLst>
            <a:ext uri="{FF2B5EF4-FFF2-40B4-BE49-F238E27FC236}">
              <a16:creationId xmlns:a16="http://schemas.microsoft.com/office/drawing/2014/main" id="{00000000-0008-0000-0F00-00007A030000}"/>
            </a:ext>
          </a:extLst>
        </xdr:cNvPr>
        <xdr:cNvSpPr txBox="1"/>
      </xdr:nvSpPr>
      <xdr:spPr>
        <a:xfrm>
          <a:off x="126117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00000000-0008-0000-0F00-00008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3" name="【庁舎】&#10;一人当たり面積最小値テキスト">
          <a:extLst>
            <a:ext uri="{FF2B5EF4-FFF2-40B4-BE49-F238E27FC236}">
              <a16:creationId xmlns:a16="http://schemas.microsoft.com/office/drawing/2014/main" id="{00000000-0008-0000-0F00-000091030000}"/>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5" name="【庁舎】&#10;一人当たり面積最大値テキスト">
          <a:extLst>
            <a:ext uri="{FF2B5EF4-FFF2-40B4-BE49-F238E27FC236}">
              <a16:creationId xmlns:a16="http://schemas.microsoft.com/office/drawing/2014/main" id="{00000000-0008-0000-0F00-000093030000}"/>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17" name="【庁舎】&#10;一人当たり面積平均値テキスト">
          <a:extLst>
            <a:ext uri="{FF2B5EF4-FFF2-40B4-BE49-F238E27FC236}">
              <a16:creationId xmlns:a16="http://schemas.microsoft.com/office/drawing/2014/main" id="{00000000-0008-0000-0F00-000095030000}"/>
            </a:ext>
          </a:extLst>
        </xdr:cNvPr>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119126</xdr:rowOff>
    </xdr:from>
    <xdr:to>
      <xdr:col>116</xdr:col>
      <xdr:colOff>114300</xdr:colOff>
      <xdr:row>107</xdr:row>
      <xdr:rowOff>49276</xdr:rowOff>
    </xdr:to>
    <xdr:sp macro="" textlink="">
      <xdr:nvSpPr>
        <xdr:cNvPr id="928" name="楕円 927">
          <a:extLst>
            <a:ext uri="{FF2B5EF4-FFF2-40B4-BE49-F238E27FC236}">
              <a16:creationId xmlns:a16="http://schemas.microsoft.com/office/drawing/2014/main" id="{00000000-0008-0000-0F00-0000A0030000}"/>
            </a:ext>
          </a:extLst>
        </xdr:cNvPr>
        <xdr:cNvSpPr/>
      </xdr:nvSpPr>
      <xdr:spPr>
        <a:xfrm>
          <a:off x="221107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34053</xdr:rowOff>
    </xdr:from>
    <xdr:ext cx="469744" cy="259045"/>
    <xdr:sp macro="" textlink="">
      <xdr:nvSpPr>
        <xdr:cNvPr id="929" name="【庁舎】&#10;一人当たり面積該当値テキスト">
          <a:extLst>
            <a:ext uri="{FF2B5EF4-FFF2-40B4-BE49-F238E27FC236}">
              <a16:creationId xmlns:a16="http://schemas.microsoft.com/office/drawing/2014/main" id="{00000000-0008-0000-0F00-0000A1030000}"/>
            </a:ext>
          </a:extLst>
        </xdr:cNvPr>
        <xdr:cNvSpPr txBox="1"/>
      </xdr:nvSpPr>
      <xdr:spPr>
        <a:xfrm>
          <a:off x="22199600" y="1820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121413</xdr:rowOff>
    </xdr:from>
    <xdr:to>
      <xdr:col>112</xdr:col>
      <xdr:colOff>38100</xdr:colOff>
      <xdr:row>107</xdr:row>
      <xdr:rowOff>51563</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21272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169926</xdr:rowOff>
    </xdr:from>
    <xdr:to>
      <xdr:col>116</xdr:col>
      <xdr:colOff>63500</xdr:colOff>
      <xdr:row>107</xdr:row>
      <xdr:rowOff>763</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flipV="1">
          <a:off x="21323300" y="183436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121413</xdr:rowOff>
    </xdr:from>
    <xdr:to>
      <xdr:col>107</xdr:col>
      <xdr:colOff>101600</xdr:colOff>
      <xdr:row>107</xdr:row>
      <xdr:rowOff>51563</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20383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763</xdr:rowOff>
    </xdr:from>
    <xdr:to>
      <xdr:col>111</xdr:col>
      <xdr:colOff>177800</xdr:colOff>
      <xdr:row>107</xdr:row>
      <xdr:rowOff>763</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a:off x="20434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121413</xdr:rowOff>
    </xdr:from>
    <xdr:to>
      <xdr:col>102</xdr:col>
      <xdr:colOff>165100</xdr:colOff>
      <xdr:row>107</xdr:row>
      <xdr:rowOff>51563</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19494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763</xdr:rowOff>
    </xdr:from>
    <xdr:to>
      <xdr:col>107</xdr:col>
      <xdr:colOff>50800</xdr:colOff>
      <xdr:row>107</xdr:row>
      <xdr:rowOff>763</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a:off x="19545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123698</xdr:rowOff>
    </xdr:from>
    <xdr:to>
      <xdr:col>98</xdr:col>
      <xdr:colOff>38100</xdr:colOff>
      <xdr:row>107</xdr:row>
      <xdr:rowOff>53848</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18605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763</xdr:rowOff>
    </xdr:from>
    <xdr:to>
      <xdr:col>102</xdr:col>
      <xdr:colOff>114300</xdr:colOff>
      <xdr:row>107</xdr:row>
      <xdr:rowOff>3048</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flipV="1">
          <a:off x="18656300" y="183459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38" name="n_1aveValue【庁舎】&#10;一人当たり面積">
          <a:extLst>
            <a:ext uri="{FF2B5EF4-FFF2-40B4-BE49-F238E27FC236}">
              <a16:creationId xmlns:a16="http://schemas.microsoft.com/office/drawing/2014/main" id="{00000000-0008-0000-0F00-0000AA030000}"/>
            </a:ext>
          </a:extLst>
        </xdr:cNvPr>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39" name="n_2aveValue【庁舎】&#10;一人当たり面積">
          <a:extLst>
            <a:ext uri="{FF2B5EF4-FFF2-40B4-BE49-F238E27FC236}">
              <a16:creationId xmlns:a16="http://schemas.microsoft.com/office/drawing/2014/main" id="{00000000-0008-0000-0F00-0000AB030000}"/>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0" name="n_3aveValue【庁舎】&#10;一人当たり面積">
          <a:extLst>
            <a:ext uri="{FF2B5EF4-FFF2-40B4-BE49-F238E27FC236}">
              <a16:creationId xmlns:a16="http://schemas.microsoft.com/office/drawing/2014/main" id="{00000000-0008-0000-0F00-0000AC03000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1" name="n_4aveValue【庁舎】&#10;一人当たり面積">
          <a:extLst>
            <a:ext uri="{FF2B5EF4-FFF2-40B4-BE49-F238E27FC236}">
              <a16:creationId xmlns:a16="http://schemas.microsoft.com/office/drawing/2014/main" id="{00000000-0008-0000-0F00-0000AD030000}"/>
            </a:ext>
          </a:extLst>
        </xdr:cNvPr>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42690</xdr:rowOff>
    </xdr:from>
    <xdr:ext cx="469744" cy="259045"/>
    <xdr:sp macro="" textlink="">
      <xdr:nvSpPr>
        <xdr:cNvPr id="942" name="n_1mainValue【庁舎】&#10;一人当たり面積">
          <a:extLst>
            <a:ext uri="{FF2B5EF4-FFF2-40B4-BE49-F238E27FC236}">
              <a16:creationId xmlns:a16="http://schemas.microsoft.com/office/drawing/2014/main" id="{00000000-0008-0000-0F00-0000AE030000}"/>
            </a:ext>
          </a:extLst>
        </xdr:cNvPr>
        <xdr:cNvSpPr txBox="1"/>
      </xdr:nvSpPr>
      <xdr:spPr>
        <a:xfrm>
          <a:off x="21075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42690</xdr:rowOff>
    </xdr:from>
    <xdr:ext cx="469744" cy="259045"/>
    <xdr:sp macro="" textlink="">
      <xdr:nvSpPr>
        <xdr:cNvPr id="943" name="n_2mainValue【庁舎】&#10;一人当たり面積">
          <a:extLst>
            <a:ext uri="{FF2B5EF4-FFF2-40B4-BE49-F238E27FC236}">
              <a16:creationId xmlns:a16="http://schemas.microsoft.com/office/drawing/2014/main" id="{00000000-0008-0000-0F00-0000AF030000}"/>
            </a:ext>
          </a:extLst>
        </xdr:cNvPr>
        <xdr:cNvSpPr txBox="1"/>
      </xdr:nvSpPr>
      <xdr:spPr>
        <a:xfrm>
          <a:off x="20199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42690</xdr:rowOff>
    </xdr:from>
    <xdr:ext cx="469744" cy="259045"/>
    <xdr:sp macro="" textlink="">
      <xdr:nvSpPr>
        <xdr:cNvPr id="944" name="n_3mainValue【庁舎】&#10;一人当たり面積">
          <a:extLst>
            <a:ext uri="{FF2B5EF4-FFF2-40B4-BE49-F238E27FC236}">
              <a16:creationId xmlns:a16="http://schemas.microsoft.com/office/drawing/2014/main" id="{00000000-0008-0000-0F00-0000B0030000}"/>
            </a:ext>
          </a:extLst>
        </xdr:cNvPr>
        <xdr:cNvSpPr txBox="1"/>
      </xdr:nvSpPr>
      <xdr:spPr>
        <a:xfrm>
          <a:off x="19310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44975</xdr:rowOff>
    </xdr:from>
    <xdr:ext cx="469744" cy="259045"/>
    <xdr:sp macro="" textlink="">
      <xdr:nvSpPr>
        <xdr:cNvPr id="945" name="n_4mainValue【庁舎】&#10;一人当たり面積">
          <a:extLst>
            <a:ext uri="{FF2B5EF4-FFF2-40B4-BE49-F238E27FC236}">
              <a16:creationId xmlns:a16="http://schemas.microsoft.com/office/drawing/2014/main" id="{00000000-0008-0000-0F00-0000B1030000}"/>
            </a:ext>
          </a:extLst>
        </xdr:cNvPr>
        <xdr:cNvSpPr txBox="1"/>
      </xdr:nvSpPr>
      <xdr:spPr>
        <a:xfrm>
          <a:off x="18421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00000000-0008-0000-0F00-0000B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00000000-0008-0000-0F00-0000B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00000000-0008-0000-0F00-0000B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類似団体や県内平均、全国平均と比較して特に有形固定資産減価償却率が高くなっている施設は図書館、体育館・プール、福祉施設である。反対に特に低くなっている施設は庁舎である。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　有形固定資産減価償却率が高い施設については、計画的な老朽化対策に取り組んでいく必要がある。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　庁舎については、平成２５年度から平成２７年度にかけて建替等の整備を行ったことにより有形固定資産減価償却率が低くなっている。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129,166
124,803
111.40
57,985,230
55,005,552
2,012,753
24,814,795
26,635,973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は、税収はほぼ横ばいとなったものの、消費税率の引き上げの影響が平準化したことに伴う地方消費税交付金の増により全体として増加した。一方、基準財政需要額は、個別算定経費のうち社会福祉費や高齢者保健福祉費の増により全体として増加基調にあるほか、地域社会再生事業費の新設もあり全体として増加し、結果として前年度同様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となっている。単年度で見ると、基準財政需要額の増加額が基準財政収入額の増加額を上回ったことにより、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0.876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高齢化の進展に伴う社会保障費の増加や公共施設の更新需要の増大が見込まれることから、第６次総合計画で目指す将来像を実現することで企業誘致や定住人口の維持・増加を図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40</xdr:row>
      <xdr:rowOff>161472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7257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24493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により、各種事業の中止・縮小により物件費が大幅に減少したため経常経費充当一般財源は減少している。一方、地方消費税交付金の増などにより、経常一般財源が増加しているため、結果として、経常収支比率は前年度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決算がコロナの影響を受けた特殊な年度であることを踏まえ、引き続き、企業誘致や定住人口の維持・増加に資する取組みを進めることで経常一般財源を確保するとともに、行財政改革の取組みにより経常経費充当一般財源を抑制することで、財政構造の弾力性向上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62</xdr:row>
      <xdr:rowOff>68580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1348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116840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9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116840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7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44450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5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4233</xdr:rowOff>
    </xdr:from>
    <xdr:to>
      <xdr:col>23</xdr:col>
      <xdr:colOff>184150</xdr:colOff>
      <xdr:row>61</xdr:row>
      <xdr:rowOff>105833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20760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令和２年度から会計年度任用職員制度が開始されたことを主な要因として、前年度と比較して</a:t>
          </a:r>
          <a:r>
            <a:rPr kumimoji="1" lang="en-US" altLang="ja-JP" sz="1200">
              <a:latin typeface="ＭＳ Ｐゴシック" panose="020B0600070205080204" pitchFamily="50" charset="-128"/>
              <a:ea typeface="ＭＳ Ｐゴシック" panose="020B0600070205080204" pitchFamily="50" charset="-128"/>
            </a:rPr>
            <a:t>6,081</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6.4</a:t>
          </a:r>
          <a:r>
            <a:rPr kumimoji="1" lang="ja-JP" altLang="en-US" sz="1200">
              <a:latin typeface="ＭＳ Ｐゴシック" panose="020B0600070205080204" pitchFamily="50" charset="-128"/>
              <a:ea typeface="ＭＳ Ｐゴシック" panose="020B0600070205080204" pitchFamily="50" charset="-128"/>
            </a:rPr>
            <a:t>％の増となっている。その他の要因としては、インフルエンザ予防接種や特別定額給付金などの臨時的な委託料の増に伴う物件費の増や、新型コロナウイルス対策として実施した庁舎の設備改修に伴う維持補修費の増が挙げられ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今後も現在の定員管理職員数を維持することで引き続き人件費の適正化を図るとともに、事務事業の見直しなどによる経費削減に努める。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82738</xdr:rowOff>
    </xdr:from>
    <xdr:to>
      <xdr:col>23</xdr:col>
      <xdr:colOff>133350</xdr:colOff>
      <xdr:row>90</xdr:row>
      <xdr:rowOff>15704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70188"/>
          <a:ext cx="0" cy="1476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159231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15704</xdr:rowOff>
    </xdr:from>
    <xdr:to>
      <xdr:col>24</xdr:col>
      <xdr:colOff>12700</xdr:colOff>
      <xdr:row>90</xdr:row>
      <xdr:rowOff>15704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169115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82738</xdr:rowOff>
    </xdr:from>
    <xdr:to>
      <xdr:col>24</xdr:col>
      <xdr:colOff>12700</xdr:colOff>
      <xdr:row>81</xdr:row>
      <xdr:rowOff>82738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86085</xdr:rowOff>
    </xdr:from>
    <xdr:to>
      <xdr:col>23</xdr:col>
      <xdr:colOff>133350</xdr:colOff>
      <xdr:row>82</xdr:row>
      <xdr:rowOff>12457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73535"/>
          <a:ext cx="838200" cy="9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122336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52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150259</xdr:rowOff>
    </xdr:from>
    <xdr:to>
      <xdr:col>23</xdr:col>
      <xdr:colOff>184150</xdr:colOff>
      <xdr:row>84</xdr:row>
      <xdr:rowOff>80409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8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60282</xdr:rowOff>
    </xdr:from>
    <xdr:to>
      <xdr:col>19</xdr:col>
      <xdr:colOff>133350</xdr:colOff>
      <xdr:row>81</xdr:row>
      <xdr:rowOff>86085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47732"/>
          <a:ext cx="889000" cy="2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38328</xdr:rowOff>
    </xdr:from>
    <xdr:to>
      <xdr:col>19</xdr:col>
      <xdr:colOff>184150</xdr:colOff>
      <xdr:row>83</xdr:row>
      <xdr:rowOff>139928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124705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5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16991</xdr:rowOff>
    </xdr:from>
    <xdr:to>
      <xdr:col>15</xdr:col>
      <xdr:colOff>82550</xdr:colOff>
      <xdr:row>81</xdr:row>
      <xdr:rowOff>60282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04441"/>
          <a:ext cx="889000" cy="4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144032</xdr:rowOff>
    </xdr:from>
    <xdr:to>
      <xdr:col>15</xdr:col>
      <xdr:colOff>133350</xdr:colOff>
      <xdr:row>83</xdr:row>
      <xdr:rowOff>74182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0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58959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8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81465</xdr:rowOff>
    </xdr:from>
    <xdr:to>
      <xdr:col>11</xdr:col>
      <xdr:colOff>31750</xdr:colOff>
      <xdr:row>81</xdr:row>
      <xdr:rowOff>16991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97465"/>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127623</xdr:rowOff>
    </xdr:from>
    <xdr:to>
      <xdr:col>11</xdr:col>
      <xdr:colOff>82550</xdr:colOff>
      <xdr:row>83</xdr:row>
      <xdr:rowOff>57773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42550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7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133623</xdr:rowOff>
    </xdr:from>
    <xdr:to>
      <xdr:col>7</xdr:col>
      <xdr:colOff>31750</xdr:colOff>
      <xdr:row>83</xdr:row>
      <xdr:rowOff>63773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48550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7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133107</xdr:rowOff>
    </xdr:from>
    <xdr:to>
      <xdr:col>23</xdr:col>
      <xdr:colOff>184150</xdr:colOff>
      <xdr:row>82</xdr:row>
      <xdr:rowOff>63257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54384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4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35285</xdr:rowOff>
    </xdr:from>
    <xdr:to>
      <xdr:col>19</xdr:col>
      <xdr:colOff>184150</xdr:colOff>
      <xdr:row>81</xdr:row>
      <xdr:rowOff>136885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2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147062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9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9482</xdr:rowOff>
    </xdr:from>
    <xdr:to>
      <xdr:col>15</xdr:col>
      <xdr:colOff>133350</xdr:colOff>
      <xdr:row>81</xdr:row>
      <xdr:rowOff>111082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121259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6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137641</xdr:rowOff>
    </xdr:from>
    <xdr:to>
      <xdr:col>11</xdr:col>
      <xdr:colOff>82550</xdr:colOff>
      <xdr:row>81</xdr:row>
      <xdr:rowOff>67791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5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77968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2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30665</xdr:rowOff>
    </xdr:from>
    <xdr:to>
      <xdr:col>7</xdr:col>
      <xdr:colOff>31750</xdr:colOff>
      <xdr:row>80</xdr:row>
      <xdr:rowOff>132265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142442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1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高齢層の昇給抑制及び初任給基準の見直しを実施したことにより、前年度の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今後も職制の見直しや管理職比率の適正化を進め、国家公務員の給与水準との均衡に努める。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87</xdr:row>
      <xdr:rowOff>26670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73911"/>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26670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4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125730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74930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704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121938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職員数（普通会計）は平成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人をピークに年々減少し、令和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人であり、人口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人当たりの職員数は、類似団体内でも低い水準となっている。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今後も行政サービスの適切な提供を維持できるよう、事務事業の見直し等を継続し、適正な定員管理に努める。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64008</xdr:rowOff>
    </xdr:from>
    <xdr:to>
      <xdr:col>81</xdr:col>
      <xdr:colOff>44450</xdr:colOff>
      <xdr:row>60</xdr:row>
      <xdr:rowOff>78486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5100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61595</xdr:rowOff>
    </xdr:from>
    <xdr:to>
      <xdr:col>77</xdr:col>
      <xdr:colOff>44450</xdr:colOff>
      <xdr:row>60</xdr:row>
      <xdr:rowOff>64008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4859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54356</xdr:rowOff>
    </xdr:from>
    <xdr:to>
      <xdr:col>72</xdr:col>
      <xdr:colOff>203200</xdr:colOff>
      <xdr:row>60</xdr:row>
      <xdr:rowOff>61595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413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37465</xdr:rowOff>
    </xdr:from>
    <xdr:to>
      <xdr:col>68</xdr:col>
      <xdr:colOff>152400</xdr:colOff>
      <xdr:row>60</xdr:row>
      <xdr:rowOff>54356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2446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27686</xdr:rowOff>
    </xdr:from>
    <xdr:to>
      <xdr:col>81</xdr:col>
      <xdr:colOff>95250</xdr:colOff>
      <xdr:row>60</xdr:row>
      <xdr:rowOff>129286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44213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5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13208</xdr:rowOff>
    </xdr:from>
    <xdr:to>
      <xdr:col>77</xdr:col>
      <xdr:colOff>95250</xdr:colOff>
      <xdr:row>60</xdr:row>
      <xdr:rowOff>114808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124985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6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10795</xdr:rowOff>
    </xdr:from>
    <xdr:to>
      <xdr:col>73</xdr:col>
      <xdr:colOff>44450</xdr:colOff>
      <xdr:row>60</xdr:row>
      <xdr:rowOff>112395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122572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3556</xdr:rowOff>
    </xdr:from>
    <xdr:to>
      <xdr:col>68</xdr:col>
      <xdr:colOff>203200</xdr:colOff>
      <xdr:row>60</xdr:row>
      <xdr:rowOff>105156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公立陶生病院組合の起こした地方債の償還に充てたと認められる負担金が増加したことなどにより、単年度の実質公債費比率が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ポイントの上昇となっている。結果として、３年平均で前年度の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ポイントの上昇となっている。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小中一貫校建設に係る起債の元金償還の開始や、尾張東部衛生組合のごみ処理施設長寿命化に係る起債などによる公債費負担の増が見込まれるため、引き続き市債の借入を計画的に行い、公債費負担の適正化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134862</xdr:rowOff>
    </xdr:from>
    <xdr:to>
      <xdr:col>81</xdr:col>
      <xdr:colOff>44450</xdr:colOff>
      <xdr:row>37</xdr:row>
      <xdr:rowOff>43845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30706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126896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4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31448</xdr:rowOff>
    </xdr:from>
    <xdr:to>
      <xdr:col>77</xdr:col>
      <xdr:colOff>44450</xdr:colOff>
      <xdr:row>36</xdr:row>
      <xdr:rowOff>134862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2036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58255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168426</xdr:rowOff>
    </xdr:from>
    <xdr:to>
      <xdr:col>72</xdr:col>
      <xdr:colOff>203200</xdr:colOff>
      <xdr:row>36</xdr:row>
      <xdr:rowOff>31448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1691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46765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168426</xdr:rowOff>
    </xdr:from>
    <xdr:to>
      <xdr:col>68</xdr:col>
      <xdr:colOff>152400</xdr:colOff>
      <xdr:row>35</xdr:row>
      <xdr:rowOff>168426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169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164495</xdr:rowOff>
    </xdr:from>
    <xdr:to>
      <xdr:col>81</xdr:col>
      <xdr:colOff>95250</xdr:colOff>
      <xdr:row>37</xdr:row>
      <xdr:rowOff>94645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9572</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18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84062</xdr:rowOff>
    </xdr:from>
    <xdr:to>
      <xdr:col>77</xdr:col>
      <xdr:colOff>95250</xdr:colOff>
      <xdr:row>37</xdr:row>
      <xdr:rowOff>14212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2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24389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02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152098</xdr:rowOff>
    </xdr:from>
    <xdr:to>
      <xdr:col>73</xdr:col>
      <xdr:colOff>44450</xdr:colOff>
      <xdr:row>36</xdr:row>
      <xdr:rowOff>82248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92425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592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117626</xdr:rowOff>
    </xdr:from>
    <xdr:to>
      <xdr:col>68</xdr:col>
      <xdr:colOff>203200</xdr:colOff>
      <xdr:row>36</xdr:row>
      <xdr:rowOff>47776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57953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58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117626</xdr:rowOff>
    </xdr:from>
    <xdr:to>
      <xdr:col>64</xdr:col>
      <xdr:colOff>152400</xdr:colOff>
      <xdr:row>36</xdr:row>
      <xdr:rowOff>47776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57953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58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小中一貫校建設工事に係る地方債の発行や、公立陶生病院組合において、新型コロナウイルス感染症の影響により医業収益が大幅に減少する見込みとなったことに伴う一般会計からの繰出金の増に係る組合等負担等見込額の増などにより、将来負担額が大幅に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今後も、尾張東部衛生組合のごみ処理施設長寿命化に係る起債などによる将来負担の増が見込まれるため、引き続き計画的な借入により、将来負担の適正化に努める。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28968</xdr:rowOff>
    </xdr:from>
    <xdr:to>
      <xdr:col>81</xdr:col>
      <xdr:colOff>44450</xdr:colOff>
      <xdr:row>14</xdr:row>
      <xdr:rowOff>150767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2429268"/>
          <a:ext cx="8382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99967</xdr:rowOff>
    </xdr:from>
    <xdr:to>
      <xdr:col>81</xdr:col>
      <xdr:colOff>95250</xdr:colOff>
      <xdr:row>15</xdr:row>
      <xdr:rowOff>30117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72044</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7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149618</xdr:rowOff>
    </xdr:from>
    <xdr:to>
      <xdr:col>77</xdr:col>
      <xdr:colOff>95250</xdr:colOff>
      <xdr:row>14</xdr:row>
      <xdr:rowOff>79768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3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64545</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464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129,166
124,803
111.40
57,985,230
55,005,552
2,012,753
24,814,795
26,635,973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等における人件費充当額は、退職者の減少などにより前年と比較して減少している。一方で地方消費税交付金の増により経常一般財源等は増加しており、人件費に係る経常収支比率は前年度と比較して</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今後も現在の定員管理職員数を維持することで、引き続き人件費の適正化に努める。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158750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0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95250</xdr:rowOff>
    </xdr:from>
    <xdr:to>
      <xdr:col>19</xdr:col>
      <xdr:colOff>187325</xdr:colOff>
      <xdr:row>35</xdr:row>
      <xdr:rowOff>158750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96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95250</xdr:rowOff>
    </xdr:from>
    <xdr:to>
      <xdr:col>15</xdr:col>
      <xdr:colOff>98425</xdr:colOff>
      <xdr:row>35</xdr:row>
      <xdr:rowOff>133350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9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120650</xdr:rowOff>
    </xdr:from>
    <xdr:to>
      <xdr:col>11</xdr:col>
      <xdr:colOff>9525</xdr:colOff>
      <xdr:row>35</xdr:row>
      <xdr:rowOff>133350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107950</xdr:rowOff>
    </xdr:from>
    <xdr:to>
      <xdr:col>20</xdr:col>
      <xdr:colOff>38100</xdr:colOff>
      <xdr:row>36</xdr:row>
      <xdr:rowOff>38100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44450</xdr:rowOff>
    </xdr:from>
    <xdr:to>
      <xdr:col>15</xdr:col>
      <xdr:colOff>149225</xdr:colOff>
      <xdr:row>35</xdr:row>
      <xdr:rowOff>146050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156227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82550</xdr:rowOff>
    </xdr:from>
    <xdr:to>
      <xdr:col>11</xdr:col>
      <xdr:colOff>60325</xdr:colOff>
      <xdr:row>36</xdr:row>
      <xdr:rowOff>12700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22877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69850</xdr:rowOff>
    </xdr:from>
    <xdr:to>
      <xdr:col>6</xdr:col>
      <xdr:colOff>171450</xdr:colOff>
      <xdr:row>36</xdr:row>
      <xdr:rowOff>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に伴い、各種事業の中止・縮小により経常経費充当一般財源等における物件費充当額が大幅に減少している。一方で経常一般財源等は増加しており、物件費に係る経常収支比率は前年度と比較して</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令和２年度決算がコロナの影響を受けた特殊な年度であることを踏まえ、今後も事務事業の見直しを行って更なる効率化やコストの縮減を図り、物件費の抑制に努める。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6350</xdr:rowOff>
    </xdr:from>
    <xdr:to>
      <xdr:col>82</xdr:col>
      <xdr:colOff>107950</xdr:colOff>
      <xdr:row>18</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21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18</xdr:row>
      <xdr:rowOff>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7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158750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2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120650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2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99077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120650</xdr:rowOff>
    </xdr:from>
    <xdr:to>
      <xdr:col>78</xdr:col>
      <xdr:colOff>120650</xdr:colOff>
      <xdr:row>18</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69850</xdr:rowOff>
    </xdr:from>
    <xdr:to>
      <xdr:col>65</xdr:col>
      <xdr:colOff>53975</xdr:colOff>
      <xdr:row>18</xdr:row>
      <xdr:rowOff>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者福祉サービスや幼児教育・保育無償化に係る費用などにより扶助費の決算額そのものは増加しているが、令和２年度は、幼児教育・保育無償化の平年度化による特定財源の増加により、経常経費充当一般財源等における扶助費充当額は微減となっている。一方で経常一般財源等は増加しており、扶助費に係る経常収支比率は前年度と比較し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高齢化に伴う社会保障費の増加が見込まれることから、「事後対策より事前の予防」の考えのもとに、健康づくりの推進や地域包括ケアシステムの構築などを通じて、扶助費抑制策を継続して行う。</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59</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118127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146050</xdr:rowOff>
    </xdr:from>
    <xdr:to>
      <xdr:col>24</xdr:col>
      <xdr:colOff>114300</xdr:colOff>
      <xdr:row>59</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26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61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242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59</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0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60</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等におけるその他の充当額は前年度と比較して増加している。経常一般財源等も増加しているが、結果としてその増加率がほぼ同率となったため、他の費用に係る経常収支比率は前年度と同率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近年、繰出金の増加傾向が続いているため、今後は下水道経営戦略に基づく経営基盤強化や特別会計における医療・介護給付費の抑制策を継続することなどにより、普通会計負担額の抑制を図る必要がある。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12700</xdr:rowOff>
    </xdr:from>
    <xdr:to>
      <xdr:col>82</xdr:col>
      <xdr:colOff>107950</xdr:colOff>
      <xdr:row>61</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471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164165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5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12700</xdr:rowOff>
    </xdr:from>
    <xdr:to>
      <xdr:col>78</xdr:col>
      <xdr:colOff>69850</xdr:colOff>
      <xdr:row>61</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471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73677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12700</xdr:rowOff>
    </xdr:from>
    <xdr:to>
      <xdr:col>73</xdr:col>
      <xdr:colOff>180975</xdr:colOff>
      <xdr:row>61</xdr:row>
      <xdr:rowOff>26988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4711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26988</xdr:rowOff>
    </xdr:from>
    <xdr:to>
      <xdr:col>69</xdr:col>
      <xdr:colOff>92075</xdr:colOff>
      <xdr:row>61</xdr:row>
      <xdr:rowOff>26988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485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133350</xdr:rowOff>
    </xdr:from>
    <xdr:to>
      <xdr:col>82</xdr:col>
      <xdr:colOff>158750</xdr:colOff>
      <xdr:row>61</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41927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133350</xdr:rowOff>
    </xdr:from>
    <xdr:to>
      <xdr:col>78</xdr:col>
      <xdr:colOff>120650</xdr:colOff>
      <xdr:row>61</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48277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50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133350</xdr:rowOff>
    </xdr:from>
    <xdr:to>
      <xdr:col>74</xdr:col>
      <xdr:colOff>31750</xdr:colOff>
      <xdr:row>61</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147638</xdr:rowOff>
    </xdr:from>
    <xdr:to>
      <xdr:col>69</xdr:col>
      <xdr:colOff>142875</xdr:colOff>
      <xdr:row>61</xdr:row>
      <xdr:rowOff>77788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4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62565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52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147638</xdr:rowOff>
    </xdr:from>
    <xdr:to>
      <xdr:col>65</xdr:col>
      <xdr:colOff>53975</xdr:colOff>
      <xdr:row>61</xdr:row>
      <xdr:rowOff>77788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62565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2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への負担金に充当した基金繰入金の減などにより、経常経費に充当した特定財源が減少した。その影響によって、充当一般財源等における補助費等充当額は増加している。経常一般財源等も増加しているが、結果として補助費等充当一般財源等の増加率の方が大きかったため、補助費等に係る経常収支比率は前年度と比較して</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今後も各種補助金の見直しや、一部事務組合の経営基盤の強化や持続可能な事業運営により、負担金の適正化を図る。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111760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895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35</xdr:row>
      <xdr:rowOff>1270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895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111760</xdr:rowOff>
    </xdr:from>
    <xdr:to>
      <xdr:col>73</xdr:col>
      <xdr:colOff>180975</xdr:colOff>
      <xdr:row>35</xdr:row>
      <xdr:rowOff>1270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941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85090</xdr:rowOff>
    </xdr:from>
    <xdr:to>
      <xdr:col>69</xdr:col>
      <xdr:colOff>92075</xdr:colOff>
      <xdr:row>34</xdr:row>
      <xdr:rowOff>111760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7429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90187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60960</xdr:rowOff>
    </xdr:from>
    <xdr:to>
      <xdr:col>82</xdr:col>
      <xdr:colOff>158750</xdr:colOff>
      <xdr:row>34</xdr:row>
      <xdr:rowOff>162560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77487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60960</xdr:rowOff>
    </xdr:from>
    <xdr:to>
      <xdr:col>69</xdr:col>
      <xdr:colOff>142875</xdr:colOff>
      <xdr:row>34</xdr:row>
      <xdr:rowOff>162560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34290</xdr:rowOff>
    </xdr:from>
    <xdr:to>
      <xdr:col>65</xdr:col>
      <xdr:colOff>53975</xdr:colOff>
      <xdr:row>33</xdr:row>
      <xdr:rowOff>135890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146067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経常経費充当一般財源等における公債費充当額は、償還が終了した借入の影響で前年度と比較して減少している。一方で経常一般財源等は増加しており、公債費に係る経常収支比率は前年度と比較して</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従前より市債残高の圧縮を図ってきたため、類似団体内で上位にあり、全国平均も大きく下回っている。今後は小中一貫校整備などに係る借入の据置期間終了により公債費の増加が見込まれるが、引き続き計画的な借入を行い、公債費負担の適正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111760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2760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74</xdr:row>
      <xdr:rowOff>134620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2799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134620</xdr:rowOff>
    </xdr:from>
    <xdr:to>
      <xdr:col>15</xdr:col>
      <xdr:colOff>98425</xdr:colOff>
      <xdr:row>74</xdr:row>
      <xdr:rowOff>142240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2821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142240</xdr:rowOff>
    </xdr:from>
    <xdr:to>
      <xdr:col>11</xdr:col>
      <xdr:colOff>9525</xdr:colOff>
      <xdr:row>75</xdr:row>
      <xdr:rowOff>8890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2829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22860</xdr:rowOff>
    </xdr:from>
    <xdr:to>
      <xdr:col>24</xdr:col>
      <xdr:colOff>76200</xdr:colOff>
      <xdr:row>74</xdr:row>
      <xdr:rowOff>124460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39387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60960</xdr:rowOff>
    </xdr:from>
    <xdr:to>
      <xdr:col>20</xdr:col>
      <xdr:colOff>38100</xdr:colOff>
      <xdr:row>74</xdr:row>
      <xdr:rowOff>162560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1287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83820</xdr:rowOff>
    </xdr:from>
    <xdr:to>
      <xdr:col>15</xdr:col>
      <xdr:colOff>149225</xdr:colOff>
      <xdr:row>75</xdr:row>
      <xdr:rowOff>13970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24147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91440</xdr:rowOff>
    </xdr:from>
    <xdr:to>
      <xdr:col>11</xdr:col>
      <xdr:colOff>60325</xdr:colOff>
      <xdr:row>75</xdr:row>
      <xdr:rowOff>21590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31767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経常経費充当一般財源等における公債費以外の充当額は減少している。一方で経常一般財源等は増加しており、公債費以外に係る経常収支比率は前年度と比較して</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78.2%</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企業誘致や定住人口の維持・増加に資する取組みを進めることで経常一般財源を確保するとともに、行財政改革の取組みにより経常経費充当一般財源を抑制することで、財政構造の弾力性向上を図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4178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140715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5001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140715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4680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94996</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3766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148150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137973</xdr:rowOff>
    </xdr:from>
    <xdr:to>
      <xdr:col>29</xdr:col>
      <xdr:colOff>127000</xdr:colOff>
      <xdr:row>19</xdr:row>
      <xdr:rowOff>31312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71698"/>
          <a:ext cx="647700" cy="64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31312</xdr:rowOff>
    </xdr:from>
    <xdr:to>
      <xdr:col>26</xdr:col>
      <xdr:colOff>50800</xdr:colOff>
      <xdr:row>19</xdr:row>
      <xdr:rowOff>43733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36487"/>
          <a:ext cx="6985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43733</xdr:rowOff>
    </xdr:from>
    <xdr:to>
      <xdr:col>22</xdr:col>
      <xdr:colOff>114300</xdr:colOff>
      <xdr:row>19</xdr:row>
      <xdr:rowOff>65487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48908"/>
          <a:ext cx="698500" cy="2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65487</xdr:rowOff>
    </xdr:from>
    <xdr:to>
      <xdr:col>18</xdr:col>
      <xdr:colOff>177800</xdr:colOff>
      <xdr:row>19</xdr:row>
      <xdr:rowOff>119266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70662"/>
          <a:ext cx="698500" cy="5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87173</xdr:rowOff>
    </xdr:from>
    <xdr:to>
      <xdr:col>29</xdr:col>
      <xdr:colOff>177800</xdr:colOff>
      <xdr:row>19</xdr:row>
      <xdr:rowOff>17323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2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167200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2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151962</xdr:rowOff>
    </xdr:from>
    <xdr:to>
      <xdr:col>26</xdr:col>
      <xdr:colOff>101600</xdr:colOff>
      <xdr:row>19</xdr:row>
      <xdr:rowOff>82112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85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66889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72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164383</xdr:rowOff>
    </xdr:from>
    <xdr:to>
      <xdr:col>22</xdr:col>
      <xdr:colOff>165100</xdr:colOff>
      <xdr:row>19</xdr:row>
      <xdr:rowOff>94533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98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79310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14687</xdr:rowOff>
    </xdr:from>
    <xdr:to>
      <xdr:col>19</xdr:col>
      <xdr:colOff>38100</xdr:colOff>
      <xdr:row>19</xdr:row>
      <xdr:rowOff>116287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1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101064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0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68466</xdr:rowOff>
    </xdr:from>
    <xdr:to>
      <xdr:col>15</xdr:col>
      <xdr:colOff>101600</xdr:colOff>
      <xdr:row>19</xdr:row>
      <xdr:rowOff>170066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7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154843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6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42007</xdr:rowOff>
    </xdr:from>
    <xdr:to>
      <xdr:col>29</xdr:col>
      <xdr:colOff>127000</xdr:colOff>
      <xdr:row>37</xdr:row>
      <xdr:rowOff>166639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66707"/>
          <a:ext cx="647700" cy="124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1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166639</xdr:rowOff>
    </xdr:from>
    <xdr:to>
      <xdr:col>26</xdr:col>
      <xdr:colOff>50800</xdr:colOff>
      <xdr:row>37</xdr:row>
      <xdr:rowOff>302291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91339"/>
          <a:ext cx="698500" cy="135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139743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5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221869</xdr:rowOff>
    </xdr:from>
    <xdr:to>
      <xdr:col>22</xdr:col>
      <xdr:colOff>114300</xdr:colOff>
      <xdr:row>37</xdr:row>
      <xdr:rowOff>302291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346569"/>
          <a:ext cx="698500" cy="8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176730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221869</xdr:rowOff>
    </xdr:from>
    <xdr:to>
      <xdr:col>18</xdr:col>
      <xdr:colOff>177800</xdr:colOff>
      <xdr:row>38</xdr:row>
      <xdr:rowOff>27056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346569"/>
          <a:ext cx="698500" cy="148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144680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162657</xdr:rowOff>
    </xdr:from>
    <xdr:to>
      <xdr:col>29</xdr:col>
      <xdr:colOff>177800</xdr:colOff>
      <xdr:row>37</xdr:row>
      <xdr:rowOff>92807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15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134734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8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115839</xdr:rowOff>
    </xdr:from>
    <xdr:to>
      <xdr:col>26</xdr:col>
      <xdr:colOff>101600</xdr:colOff>
      <xdr:row>37</xdr:row>
      <xdr:rowOff>217439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40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202216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2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251491</xdr:rowOff>
    </xdr:from>
    <xdr:to>
      <xdr:col>22</xdr:col>
      <xdr:colOff>165100</xdr:colOff>
      <xdr:row>38</xdr:row>
      <xdr:rowOff>10191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37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337868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46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171069</xdr:rowOff>
    </xdr:from>
    <xdr:to>
      <xdr:col>19</xdr:col>
      <xdr:colOff>38100</xdr:colOff>
      <xdr:row>37</xdr:row>
      <xdr:rowOff>272669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9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257446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8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319156</xdr:rowOff>
    </xdr:from>
    <xdr:to>
      <xdr:col>15</xdr:col>
      <xdr:colOff>101600</xdr:colOff>
      <xdr:row>38</xdr:row>
      <xdr:rowOff>77856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443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62633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53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129,166
124,803
111.40
57,985,230
55,005,552
2,012,753
24,814,795
26,635,973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20273</xdr:rowOff>
    </xdr:from>
    <xdr:to>
      <xdr:col>24</xdr:col>
      <xdr:colOff>63500</xdr:colOff>
      <xdr:row>38</xdr:row>
      <xdr:rowOff>60865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63923"/>
          <a:ext cx="838200" cy="21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60865</xdr:rowOff>
    </xdr:from>
    <xdr:to>
      <xdr:col>19</xdr:col>
      <xdr:colOff>177800</xdr:colOff>
      <xdr:row>38</xdr:row>
      <xdr:rowOff>127095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75965"/>
          <a:ext cx="889000" cy="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127095</xdr:rowOff>
    </xdr:from>
    <xdr:to>
      <xdr:col>15</xdr:col>
      <xdr:colOff>50800</xdr:colOff>
      <xdr:row>38</xdr:row>
      <xdr:rowOff>130556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42195"/>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130556</xdr:rowOff>
    </xdr:from>
    <xdr:to>
      <xdr:col>10</xdr:col>
      <xdr:colOff>114300</xdr:colOff>
      <xdr:row>39</xdr:row>
      <xdr:rowOff>35165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45656"/>
          <a:ext cx="889000" cy="7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140923</xdr:rowOff>
    </xdr:from>
    <xdr:to>
      <xdr:col>24</xdr:col>
      <xdr:colOff>114300</xdr:colOff>
      <xdr:row>37</xdr:row>
      <xdr:rowOff>71073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1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119350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9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10065</xdr:rowOff>
    </xdr:from>
    <xdr:to>
      <xdr:col>20</xdr:col>
      <xdr:colOff>38100</xdr:colOff>
      <xdr:row>38</xdr:row>
      <xdr:rowOff>111665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102792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76295</xdr:rowOff>
    </xdr:from>
    <xdr:to>
      <xdr:col>15</xdr:col>
      <xdr:colOff>101600</xdr:colOff>
      <xdr:row>39</xdr:row>
      <xdr:rowOff>6445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169022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79756</xdr:rowOff>
    </xdr:from>
    <xdr:to>
      <xdr:col>10</xdr:col>
      <xdr:colOff>165100</xdr:colOff>
      <xdr:row>39</xdr:row>
      <xdr:rowOff>9906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8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155815</xdr:rowOff>
    </xdr:from>
    <xdr:to>
      <xdr:col>6</xdr:col>
      <xdr:colOff>38100</xdr:colOff>
      <xdr:row>39</xdr:row>
      <xdr:rowOff>85965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77092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6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152143</xdr:rowOff>
    </xdr:from>
    <xdr:to>
      <xdr:col>24</xdr:col>
      <xdr:colOff>63500</xdr:colOff>
      <xdr:row>58</xdr:row>
      <xdr:rowOff>62630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924793"/>
          <a:ext cx="8382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152143</xdr:rowOff>
    </xdr:from>
    <xdr:to>
      <xdr:col>19</xdr:col>
      <xdr:colOff>177800</xdr:colOff>
      <xdr:row>58</xdr:row>
      <xdr:rowOff>18575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24793"/>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18575</xdr:rowOff>
    </xdr:from>
    <xdr:to>
      <xdr:col>15</xdr:col>
      <xdr:colOff>50800</xdr:colOff>
      <xdr:row>58</xdr:row>
      <xdr:rowOff>64883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62675"/>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64883</xdr:rowOff>
    </xdr:from>
    <xdr:to>
      <xdr:col>10</xdr:col>
      <xdr:colOff>114300</xdr:colOff>
      <xdr:row>59</xdr:row>
      <xdr:rowOff>64066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08983"/>
          <a:ext cx="889000" cy="17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11830</xdr:rowOff>
    </xdr:from>
    <xdr:to>
      <xdr:col>24</xdr:col>
      <xdr:colOff>114300</xdr:colOff>
      <xdr:row>58</xdr:row>
      <xdr:rowOff>113430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98207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7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101343</xdr:rowOff>
    </xdr:from>
    <xdr:to>
      <xdr:col>20</xdr:col>
      <xdr:colOff>38100</xdr:colOff>
      <xdr:row>58</xdr:row>
      <xdr:rowOff>31493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22620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6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139225</xdr:rowOff>
    </xdr:from>
    <xdr:to>
      <xdr:col>15</xdr:col>
      <xdr:colOff>101600</xdr:colOff>
      <xdr:row>58</xdr:row>
      <xdr:rowOff>69375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60502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14083</xdr:rowOff>
    </xdr:from>
    <xdr:to>
      <xdr:col>10</xdr:col>
      <xdr:colOff>165100</xdr:colOff>
      <xdr:row>58</xdr:row>
      <xdr:rowOff>115683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106810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5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13266</xdr:rowOff>
    </xdr:from>
    <xdr:to>
      <xdr:col>6</xdr:col>
      <xdr:colOff>38100</xdr:colOff>
      <xdr:row>59</xdr:row>
      <xdr:rowOff>114866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105993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2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159131</xdr:rowOff>
    </xdr:from>
    <xdr:to>
      <xdr:col>24</xdr:col>
      <xdr:colOff>63500</xdr:colOff>
      <xdr:row>76</xdr:row>
      <xdr:rowOff>8745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2846431"/>
          <a:ext cx="838200" cy="19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101328</xdr:rowOff>
    </xdr:from>
    <xdr:to>
      <xdr:col>19</xdr:col>
      <xdr:colOff>177800</xdr:colOff>
      <xdr:row>76</xdr:row>
      <xdr:rowOff>8745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2960078"/>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101328</xdr:rowOff>
    </xdr:from>
    <xdr:to>
      <xdr:col>15</xdr:col>
      <xdr:colOff>50800</xdr:colOff>
      <xdr:row>76</xdr:row>
      <xdr:rowOff>2377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2960078"/>
          <a:ext cx="8890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2377</xdr:rowOff>
    </xdr:from>
    <xdr:to>
      <xdr:col>10</xdr:col>
      <xdr:colOff>114300</xdr:colOff>
      <xdr:row>76</xdr:row>
      <xdr:rowOff>29319</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032577"/>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108331</xdr:rowOff>
    </xdr:from>
    <xdr:to>
      <xdr:col>24</xdr:col>
      <xdr:colOff>114300</xdr:colOff>
      <xdr:row>75</xdr:row>
      <xdr:rowOff>38481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7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131208</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64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129395</xdr:rowOff>
    </xdr:from>
    <xdr:to>
      <xdr:col>20</xdr:col>
      <xdr:colOff>38100</xdr:colOff>
      <xdr:row>76</xdr:row>
      <xdr:rowOff>59545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9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50672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08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50528</xdr:rowOff>
    </xdr:from>
    <xdr:to>
      <xdr:col>15</xdr:col>
      <xdr:colOff>101600</xdr:colOff>
      <xdr:row>75</xdr:row>
      <xdr:rowOff>152127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909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143254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00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123027</xdr:rowOff>
    </xdr:from>
    <xdr:to>
      <xdr:col>10</xdr:col>
      <xdr:colOff>165100</xdr:colOff>
      <xdr:row>76</xdr:row>
      <xdr:rowOff>53177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9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44304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0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149969</xdr:rowOff>
    </xdr:from>
    <xdr:to>
      <xdr:col>6</xdr:col>
      <xdr:colOff>38100</xdr:colOff>
      <xdr:row>76</xdr:row>
      <xdr:rowOff>80119</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0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71246</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10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126288</xdr:rowOff>
    </xdr:from>
    <xdr:to>
      <xdr:col>24</xdr:col>
      <xdr:colOff>63500</xdr:colOff>
      <xdr:row>98</xdr:row>
      <xdr:rowOff>21476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756938"/>
          <a:ext cx="838200" cy="6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21476</xdr:rowOff>
    </xdr:from>
    <xdr:to>
      <xdr:col>19</xdr:col>
      <xdr:colOff>177800</xdr:colOff>
      <xdr:row>99</xdr:row>
      <xdr:rowOff>17780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23576"/>
          <a:ext cx="889000" cy="1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17780</xdr:rowOff>
    </xdr:from>
    <xdr:to>
      <xdr:col>15</xdr:col>
      <xdr:colOff>50800</xdr:colOff>
      <xdr:row>99</xdr:row>
      <xdr:rowOff>76682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991330"/>
          <a:ext cx="8890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81945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130899</xdr:rowOff>
    </xdr:from>
    <xdr:to>
      <xdr:col>10</xdr:col>
      <xdr:colOff>114300</xdr:colOff>
      <xdr:row>99</xdr:row>
      <xdr:rowOff>76682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932999"/>
          <a:ext cx="889000" cy="1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75488</xdr:rowOff>
    </xdr:from>
    <xdr:to>
      <xdr:col>24</xdr:col>
      <xdr:colOff>114300</xdr:colOff>
      <xdr:row>98</xdr:row>
      <xdr:rowOff>5638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0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161865</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2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142126</xdr:rowOff>
    </xdr:from>
    <xdr:to>
      <xdr:col>20</xdr:col>
      <xdr:colOff>38100</xdr:colOff>
      <xdr:row>98</xdr:row>
      <xdr:rowOff>72276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63403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6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138430</xdr:rowOff>
    </xdr:from>
    <xdr:to>
      <xdr:col>15</xdr:col>
      <xdr:colOff>101600</xdr:colOff>
      <xdr:row>99</xdr:row>
      <xdr:rowOff>68580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59707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70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25882</xdr:rowOff>
    </xdr:from>
    <xdr:to>
      <xdr:col>10</xdr:col>
      <xdr:colOff>165100</xdr:colOff>
      <xdr:row>99</xdr:row>
      <xdr:rowOff>127482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99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118609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709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80099</xdr:rowOff>
    </xdr:from>
    <xdr:to>
      <xdr:col>6</xdr:col>
      <xdr:colOff>38100</xdr:colOff>
      <xdr:row>99</xdr:row>
      <xdr:rowOff>10249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1376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7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165886</xdr:rowOff>
    </xdr:from>
    <xdr:to>
      <xdr:col>55</xdr:col>
      <xdr:colOff>0</xdr:colOff>
      <xdr:row>38</xdr:row>
      <xdr:rowOff>96864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66636"/>
          <a:ext cx="838200" cy="44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96864</xdr:rowOff>
    </xdr:from>
    <xdr:to>
      <xdr:col>50</xdr:col>
      <xdr:colOff>114300</xdr:colOff>
      <xdr:row>38</xdr:row>
      <xdr:rowOff>101984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611964"/>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101984</xdr:rowOff>
    </xdr:from>
    <xdr:to>
      <xdr:col>45</xdr:col>
      <xdr:colOff>177800</xdr:colOff>
      <xdr:row>38</xdr:row>
      <xdr:rowOff>105925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617084"/>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105925</xdr:rowOff>
    </xdr:from>
    <xdr:to>
      <xdr:col>41</xdr:col>
      <xdr:colOff>50800</xdr:colOff>
      <xdr:row>38</xdr:row>
      <xdr:rowOff>112806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621025"/>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115086</xdr:rowOff>
    </xdr:from>
    <xdr:to>
      <xdr:col>55</xdr:col>
      <xdr:colOff>50800</xdr:colOff>
      <xdr:row>36</xdr:row>
      <xdr:rowOff>45236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84213</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46064</xdr:rowOff>
    </xdr:from>
    <xdr:to>
      <xdr:col>50</xdr:col>
      <xdr:colOff>165100</xdr:colOff>
      <xdr:row>38</xdr:row>
      <xdr:rowOff>147664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5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138791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6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51184</xdr:rowOff>
    </xdr:from>
    <xdr:to>
      <xdr:col>46</xdr:col>
      <xdr:colOff>38100</xdr:colOff>
      <xdr:row>38</xdr:row>
      <xdr:rowOff>152784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6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143911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65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55125</xdr:rowOff>
    </xdr:from>
    <xdr:to>
      <xdr:col>41</xdr:col>
      <xdr:colOff>101600</xdr:colOff>
      <xdr:row>38</xdr:row>
      <xdr:rowOff>156725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7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147852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6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62006</xdr:rowOff>
    </xdr:from>
    <xdr:to>
      <xdr:col>36</xdr:col>
      <xdr:colOff>165100</xdr:colOff>
      <xdr:row>38</xdr:row>
      <xdr:rowOff>163606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7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154733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6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130507</xdr:rowOff>
    </xdr:from>
    <xdr:to>
      <xdr:col>55</xdr:col>
      <xdr:colOff>0</xdr:colOff>
      <xdr:row>58</xdr:row>
      <xdr:rowOff>77784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03157"/>
          <a:ext cx="838200" cy="1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130507</xdr:rowOff>
    </xdr:from>
    <xdr:to>
      <xdr:col>50</xdr:col>
      <xdr:colOff>114300</xdr:colOff>
      <xdr:row>58</xdr:row>
      <xdr:rowOff>112340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03157"/>
          <a:ext cx="889000" cy="15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9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112340</xdr:rowOff>
    </xdr:from>
    <xdr:to>
      <xdr:col>45</xdr:col>
      <xdr:colOff>177800</xdr:colOff>
      <xdr:row>58</xdr:row>
      <xdr:rowOff>154205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10056440"/>
          <a:ext cx="889000" cy="4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146135</xdr:rowOff>
    </xdr:from>
    <xdr:to>
      <xdr:col>41</xdr:col>
      <xdr:colOff>50800</xdr:colOff>
      <xdr:row>58</xdr:row>
      <xdr:rowOff>154205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90235"/>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26984</xdr:rowOff>
    </xdr:from>
    <xdr:to>
      <xdr:col>55</xdr:col>
      <xdr:colOff>50800</xdr:colOff>
      <xdr:row>58</xdr:row>
      <xdr:rowOff>128584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7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113361</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8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79707</xdr:rowOff>
    </xdr:from>
    <xdr:to>
      <xdr:col>50</xdr:col>
      <xdr:colOff>165100</xdr:colOff>
      <xdr:row>58</xdr:row>
      <xdr:rowOff>9857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26384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62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61540</xdr:rowOff>
    </xdr:from>
    <xdr:to>
      <xdr:col>46</xdr:col>
      <xdr:colOff>38100</xdr:colOff>
      <xdr:row>58</xdr:row>
      <xdr:rowOff>163140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0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154267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9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103405</xdr:rowOff>
    </xdr:from>
    <xdr:to>
      <xdr:col>41</xdr:col>
      <xdr:colOff>101600</xdr:colOff>
      <xdr:row>59</xdr:row>
      <xdr:rowOff>33555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24682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14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95335</xdr:rowOff>
    </xdr:from>
    <xdr:to>
      <xdr:col>36</xdr:col>
      <xdr:colOff>165100</xdr:colOff>
      <xdr:row>59</xdr:row>
      <xdr:rowOff>25485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16612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13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126154</xdr:rowOff>
    </xdr:from>
    <xdr:to>
      <xdr:col>55</xdr:col>
      <xdr:colOff>0</xdr:colOff>
      <xdr:row>78</xdr:row>
      <xdr:rowOff>133006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99254"/>
          <a:ext cx="8382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78115</xdr:rowOff>
    </xdr:from>
    <xdr:to>
      <xdr:col>50</xdr:col>
      <xdr:colOff>114300</xdr:colOff>
      <xdr:row>78</xdr:row>
      <xdr:rowOff>126154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51215"/>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78115</xdr:rowOff>
    </xdr:from>
    <xdr:to>
      <xdr:col>45</xdr:col>
      <xdr:colOff>177800</xdr:colOff>
      <xdr:row>78</xdr:row>
      <xdr:rowOff>126719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51215"/>
          <a:ext cx="8890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107879</xdr:rowOff>
    </xdr:from>
    <xdr:to>
      <xdr:col>41</xdr:col>
      <xdr:colOff>50800</xdr:colOff>
      <xdr:row>78</xdr:row>
      <xdr:rowOff>126719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480979"/>
          <a:ext cx="889000" cy="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82206</xdr:rowOff>
    </xdr:from>
    <xdr:to>
      <xdr:col>55</xdr:col>
      <xdr:colOff>50800</xdr:colOff>
      <xdr:row>79</xdr:row>
      <xdr:rowOff>12356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168583</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7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75354</xdr:rowOff>
    </xdr:from>
    <xdr:to>
      <xdr:col>50</xdr:col>
      <xdr:colOff>165100</xdr:colOff>
      <xdr:row>79</xdr:row>
      <xdr:rowOff>5504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168081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4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27315</xdr:rowOff>
    </xdr:from>
    <xdr:to>
      <xdr:col>46</xdr:col>
      <xdr:colOff>38100</xdr:colOff>
      <xdr:row>78</xdr:row>
      <xdr:rowOff>128915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145442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17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75919</xdr:rowOff>
    </xdr:from>
    <xdr:to>
      <xdr:col>41</xdr:col>
      <xdr:colOff>101600</xdr:colOff>
      <xdr:row>79</xdr:row>
      <xdr:rowOff>6069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168646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4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57079</xdr:rowOff>
    </xdr:from>
    <xdr:to>
      <xdr:col>36</xdr:col>
      <xdr:colOff>165100</xdr:colOff>
      <xdr:row>78</xdr:row>
      <xdr:rowOff>158679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149806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2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128025</xdr:rowOff>
    </xdr:from>
    <xdr:to>
      <xdr:col>55</xdr:col>
      <xdr:colOff>0</xdr:colOff>
      <xdr:row>96</xdr:row>
      <xdr:rowOff>131111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072875"/>
          <a:ext cx="838200" cy="5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128025</xdr:rowOff>
    </xdr:from>
    <xdr:to>
      <xdr:col>50</xdr:col>
      <xdr:colOff>114300</xdr:colOff>
      <xdr:row>98</xdr:row>
      <xdr:rowOff>92086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072875"/>
          <a:ext cx="889000" cy="82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92086</xdr:rowOff>
    </xdr:from>
    <xdr:to>
      <xdr:col>45</xdr:col>
      <xdr:colOff>177800</xdr:colOff>
      <xdr:row>98</xdr:row>
      <xdr:rowOff>109623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894186"/>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109623</xdr:rowOff>
    </xdr:from>
    <xdr:to>
      <xdr:col>41</xdr:col>
      <xdr:colOff>50800</xdr:colOff>
      <xdr:row>98</xdr:row>
      <xdr:rowOff>127177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911723"/>
          <a:ext cx="8890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80311</xdr:rowOff>
    </xdr:from>
    <xdr:to>
      <xdr:col>55</xdr:col>
      <xdr:colOff>50800</xdr:colOff>
      <xdr:row>97</xdr:row>
      <xdr:rowOff>10461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3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58738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77225</xdr:rowOff>
    </xdr:from>
    <xdr:to>
      <xdr:col>50</xdr:col>
      <xdr:colOff>165100</xdr:colOff>
      <xdr:row>94</xdr:row>
      <xdr:rowOff>7375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02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23902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79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41286</xdr:rowOff>
    </xdr:from>
    <xdr:to>
      <xdr:col>46</xdr:col>
      <xdr:colOff>38100</xdr:colOff>
      <xdr:row>98</xdr:row>
      <xdr:rowOff>142886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134013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93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58823</xdr:rowOff>
    </xdr:from>
    <xdr:to>
      <xdr:col>41</xdr:col>
      <xdr:colOff>101600</xdr:colOff>
      <xdr:row>98</xdr:row>
      <xdr:rowOff>160423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151550</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695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76377</xdr:rowOff>
    </xdr:from>
    <xdr:to>
      <xdr:col>36</xdr:col>
      <xdr:colOff>165100</xdr:colOff>
      <xdr:row>99</xdr:row>
      <xdr:rowOff>6527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7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169104</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9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6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100473</xdr:rowOff>
    </xdr:from>
    <xdr:to>
      <xdr:col>85</xdr:col>
      <xdr:colOff>127000</xdr:colOff>
      <xdr:row>76</xdr:row>
      <xdr:rowOff>113959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130673"/>
          <a:ext cx="8382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91649</xdr:rowOff>
    </xdr:from>
    <xdr:to>
      <xdr:col>81</xdr:col>
      <xdr:colOff>50800</xdr:colOff>
      <xdr:row>76</xdr:row>
      <xdr:rowOff>100473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21849"/>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91215</xdr:rowOff>
    </xdr:from>
    <xdr:to>
      <xdr:col>76</xdr:col>
      <xdr:colOff>114300</xdr:colOff>
      <xdr:row>76</xdr:row>
      <xdr:rowOff>91649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121415"/>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91215</xdr:rowOff>
    </xdr:from>
    <xdr:to>
      <xdr:col>71</xdr:col>
      <xdr:colOff>177800</xdr:colOff>
      <xdr:row>76</xdr:row>
      <xdr:rowOff>95855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21415"/>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63159</xdr:rowOff>
    </xdr:from>
    <xdr:to>
      <xdr:col>85</xdr:col>
      <xdr:colOff>177800</xdr:colOff>
      <xdr:row>76</xdr:row>
      <xdr:rowOff>164759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9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149536</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0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49673</xdr:rowOff>
    </xdr:from>
    <xdr:to>
      <xdr:col>81</xdr:col>
      <xdr:colOff>101600</xdr:colOff>
      <xdr:row>76</xdr:row>
      <xdr:rowOff>151273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7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142400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7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40849</xdr:rowOff>
    </xdr:from>
    <xdr:to>
      <xdr:col>76</xdr:col>
      <xdr:colOff>165100</xdr:colOff>
      <xdr:row>76</xdr:row>
      <xdr:rowOff>142449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133576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16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40415</xdr:rowOff>
    </xdr:from>
    <xdr:to>
      <xdr:col>72</xdr:col>
      <xdr:colOff>38100</xdr:colOff>
      <xdr:row>76</xdr:row>
      <xdr:rowOff>142015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133142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45055</xdr:rowOff>
    </xdr:from>
    <xdr:to>
      <xdr:col>67</xdr:col>
      <xdr:colOff>101600</xdr:colOff>
      <xdr:row>76</xdr:row>
      <xdr:rowOff>146655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137782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96448</xdr:rowOff>
    </xdr:from>
    <xdr:to>
      <xdr:col>85</xdr:col>
      <xdr:colOff>127000</xdr:colOff>
      <xdr:row>98</xdr:row>
      <xdr:rowOff>9649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27098"/>
          <a:ext cx="838200" cy="8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156662</xdr:rowOff>
    </xdr:from>
    <xdr:to>
      <xdr:col>81</xdr:col>
      <xdr:colOff>50800</xdr:colOff>
      <xdr:row>98</xdr:row>
      <xdr:rowOff>9649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87312"/>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144935</xdr:rowOff>
    </xdr:from>
    <xdr:to>
      <xdr:col>76</xdr:col>
      <xdr:colOff>114300</xdr:colOff>
      <xdr:row>97</xdr:row>
      <xdr:rowOff>156662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75585"/>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85820</xdr:rowOff>
    </xdr:from>
    <xdr:to>
      <xdr:col>71</xdr:col>
      <xdr:colOff>177800</xdr:colOff>
      <xdr:row>97</xdr:row>
      <xdr:rowOff>144935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16470"/>
          <a:ext cx="889000" cy="5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45648</xdr:rowOff>
    </xdr:from>
    <xdr:to>
      <xdr:col>85</xdr:col>
      <xdr:colOff>177800</xdr:colOff>
      <xdr:row>97</xdr:row>
      <xdr:rowOff>147248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24075</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5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130299</xdr:rowOff>
    </xdr:from>
    <xdr:to>
      <xdr:col>81</xdr:col>
      <xdr:colOff>101600</xdr:colOff>
      <xdr:row>98</xdr:row>
      <xdr:rowOff>60449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51576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5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105862</xdr:rowOff>
    </xdr:from>
    <xdr:to>
      <xdr:col>76</xdr:col>
      <xdr:colOff>165100</xdr:colOff>
      <xdr:row>98</xdr:row>
      <xdr:rowOff>36012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27139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8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94135</xdr:rowOff>
    </xdr:from>
    <xdr:to>
      <xdr:col>72</xdr:col>
      <xdr:colOff>38100</xdr:colOff>
      <xdr:row>98</xdr:row>
      <xdr:rowOff>24285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2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15412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8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35020</xdr:rowOff>
    </xdr:from>
    <xdr:to>
      <xdr:col>67</xdr:col>
      <xdr:colOff>101600</xdr:colOff>
      <xdr:row>97</xdr:row>
      <xdr:rowOff>136620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127747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75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93001</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79551"/>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42201</xdr:rowOff>
    </xdr:from>
    <xdr:to>
      <xdr:col>98</xdr:col>
      <xdr:colOff>38100</xdr:colOff>
      <xdr:row>39</xdr:row>
      <xdr:rowOff>143801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134928</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156673</xdr:rowOff>
    </xdr:from>
    <xdr:to>
      <xdr:col>116</xdr:col>
      <xdr:colOff>63500</xdr:colOff>
      <xdr:row>57</xdr:row>
      <xdr:rowOff>165874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29323"/>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156673</xdr:rowOff>
    </xdr:from>
    <xdr:to>
      <xdr:col>111</xdr:col>
      <xdr:colOff>177800</xdr:colOff>
      <xdr:row>57</xdr:row>
      <xdr:rowOff>156788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929323"/>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156788</xdr:rowOff>
    </xdr:from>
    <xdr:to>
      <xdr:col>107</xdr:col>
      <xdr:colOff>50800</xdr:colOff>
      <xdr:row>57</xdr:row>
      <xdr:rowOff>156845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2943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155587</xdr:rowOff>
    </xdr:from>
    <xdr:to>
      <xdr:col>102</xdr:col>
      <xdr:colOff>114300</xdr:colOff>
      <xdr:row>57</xdr:row>
      <xdr:rowOff>156845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92823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115074</xdr:rowOff>
    </xdr:from>
    <xdr:to>
      <xdr:col>116</xdr:col>
      <xdr:colOff>114300</xdr:colOff>
      <xdr:row>58</xdr:row>
      <xdr:rowOff>45224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30001</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0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105873</xdr:rowOff>
    </xdr:from>
    <xdr:to>
      <xdr:col>112</xdr:col>
      <xdr:colOff>38100</xdr:colOff>
      <xdr:row>58</xdr:row>
      <xdr:rowOff>36023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27150</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997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105988</xdr:rowOff>
    </xdr:from>
    <xdr:to>
      <xdr:col>107</xdr:col>
      <xdr:colOff>101600</xdr:colOff>
      <xdr:row>58</xdr:row>
      <xdr:rowOff>36138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27265</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99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106045</xdr:rowOff>
    </xdr:from>
    <xdr:to>
      <xdr:col>102</xdr:col>
      <xdr:colOff>165100</xdr:colOff>
      <xdr:row>58</xdr:row>
      <xdr:rowOff>36195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27322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99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104787</xdr:rowOff>
    </xdr:from>
    <xdr:to>
      <xdr:col>98</xdr:col>
      <xdr:colOff>38100</xdr:colOff>
      <xdr:row>58</xdr:row>
      <xdr:rowOff>34937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26064</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99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137376</xdr:rowOff>
    </xdr:from>
    <xdr:to>
      <xdr:col>116</xdr:col>
      <xdr:colOff>63500</xdr:colOff>
      <xdr:row>73</xdr:row>
      <xdr:rowOff>143015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481776"/>
          <a:ext cx="838200" cy="1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137376</xdr:rowOff>
    </xdr:from>
    <xdr:to>
      <xdr:col>111</xdr:col>
      <xdr:colOff>177800</xdr:colOff>
      <xdr:row>73</xdr:row>
      <xdr:rowOff>5093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481776"/>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5093</xdr:rowOff>
    </xdr:from>
    <xdr:to>
      <xdr:col>107</xdr:col>
      <xdr:colOff>50800</xdr:colOff>
      <xdr:row>73</xdr:row>
      <xdr:rowOff>45898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520943"/>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45898</xdr:rowOff>
    </xdr:from>
    <xdr:to>
      <xdr:col>102</xdr:col>
      <xdr:colOff>114300</xdr:colOff>
      <xdr:row>73</xdr:row>
      <xdr:rowOff>76759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56174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92215</xdr:rowOff>
    </xdr:from>
    <xdr:to>
      <xdr:col>116</xdr:col>
      <xdr:colOff>114300</xdr:colOff>
      <xdr:row>74</xdr:row>
      <xdr:rowOff>22365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6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115092</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45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86576</xdr:rowOff>
    </xdr:from>
    <xdr:to>
      <xdr:col>112</xdr:col>
      <xdr:colOff>38100</xdr:colOff>
      <xdr:row>73</xdr:row>
      <xdr:rowOff>16726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7853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5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125743</xdr:rowOff>
    </xdr:from>
    <xdr:to>
      <xdr:col>107</xdr:col>
      <xdr:colOff>101600</xdr:colOff>
      <xdr:row>73</xdr:row>
      <xdr:rowOff>55893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47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47020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56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166548</xdr:rowOff>
    </xdr:from>
    <xdr:to>
      <xdr:col>102</xdr:col>
      <xdr:colOff>165100</xdr:colOff>
      <xdr:row>73</xdr:row>
      <xdr:rowOff>96698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51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87825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0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25959</xdr:rowOff>
    </xdr:from>
    <xdr:to>
      <xdr:col>98</xdr:col>
      <xdr:colOff>38100</xdr:colOff>
      <xdr:row>73</xdr:row>
      <xdr:rowOff>127559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5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118686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63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425,852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334,914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90,938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増額の主な要因は、補助費等における特別定額給付金であり、前年度と比較して住民一人当たり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116,884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そのほか、人件費では、会計年度任用職員制度が開始されたことなどにより、前年度と比較して住民一人当たり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また、積立金では、寄附金の増などにより、前年度と比較して住民一人当たり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なお、小中一貫校整備がおおむね完了したことなどにより、普通建設事業費では、前年度と比較して住民一人当たり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31,162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129,166
124,803
111.40
57,985,230
55,005,552
2,012,753
24,814,795
26,635,973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23767</xdr:rowOff>
    </xdr:from>
    <xdr:to>
      <xdr:col>24</xdr:col>
      <xdr:colOff>63500</xdr:colOff>
      <xdr:row>35</xdr:row>
      <xdr:rowOff>57513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24517"/>
          <a:ext cx="8382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23767</xdr:rowOff>
    </xdr:from>
    <xdr:to>
      <xdr:col>19</xdr:col>
      <xdr:colOff>177800</xdr:colOff>
      <xdr:row>35</xdr:row>
      <xdr:rowOff>68399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24517"/>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3084</xdr:rowOff>
    </xdr:from>
    <xdr:to>
      <xdr:col>15</xdr:col>
      <xdr:colOff>50800</xdr:colOff>
      <xdr:row>35</xdr:row>
      <xdr:rowOff>68399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038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152763</xdr:rowOff>
    </xdr:from>
    <xdr:to>
      <xdr:col>10</xdr:col>
      <xdr:colOff>114300</xdr:colOff>
      <xdr:row>35</xdr:row>
      <xdr:rowOff>3084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8206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6713</xdr:rowOff>
    </xdr:from>
    <xdr:to>
      <xdr:col>24</xdr:col>
      <xdr:colOff>114300</xdr:colOff>
      <xdr:row>35</xdr:row>
      <xdr:rowOff>108313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29590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144417</xdr:rowOff>
    </xdr:from>
    <xdr:to>
      <xdr:col>20</xdr:col>
      <xdr:colOff>38100</xdr:colOff>
      <xdr:row>35</xdr:row>
      <xdr:rowOff>74567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91094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4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17599</xdr:rowOff>
    </xdr:from>
    <xdr:to>
      <xdr:col>15</xdr:col>
      <xdr:colOff>101600</xdr:colOff>
      <xdr:row>35</xdr:row>
      <xdr:rowOff>119199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1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123734</xdr:rowOff>
    </xdr:from>
    <xdr:to>
      <xdr:col>10</xdr:col>
      <xdr:colOff>165100</xdr:colOff>
      <xdr:row>35</xdr:row>
      <xdr:rowOff>53884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70411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2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101963</xdr:rowOff>
    </xdr:from>
    <xdr:to>
      <xdr:col>6</xdr:col>
      <xdr:colOff>38100</xdr:colOff>
      <xdr:row>35</xdr:row>
      <xdr:rowOff>32113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48640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0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170500</xdr:rowOff>
    </xdr:from>
    <xdr:to>
      <xdr:col>24</xdr:col>
      <xdr:colOff>63500</xdr:colOff>
      <xdr:row>59</xdr:row>
      <xdr:rowOff>106850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428800"/>
          <a:ext cx="838200" cy="79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84718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171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106850</xdr:rowOff>
    </xdr:from>
    <xdr:to>
      <xdr:col>19</xdr:col>
      <xdr:colOff>177800</xdr:colOff>
      <xdr:row>59</xdr:row>
      <xdr:rowOff>110912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222400"/>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110912</xdr:rowOff>
    </xdr:from>
    <xdr:to>
      <xdr:col>15</xdr:col>
      <xdr:colOff>50800</xdr:colOff>
      <xdr:row>59</xdr:row>
      <xdr:rowOff>125695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226462"/>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164027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9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91084</xdr:rowOff>
    </xdr:from>
    <xdr:to>
      <xdr:col>10</xdr:col>
      <xdr:colOff>114300</xdr:colOff>
      <xdr:row>59</xdr:row>
      <xdr:rowOff>125695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206634"/>
          <a:ext cx="889000" cy="3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139453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91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119700</xdr:rowOff>
    </xdr:from>
    <xdr:to>
      <xdr:col>24</xdr:col>
      <xdr:colOff>114300</xdr:colOff>
      <xdr:row>55</xdr:row>
      <xdr:rowOff>49850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3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40268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29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56050</xdr:rowOff>
    </xdr:from>
    <xdr:to>
      <xdr:col>20</xdr:col>
      <xdr:colOff>38100</xdr:colOff>
      <xdr:row>59</xdr:row>
      <xdr:rowOff>157650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148777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6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60112</xdr:rowOff>
    </xdr:from>
    <xdr:to>
      <xdr:col>15</xdr:col>
      <xdr:colOff>101600</xdr:colOff>
      <xdr:row>59</xdr:row>
      <xdr:rowOff>161712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7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152839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6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74895</xdr:rowOff>
    </xdr:from>
    <xdr:to>
      <xdr:col>10</xdr:col>
      <xdr:colOff>165100</xdr:colOff>
      <xdr:row>60</xdr:row>
      <xdr:rowOff>5045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9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167622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8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40284</xdr:rowOff>
    </xdr:from>
    <xdr:to>
      <xdr:col>6</xdr:col>
      <xdr:colOff>38100</xdr:colOff>
      <xdr:row>59</xdr:row>
      <xdr:rowOff>141884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133011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66022</xdr:rowOff>
    </xdr:from>
    <xdr:to>
      <xdr:col>24</xdr:col>
      <xdr:colOff>63500</xdr:colOff>
      <xdr:row>78</xdr:row>
      <xdr:rowOff>47186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67672"/>
          <a:ext cx="838200" cy="15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40317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7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47186</xdr:rowOff>
    </xdr:from>
    <xdr:to>
      <xdr:col>19</xdr:col>
      <xdr:colOff>177800</xdr:colOff>
      <xdr:row>78</xdr:row>
      <xdr:rowOff>96793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20286"/>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79239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6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96793</xdr:rowOff>
    </xdr:from>
    <xdr:to>
      <xdr:col>15</xdr:col>
      <xdr:colOff>50800</xdr:colOff>
      <xdr:row>79</xdr:row>
      <xdr:rowOff>9764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69893"/>
          <a:ext cx="889000" cy="8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5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113114</xdr:rowOff>
    </xdr:from>
    <xdr:to>
      <xdr:col>10</xdr:col>
      <xdr:colOff>114300</xdr:colOff>
      <xdr:row>79</xdr:row>
      <xdr:rowOff>9764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486214"/>
          <a:ext cx="889000" cy="6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87241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59648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1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15222</xdr:rowOff>
    </xdr:from>
    <xdr:to>
      <xdr:col>24</xdr:col>
      <xdr:colOff>114300</xdr:colOff>
      <xdr:row>77</xdr:row>
      <xdr:rowOff>116822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165099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9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167836</xdr:rowOff>
    </xdr:from>
    <xdr:to>
      <xdr:col>20</xdr:col>
      <xdr:colOff>38100</xdr:colOff>
      <xdr:row>78</xdr:row>
      <xdr:rowOff>97986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89113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45993</xdr:rowOff>
    </xdr:from>
    <xdr:to>
      <xdr:col>15</xdr:col>
      <xdr:colOff>101600</xdr:colOff>
      <xdr:row>78</xdr:row>
      <xdr:rowOff>147593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138720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1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130414</xdr:rowOff>
    </xdr:from>
    <xdr:to>
      <xdr:col>10</xdr:col>
      <xdr:colOff>165100</xdr:colOff>
      <xdr:row>79</xdr:row>
      <xdr:rowOff>60564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0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51691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9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62314</xdr:rowOff>
    </xdr:from>
    <xdr:to>
      <xdr:col>6</xdr:col>
      <xdr:colOff>38100</xdr:colOff>
      <xdr:row>78</xdr:row>
      <xdr:rowOff>163914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155041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2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50285</xdr:rowOff>
    </xdr:from>
    <xdr:to>
      <xdr:col>24</xdr:col>
      <xdr:colOff>63500</xdr:colOff>
      <xdr:row>97</xdr:row>
      <xdr:rowOff>84542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09485"/>
          <a:ext cx="838200" cy="20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84542</xdr:rowOff>
    </xdr:from>
    <xdr:to>
      <xdr:col>19</xdr:col>
      <xdr:colOff>177800</xdr:colOff>
      <xdr:row>98</xdr:row>
      <xdr:rowOff>22853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15192"/>
          <a:ext cx="889000" cy="10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153840</xdr:rowOff>
    </xdr:from>
    <xdr:to>
      <xdr:col>15</xdr:col>
      <xdr:colOff>50800</xdr:colOff>
      <xdr:row>98</xdr:row>
      <xdr:rowOff>22853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84490"/>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153840</xdr:rowOff>
    </xdr:from>
    <xdr:to>
      <xdr:col>10</xdr:col>
      <xdr:colOff>114300</xdr:colOff>
      <xdr:row>98</xdr:row>
      <xdr:rowOff>14852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84490"/>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170935</xdr:rowOff>
    </xdr:from>
    <xdr:to>
      <xdr:col>24</xdr:col>
      <xdr:colOff>114300</xdr:colOff>
      <xdr:row>96</xdr:row>
      <xdr:rowOff>101085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22362</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1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33742</xdr:rowOff>
    </xdr:from>
    <xdr:to>
      <xdr:col>20</xdr:col>
      <xdr:colOff>38100</xdr:colOff>
      <xdr:row>97</xdr:row>
      <xdr:rowOff>135342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126469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5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143503</xdr:rowOff>
    </xdr:from>
    <xdr:to>
      <xdr:col>15</xdr:col>
      <xdr:colOff>101600</xdr:colOff>
      <xdr:row>98</xdr:row>
      <xdr:rowOff>73653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7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64780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6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103040</xdr:rowOff>
    </xdr:from>
    <xdr:to>
      <xdr:col>10</xdr:col>
      <xdr:colOff>165100</xdr:colOff>
      <xdr:row>98</xdr:row>
      <xdr:rowOff>33190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24317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2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135502</xdr:rowOff>
    </xdr:from>
    <xdr:to>
      <xdr:col>6</xdr:col>
      <xdr:colOff>38100</xdr:colOff>
      <xdr:row>98</xdr:row>
      <xdr:rowOff>65652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6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56779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5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101661</xdr:rowOff>
    </xdr:from>
    <xdr:to>
      <xdr:col>55</xdr:col>
      <xdr:colOff>0</xdr:colOff>
      <xdr:row>38</xdr:row>
      <xdr:rowOff>104039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6761"/>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103947</xdr:rowOff>
    </xdr:from>
    <xdr:to>
      <xdr:col>50</xdr:col>
      <xdr:colOff>114300</xdr:colOff>
      <xdr:row>38</xdr:row>
      <xdr:rowOff>104039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1904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103947</xdr:rowOff>
    </xdr:from>
    <xdr:to>
      <xdr:col>45</xdr:col>
      <xdr:colOff>177800</xdr:colOff>
      <xdr:row>38</xdr:row>
      <xdr:rowOff>108519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1904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108519</xdr:rowOff>
    </xdr:from>
    <xdr:to>
      <xdr:col>41</xdr:col>
      <xdr:colOff>50800</xdr:colOff>
      <xdr:row>38</xdr:row>
      <xdr:rowOff>112451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23619"/>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50861</xdr:rowOff>
    </xdr:from>
    <xdr:to>
      <xdr:col>55</xdr:col>
      <xdr:colOff>50800</xdr:colOff>
      <xdr:row>38</xdr:row>
      <xdr:rowOff>152461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137238</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8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53239</xdr:rowOff>
    </xdr:from>
    <xdr:to>
      <xdr:col>50</xdr:col>
      <xdr:colOff>165100</xdr:colOff>
      <xdr:row>38</xdr:row>
      <xdr:rowOff>154839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145966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6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53147</xdr:rowOff>
    </xdr:from>
    <xdr:to>
      <xdr:col>46</xdr:col>
      <xdr:colOff>38100</xdr:colOff>
      <xdr:row>38</xdr:row>
      <xdr:rowOff>154747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145874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60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57719</xdr:rowOff>
    </xdr:from>
    <xdr:to>
      <xdr:col>41</xdr:col>
      <xdr:colOff>101600</xdr:colOff>
      <xdr:row>38</xdr:row>
      <xdr:rowOff>159319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150446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65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61651</xdr:rowOff>
    </xdr:from>
    <xdr:to>
      <xdr:col>36</xdr:col>
      <xdr:colOff>165100</xdr:colOff>
      <xdr:row>38</xdr:row>
      <xdr:rowOff>163251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154378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6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110165</xdr:rowOff>
    </xdr:from>
    <xdr:to>
      <xdr:col>55</xdr:col>
      <xdr:colOff>0</xdr:colOff>
      <xdr:row>58</xdr:row>
      <xdr:rowOff>118669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54265"/>
          <a:ext cx="8382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117754</xdr:rowOff>
    </xdr:from>
    <xdr:to>
      <xdr:col>50</xdr:col>
      <xdr:colOff>114300</xdr:colOff>
      <xdr:row>58</xdr:row>
      <xdr:rowOff>118669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618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112954</xdr:rowOff>
    </xdr:from>
    <xdr:to>
      <xdr:col>45</xdr:col>
      <xdr:colOff>177800</xdr:colOff>
      <xdr:row>58</xdr:row>
      <xdr:rowOff>117754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57054"/>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105479</xdr:rowOff>
    </xdr:from>
    <xdr:to>
      <xdr:col>41</xdr:col>
      <xdr:colOff>50800</xdr:colOff>
      <xdr:row>58</xdr:row>
      <xdr:rowOff>112954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49579"/>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59365</xdr:rowOff>
    </xdr:from>
    <xdr:to>
      <xdr:col>55</xdr:col>
      <xdr:colOff>50800</xdr:colOff>
      <xdr:row>58</xdr:row>
      <xdr:rowOff>160965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145742</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67869</xdr:rowOff>
    </xdr:from>
    <xdr:to>
      <xdr:col>50</xdr:col>
      <xdr:colOff>165100</xdr:colOff>
      <xdr:row>58</xdr:row>
      <xdr:rowOff>169469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160596</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50017" y="10104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66954</xdr:rowOff>
    </xdr:from>
    <xdr:to>
      <xdr:col>46</xdr:col>
      <xdr:colOff>38100</xdr:colOff>
      <xdr:row>58</xdr:row>
      <xdr:rowOff>168554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159681</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10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62154</xdr:rowOff>
    </xdr:from>
    <xdr:to>
      <xdr:col>41</xdr:col>
      <xdr:colOff>101600</xdr:colOff>
      <xdr:row>58</xdr:row>
      <xdr:rowOff>163754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154881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54679</xdr:rowOff>
    </xdr:from>
    <xdr:to>
      <xdr:col>36</xdr:col>
      <xdr:colOff>165100</xdr:colOff>
      <xdr:row>58</xdr:row>
      <xdr:rowOff>156279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147406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9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1488</xdr:rowOff>
    </xdr:from>
    <xdr:to>
      <xdr:col>55</xdr:col>
      <xdr:colOff>0</xdr:colOff>
      <xdr:row>76</xdr:row>
      <xdr:rowOff>91968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31688"/>
          <a:ext cx="838200" cy="9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91968</xdr:rowOff>
    </xdr:from>
    <xdr:to>
      <xdr:col>50</xdr:col>
      <xdr:colOff>114300</xdr:colOff>
      <xdr:row>76</xdr:row>
      <xdr:rowOff>115560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22168"/>
          <a:ext cx="8890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115560</xdr:rowOff>
    </xdr:from>
    <xdr:to>
      <xdr:col>45</xdr:col>
      <xdr:colOff>177800</xdr:colOff>
      <xdr:row>76</xdr:row>
      <xdr:rowOff>169556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45760"/>
          <a:ext cx="889000" cy="5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169556</xdr:rowOff>
    </xdr:from>
    <xdr:to>
      <xdr:col>41</xdr:col>
      <xdr:colOff>50800</xdr:colOff>
      <xdr:row>77</xdr:row>
      <xdr:rowOff>87168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99756"/>
          <a:ext cx="889000" cy="8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122138</xdr:rowOff>
    </xdr:from>
    <xdr:to>
      <xdr:col>55</xdr:col>
      <xdr:colOff>50800</xdr:colOff>
      <xdr:row>76</xdr:row>
      <xdr:rowOff>52288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8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100565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5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41168</xdr:rowOff>
    </xdr:from>
    <xdr:to>
      <xdr:col>50</xdr:col>
      <xdr:colOff>165100</xdr:colOff>
      <xdr:row>76</xdr:row>
      <xdr:rowOff>142768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7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133895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16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64760</xdr:rowOff>
    </xdr:from>
    <xdr:to>
      <xdr:col>46</xdr:col>
      <xdr:colOff>38100</xdr:colOff>
      <xdr:row>76</xdr:row>
      <xdr:rowOff>166360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157487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1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118756</xdr:rowOff>
    </xdr:from>
    <xdr:to>
      <xdr:col>41</xdr:col>
      <xdr:colOff>101600</xdr:colOff>
      <xdr:row>77</xdr:row>
      <xdr:rowOff>48906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40033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24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36368</xdr:rowOff>
    </xdr:from>
    <xdr:to>
      <xdr:col>36</xdr:col>
      <xdr:colOff>165100</xdr:colOff>
      <xdr:row>77</xdr:row>
      <xdr:rowOff>137968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129095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3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16180</xdr:rowOff>
    </xdr:from>
    <xdr:to>
      <xdr:col>55</xdr:col>
      <xdr:colOff>0</xdr:colOff>
      <xdr:row>99</xdr:row>
      <xdr:rowOff>23685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89730"/>
          <a:ext cx="8382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23685</xdr:rowOff>
    </xdr:from>
    <xdr:to>
      <xdr:col>50</xdr:col>
      <xdr:colOff>114300</xdr:colOff>
      <xdr:row>99</xdr:row>
      <xdr:rowOff>32176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9723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30910</xdr:rowOff>
    </xdr:from>
    <xdr:to>
      <xdr:col>45</xdr:col>
      <xdr:colOff>177800</xdr:colOff>
      <xdr:row>99</xdr:row>
      <xdr:rowOff>32176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7004460"/>
          <a:ext cx="889000" cy="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30910</xdr:rowOff>
    </xdr:from>
    <xdr:to>
      <xdr:col>41</xdr:col>
      <xdr:colOff>50800</xdr:colOff>
      <xdr:row>99</xdr:row>
      <xdr:rowOff>33652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700446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136830</xdr:rowOff>
    </xdr:from>
    <xdr:to>
      <xdr:col>55</xdr:col>
      <xdr:colOff>50800</xdr:colOff>
      <xdr:row>99</xdr:row>
      <xdr:rowOff>66980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5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144335</xdr:rowOff>
    </xdr:from>
    <xdr:to>
      <xdr:col>50</xdr:col>
      <xdr:colOff>165100</xdr:colOff>
      <xdr:row>99</xdr:row>
      <xdr:rowOff>74485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9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65612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70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152826</xdr:rowOff>
    </xdr:from>
    <xdr:to>
      <xdr:col>46</xdr:col>
      <xdr:colOff>38100</xdr:colOff>
      <xdr:row>99</xdr:row>
      <xdr:rowOff>82976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74103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151560</xdr:rowOff>
    </xdr:from>
    <xdr:to>
      <xdr:col>41</xdr:col>
      <xdr:colOff>101600</xdr:colOff>
      <xdr:row>99</xdr:row>
      <xdr:rowOff>81710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72837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4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154302</xdr:rowOff>
    </xdr:from>
    <xdr:to>
      <xdr:col>36</xdr:col>
      <xdr:colOff>165100</xdr:colOff>
      <xdr:row>99</xdr:row>
      <xdr:rowOff>84452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75579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111049</xdr:rowOff>
    </xdr:from>
    <xdr:to>
      <xdr:col>85</xdr:col>
      <xdr:colOff>127000</xdr:colOff>
      <xdr:row>39</xdr:row>
      <xdr:rowOff>54432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26149"/>
          <a:ext cx="8382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36220</xdr:rowOff>
    </xdr:from>
    <xdr:to>
      <xdr:col>81</xdr:col>
      <xdr:colOff>50800</xdr:colOff>
      <xdr:row>39</xdr:row>
      <xdr:rowOff>54432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722770"/>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36220</xdr:rowOff>
    </xdr:from>
    <xdr:to>
      <xdr:col>76</xdr:col>
      <xdr:colOff>114300</xdr:colOff>
      <xdr:row>39</xdr:row>
      <xdr:rowOff>60681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722770"/>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24714</xdr:rowOff>
    </xdr:from>
    <xdr:to>
      <xdr:col>71</xdr:col>
      <xdr:colOff>177800</xdr:colOff>
      <xdr:row>39</xdr:row>
      <xdr:rowOff>60681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711264"/>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60249</xdr:rowOff>
    </xdr:from>
    <xdr:to>
      <xdr:col>85</xdr:col>
      <xdr:colOff>177800</xdr:colOff>
      <xdr:row>38</xdr:row>
      <xdr:rowOff>161849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146626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3632</xdr:rowOff>
    </xdr:from>
    <xdr:to>
      <xdr:col>81</xdr:col>
      <xdr:colOff>101600</xdr:colOff>
      <xdr:row>39</xdr:row>
      <xdr:rowOff>105232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96359</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46428" y="67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156870</xdr:rowOff>
    </xdr:from>
    <xdr:to>
      <xdr:col>76</xdr:col>
      <xdr:colOff>165100</xdr:colOff>
      <xdr:row>39</xdr:row>
      <xdr:rowOff>87020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78147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9881</xdr:rowOff>
    </xdr:from>
    <xdr:to>
      <xdr:col>72</xdr:col>
      <xdr:colOff>38100</xdr:colOff>
      <xdr:row>39</xdr:row>
      <xdr:rowOff>111481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102608</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428" y="678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145364</xdr:rowOff>
    </xdr:from>
    <xdr:to>
      <xdr:col>67</xdr:col>
      <xdr:colOff>101600</xdr:colOff>
      <xdr:row>39</xdr:row>
      <xdr:rowOff>75514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66641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3416</xdr:rowOff>
    </xdr:from>
    <xdr:to>
      <xdr:col>85</xdr:col>
      <xdr:colOff>127000</xdr:colOff>
      <xdr:row>56</xdr:row>
      <xdr:rowOff>93808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090266"/>
          <a:ext cx="838200" cy="60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13803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272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3416</xdr:rowOff>
    </xdr:from>
    <xdr:to>
      <xdr:col>81</xdr:col>
      <xdr:colOff>50800</xdr:colOff>
      <xdr:row>57</xdr:row>
      <xdr:rowOff>73996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090266"/>
          <a:ext cx="889000" cy="75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149051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73996</xdr:rowOff>
    </xdr:from>
    <xdr:to>
      <xdr:col>76</xdr:col>
      <xdr:colOff>114300</xdr:colOff>
      <xdr:row>58</xdr:row>
      <xdr:rowOff>108477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46646"/>
          <a:ext cx="889000" cy="2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150239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108477</xdr:rowOff>
    </xdr:from>
    <xdr:to>
      <xdr:col>71</xdr:col>
      <xdr:colOff>177800</xdr:colOff>
      <xdr:row>59</xdr:row>
      <xdr:rowOff>70148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10052577"/>
          <a:ext cx="889000" cy="1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148639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43008</xdr:rowOff>
    </xdr:from>
    <xdr:to>
      <xdr:col>85</xdr:col>
      <xdr:colOff>177800</xdr:colOff>
      <xdr:row>56</xdr:row>
      <xdr:rowOff>144608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21435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124066</xdr:rowOff>
    </xdr:from>
    <xdr:to>
      <xdr:col>81</xdr:col>
      <xdr:colOff>101600</xdr:colOff>
      <xdr:row>53</xdr:row>
      <xdr:rowOff>54216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0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70743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81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23196</xdr:rowOff>
    </xdr:from>
    <xdr:to>
      <xdr:col>76</xdr:col>
      <xdr:colOff>165100</xdr:colOff>
      <xdr:row>57</xdr:row>
      <xdr:rowOff>124796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115923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8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57677</xdr:rowOff>
    </xdr:from>
    <xdr:to>
      <xdr:col>72</xdr:col>
      <xdr:colOff>38100</xdr:colOff>
      <xdr:row>58</xdr:row>
      <xdr:rowOff>159277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100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150404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9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19348</xdr:rowOff>
    </xdr:from>
    <xdr:to>
      <xdr:col>67</xdr:col>
      <xdr:colOff>101600</xdr:colOff>
      <xdr:row>59</xdr:row>
      <xdr:rowOff>120948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101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112075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22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94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100473</xdr:rowOff>
    </xdr:from>
    <xdr:to>
      <xdr:col>85</xdr:col>
      <xdr:colOff>127000</xdr:colOff>
      <xdr:row>96</xdr:row>
      <xdr:rowOff>113959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559673"/>
          <a:ext cx="8382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91649</xdr:rowOff>
    </xdr:from>
    <xdr:to>
      <xdr:col>81</xdr:col>
      <xdr:colOff>50800</xdr:colOff>
      <xdr:row>96</xdr:row>
      <xdr:rowOff>100473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550849"/>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91215</xdr:rowOff>
    </xdr:from>
    <xdr:to>
      <xdr:col>76</xdr:col>
      <xdr:colOff>114300</xdr:colOff>
      <xdr:row>96</xdr:row>
      <xdr:rowOff>91649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550415"/>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91215</xdr:rowOff>
    </xdr:from>
    <xdr:to>
      <xdr:col>71</xdr:col>
      <xdr:colOff>177800</xdr:colOff>
      <xdr:row>96</xdr:row>
      <xdr:rowOff>95855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550415"/>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63159</xdr:rowOff>
    </xdr:from>
    <xdr:to>
      <xdr:col>85</xdr:col>
      <xdr:colOff>177800</xdr:colOff>
      <xdr:row>96</xdr:row>
      <xdr:rowOff>164759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149536</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49673</xdr:rowOff>
    </xdr:from>
    <xdr:to>
      <xdr:col>81</xdr:col>
      <xdr:colOff>101600</xdr:colOff>
      <xdr:row>96</xdr:row>
      <xdr:rowOff>151273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142400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40849</xdr:rowOff>
    </xdr:from>
    <xdr:to>
      <xdr:col>76</xdr:col>
      <xdr:colOff>165100</xdr:colOff>
      <xdr:row>96</xdr:row>
      <xdr:rowOff>142449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133576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9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40415</xdr:rowOff>
    </xdr:from>
    <xdr:to>
      <xdr:col>72</xdr:col>
      <xdr:colOff>38100</xdr:colOff>
      <xdr:row>96</xdr:row>
      <xdr:rowOff>142015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4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133142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59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45055</xdr:rowOff>
    </xdr:from>
    <xdr:to>
      <xdr:col>67</xdr:col>
      <xdr:colOff>101600</xdr:colOff>
      <xdr:row>96</xdr:row>
      <xdr:rowOff>146655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137782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5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総務費では、特別定額給付金の皆増などにより、前年度と比較して住民一人当たり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104,147</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民生費では、新型コロナウイルス感染症により生活に影響が出た住民等に対する各種給付金の皆増などにより、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衛生費では、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公立陶生病院組合負担金の増などにより、前年度と比較して住民一人当たり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なお、教育費では、小中一貫校整備がおおむね完了したことなどにより、前年度と比較して住民一人当たり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31,745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実質単年度収支比率は、歳出面での投資的経費の減などにより上昇しているが、新型コロナウイルス対策として財政調整基金を取り崩したため、財政調整基金残高に対する比率は低下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今後も経常的な財政需要は増加することが見込まれるため、引き続き経常経費の抑制や歳入の確保などにより財政の健全性を維持することに努める。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平成２１年度以降、すべての会計において実質赤字比率はなく、健全な運営が維持されていると判断できる。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今後も、効率的な財政運営を行うことにより、引き続き財務体質の強化を図る。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57985230</v>
      </c>
      <c r="BO4" s="433"/>
      <c r="BP4" s="433"/>
      <c r="BQ4" s="433"/>
      <c r="BR4" s="433"/>
      <c r="BS4" s="433"/>
      <c r="BT4" s="433"/>
      <c r="BU4" s="434"/>
      <c r="BV4" s="432">
        <v>44979780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8.1</v>
      </c>
      <c r="CU4" s="439"/>
      <c r="CV4" s="439"/>
      <c r="CW4" s="439"/>
      <c r="CX4" s="439"/>
      <c r="CY4" s="439"/>
      <c r="CZ4" s="439"/>
      <c r="DA4" s="440"/>
      <c r="DB4" s="438">
        <v>5.4</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55005552</v>
      </c>
      <c r="BO5" s="470"/>
      <c r="BP5" s="470"/>
      <c r="BQ5" s="470"/>
      <c r="BR5" s="470"/>
      <c r="BS5" s="470"/>
      <c r="BT5" s="470"/>
      <c r="BU5" s="471"/>
      <c r="BV5" s="469">
        <v>43380377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86.5</v>
      </c>
      <c r="CU5" s="467"/>
      <c r="CV5" s="467"/>
      <c r="CW5" s="467"/>
      <c r="CX5" s="467"/>
      <c r="CY5" s="467"/>
      <c r="CZ5" s="467"/>
      <c r="DA5" s="468"/>
      <c r="DB5" s="466">
        <v>88.8</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2979678</v>
      </c>
      <c r="BO6" s="470"/>
      <c r="BP6" s="470"/>
      <c r="BQ6" s="470"/>
      <c r="BR6" s="470"/>
      <c r="BS6" s="470"/>
      <c r="BT6" s="470"/>
      <c r="BU6" s="471"/>
      <c r="BV6" s="469">
        <v>1599403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91.4</v>
      </c>
      <c r="CU6" s="507"/>
      <c r="CV6" s="507"/>
      <c r="CW6" s="507"/>
      <c r="CX6" s="507"/>
      <c r="CY6" s="507"/>
      <c r="CZ6" s="507"/>
      <c r="DA6" s="508"/>
      <c r="DB6" s="506">
        <v>94.1</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93</v>
      </c>
      <c r="AV7" s="502"/>
      <c r="AW7" s="502"/>
      <c r="AX7" s="502"/>
      <c r="AY7" s="503" t="s">
        <v>105</v>
      </c>
      <c r="AZ7" s="504"/>
      <c r="BA7" s="504"/>
      <c r="BB7" s="504"/>
      <c r="BC7" s="504"/>
      <c r="BD7" s="504"/>
      <c r="BE7" s="504"/>
      <c r="BF7" s="504"/>
      <c r="BG7" s="504"/>
      <c r="BH7" s="504"/>
      <c r="BI7" s="504"/>
      <c r="BJ7" s="504"/>
      <c r="BK7" s="504"/>
      <c r="BL7" s="504"/>
      <c r="BM7" s="505"/>
      <c r="BN7" s="469">
        <v>966925</v>
      </c>
      <c r="BO7" s="470"/>
      <c r="BP7" s="470"/>
      <c r="BQ7" s="470"/>
      <c r="BR7" s="470"/>
      <c r="BS7" s="470"/>
      <c r="BT7" s="470"/>
      <c r="BU7" s="471"/>
      <c r="BV7" s="469">
        <v>304668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24814795</v>
      </c>
      <c r="CU7" s="470"/>
      <c r="CV7" s="470"/>
      <c r="CW7" s="470"/>
      <c r="CX7" s="470"/>
      <c r="CY7" s="470"/>
      <c r="CZ7" s="470"/>
      <c r="DA7" s="471"/>
      <c r="DB7" s="469">
        <v>23942080</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2012753</v>
      </c>
      <c r="BO8" s="470"/>
      <c r="BP8" s="470"/>
      <c r="BQ8" s="470"/>
      <c r="BR8" s="470"/>
      <c r="BS8" s="470"/>
      <c r="BT8" s="470"/>
      <c r="BU8" s="471"/>
      <c r="BV8" s="469">
        <v>1294735</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0.88</v>
      </c>
      <c r="CU8" s="510"/>
      <c r="CV8" s="510"/>
      <c r="CW8" s="510"/>
      <c r="CX8" s="510"/>
      <c r="CY8" s="510"/>
      <c r="CZ8" s="510"/>
      <c r="DA8" s="511"/>
      <c r="DB8" s="509">
        <v>0.88</v>
      </c>
      <c r="DC8" s="510"/>
      <c r="DD8" s="510"/>
      <c r="DE8" s="510"/>
      <c r="DF8" s="510"/>
      <c r="DG8" s="510"/>
      <c r="DH8" s="510"/>
      <c r="DI8" s="511"/>
      <c r="DJ8" s="186"/>
      <c r="DK8" s="186"/>
      <c r="DL8" s="186"/>
      <c r="DM8" s="186"/>
      <c r="DN8" s="186"/>
      <c r="DO8" s="186"/>
    </row>
    <row r="9" spans="1:119" ht="18.75" customHeight="1" thickBot="1" x14ac:dyDescent="0.25">
      <c r="A9" s="187"/>
      <c r="B9" s="463" t="s">
        <v>110</v>
      </c>
      <c r="C9" s="464"/>
      <c r="D9" s="464"/>
      <c r="E9" s="464"/>
      <c r="F9" s="464"/>
      <c r="G9" s="464"/>
      <c r="H9" s="464"/>
      <c r="I9" s="464"/>
      <c r="J9" s="464"/>
      <c r="K9" s="512"/>
      <c r="L9" s="513" t="s">
        <v>111</v>
      </c>
      <c r="M9" s="514"/>
      <c r="N9" s="514"/>
      <c r="O9" s="514"/>
      <c r="P9" s="514"/>
      <c r="Q9" s="515"/>
      <c r="R9" s="516">
        <v>127792</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718018</v>
      </c>
      <c r="BO9" s="470"/>
      <c r="BP9" s="470"/>
      <c r="BQ9" s="470"/>
      <c r="BR9" s="470"/>
      <c r="BS9" s="470"/>
      <c r="BT9" s="470"/>
      <c r="BU9" s="471"/>
      <c r="BV9" s="469">
        <v>-202392</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6.6</v>
      </c>
      <c r="CU9" s="467"/>
      <c r="CV9" s="467"/>
      <c r="CW9" s="467"/>
      <c r="CX9" s="467"/>
      <c r="CY9" s="467"/>
      <c r="CZ9" s="467"/>
      <c r="DA9" s="468"/>
      <c r="DB9" s="466">
        <v>7.5</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129046</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765258</v>
      </c>
      <c r="BO10" s="470"/>
      <c r="BP10" s="470"/>
      <c r="BQ10" s="470"/>
      <c r="BR10" s="470"/>
      <c r="BS10" s="470"/>
      <c r="BT10" s="470"/>
      <c r="BU10" s="471"/>
      <c r="BV10" s="469">
        <v>2625</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93</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129166</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93</v>
      </c>
      <c r="AV12" s="502"/>
      <c r="AW12" s="502"/>
      <c r="AX12" s="502"/>
      <c r="AY12" s="503" t="s">
        <v>134</v>
      </c>
      <c r="AZ12" s="504"/>
      <c r="BA12" s="504"/>
      <c r="BB12" s="504"/>
      <c r="BC12" s="504"/>
      <c r="BD12" s="504"/>
      <c r="BE12" s="504"/>
      <c r="BF12" s="504"/>
      <c r="BG12" s="504"/>
      <c r="BH12" s="504"/>
      <c r="BI12" s="504"/>
      <c r="BJ12" s="504"/>
      <c r="BK12" s="504"/>
      <c r="BL12" s="504"/>
      <c r="BM12" s="505"/>
      <c r="BN12" s="469">
        <v>1292445</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137</v>
      </c>
      <c r="N13" s="561"/>
      <c r="O13" s="561"/>
      <c r="P13" s="561"/>
      <c r="Q13" s="562"/>
      <c r="R13" s="553">
        <v>124803</v>
      </c>
      <c r="S13" s="554"/>
      <c r="T13" s="554"/>
      <c r="U13" s="554"/>
      <c r="V13" s="555"/>
      <c r="W13" s="485" t="s">
        <v>138</v>
      </c>
      <c r="X13" s="486"/>
      <c r="Y13" s="486"/>
      <c r="Z13" s="486"/>
      <c r="AA13" s="486"/>
      <c r="AB13" s="476"/>
      <c r="AC13" s="520">
        <v>416</v>
      </c>
      <c r="AD13" s="521"/>
      <c r="AE13" s="521"/>
      <c r="AF13" s="521"/>
      <c r="AG13" s="563"/>
      <c r="AH13" s="520">
        <v>405</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190831</v>
      </c>
      <c r="BO13" s="470"/>
      <c r="BP13" s="470"/>
      <c r="BQ13" s="470"/>
      <c r="BR13" s="470"/>
      <c r="BS13" s="470"/>
      <c r="BT13" s="470"/>
      <c r="BU13" s="471"/>
      <c r="BV13" s="469">
        <v>-199767</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2.2999999999999998</v>
      </c>
      <c r="CU13" s="467"/>
      <c r="CV13" s="467"/>
      <c r="CW13" s="467"/>
      <c r="CX13" s="467"/>
      <c r="CY13" s="467"/>
      <c r="CZ13" s="467"/>
      <c r="DA13" s="468"/>
      <c r="DB13" s="466">
        <v>1.6</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129527</v>
      </c>
      <c r="S14" s="554"/>
      <c r="T14" s="554"/>
      <c r="U14" s="554"/>
      <c r="V14" s="555"/>
      <c r="W14" s="459"/>
      <c r="X14" s="460"/>
      <c r="Y14" s="460"/>
      <c r="Z14" s="460"/>
      <c r="AA14" s="460"/>
      <c r="AB14" s="449"/>
      <c r="AC14" s="556">
        <v>0.7</v>
      </c>
      <c r="AD14" s="557"/>
      <c r="AE14" s="557"/>
      <c r="AF14" s="557"/>
      <c r="AG14" s="558"/>
      <c r="AH14" s="556">
        <v>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20.7</v>
      </c>
      <c r="CU14" s="568"/>
      <c r="CV14" s="568"/>
      <c r="CW14" s="568"/>
      <c r="CX14" s="568"/>
      <c r="CY14" s="568"/>
      <c r="CZ14" s="568"/>
      <c r="DA14" s="569"/>
      <c r="DB14" s="567">
        <v>10.1</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145</v>
      </c>
      <c r="N15" s="561"/>
      <c r="O15" s="561"/>
      <c r="P15" s="561"/>
      <c r="Q15" s="562"/>
      <c r="R15" s="553">
        <v>125285</v>
      </c>
      <c r="S15" s="554"/>
      <c r="T15" s="554"/>
      <c r="U15" s="554"/>
      <c r="V15" s="555"/>
      <c r="W15" s="485" t="s">
        <v>146</v>
      </c>
      <c r="X15" s="486"/>
      <c r="Y15" s="486"/>
      <c r="Z15" s="486"/>
      <c r="AA15" s="486"/>
      <c r="AB15" s="476"/>
      <c r="AC15" s="520">
        <v>20315</v>
      </c>
      <c r="AD15" s="521"/>
      <c r="AE15" s="521"/>
      <c r="AF15" s="521"/>
      <c r="AG15" s="563"/>
      <c r="AH15" s="520">
        <v>20258</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16563475</v>
      </c>
      <c r="BO15" s="433"/>
      <c r="BP15" s="433"/>
      <c r="BQ15" s="433"/>
      <c r="BR15" s="433"/>
      <c r="BS15" s="433"/>
      <c r="BT15" s="433"/>
      <c r="BU15" s="434"/>
      <c r="BV15" s="432">
        <v>15918260</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34.700000000000003</v>
      </c>
      <c r="AD16" s="557"/>
      <c r="AE16" s="557"/>
      <c r="AF16" s="557"/>
      <c r="AG16" s="558"/>
      <c r="AH16" s="556">
        <v>34.5</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18904021</v>
      </c>
      <c r="BO16" s="470"/>
      <c r="BP16" s="470"/>
      <c r="BQ16" s="470"/>
      <c r="BR16" s="470"/>
      <c r="BS16" s="470"/>
      <c r="BT16" s="470"/>
      <c r="BU16" s="471"/>
      <c r="BV16" s="469">
        <v>18094131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37853</v>
      </c>
      <c r="AD17" s="521"/>
      <c r="AE17" s="521"/>
      <c r="AF17" s="521"/>
      <c r="AG17" s="563"/>
      <c r="AH17" s="520">
        <v>37998</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21060535</v>
      </c>
      <c r="BO17" s="470"/>
      <c r="BP17" s="470"/>
      <c r="BQ17" s="470"/>
      <c r="BR17" s="470"/>
      <c r="BS17" s="470"/>
      <c r="BT17" s="470"/>
      <c r="BU17" s="471"/>
      <c r="BV17" s="469">
        <v>20389566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156</v>
      </c>
      <c r="C18" s="512"/>
      <c r="D18" s="512"/>
      <c r="E18" s="584"/>
      <c r="F18" s="584"/>
      <c r="G18" s="584"/>
      <c r="H18" s="584"/>
      <c r="I18" s="584"/>
      <c r="J18" s="584"/>
      <c r="K18" s="584"/>
      <c r="L18" s="585">
        <v>111.4</v>
      </c>
      <c r="M18" s="585"/>
      <c r="N18" s="585"/>
      <c r="O18" s="585"/>
      <c r="P18" s="585"/>
      <c r="Q18" s="585"/>
      <c r="R18" s="586"/>
      <c r="S18" s="586"/>
      <c r="T18" s="586"/>
      <c r="U18" s="586"/>
      <c r="V18" s="587"/>
      <c r="W18" s="487"/>
      <c r="X18" s="488"/>
      <c r="Y18" s="488"/>
      <c r="Z18" s="488"/>
      <c r="AA18" s="488"/>
      <c r="AB18" s="479"/>
      <c r="AC18" s="588">
        <v>64.599999999999994</v>
      </c>
      <c r="AD18" s="589"/>
      <c r="AE18" s="589"/>
      <c r="AF18" s="589"/>
      <c r="AG18" s="590"/>
      <c r="AH18" s="588">
        <v>64.8</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21534806</v>
      </c>
      <c r="BO18" s="470"/>
      <c r="BP18" s="470"/>
      <c r="BQ18" s="470"/>
      <c r="BR18" s="470"/>
      <c r="BS18" s="470"/>
      <c r="BT18" s="470"/>
      <c r="BU18" s="471"/>
      <c r="BV18" s="469">
        <v>21705980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158</v>
      </c>
      <c r="C19" s="512"/>
      <c r="D19" s="512"/>
      <c r="E19" s="584"/>
      <c r="F19" s="584"/>
      <c r="G19" s="584"/>
      <c r="H19" s="584"/>
      <c r="I19" s="584"/>
      <c r="J19" s="584"/>
      <c r="K19" s="584"/>
      <c r="L19" s="592">
        <v>1147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31327640</v>
      </c>
      <c r="BO19" s="470"/>
      <c r="BP19" s="470"/>
      <c r="BQ19" s="470"/>
      <c r="BR19" s="470"/>
      <c r="BS19" s="470"/>
      <c r="BT19" s="470"/>
      <c r="BU19" s="471"/>
      <c r="BV19" s="469">
        <v>28508170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160</v>
      </c>
      <c r="C20" s="512"/>
      <c r="D20" s="512"/>
      <c r="E20" s="584"/>
      <c r="F20" s="584"/>
      <c r="G20" s="584"/>
      <c r="H20" s="584"/>
      <c r="I20" s="584"/>
      <c r="J20" s="584"/>
      <c r="K20" s="584"/>
      <c r="L20" s="592">
        <v>52273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26635973</v>
      </c>
      <c r="BO23" s="470"/>
      <c r="BP23" s="470"/>
      <c r="BQ23" s="470"/>
      <c r="BR23" s="470"/>
      <c r="BS23" s="470"/>
      <c r="BT23" s="470"/>
      <c r="BU23" s="471"/>
      <c r="BV23" s="469">
        <v>25733133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169</v>
      </c>
      <c r="F24" s="499"/>
      <c r="G24" s="499"/>
      <c r="H24" s="499"/>
      <c r="I24" s="499"/>
      <c r="J24" s="499"/>
      <c r="K24" s="500"/>
      <c r="L24" s="520">
        <v>1</v>
      </c>
      <c r="M24" s="521"/>
      <c r="N24" s="521"/>
      <c r="O24" s="521"/>
      <c r="P24" s="563"/>
      <c r="Q24" s="520">
        <v>9890</v>
      </c>
      <c r="R24" s="521"/>
      <c r="S24" s="521"/>
      <c r="T24" s="521"/>
      <c r="U24" s="521"/>
      <c r="V24" s="563"/>
      <c r="W24" s="622"/>
      <c r="X24" s="610"/>
      <c r="Y24" s="611"/>
      <c r="Z24" s="519" t="s">
        <v>170</v>
      </c>
      <c r="AA24" s="499"/>
      <c r="AB24" s="499"/>
      <c r="AC24" s="499"/>
      <c r="AD24" s="499"/>
      <c r="AE24" s="499"/>
      <c r="AF24" s="499"/>
      <c r="AG24" s="500"/>
      <c r="AH24" s="520">
        <v>670</v>
      </c>
      <c r="AI24" s="521"/>
      <c r="AJ24" s="521"/>
      <c r="AK24" s="521"/>
      <c r="AL24" s="563"/>
      <c r="AM24" s="520">
        <v>2052880</v>
      </c>
      <c r="AN24" s="521"/>
      <c r="AO24" s="521"/>
      <c r="AP24" s="521"/>
      <c r="AQ24" s="521"/>
      <c r="AR24" s="563"/>
      <c r="AS24" s="520">
        <v>3064</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22972802</v>
      </c>
      <c r="BO24" s="470"/>
      <c r="BP24" s="470"/>
      <c r="BQ24" s="470"/>
      <c r="BR24" s="470"/>
      <c r="BS24" s="470"/>
      <c r="BT24" s="470"/>
      <c r="BU24" s="471"/>
      <c r="BV24" s="469">
        <v>22289097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172</v>
      </c>
      <c r="F25" s="499"/>
      <c r="G25" s="499"/>
      <c r="H25" s="499"/>
      <c r="I25" s="499"/>
      <c r="J25" s="499"/>
      <c r="K25" s="500"/>
      <c r="L25" s="520">
        <v>1</v>
      </c>
      <c r="M25" s="521"/>
      <c r="N25" s="521"/>
      <c r="O25" s="521"/>
      <c r="P25" s="563"/>
      <c r="Q25" s="520">
        <v>8120</v>
      </c>
      <c r="R25" s="521"/>
      <c r="S25" s="521"/>
      <c r="T25" s="521"/>
      <c r="U25" s="521"/>
      <c r="V25" s="563"/>
      <c r="W25" s="622"/>
      <c r="X25" s="610"/>
      <c r="Y25" s="611"/>
      <c r="Z25" s="519" t="s">
        <v>173</v>
      </c>
      <c r="AA25" s="499"/>
      <c r="AB25" s="499"/>
      <c r="AC25" s="499"/>
      <c r="AD25" s="499"/>
      <c r="AE25" s="499"/>
      <c r="AF25" s="499"/>
      <c r="AG25" s="500"/>
      <c r="AH25" s="520">
        <v>129</v>
      </c>
      <c r="AI25" s="521"/>
      <c r="AJ25" s="521"/>
      <c r="AK25" s="521"/>
      <c r="AL25" s="563"/>
      <c r="AM25" s="520">
        <v>395901</v>
      </c>
      <c r="AN25" s="521"/>
      <c r="AO25" s="521"/>
      <c r="AP25" s="521"/>
      <c r="AQ25" s="521"/>
      <c r="AR25" s="563"/>
      <c r="AS25" s="520">
        <v>3069</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4822662</v>
      </c>
      <c r="BO25" s="433"/>
      <c r="BP25" s="433"/>
      <c r="BQ25" s="433"/>
      <c r="BR25" s="433"/>
      <c r="BS25" s="433"/>
      <c r="BT25" s="433"/>
      <c r="BU25" s="434"/>
      <c r="BV25" s="432">
        <v>3466153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7220</v>
      </c>
      <c r="R26" s="521"/>
      <c r="S26" s="521"/>
      <c r="T26" s="521"/>
      <c r="U26" s="521"/>
      <c r="V26" s="563"/>
      <c r="W26" s="622"/>
      <c r="X26" s="610"/>
      <c r="Y26" s="611"/>
      <c r="Z26" s="519" t="s">
        <v>176</v>
      </c>
      <c r="AA26" s="632"/>
      <c r="AB26" s="632"/>
      <c r="AC26" s="632"/>
      <c r="AD26" s="632"/>
      <c r="AE26" s="632"/>
      <c r="AF26" s="632"/>
      <c r="AG26" s="633"/>
      <c r="AH26" s="520">
        <v>41</v>
      </c>
      <c r="AI26" s="521"/>
      <c r="AJ26" s="521"/>
      <c r="AK26" s="521"/>
      <c r="AL26" s="563"/>
      <c r="AM26" s="520">
        <v>150142</v>
      </c>
      <c r="AN26" s="521"/>
      <c r="AO26" s="521"/>
      <c r="AP26" s="521"/>
      <c r="AQ26" s="521"/>
      <c r="AR26" s="563"/>
      <c r="AS26" s="520">
        <v>3662</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5490</v>
      </c>
      <c r="R27" s="521"/>
      <c r="S27" s="521"/>
      <c r="T27" s="521"/>
      <c r="U27" s="521"/>
      <c r="V27" s="563"/>
      <c r="W27" s="622"/>
      <c r="X27" s="610"/>
      <c r="Y27" s="611"/>
      <c r="Z27" s="519" t="s">
        <v>179</v>
      </c>
      <c r="AA27" s="499"/>
      <c r="AB27" s="499"/>
      <c r="AC27" s="499"/>
      <c r="AD27" s="499"/>
      <c r="AE27" s="499"/>
      <c r="AF27" s="499"/>
      <c r="AG27" s="500"/>
      <c r="AH27" s="520">
        <v>4</v>
      </c>
      <c r="AI27" s="521"/>
      <c r="AJ27" s="521"/>
      <c r="AK27" s="521"/>
      <c r="AL27" s="563"/>
      <c r="AM27" s="520">
        <v>16264</v>
      </c>
      <c r="AN27" s="521"/>
      <c r="AO27" s="521"/>
      <c r="AP27" s="521"/>
      <c r="AQ27" s="521"/>
      <c r="AR27" s="563"/>
      <c r="AS27" s="520">
        <v>4066</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136</v>
      </c>
      <c r="BO27" s="646"/>
      <c r="BP27" s="646"/>
      <c r="BQ27" s="646"/>
      <c r="BR27" s="646"/>
      <c r="BS27" s="646"/>
      <c r="BT27" s="646"/>
      <c r="BU27" s="647"/>
      <c r="BV27" s="645" t="s">
        <v>128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4810</v>
      </c>
      <c r="R28" s="521"/>
      <c r="S28" s="521"/>
      <c r="T28" s="521"/>
      <c r="U28" s="521"/>
      <c r="V28" s="563"/>
      <c r="W28" s="622"/>
      <c r="X28" s="610"/>
      <c r="Y28" s="611"/>
      <c r="Z28" s="519" t="s">
        <v>182</v>
      </c>
      <c r="AA28" s="499"/>
      <c r="AB28" s="499"/>
      <c r="AC28" s="499"/>
      <c r="AD28" s="499"/>
      <c r="AE28" s="499"/>
      <c r="AF28" s="499"/>
      <c r="AG28" s="500"/>
      <c r="AH28" s="520" t="s">
        <v>136</v>
      </c>
      <c r="AI28" s="521"/>
      <c r="AJ28" s="521"/>
      <c r="AK28" s="521"/>
      <c r="AL28" s="563"/>
      <c r="AM28" s="520" t="s">
        <v>136</v>
      </c>
      <c r="AN28" s="521"/>
      <c r="AO28" s="521"/>
      <c r="AP28" s="521"/>
      <c r="AQ28" s="521"/>
      <c r="AR28" s="563"/>
      <c r="AS28" s="520" t="s">
        <v>136</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3084681</v>
      </c>
      <c r="BO28" s="433"/>
      <c r="BP28" s="433"/>
      <c r="BQ28" s="433"/>
      <c r="BR28" s="433"/>
      <c r="BS28" s="433"/>
      <c r="BT28" s="433"/>
      <c r="BU28" s="434"/>
      <c r="BV28" s="432">
        <v>3611868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184</v>
      </c>
      <c r="F29" s="499"/>
      <c r="G29" s="499"/>
      <c r="H29" s="499"/>
      <c r="I29" s="499"/>
      <c r="J29" s="499"/>
      <c r="K29" s="500"/>
      <c r="L29" s="520">
        <v>24</v>
      </c>
      <c r="M29" s="521"/>
      <c r="N29" s="521"/>
      <c r="O29" s="521"/>
      <c r="P29" s="563"/>
      <c r="Q29" s="520">
        <v>4510</v>
      </c>
      <c r="R29" s="521"/>
      <c r="S29" s="521"/>
      <c r="T29" s="521"/>
      <c r="U29" s="521"/>
      <c r="V29" s="563"/>
      <c r="W29" s="623"/>
      <c r="X29" s="624"/>
      <c r="Y29" s="625"/>
      <c r="Z29" s="519" t="s">
        <v>185</v>
      </c>
      <c r="AA29" s="499"/>
      <c r="AB29" s="499"/>
      <c r="AC29" s="499"/>
      <c r="AD29" s="499"/>
      <c r="AE29" s="499"/>
      <c r="AF29" s="499"/>
      <c r="AG29" s="500"/>
      <c r="AH29" s="520">
        <v>674</v>
      </c>
      <c r="AI29" s="521"/>
      <c r="AJ29" s="521"/>
      <c r="AK29" s="521"/>
      <c r="AL29" s="563"/>
      <c r="AM29" s="520">
        <v>2069144</v>
      </c>
      <c r="AN29" s="521"/>
      <c r="AO29" s="521"/>
      <c r="AP29" s="521"/>
      <c r="AQ29" s="521"/>
      <c r="AR29" s="563"/>
      <c r="AS29" s="520">
        <v>3070</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46043</v>
      </c>
      <c r="BO29" s="470"/>
      <c r="BP29" s="470"/>
      <c r="BQ29" s="470"/>
      <c r="BR29" s="470"/>
      <c r="BS29" s="470"/>
      <c r="BT29" s="470"/>
      <c r="BU29" s="471"/>
      <c r="BV29" s="469">
        <v>46040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3879279</v>
      </c>
      <c r="BO30" s="646"/>
      <c r="BP30" s="646"/>
      <c r="BQ30" s="646"/>
      <c r="BR30" s="646"/>
      <c r="BS30" s="646"/>
      <c r="BT30" s="646"/>
      <c r="BU30" s="647"/>
      <c r="BV30" s="645">
        <v>4301664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194</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尾張東部衛生組合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尾張瀬戸駅整備㈱</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春雨墓苑事業特別会計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瀬戸旭看護専門学校組合</v>
      </c>
      <c r="BZ35" s="659"/>
      <c r="CA35" s="659"/>
      <c r="CB35" s="659"/>
      <c r="CC35" s="659"/>
      <c r="CD35" s="659"/>
      <c r="CE35" s="659"/>
      <c r="CF35" s="659"/>
      <c r="CG35" s="659"/>
      <c r="CH35" s="659"/>
      <c r="CI35" s="659"/>
      <c r="CJ35" s="659"/>
      <c r="CK35" s="659"/>
      <c r="CL35" s="659"/>
      <c r="CM35" s="659"/>
      <c r="CN35" s="214"/>
      <c r="CO35" s="658">
        <f t="shared" ref="CO35:CO43" si="3">IF(CQ35="","",CO34+1)</f>
        <v>14</v>
      </c>
      <c r="CP35" s="658"/>
      <c r="CQ35" s="659" t="str">
        <f>IF('各会計、関係団体の財政状況及び健全化判断比率'!BS8="","",'各会計、関係団体の財政状況及び健全化判断比率'!BS8)</f>
        <v>瀬戸まちづくり㈱</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公立陶生病院組合</v>
      </c>
      <c r="BZ36" s="659"/>
      <c r="CA36" s="659"/>
      <c r="CB36" s="659"/>
      <c r="CC36" s="659"/>
      <c r="CD36" s="659"/>
      <c r="CE36" s="659"/>
      <c r="CF36" s="659"/>
      <c r="CG36" s="659"/>
      <c r="CH36" s="659"/>
      <c r="CI36" s="659"/>
      <c r="CJ36" s="659"/>
      <c r="CK36" s="659"/>
      <c r="CL36" s="659"/>
      <c r="CM36" s="659"/>
      <c r="CN36" s="214"/>
      <c r="CO36" s="658">
        <f t="shared" si="3"/>
        <v>15</v>
      </c>
      <c r="CP36" s="658"/>
      <c r="CQ36" s="659" t="str">
        <f>IF('各会計、関係団体の財政状況及び健全化判断比率'!BS9="","",'各会計、関係団体の財政状況及び健全化判断比率'!BS9)</f>
        <v>尾張東流通センター㈱</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愛知県後期高齢者医療広域連合（一般会計）</v>
      </c>
      <c r="BZ37" s="659"/>
      <c r="CA37" s="659"/>
      <c r="CB37" s="659"/>
      <c r="CC37" s="659"/>
      <c r="CD37" s="659"/>
      <c r="CE37" s="659"/>
      <c r="CF37" s="659"/>
      <c r="CG37" s="659"/>
      <c r="CH37" s="659"/>
      <c r="CI37" s="659"/>
      <c r="CJ37" s="659"/>
      <c r="CK37" s="659"/>
      <c r="CL37" s="659"/>
      <c r="CM37" s="659"/>
      <c r="CN37" s="214"/>
      <c r="CO37" s="658">
        <f t="shared" si="3"/>
        <v>16</v>
      </c>
      <c r="CP37" s="658"/>
      <c r="CQ37" s="659" t="str">
        <f>IF('各会計、関係団体の財政状況及び健全化判断比率'!BS10="","",'各会計、関係団体の財政状況及び健全化判断比率'!BS10)</f>
        <v>(一財)瀬戸市開発公社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愛知県後期高齢者医療広域連合（後期高齢者医療特別会計）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f t="shared" si="3"/>
        <v>17</v>
      </c>
      <c r="CP38" s="658"/>
      <c r="CQ38" s="659" t="str">
        <f>IF('各会計、関係団体の財政状況及び健全化判断比率'!BS11="","",'各会計、関係団体の財政状況及び健全化判断比率'!BS11)</f>
        <v>瀬戸市土地開発公社</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〇</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18</v>
      </c>
      <c r="CP39" s="658"/>
      <c r="CQ39" s="659" t="str">
        <f>IF('各会計、関係団体の財政状況及び健全化判断比率'!BS12="","",'各会計、関係団体の財政状況及び健全化判断比率'!BS12)</f>
        <v>(公財)瀬戸市文化振興財団</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WY7Ku4zOn/iFkTK83WSbDS64+CiNOKcIC4aw2NeebZizNFmW6KAthMduf3NFUIw/NJM0TncQzSwLnxfQ14JEsA==" saltValue="U8Qqbz5bsIrS7c04Rvxq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250" t="s">
        <v>555</v>
      </c>
      <c r="D34" s="1250"/>
      <c r="E34" s="1251"/>
      <c r="F34" s="32">
        <v>11.47</v>
      </c>
      <c r="G34" s="33">
        <v>13.08</v>
      </c>
      <c r="H34" s="33">
        <v>13.41</v>
      </c>
      <c r="I34" s="33">
        <v>13.61</v>
      </c>
      <c r="J34" s="34">
        <v>13.71</v>
      </c>
      <c r="K34" s="22"/>
      <c r="L34" s="22"/>
      <c r="M34" s="22"/>
      <c r="N34" s="22"/>
      <c r="O34" s="22"/>
      <c r="P34" s="22"/>
    </row>
    <row r="35" spans="1:16" ht="39" customHeight="1" x14ac:dyDescent="0.2">
      <c r="A35" s="22"/>
      <c r="B35" s="35"/>
      <c r="C35" s="1244" t="s">
        <v>556</v>
      </c>
      <c r="D35" s="1245"/>
      <c r="E35" s="1246"/>
      <c r="F35" s="36">
        <v>5.73</v>
      </c>
      <c r="G35" s="37">
        <v>6.49</v>
      </c>
      <c r="H35" s="37">
        <v>6.26</v>
      </c>
      <c r="I35" s="37">
        <v>5.4</v>
      </c>
      <c r="J35" s="38">
        <v>8.11</v>
      </c>
      <c r="K35" s="22"/>
      <c r="L35" s="22"/>
      <c r="M35" s="22"/>
      <c r="N35" s="22"/>
      <c r="O35" s="22"/>
      <c r="P35" s="22"/>
    </row>
    <row r="36" spans="1:16" ht="39" customHeight="1" x14ac:dyDescent="0.2">
      <c r="A36" s="22"/>
      <c r="B36" s="35"/>
      <c r="C36" s="1244" t="s">
        <v>557</v>
      </c>
      <c r="D36" s="1245"/>
      <c r="E36" s="1246"/>
      <c r="F36" s="36">
        <v>2.4500000000000002</v>
      </c>
      <c r="G36" s="37">
        <v>2.94</v>
      </c>
      <c r="H36" s="37">
        <v>1.91</v>
      </c>
      <c r="I36" s="37">
        <v>1.61</v>
      </c>
      <c r="J36" s="38">
        <v>2.06</v>
      </c>
      <c r="K36" s="22"/>
      <c r="L36" s="22"/>
      <c r="M36" s="22"/>
      <c r="N36" s="22"/>
      <c r="O36" s="22"/>
      <c r="P36" s="22"/>
    </row>
    <row r="37" spans="1:16" ht="39" customHeight="1" x14ac:dyDescent="0.2">
      <c r="A37" s="22"/>
      <c r="B37" s="35"/>
      <c r="C37" s="1244" t="s">
        <v>558</v>
      </c>
      <c r="D37" s="1245"/>
      <c r="E37" s="1246"/>
      <c r="F37" s="36" t="s">
        <v>506</v>
      </c>
      <c r="G37" s="37" t="s">
        <v>506</v>
      </c>
      <c r="H37" s="37" t="s">
        <v>506</v>
      </c>
      <c r="I37" s="37" t="s">
        <v>506</v>
      </c>
      <c r="J37" s="38">
        <v>0.44</v>
      </c>
      <c r="K37" s="22"/>
      <c r="L37" s="22"/>
      <c r="M37" s="22"/>
      <c r="N37" s="22"/>
      <c r="O37" s="22"/>
      <c r="P37" s="22"/>
    </row>
    <row r="38" spans="1:16" ht="39" customHeight="1" x14ac:dyDescent="0.2">
      <c r="A38" s="22"/>
      <c r="B38" s="35"/>
      <c r="C38" s="1244" t="s">
        <v>559</v>
      </c>
      <c r="D38" s="1245"/>
      <c r="E38" s="1246"/>
      <c r="F38" s="36">
        <v>0.88</v>
      </c>
      <c r="G38" s="37">
        <v>1.89</v>
      </c>
      <c r="H38" s="37">
        <v>2.48</v>
      </c>
      <c r="I38" s="37">
        <v>0.96</v>
      </c>
      <c r="J38" s="38">
        <v>0.26</v>
      </c>
      <c r="K38" s="22"/>
      <c r="L38" s="22"/>
      <c r="M38" s="22"/>
      <c r="N38" s="22"/>
      <c r="O38" s="22"/>
      <c r="P38" s="22"/>
    </row>
    <row r="39" spans="1:16" ht="39" customHeight="1" x14ac:dyDescent="0.2">
      <c r="A39" s="22"/>
      <c r="B39" s="35"/>
      <c r="C39" s="1244" t="s">
        <v>560</v>
      </c>
      <c r="D39" s="1245"/>
      <c r="E39" s="1246"/>
      <c r="F39" s="36">
        <v>0.04</v>
      </c>
      <c r="G39" s="37">
        <v>0.05</v>
      </c>
      <c r="H39" s="37">
        <v>0.03</v>
      </c>
      <c r="I39" s="37">
        <v>0.03</v>
      </c>
      <c r="J39" s="38">
        <v>0.04</v>
      </c>
      <c r="K39" s="22"/>
      <c r="L39" s="22"/>
      <c r="M39" s="22"/>
      <c r="N39" s="22"/>
      <c r="O39" s="22"/>
      <c r="P39" s="22"/>
    </row>
    <row r="40" spans="1:16" ht="39" customHeight="1" x14ac:dyDescent="0.2">
      <c r="A40" s="22"/>
      <c r="B40" s="35"/>
      <c r="C40" s="1244" t="s">
        <v>561</v>
      </c>
      <c r="D40" s="1245"/>
      <c r="E40" s="1246"/>
      <c r="F40" s="36">
        <v>7.0000000000000007E-2</v>
      </c>
      <c r="G40" s="37">
        <v>0</v>
      </c>
      <c r="H40" s="37">
        <v>0</v>
      </c>
      <c r="I40" s="37">
        <v>0</v>
      </c>
      <c r="J40" s="38">
        <v>0</v>
      </c>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562</v>
      </c>
      <c r="D42" s="1245"/>
      <c r="E42" s="1246"/>
      <c r="F42" s="36" t="s">
        <v>506</v>
      </c>
      <c r="G42" s="37" t="s">
        <v>506</v>
      </c>
      <c r="H42" s="37" t="s">
        <v>506</v>
      </c>
      <c r="I42" s="37" t="s">
        <v>506</v>
      </c>
      <c r="J42" s="38" t="s">
        <v>506</v>
      </c>
      <c r="K42" s="22"/>
      <c r="L42" s="22"/>
      <c r="M42" s="22"/>
      <c r="N42" s="22"/>
      <c r="O42" s="22"/>
      <c r="P42" s="22"/>
    </row>
    <row r="43" spans="1:16" ht="39" customHeight="1" thickBot="1" x14ac:dyDescent="0.25">
      <c r="A43" s="22"/>
      <c r="B43" s="40"/>
      <c r="C43" s="1247" t="s">
        <v>563</v>
      </c>
      <c r="D43" s="1248"/>
      <c r="E43" s="1249"/>
      <c r="F43" s="41">
        <v>0.01</v>
      </c>
      <c r="G43" s="42">
        <v>0</v>
      </c>
      <c r="H43" s="42">
        <v>0</v>
      </c>
      <c r="I43" s="42">
        <v>0.01</v>
      </c>
      <c r="J43" s="43" t="s">
        <v>506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9FkYWRL1oki2gvyFw5iyQp788qWpmj2P2pCgFhETuwxhJp4XBg6nZl6bQbvZo25t08kU87Gw0PWuXvwRUkypBw==" saltValue="AnWYnqbXsY1bWoQHwND0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252" t="s">
        <v>10</v>
      </c>
      <c r="C45" s="1253"/>
      <c r="D45" s="58"/>
      <c r="E45" s="1258" t="s">
        <v>11</v>
      </c>
      <c r="F45" s="1258"/>
      <c r="G45" s="1258"/>
      <c r="H45" s="1258"/>
      <c r="I45" s="1258"/>
      <c r="J45" s="1259"/>
      <c r="K45" s="59">
        <v>2206</v>
      </c>
      <c r="L45" s="60">
        <v>2226</v>
      </c>
      <c r="M45" s="60">
        <v>2219</v>
      </c>
      <c r="N45" s="60">
        <v>2165</v>
      </c>
      <c r="O45" s="61">
        <v>2083</v>
      </c>
      <c r="P45" s="48"/>
      <c r="Q45" s="48"/>
      <c r="R45" s="48"/>
      <c r="S45" s="48"/>
      <c r="T45" s="48"/>
      <c r="U45" s="48"/>
    </row>
    <row r="46" spans="1:21" ht="30.75" customHeight="1" x14ac:dyDescent="0.2">
      <c r="A46" s="48"/>
      <c r="B46" s="1254"/>
      <c r="C46" s="1255"/>
      <c r="D46" s="62"/>
      <c r="E46" s="1260" t="s">
        <v>12</v>
      </c>
      <c r="F46" s="1260"/>
      <c r="G46" s="1260"/>
      <c r="H46" s="1260"/>
      <c r="I46" s="1260"/>
      <c r="J46" s="1261"/>
      <c r="K46" s="63" t="s">
        <v>506</v>
      </c>
      <c r="L46" s="64" t="s">
        <v>506</v>
      </c>
      <c r="M46" s="64" t="s">
        <v>506</v>
      </c>
      <c r="N46" s="64" t="s">
        <v>506</v>
      </c>
      <c r="O46" s="65" t="s">
        <v>506</v>
      </c>
      <c r="P46" s="48"/>
      <c r="Q46" s="48"/>
      <c r="R46" s="48"/>
      <c r="S46" s="48"/>
      <c r="T46" s="48"/>
      <c r="U46" s="48"/>
    </row>
    <row r="47" spans="1:21" ht="30.75" customHeight="1" x14ac:dyDescent="0.2">
      <c r="A47" s="48"/>
      <c r="B47" s="1254"/>
      <c r="C47" s="1255"/>
      <c r="D47" s="62"/>
      <c r="E47" s="1260" t="s">
        <v>13</v>
      </c>
      <c r="F47" s="1260"/>
      <c r="G47" s="1260"/>
      <c r="H47" s="1260"/>
      <c r="I47" s="1260"/>
      <c r="J47" s="1261"/>
      <c r="K47" s="63" t="s">
        <v>506</v>
      </c>
      <c r="L47" s="64" t="s">
        <v>506</v>
      </c>
      <c r="M47" s="64" t="s">
        <v>506</v>
      </c>
      <c r="N47" s="64" t="s">
        <v>506</v>
      </c>
      <c r="O47" s="65" t="s">
        <v>506</v>
      </c>
      <c r="P47" s="48"/>
      <c r="Q47" s="48"/>
      <c r="R47" s="48"/>
      <c r="S47" s="48"/>
      <c r="T47" s="48"/>
      <c r="U47" s="48"/>
    </row>
    <row r="48" spans="1:21" ht="30.75" customHeight="1" x14ac:dyDescent="0.2">
      <c r="A48" s="48"/>
      <c r="B48" s="1254"/>
      <c r="C48" s="1255"/>
      <c r="D48" s="62"/>
      <c r="E48" s="1260" t="s">
        <v>14</v>
      </c>
      <c r="F48" s="1260"/>
      <c r="G48" s="1260"/>
      <c r="H48" s="1260"/>
      <c r="I48" s="1260"/>
      <c r="J48" s="1261"/>
      <c r="K48" s="63">
        <v>455</v>
      </c>
      <c r="L48" s="64">
        <v>480</v>
      </c>
      <c r="M48" s="64">
        <v>488</v>
      </c>
      <c r="N48" s="64">
        <v>525</v>
      </c>
      <c r="O48" s="65">
        <v>488</v>
      </c>
      <c r="P48" s="48"/>
      <c r="Q48" s="48"/>
      <c r="R48" s="48"/>
      <c r="S48" s="48"/>
      <c r="T48" s="48"/>
      <c r="U48" s="48"/>
    </row>
    <row r="49" spans="1:21" ht="30.75" customHeight="1" x14ac:dyDescent="0.2">
      <c r="A49" s="48"/>
      <c r="B49" s="1254"/>
      <c r="C49" s="1255"/>
      <c r="D49" s="62"/>
      <c r="E49" s="1260" t="s">
        <v>15</v>
      </c>
      <c r="F49" s="1260"/>
      <c r="G49" s="1260"/>
      <c r="H49" s="1260"/>
      <c r="I49" s="1260"/>
      <c r="J49" s="1261"/>
      <c r="K49" s="63">
        <v>408</v>
      </c>
      <c r="L49" s="64">
        <v>849</v>
      </c>
      <c r="M49" s="64">
        <v>736</v>
      </c>
      <c r="N49" s="64">
        <v>1092</v>
      </c>
      <c r="O49" s="65">
        <v>1487</v>
      </c>
      <c r="P49" s="48"/>
      <c r="Q49" s="48"/>
      <c r="R49" s="48"/>
      <c r="S49" s="48"/>
      <c r="T49" s="48"/>
      <c r="U49" s="48"/>
    </row>
    <row r="50" spans="1:21" ht="30.75" customHeight="1" x14ac:dyDescent="0.2">
      <c r="A50" s="48"/>
      <c r="B50" s="1254"/>
      <c r="C50" s="1255"/>
      <c r="D50" s="62"/>
      <c r="E50" s="1260" t="s">
        <v>16</v>
      </c>
      <c r="F50" s="1260"/>
      <c r="G50" s="1260"/>
      <c r="H50" s="1260"/>
      <c r="I50" s="1260"/>
      <c r="J50" s="1261"/>
      <c r="K50" s="63" t="s">
        <v>506</v>
      </c>
      <c r="L50" s="64" t="s">
        <v>506</v>
      </c>
      <c r="M50" s="64" t="s">
        <v>506</v>
      </c>
      <c r="N50" s="64" t="s">
        <v>506</v>
      </c>
      <c r="O50" s="65" t="s">
        <v>506</v>
      </c>
      <c r="P50" s="48"/>
      <c r="Q50" s="48"/>
      <c r="R50" s="48"/>
      <c r="S50" s="48"/>
      <c r="T50" s="48"/>
      <c r="U50" s="48"/>
    </row>
    <row r="51" spans="1:21" ht="30.75" customHeight="1" x14ac:dyDescent="0.2">
      <c r="A51" s="48"/>
      <c r="B51" s="1256"/>
      <c r="C51" s="1257"/>
      <c r="D51" s="66"/>
      <c r="E51" s="1260" t="s">
        <v>17</v>
      </c>
      <c r="F51" s="1260"/>
      <c r="G51" s="1260"/>
      <c r="H51" s="1260"/>
      <c r="I51" s="1260"/>
      <c r="J51" s="1261"/>
      <c r="K51" s="63" t="s">
        <v>506</v>
      </c>
      <c r="L51" s="64" t="s">
        <v>506</v>
      </c>
      <c r="M51" s="64" t="s">
        <v>506</v>
      </c>
      <c r="N51" s="64" t="s">
        <v>506</v>
      </c>
      <c r="O51" s="65" t="s">
        <v>506</v>
      </c>
      <c r="P51" s="48"/>
      <c r="Q51" s="48"/>
      <c r="R51" s="48"/>
      <c r="S51" s="48"/>
      <c r="T51" s="48"/>
      <c r="U51" s="48"/>
    </row>
    <row r="52" spans="1:21" ht="30.75" customHeight="1" x14ac:dyDescent="0.2">
      <c r="A52" s="48"/>
      <c r="B52" s="1262" t="s">
        <v>18</v>
      </c>
      <c r="C52" s="1263"/>
      <c r="D52" s="66"/>
      <c r="E52" s="1260" t="s">
        <v>19</v>
      </c>
      <c r="F52" s="1260"/>
      <c r="G52" s="1260"/>
      <c r="H52" s="1260"/>
      <c r="I52" s="1260"/>
      <c r="J52" s="1261"/>
      <c r="K52" s="63">
        <v>3110</v>
      </c>
      <c r="L52" s="64">
        <v>3175</v>
      </c>
      <c r="M52" s="64">
        <v>3292</v>
      </c>
      <c r="N52" s="64">
        <v>3246</v>
      </c>
      <c r="O52" s="65">
        <v>3172</v>
      </c>
      <c r="P52" s="48"/>
      <c r="Q52" s="48"/>
      <c r="R52" s="48"/>
      <c r="S52" s="48"/>
      <c r="T52" s="48"/>
      <c r="U52" s="48"/>
    </row>
    <row r="53" spans="1:21" ht="30.75" customHeight="1" thickBot="1" x14ac:dyDescent="0.25">
      <c r="A53" s="48"/>
      <c r="B53" s="1264" t="s">
        <v>20</v>
      </c>
      <c r="C53" s="1265"/>
      <c r="D53" s="67"/>
      <c r="E53" s="1266" t="s">
        <v>21</v>
      </c>
      <c r="F53" s="1266"/>
      <c r="G53" s="1266"/>
      <c r="H53" s="1266"/>
      <c r="I53" s="1266"/>
      <c r="J53" s="1267"/>
      <c r="K53" s="68">
        <v>-41</v>
      </c>
      <c r="L53" s="69">
        <v>380</v>
      </c>
      <c r="M53" s="69">
        <v>151</v>
      </c>
      <c r="N53" s="69">
        <v>536</v>
      </c>
      <c r="O53" s="70">
        <v>886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3">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2">
      <c r="B57" s="1268" t="s">
        <v>24</v>
      </c>
      <c r="C57" s="1269"/>
      <c r="D57" s="1272" t="s">
        <v>25</v>
      </c>
      <c r="E57" s="1273"/>
      <c r="F57" s="1273"/>
      <c r="G57" s="1273"/>
      <c r="H57" s="1273"/>
      <c r="I57" s="1273"/>
      <c r="J57" s="1274"/>
      <c r="K57" s="83" t="s">
        <v>506</v>
      </c>
      <c r="L57" s="84" t="s">
        <v>506</v>
      </c>
      <c r="M57" s="84" t="s">
        <v>506</v>
      </c>
      <c r="N57" s="84" t="s">
        <v>506</v>
      </c>
      <c r="O57" s="85" t="s">
        <v>506</v>
      </c>
    </row>
    <row r="58" spans="1:21" ht="31.5" customHeight="1" thickBot="1" x14ac:dyDescent="0.25">
      <c r="B58" s="1270"/>
      <c r="C58" s="1271"/>
      <c r="D58" s="1275" t="s">
        <v>26</v>
      </c>
      <c r="E58" s="1276"/>
      <c r="F58" s="1276"/>
      <c r="G58" s="1276"/>
      <c r="H58" s="1276"/>
      <c r="I58" s="1276"/>
      <c r="J58" s="1277"/>
      <c r="K58" s="86" t="s">
        <v>506</v>
      </c>
      <c r="L58" s="87" t="s">
        <v>506</v>
      </c>
      <c r="M58" s="87" t="s">
        <v>506</v>
      </c>
      <c r="N58" s="87" t="s">
        <v>506</v>
      </c>
      <c r="O58" s="88" t="s">
        <v>506</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5s1fjsOh8Z3dfM+J3BnYKZ98y8VdFWN0pzWubMSr/eDqN8OMcm2fQUBiGB1fVlpHXP0fbW+GkgSVmF2gsnqHQ==" saltValue="jav6xr13GFeDI6jMRL6i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547</v>
      </c>
      <c r="J40" s="100" t="s">
        <v>548</v>
      </c>
      <c r="K40" s="100" t="s">
        <v>549</v>
      </c>
      <c r="L40" s="100" t="s">
        <v>550</v>
      </c>
      <c r="M40" s="101" t="s">
        <v>551</v>
      </c>
    </row>
    <row r="41" spans="2:13" ht="27.75" customHeight="1" x14ac:dyDescent="0.2">
      <c r="B41" s="1278" t="s">
        <v>29</v>
      </c>
      <c r="C41" s="1279"/>
      <c r="D41" s="102"/>
      <c r="E41" s="1284" t="s">
        <v>30</v>
      </c>
      <c r="F41" s="1284"/>
      <c r="G41" s="1284"/>
      <c r="H41" s="1285"/>
      <c r="I41" s="103">
        <v>22768</v>
      </c>
      <c r="J41" s="104">
        <v>22366</v>
      </c>
      <c r="K41" s="104">
        <v>22598</v>
      </c>
      <c r="L41" s="104">
        <v>25733</v>
      </c>
      <c r="M41" s="105">
        <v>26636</v>
      </c>
    </row>
    <row r="42" spans="2:13" ht="27.75" customHeight="1" x14ac:dyDescent="0.2">
      <c r="B42" s="1280"/>
      <c r="C42" s="1281"/>
      <c r="D42" s="106"/>
      <c r="E42" s="1286" t="s">
        <v>31</v>
      </c>
      <c r="F42" s="1286"/>
      <c r="G42" s="1286"/>
      <c r="H42" s="1287"/>
      <c r="I42" s="107" t="s">
        <v>506</v>
      </c>
      <c r="J42" s="108" t="s">
        <v>506</v>
      </c>
      <c r="K42" s="108">
        <v>592</v>
      </c>
      <c r="L42" s="108">
        <v>520</v>
      </c>
      <c r="M42" s="109">
        <v>498</v>
      </c>
    </row>
    <row r="43" spans="2:13" ht="27.75" customHeight="1" x14ac:dyDescent="0.2">
      <c r="B43" s="1280"/>
      <c r="C43" s="1281"/>
      <c r="D43" s="106"/>
      <c r="E43" s="1286" t="s">
        <v>32</v>
      </c>
      <c r="F43" s="1286"/>
      <c r="G43" s="1286"/>
      <c r="H43" s="1287"/>
      <c r="I43" s="107">
        <v>6872</v>
      </c>
      <c r="J43" s="108">
        <v>7127</v>
      </c>
      <c r="K43" s="108">
        <v>7554</v>
      </c>
      <c r="L43" s="108">
        <v>7656</v>
      </c>
      <c r="M43" s="109">
        <v>7338</v>
      </c>
    </row>
    <row r="44" spans="2:13" ht="27.75" customHeight="1" x14ac:dyDescent="0.2">
      <c r="B44" s="1280"/>
      <c r="C44" s="1281"/>
      <c r="D44" s="106"/>
      <c r="E44" s="1286" t="s">
        <v>33</v>
      </c>
      <c r="F44" s="1286"/>
      <c r="G44" s="1286"/>
      <c r="H44" s="1287"/>
      <c r="I44" s="107">
        <v>3492</v>
      </c>
      <c r="J44" s="108">
        <v>8211</v>
      </c>
      <c r="K44" s="108">
        <v>12889</v>
      </c>
      <c r="L44" s="108">
        <v>15614</v>
      </c>
      <c r="M44" s="109">
        <v>16973</v>
      </c>
    </row>
    <row r="45" spans="2:13" ht="27.75" customHeight="1" x14ac:dyDescent="0.2">
      <c r="B45" s="1280"/>
      <c r="C45" s="1281"/>
      <c r="D45" s="106"/>
      <c r="E45" s="1286" t="s">
        <v>34</v>
      </c>
      <c r="F45" s="1286"/>
      <c r="G45" s="1286"/>
      <c r="H45" s="1287"/>
      <c r="I45" s="107">
        <v>4827</v>
      </c>
      <c r="J45" s="108">
        <v>4630</v>
      </c>
      <c r="K45" s="108">
        <v>4711</v>
      </c>
      <c r="L45" s="108">
        <v>4637</v>
      </c>
      <c r="M45" s="109">
        <v>4608</v>
      </c>
    </row>
    <row r="46" spans="2:13" ht="27.75" customHeight="1" x14ac:dyDescent="0.2">
      <c r="B46" s="1280"/>
      <c r="C46" s="1281"/>
      <c r="D46" s="110"/>
      <c r="E46" s="1286" t="s">
        <v>35</v>
      </c>
      <c r="F46" s="1286"/>
      <c r="G46" s="1286"/>
      <c r="H46" s="1287"/>
      <c r="I46" s="107">
        <v>227</v>
      </c>
      <c r="J46" s="108">
        <v>217</v>
      </c>
      <c r="K46" s="108">
        <v>1138</v>
      </c>
      <c r="L46" s="108" t="s">
        <v>506</v>
      </c>
      <c r="M46" s="109" t="s">
        <v>506</v>
      </c>
    </row>
    <row r="47" spans="2:13" ht="27.75" customHeight="1" x14ac:dyDescent="0.2">
      <c r="B47" s="1280"/>
      <c r="C47" s="1281"/>
      <c r="D47" s="111"/>
      <c r="E47" s="1288" t="s">
        <v>36</v>
      </c>
      <c r="F47" s="1289"/>
      <c r="G47" s="1289"/>
      <c r="H47" s="1290"/>
      <c r="I47" s="107" t="s">
        <v>506</v>
      </c>
      <c r="J47" s="108" t="s">
        <v>506</v>
      </c>
      <c r="K47" s="108" t="s">
        <v>506</v>
      </c>
      <c r="L47" s="108" t="s">
        <v>506</v>
      </c>
      <c r="M47" s="109" t="s">
        <v>506</v>
      </c>
    </row>
    <row r="48" spans="2:13" ht="27.75" customHeight="1" x14ac:dyDescent="0.2">
      <c r="B48" s="1280"/>
      <c r="C48" s="1281"/>
      <c r="D48" s="106"/>
      <c r="E48" s="1286" t="s">
        <v>37</v>
      </c>
      <c r="F48" s="1286"/>
      <c r="G48" s="1286"/>
      <c r="H48" s="1287"/>
      <c r="I48" s="107" t="s">
        <v>506</v>
      </c>
      <c r="J48" s="108" t="s">
        <v>506</v>
      </c>
      <c r="K48" s="108" t="s">
        <v>506</v>
      </c>
      <c r="L48" s="108" t="s">
        <v>506</v>
      </c>
      <c r="M48" s="109" t="s">
        <v>506</v>
      </c>
    </row>
    <row r="49" spans="2:13" ht="27.75" customHeight="1" x14ac:dyDescent="0.2">
      <c r="B49" s="1282"/>
      <c r="C49" s="1283"/>
      <c r="D49" s="106"/>
      <c r="E49" s="1286" t="s">
        <v>38</v>
      </c>
      <c r="F49" s="1286"/>
      <c r="G49" s="1286"/>
      <c r="H49" s="1287"/>
      <c r="I49" s="107" t="s">
        <v>506</v>
      </c>
      <c r="J49" s="108" t="s">
        <v>506</v>
      </c>
      <c r="K49" s="108" t="s">
        <v>506</v>
      </c>
      <c r="L49" s="108" t="s">
        <v>506</v>
      </c>
      <c r="M49" s="109" t="s">
        <v>506</v>
      </c>
    </row>
    <row r="50" spans="2:13" ht="27.75" customHeight="1" x14ac:dyDescent="0.2">
      <c r="B50" s="1291" t="s">
        <v>39</v>
      </c>
      <c r="C50" s="1292"/>
      <c r="D50" s="112"/>
      <c r="E50" s="1286" t="s">
        <v>40</v>
      </c>
      <c r="F50" s="1286"/>
      <c r="G50" s="1286"/>
      <c r="H50" s="1287"/>
      <c r="I50" s="107">
        <v>8259</v>
      </c>
      <c r="J50" s="108">
        <v>9036</v>
      </c>
      <c r="K50" s="108">
        <v>9295</v>
      </c>
      <c r="L50" s="108">
        <v>9548</v>
      </c>
      <c r="M50" s="109">
        <v>8728</v>
      </c>
    </row>
    <row r="51" spans="2:13" ht="27.75" customHeight="1" x14ac:dyDescent="0.2">
      <c r="B51" s="1280"/>
      <c r="C51" s="1281"/>
      <c r="D51" s="106"/>
      <c r="E51" s="1286" t="s">
        <v>41</v>
      </c>
      <c r="F51" s="1286"/>
      <c r="G51" s="1286"/>
      <c r="H51" s="1287"/>
      <c r="I51" s="107">
        <v>7348</v>
      </c>
      <c r="J51" s="108">
        <v>7199</v>
      </c>
      <c r="K51" s="108">
        <v>7572</v>
      </c>
      <c r="L51" s="108">
        <v>8016</v>
      </c>
      <c r="M51" s="109">
        <v>8175</v>
      </c>
    </row>
    <row r="52" spans="2:13" ht="27.75" customHeight="1" x14ac:dyDescent="0.2">
      <c r="B52" s="1282"/>
      <c r="C52" s="1283"/>
      <c r="D52" s="106"/>
      <c r="E52" s="1286" t="s">
        <v>42</v>
      </c>
      <c r="F52" s="1286"/>
      <c r="G52" s="1286"/>
      <c r="H52" s="1287"/>
      <c r="I52" s="107">
        <v>30023</v>
      </c>
      <c r="J52" s="108">
        <v>32449</v>
      </c>
      <c r="K52" s="108">
        <v>33505</v>
      </c>
      <c r="L52" s="108">
        <v>34415</v>
      </c>
      <c r="M52" s="109">
        <v>34512</v>
      </c>
    </row>
    <row r="53" spans="2:13" ht="27.75" customHeight="1" thickBot="1" x14ac:dyDescent="0.25">
      <c r="B53" s="1293" t="s">
        <v>43</v>
      </c>
      <c r="C53" s="1294"/>
      <c r="D53" s="113"/>
      <c r="E53" s="1295" t="s">
        <v>44</v>
      </c>
      <c r="F53" s="1295"/>
      <c r="G53" s="1295"/>
      <c r="H53" s="1296"/>
      <c r="I53" s="114">
        <v>-7445</v>
      </c>
      <c r="J53" s="115">
        <v>-6133</v>
      </c>
      <c r="K53" s="115">
        <v>-890</v>
      </c>
      <c r="L53" s="115">
        <v>2180</v>
      </c>
      <c r="M53" s="116">
        <v>4636</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ZqLVAE4tYcnPwfwtZXhUVm/0CQz9V2wv+IdXkxgpMj09ilKj92tHw0EV52hNKKfgsGHLeps3ekXmiq9zqahJQ==" saltValue="CNbc8I8fzGHoFh2MtRZg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549</v>
      </c>
      <c r="G54" s="125" t="s">
        <v>550</v>
      </c>
      <c r="H54" s="126" t="s">
        <v>551</v>
      </c>
    </row>
    <row r="55" spans="2:8" ht="52.5" customHeight="1" x14ac:dyDescent="0.2">
      <c r="B55" s="127"/>
      <c r="C55" s="1305" t="s">
        <v>47</v>
      </c>
      <c r="D55" s="1305"/>
      <c r="E55" s="1306"/>
      <c r="F55" s="128">
        <v>3609</v>
      </c>
      <c r="G55" s="128">
        <v>3612</v>
      </c>
      <c r="H55" s="129">
        <v>3085</v>
      </c>
    </row>
    <row r="56" spans="2:8" ht="52.5" customHeight="1" x14ac:dyDescent="0.2">
      <c r="B56" s="130"/>
      <c r="C56" s="1307" t="s">
        <v>48</v>
      </c>
      <c r="D56" s="1307"/>
      <c r="E56" s="1308"/>
      <c r="F56" s="131">
        <v>46</v>
      </c>
      <c r="G56" s="131">
        <v>46</v>
      </c>
      <c r="H56" s="132">
        <v>46</v>
      </c>
    </row>
    <row r="57" spans="2:8" ht="53.25" customHeight="1" x14ac:dyDescent="0.2">
      <c r="B57" s="130"/>
      <c r="C57" s="1309" t="s">
        <v>49</v>
      </c>
      <c r="D57" s="1309"/>
      <c r="E57" s="1310"/>
      <c r="F57" s="133">
        <v>4535</v>
      </c>
      <c r="G57" s="133">
        <v>4302</v>
      </c>
      <c r="H57" s="134">
        <v>3879</v>
      </c>
    </row>
    <row r="58" spans="2:8" ht="45.75" customHeight="1" x14ac:dyDescent="0.2">
      <c r="B58" s="135"/>
      <c r="C58" s="1297" t="s">
        <v>581</v>
      </c>
      <c r="D58" s="1298"/>
      <c r="E58" s="1299"/>
      <c r="F58" s="136">
        <v>4123</v>
      </c>
      <c r="G58" s="136">
        <v>3875</v>
      </c>
      <c r="H58" s="137">
        <v>3108</v>
      </c>
    </row>
    <row r="59" spans="2:8" ht="45.75" customHeight="1" x14ac:dyDescent="0.2">
      <c r="B59" s="135"/>
      <c r="C59" s="1297" t="s">
        <v>582</v>
      </c>
      <c r="D59" s="1298"/>
      <c r="E59" s="1299"/>
      <c r="F59" s="136">
        <v>296</v>
      </c>
      <c r="G59" s="136">
        <v>296</v>
      </c>
      <c r="H59" s="137">
        <v>296</v>
      </c>
    </row>
    <row r="60" spans="2:8" ht="45.75" customHeight="1" x14ac:dyDescent="0.2">
      <c r="B60" s="135"/>
      <c r="C60" s="1297" t="s">
        <v>583</v>
      </c>
      <c r="D60" s="1298"/>
      <c r="E60" s="1299"/>
      <c r="F60" s="136">
        <v>6</v>
      </c>
      <c r="G60" s="136">
        <v>8</v>
      </c>
      <c r="H60" s="137">
        <v>230</v>
      </c>
    </row>
    <row r="61" spans="2:8" ht="45.75" customHeight="1" x14ac:dyDescent="0.2">
      <c r="B61" s="135"/>
      <c r="C61" s="1297" t="s">
        <v>584</v>
      </c>
      <c r="D61" s="1298"/>
      <c r="E61" s="1299"/>
      <c r="F61" s="136">
        <v>82</v>
      </c>
      <c r="G61" s="136">
        <v>73</v>
      </c>
      <c r="H61" s="137">
        <v>140</v>
      </c>
    </row>
    <row r="62" spans="2:8" ht="45.75" customHeight="1" thickBot="1" x14ac:dyDescent="0.25">
      <c r="B62" s="138"/>
      <c r="C62" s="1300" t="s">
        <v>585</v>
      </c>
      <c r="D62" s="1301"/>
      <c r="E62" s="1302"/>
      <c r="F62" s="139" t="s">
        <v>586</v>
      </c>
      <c r="G62" s="139" t="s">
        <v>586</v>
      </c>
      <c r="H62" s="140">
        <v>31</v>
      </c>
    </row>
    <row r="63" spans="2:8" ht="52.5" customHeight="1" thickBot="1" x14ac:dyDescent="0.25">
      <c r="B63" s="141"/>
      <c r="C63" s="1303" t="s">
        <v>50</v>
      </c>
      <c r="D63" s="1303"/>
      <c r="E63" s="1304"/>
      <c r="F63" s="142">
        <v>8190</v>
      </c>
      <c r="G63" s="142">
        <v>7960</v>
      </c>
      <c r="H63" s="143">
        <v>7010</v>
      </c>
    </row>
    <row r="64" spans="2:8" ht="15" customHeight="1" x14ac:dyDescent="0.2"/>
  </sheetData>
  <sheetProtection algorithmName="SHA-512" hashValue="BvKxiZncHZatLV6knIqxlQ8ek3IzY/RcsBWVgYwSDvsVB3W4IG9yxRm4htWoPq/1gddSwk3krQKKREEayohmfg==" saltValue="cyT91bNo0pmEK11XF3+I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589</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589</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590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591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3" t="s">
        <v>592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 x14ac:dyDescent="0.2">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 x14ac:dyDescent="0.2">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 x14ac:dyDescent="0.2">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 x14ac:dyDescent="0.2">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593</v>
      </c>
    </row>
    <row r="50" spans="1:109" ht="13"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547</v>
      </c>
      <c r="BQ50" s="1316"/>
      <c r="BR50" s="1316"/>
      <c r="BS50" s="1316"/>
      <c r="BT50" s="1316"/>
      <c r="BU50" s="1316"/>
      <c r="BV50" s="1316"/>
      <c r="BW50" s="1316"/>
      <c r="BX50" s="1316" t="s">
        <v>548</v>
      </c>
      <c r="BY50" s="1316"/>
      <c r="BZ50" s="1316"/>
      <c r="CA50" s="1316"/>
      <c r="CB50" s="1316"/>
      <c r="CC50" s="1316"/>
      <c r="CD50" s="1316"/>
      <c r="CE50" s="1316"/>
      <c r="CF50" s="1316" t="s">
        <v>549</v>
      </c>
      <c r="CG50" s="1316"/>
      <c r="CH50" s="1316"/>
      <c r="CI50" s="1316"/>
      <c r="CJ50" s="1316"/>
      <c r="CK50" s="1316"/>
      <c r="CL50" s="1316"/>
      <c r="CM50" s="1316"/>
      <c r="CN50" s="1316" t="s">
        <v>550</v>
      </c>
      <c r="CO50" s="1316"/>
      <c r="CP50" s="1316"/>
      <c r="CQ50" s="1316"/>
      <c r="CR50" s="1316"/>
      <c r="CS50" s="1316"/>
      <c r="CT50" s="1316"/>
      <c r="CU50" s="1316"/>
      <c r="CV50" s="1316" t="s">
        <v>551</v>
      </c>
      <c r="CW50" s="1316"/>
      <c r="CX50" s="1316"/>
      <c r="CY50" s="1316"/>
      <c r="CZ50" s="1316"/>
      <c r="DA50" s="1316"/>
      <c r="DB50" s="1316"/>
      <c r="DC50" s="1316"/>
    </row>
    <row r="51" spans="1:109" ht="13.5" customHeight="1" x14ac:dyDescent="0.2">
      <c r="B51" s="397"/>
      <c r="G51" s="1319"/>
      <c r="H51" s="1319"/>
      <c r="I51" s="1332"/>
      <c r="J51" s="1332"/>
      <c r="K51" s="1318"/>
      <c r="L51" s="1318"/>
      <c r="M51" s="1318"/>
      <c r="N51" s="1318"/>
      <c r="AM51" s="406"/>
      <c r="AN51" s="1314" t="s">
        <v>594</v>
      </c>
      <c r="AO51" s="1314"/>
      <c r="AP51" s="1314"/>
      <c r="AQ51" s="1314"/>
      <c r="AR51" s="1314"/>
      <c r="AS51" s="1314"/>
      <c r="AT51" s="1314"/>
      <c r="AU51" s="1314"/>
      <c r="AV51" s="1314"/>
      <c r="AW51" s="1314"/>
      <c r="AX51" s="1314"/>
      <c r="AY51" s="1314"/>
      <c r="AZ51" s="1314"/>
      <c r="BA51" s="1314"/>
      <c r="BB51" s="1314" t="s">
        <v>595</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v>10.1</v>
      </c>
      <c r="CO51" s="1311"/>
      <c r="CP51" s="1311"/>
      <c r="CQ51" s="1311"/>
      <c r="CR51" s="1311"/>
      <c r="CS51" s="1311"/>
      <c r="CT51" s="1311"/>
      <c r="CU51" s="1311"/>
      <c r="CV51" s="1311">
        <v>20.7</v>
      </c>
      <c r="CW51" s="1311"/>
      <c r="CX51" s="1311"/>
      <c r="CY51" s="1311"/>
      <c r="CZ51" s="1311"/>
      <c r="DA51" s="1311"/>
      <c r="DB51" s="1311"/>
      <c r="DC51" s="1311"/>
    </row>
    <row r="52" spans="1:109" ht="13" x14ac:dyDescent="0.2">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596</v>
      </c>
      <c r="BC53" s="1314"/>
      <c r="BD53" s="1314"/>
      <c r="BE53" s="1314"/>
      <c r="BF53" s="1314"/>
      <c r="BG53" s="1314"/>
      <c r="BH53" s="1314"/>
      <c r="BI53" s="1314"/>
      <c r="BJ53" s="1314"/>
      <c r="BK53" s="1314"/>
      <c r="BL53" s="1314"/>
      <c r="BM53" s="1314"/>
      <c r="BN53" s="1314"/>
      <c r="BO53" s="1314"/>
      <c r="BP53" s="1311">
        <v>55</v>
      </c>
      <c r="BQ53" s="1311"/>
      <c r="BR53" s="1311"/>
      <c r="BS53" s="1311"/>
      <c r="BT53" s="1311"/>
      <c r="BU53" s="1311"/>
      <c r="BV53" s="1311"/>
      <c r="BW53" s="1311"/>
      <c r="BX53" s="1311">
        <v>56.7</v>
      </c>
      <c r="BY53" s="1311"/>
      <c r="BZ53" s="1311"/>
      <c r="CA53" s="1311"/>
      <c r="CB53" s="1311"/>
      <c r="CC53" s="1311"/>
      <c r="CD53" s="1311"/>
      <c r="CE53" s="1311"/>
      <c r="CF53" s="1311">
        <v>58.3</v>
      </c>
      <c r="CG53" s="1311"/>
      <c r="CH53" s="1311"/>
      <c r="CI53" s="1311"/>
      <c r="CJ53" s="1311"/>
      <c r="CK53" s="1311"/>
      <c r="CL53" s="1311"/>
      <c r="CM53" s="1311"/>
      <c r="CN53" s="1311">
        <v>57.8</v>
      </c>
      <c r="CO53" s="1311"/>
      <c r="CP53" s="1311"/>
      <c r="CQ53" s="1311"/>
      <c r="CR53" s="1311"/>
      <c r="CS53" s="1311"/>
      <c r="CT53" s="1311"/>
      <c r="CU53" s="1311"/>
      <c r="CV53" s="1311">
        <v>58.8</v>
      </c>
      <c r="CW53" s="1311"/>
      <c r="CX53" s="1311"/>
      <c r="CY53" s="1311"/>
      <c r="CZ53" s="1311"/>
      <c r="DA53" s="1311"/>
      <c r="DB53" s="1311"/>
      <c r="DC53" s="1311"/>
    </row>
    <row r="54" spans="1:109" ht="13"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5"/>
      <c r="B55" s="397"/>
      <c r="G55" s="1317"/>
      <c r="H55" s="1317"/>
      <c r="I55" s="1317"/>
      <c r="J55" s="1317"/>
      <c r="K55" s="1318"/>
      <c r="L55" s="1318"/>
      <c r="M55" s="1318"/>
      <c r="N55" s="1318"/>
      <c r="AN55" s="1316" t="s">
        <v>597</v>
      </c>
      <c r="AO55" s="1316"/>
      <c r="AP55" s="1316"/>
      <c r="AQ55" s="1316"/>
      <c r="AR55" s="1316"/>
      <c r="AS55" s="1316"/>
      <c r="AT55" s="1316"/>
      <c r="AU55" s="1316"/>
      <c r="AV55" s="1316"/>
      <c r="AW55" s="1316"/>
      <c r="AX55" s="1316"/>
      <c r="AY55" s="1316"/>
      <c r="AZ55" s="1316"/>
      <c r="BA55" s="1316"/>
      <c r="BB55" s="1314" t="s">
        <v>595</v>
      </c>
      <c r="BC55" s="1314"/>
      <c r="BD55" s="1314"/>
      <c r="BE55" s="1314"/>
      <c r="BF55" s="1314"/>
      <c r="BG55" s="1314"/>
      <c r="BH55" s="1314"/>
      <c r="BI55" s="1314"/>
      <c r="BJ55" s="1314"/>
      <c r="BK55" s="1314"/>
      <c r="BL55" s="1314"/>
      <c r="BM55" s="1314"/>
      <c r="BN55" s="1314"/>
      <c r="BO55" s="1314"/>
      <c r="BP55" s="1311">
        <v>6.5</v>
      </c>
      <c r="BQ55" s="1311"/>
      <c r="BR55" s="1311"/>
      <c r="BS55" s="1311"/>
      <c r="BT55" s="1311"/>
      <c r="BU55" s="1311"/>
      <c r="BV55" s="1311"/>
      <c r="BW55" s="1311"/>
      <c r="BX55" s="1311">
        <v>5.8</v>
      </c>
      <c r="BY55" s="1311"/>
      <c r="BZ55" s="1311"/>
      <c r="CA55" s="1311"/>
      <c r="CB55" s="1311"/>
      <c r="CC55" s="1311"/>
      <c r="CD55" s="1311"/>
      <c r="CE55" s="1311"/>
      <c r="CF55" s="1311">
        <v>2.7</v>
      </c>
      <c r="CG55" s="1311"/>
      <c r="CH55" s="1311"/>
      <c r="CI55" s="1311"/>
      <c r="CJ55" s="1311"/>
      <c r="CK55" s="1311"/>
      <c r="CL55" s="1311"/>
      <c r="CM55" s="1311"/>
      <c r="CN55" s="1311">
        <v>0.5</v>
      </c>
      <c r="CO55" s="1311"/>
      <c r="CP55" s="1311"/>
      <c r="CQ55" s="1311"/>
      <c r="CR55" s="1311"/>
      <c r="CS55" s="1311"/>
      <c r="CT55" s="1311"/>
      <c r="CU55" s="1311"/>
      <c r="CV55" s="1311">
        <v>5.9</v>
      </c>
      <c r="CW55" s="1311"/>
      <c r="CX55" s="1311"/>
      <c r="CY55" s="1311"/>
      <c r="CZ55" s="1311"/>
      <c r="DA55" s="1311"/>
      <c r="DB55" s="1311"/>
      <c r="DC55" s="1311"/>
    </row>
    <row r="56" spans="1:109" ht="13"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596</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58.6</v>
      </c>
      <c r="BY57" s="1311"/>
      <c r="BZ57" s="1311"/>
      <c r="CA57" s="1311"/>
      <c r="CB57" s="1311"/>
      <c r="CC57" s="1311"/>
      <c r="CD57" s="1311"/>
      <c r="CE57" s="1311"/>
      <c r="CF57" s="1311">
        <v>60.2</v>
      </c>
      <c r="CG57" s="1311"/>
      <c r="CH57" s="1311"/>
      <c r="CI57" s="1311"/>
      <c r="CJ57" s="1311"/>
      <c r="CK57" s="1311"/>
      <c r="CL57" s="1311"/>
      <c r="CM57" s="1311"/>
      <c r="CN57" s="1311">
        <v>60.4</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ht="13"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598</v>
      </c>
    </row>
    <row r="64" spans="1:109" ht="13" x14ac:dyDescent="0.2">
      <c r="B64" s="397"/>
      <c r="G64" s="404"/>
      <c r="I64" s="417"/>
      <c r="J64" s="417"/>
      <c r="K64" s="417"/>
      <c r="L64" s="417"/>
      <c r="M64" s="417"/>
      <c r="N64" s="418"/>
      <c r="AM64" s="404"/>
      <c r="AN64" s="404" t="s">
        <v>591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23" t="s">
        <v>599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 x14ac:dyDescent="0.2">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 x14ac:dyDescent="0.2">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 x14ac:dyDescent="0.2">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 x14ac:dyDescent="0.2">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593</v>
      </c>
    </row>
    <row r="72" spans="2:107" ht="13"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547</v>
      </c>
      <c r="BQ72" s="1316"/>
      <c r="BR72" s="1316"/>
      <c r="BS72" s="1316"/>
      <c r="BT72" s="1316"/>
      <c r="BU72" s="1316"/>
      <c r="BV72" s="1316"/>
      <c r="BW72" s="1316"/>
      <c r="BX72" s="1316" t="s">
        <v>548</v>
      </c>
      <c r="BY72" s="1316"/>
      <c r="BZ72" s="1316"/>
      <c r="CA72" s="1316"/>
      <c r="CB72" s="1316"/>
      <c r="CC72" s="1316"/>
      <c r="CD72" s="1316"/>
      <c r="CE72" s="1316"/>
      <c r="CF72" s="1316" t="s">
        <v>549</v>
      </c>
      <c r="CG72" s="1316"/>
      <c r="CH72" s="1316"/>
      <c r="CI72" s="1316"/>
      <c r="CJ72" s="1316"/>
      <c r="CK72" s="1316"/>
      <c r="CL72" s="1316"/>
      <c r="CM72" s="1316"/>
      <c r="CN72" s="1316" t="s">
        <v>550</v>
      </c>
      <c r="CO72" s="1316"/>
      <c r="CP72" s="1316"/>
      <c r="CQ72" s="1316"/>
      <c r="CR72" s="1316"/>
      <c r="CS72" s="1316"/>
      <c r="CT72" s="1316"/>
      <c r="CU72" s="1316"/>
      <c r="CV72" s="1316" t="s">
        <v>551</v>
      </c>
      <c r="CW72" s="1316"/>
      <c r="CX72" s="1316"/>
      <c r="CY72" s="1316"/>
      <c r="CZ72" s="1316"/>
      <c r="DA72" s="1316"/>
      <c r="DB72" s="1316"/>
      <c r="DC72" s="1316"/>
    </row>
    <row r="73" spans="2:107" ht="13" x14ac:dyDescent="0.2">
      <c r="B73" s="397"/>
      <c r="G73" s="1319"/>
      <c r="H73" s="1319"/>
      <c r="I73" s="1319"/>
      <c r="J73" s="1319"/>
      <c r="K73" s="1315"/>
      <c r="L73" s="1315"/>
      <c r="M73" s="1315"/>
      <c r="N73" s="1315"/>
      <c r="AM73" s="406"/>
      <c r="AN73" s="1314" t="s">
        <v>594</v>
      </c>
      <c r="AO73" s="1314"/>
      <c r="AP73" s="1314"/>
      <c r="AQ73" s="1314"/>
      <c r="AR73" s="1314"/>
      <c r="AS73" s="1314"/>
      <c r="AT73" s="1314"/>
      <c r="AU73" s="1314"/>
      <c r="AV73" s="1314"/>
      <c r="AW73" s="1314"/>
      <c r="AX73" s="1314"/>
      <c r="AY73" s="1314"/>
      <c r="AZ73" s="1314"/>
      <c r="BA73" s="1314"/>
      <c r="BB73" s="1314" t="s">
        <v>595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v>10.1</v>
      </c>
      <c r="CO73" s="1311"/>
      <c r="CP73" s="1311"/>
      <c r="CQ73" s="1311"/>
      <c r="CR73" s="1311"/>
      <c r="CS73" s="1311"/>
      <c r="CT73" s="1311"/>
      <c r="CU73" s="1311"/>
      <c r="CV73" s="1311">
        <v>20.7</v>
      </c>
      <c r="CW73" s="1311"/>
      <c r="CX73" s="1311"/>
      <c r="CY73" s="1311"/>
      <c r="CZ73" s="1311"/>
      <c r="DA73" s="1311"/>
      <c r="DB73" s="1311"/>
      <c r="DC73" s="1311"/>
    </row>
    <row r="74" spans="2:107" ht="13"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600</v>
      </c>
      <c r="BC75" s="1314"/>
      <c r="BD75" s="1314"/>
      <c r="BE75" s="1314"/>
      <c r="BF75" s="1314"/>
      <c r="BG75" s="1314"/>
      <c r="BH75" s="1314"/>
      <c r="BI75" s="1314"/>
      <c r="BJ75" s="1314"/>
      <c r="BK75" s="1314"/>
      <c r="BL75" s="1314"/>
      <c r="BM75" s="1314"/>
      <c r="BN75" s="1314"/>
      <c r="BO75" s="1314"/>
      <c r="BP75" s="1311">
        <v>0.4</v>
      </c>
      <c r="BQ75" s="1311"/>
      <c r="BR75" s="1311"/>
      <c r="BS75" s="1311"/>
      <c r="BT75" s="1311"/>
      <c r="BU75" s="1311"/>
      <c r="BV75" s="1311"/>
      <c r="BW75" s="1311"/>
      <c r="BX75" s="1311">
        <v>0.4</v>
      </c>
      <c r="BY75" s="1311"/>
      <c r="BZ75" s="1311"/>
      <c r="CA75" s="1311"/>
      <c r="CB75" s="1311"/>
      <c r="CC75" s="1311"/>
      <c r="CD75" s="1311"/>
      <c r="CE75" s="1311"/>
      <c r="CF75" s="1311">
        <v>0.7</v>
      </c>
      <c r="CG75" s="1311"/>
      <c r="CH75" s="1311"/>
      <c r="CI75" s="1311"/>
      <c r="CJ75" s="1311"/>
      <c r="CK75" s="1311"/>
      <c r="CL75" s="1311"/>
      <c r="CM75" s="1311"/>
      <c r="CN75" s="1311">
        <v>1.6</v>
      </c>
      <c r="CO75" s="1311"/>
      <c r="CP75" s="1311"/>
      <c r="CQ75" s="1311"/>
      <c r="CR75" s="1311"/>
      <c r="CS75" s="1311"/>
      <c r="CT75" s="1311"/>
      <c r="CU75" s="1311"/>
      <c r="CV75" s="1311">
        <v>2.2999999999999998</v>
      </c>
      <c r="CW75" s="1311"/>
      <c r="CX75" s="1311"/>
      <c r="CY75" s="1311"/>
      <c r="CZ75" s="1311"/>
      <c r="DA75" s="1311"/>
      <c r="DB75" s="1311"/>
      <c r="DC75" s="1311"/>
    </row>
    <row r="76" spans="2:107" ht="13"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7"/>
      <c r="G77" s="1317"/>
      <c r="H77" s="1317"/>
      <c r="I77" s="1317"/>
      <c r="J77" s="1317"/>
      <c r="K77" s="1315"/>
      <c r="L77" s="1315"/>
      <c r="M77" s="1315"/>
      <c r="N77" s="1315"/>
      <c r="AN77" s="1316" t="s">
        <v>597</v>
      </c>
      <c r="AO77" s="1316"/>
      <c r="AP77" s="1316"/>
      <c r="AQ77" s="1316"/>
      <c r="AR77" s="1316"/>
      <c r="AS77" s="1316"/>
      <c r="AT77" s="1316"/>
      <c r="AU77" s="1316"/>
      <c r="AV77" s="1316"/>
      <c r="AW77" s="1316"/>
      <c r="AX77" s="1316"/>
      <c r="AY77" s="1316"/>
      <c r="AZ77" s="1316"/>
      <c r="BA77" s="1316"/>
      <c r="BB77" s="1314" t="s">
        <v>595</v>
      </c>
      <c r="BC77" s="1314"/>
      <c r="BD77" s="1314"/>
      <c r="BE77" s="1314"/>
      <c r="BF77" s="1314"/>
      <c r="BG77" s="1314"/>
      <c r="BH77" s="1314"/>
      <c r="BI77" s="1314"/>
      <c r="BJ77" s="1314"/>
      <c r="BK77" s="1314"/>
      <c r="BL77" s="1314"/>
      <c r="BM77" s="1314"/>
      <c r="BN77" s="1314"/>
      <c r="BO77" s="1314"/>
      <c r="BP77" s="1311">
        <v>6.5</v>
      </c>
      <c r="BQ77" s="1311"/>
      <c r="BR77" s="1311"/>
      <c r="BS77" s="1311"/>
      <c r="BT77" s="1311"/>
      <c r="BU77" s="1311"/>
      <c r="BV77" s="1311"/>
      <c r="BW77" s="1311"/>
      <c r="BX77" s="1311">
        <v>5.8</v>
      </c>
      <c r="BY77" s="1311"/>
      <c r="BZ77" s="1311"/>
      <c r="CA77" s="1311"/>
      <c r="CB77" s="1311"/>
      <c r="CC77" s="1311"/>
      <c r="CD77" s="1311"/>
      <c r="CE77" s="1311"/>
      <c r="CF77" s="1311">
        <v>2.7</v>
      </c>
      <c r="CG77" s="1311"/>
      <c r="CH77" s="1311"/>
      <c r="CI77" s="1311"/>
      <c r="CJ77" s="1311"/>
      <c r="CK77" s="1311"/>
      <c r="CL77" s="1311"/>
      <c r="CM77" s="1311"/>
      <c r="CN77" s="1311">
        <v>0.5</v>
      </c>
      <c r="CO77" s="1311"/>
      <c r="CP77" s="1311"/>
      <c r="CQ77" s="1311"/>
      <c r="CR77" s="1311"/>
      <c r="CS77" s="1311"/>
      <c r="CT77" s="1311"/>
      <c r="CU77" s="1311"/>
      <c r="CV77" s="1311">
        <v>5.9</v>
      </c>
      <c r="CW77" s="1311"/>
      <c r="CX77" s="1311"/>
      <c r="CY77" s="1311"/>
      <c r="CZ77" s="1311"/>
      <c r="DA77" s="1311"/>
      <c r="DB77" s="1311"/>
      <c r="DC77" s="1311"/>
    </row>
    <row r="78" spans="2:107" ht="13"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600</v>
      </c>
      <c r="BC79" s="1314"/>
      <c r="BD79" s="1314"/>
      <c r="BE79" s="1314"/>
      <c r="BF79" s="1314"/>
      <c r="BG79" s="1314"/>
      <c r="BH79" s="1314"/>
      <c r="BI79" s="1314"/>
      <c r="BJ79" s="1314"/>
      <c r="BK79" s="1314"/>
      <c r="BL79" s="1314"/>
      <c r="BM79" s="1314"/>
      <c r="BN79" s="1314"/>
      <c r="BO79" s="1314"/>
      <c r="BP79" s="1311">
        <v>5.9</v>
      </c>
      <c r="BQ79" s="1311"/>
      <c r="BR79" s="1311"/>
      <c r="BS79" s="1311"/>
      <c r="BT79" s="1311"/>
      <c r="BU79" s="1311"/>
      <c r="BV79" s="1311"/>
      <c r="BW79" s="1311"/>
      <c r="BX79" s="1311">
        <v>5.3</v>
      </c>
      <c r="BY79" s="1311"/>
      <c r="BZ79" s="1311"/>
      <c r="CA79" s="1311"/>
      <c r="CB79" s="1311"/>
      <c r="CC79" s="1311"/>
      <c r="CD79" s="1311"/>
      <c r="CE79" s="1311"/>
      <c r="CF79" s="1311">
        <v>5</v>
      </c>
      <c r="CG79" s="1311"/>
      <c r="CH79" s="1311"/>
      <c r="CI79" s="1311"/>
      <c r="CJ79" s="1311"/>
      <c r="CK79" s="1311"/>
      <c r="CL79" s="1311"/>
      <c r="CM79" s="1311"/>
      <c r="CN79" s="1311">
        <v>5.0999999999999996</v>
      </c>
      <c r="CO79" s="1311"/>
      <c r="CP79" s="1311"/>
      <c r="CQ79" s="1311"/>
      <c r="CR79" s="1311"/>
      <c r="CS79" s="1311"/>
      <c r="CT79" s="1311"/>
      <c r="CU79" s="1311"/>
      <c r="CV79" s="1311">
        <v>5.2</v>
      </c>
      <c r="CW79" s="1311"/>
      <c r="CX79" s="1311"/>
      <c r="CY79" s="1311"/>
      <c r="CZ79" s="1311"/>
      <c r="DA79" s="1311"/>
      <c r="DB79" s="1311"/>
      <c r="DC79" s="1311"/>
    </row>
    <row r="80" spans="2:107" ht="13"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KHRrdWfJcRwKzXON+4g7D9iYFrWSCsVctCXQbKQLr8DeqWIhzq6ewCIfLU/n7oul8iQoWGJ9wTB89kI/YczDbw==" saltValue="dBH4qWLKo/Qqeq12NnV5U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494</v>
      </c>
    </row>
  </sheetData>
  <sheetProtection algorithmName="SHA-512" hashValue="MNueaGoVqtzaRWltRP21xU76J+w5lOFYsPZKtP74L+YEFmkiP661b+HXLQULaL8XkAOluue6XyJNQ+nRwLYkNg==" saltValue="snqn42F20r43LtUI0Mk0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494</v>
      </c>
    </row>
  </sheetData>
  <sheetProtection algorithmName="SHA-512" hashValue="mmnDvAqsMsl6In/mAeW5KMqWPGu6h92UrPpL84gl3pq3NzcWl1YpSQnz3PPhlCCQUI2dqWMpxfrQnHkJv9cD7Q==" saltValue="uD35LpCzu+6Z1X/5bJS+D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544</v>
      </c>
      <c r="G2" s="157"/>
      <c r="H2" s="158"/>
    </row>
    <row r="3" spans="1:8" x14ac:dyDescent="0.2">
      <c r="A3" s="154" t="s">
        <v>537</v>
      </c>
      <c r="B3" s="159"/>
      <c r="C3" s="160"/>
      <c r="D3" s="161">
        <v>18311</v>
      </c>
      <c r="E3" s="162"/>
      <c r="F3" s="163">
        <v>63257</v>
      </c>
      <c r="G3" s="164"/>
      <c r="H3" s="165"/>
    </row>
    <row r="4" spans="1:8" x14ac:dyDescent="0.2">
      <c r="A4" s="166"/>
      <c r="B4" s="167"/>
      <c r="C4" s="168"/>
      <c r="D4" s="169">
        <v>16040</v>
      </c>
      <c r="E4" s="170"/>
      <c r="F4" s="171">
        <v>27259</v>
      </c>
      <c r="G4" s="172"/>
      <c r="H4" s="173"/>
    </row>
    <row r="5" spans="1:8" x14ac:dyDescent="0.2">
      <c r="A5" s="154" t="s">
        <v>539</v>
      </c>
      <c r="B5" s="159"/>
      <c r="C5" s="160"/>
      <c r="D5" s="161">
        <v>16193</v>
      </c>
      <c r="E5" s="162"/>
      <c r="F5" s="163">
        <v>52308</v>
      </c>
      <c r="G5" s="164"/>
      <c r="H5" s="165"/>
    </row>
    <row r="6" spans="1:8" x14ac:dyDescent="0.2">
      <c r="A6" s="166"/>
      <c r="B6" s="167"/>
      <c r="C6" s="168"/>
      <c r="D6" s="169">
        <v>14231</v>
      </c>
      <c r="E6" s="170"/>
      <c r="F6" s="171">
        <v>28695</v>
      </c>
      <c r="G6" s="172"/>
      <c r="H6" s="173"/>
    </row>
    <row r="7" spans="1:8" x14ac:dyDescent="0.2">
      <c r="A7" s="154" t="s">
        <v>540</v>
      </c>
      <c r="B7" s="159"/>
      <c r="C7" s="160"/>
      <c r="D7" s="161">
        <v>27181</v>
      </c>
      <c r="E7" s="162"/>
      <c r="F7" s="163">
        <v>46402</v>
      </c>
      <c r="G7" s="164"/>
      <c r="H7" s="165"/>
    </row>
    <row r="8" spans="1:8" x14ac:dyDescent="0.2">
      <c r="A8" s="166"/>
      <c r="B8" s="167"/>
      <c r="C8" s="168"/>
      <c r="D8" s="169">
        <v>19678</v>
      </c>
      <c r="E8" s="170"/>
      <c r="F8" s="171">
        <v>26897</v>
      </c>
      <c r="G8" s="172"/>
      <c r="H8" s="173"/>
    </row>
    <row r="9" spans="1:8" x14ac:dyDescent="0.2">
      <c r="A9" s="154" t="s">
        <v>541</v>
      </c>
      <c r="B9" s="159"/>
      <c r="C9" s="160"/>
      <c r="D9" s="161">
        <v>67413</v>
      </c>
      <c r="E9" s="162"/>
      <c r="F9" s="163">
        <v>66343</v>
      </c>
      <c r="G9" s="164"/>
      <c r="H9" s="165"/>
    </row>
    <row r="10" spans="1:8" x14ac:dyDescent="0.2">
      <c r="A10" s="166"/>
      <c r="B10" s="167"/>
      <c r="C10" s="168"/>
      <c r="D10" s="169">
        <v>32984</v>
      </c>
      <c r="E10" s="170"/>
      <c r="F10" s="171">
        <v>34529</v>
      </c>
      <c r="G10" s="172"/>
      <c r="H10" s="173"/>
    </row>
    <row r="11" spans="1:8" x14ac:dyDescent="0.2">
      <c r="A11" s="154" t="s">
        <v>542</v>
      </c>
      <c r="B11" s="159"/>
      <c r="C11" s="160"/>
      <c r="D11" s="161">
        <v>36251</v>
      </c>
      <c r="E11" s="162"/>
      <c r="F11" s="163">
        <v>56416</v>
      </c>
      <c r="G11" s="164"/>
      <c r="H11" s="165"/>
    </row>
    <row r="12" spans="1:8" x14ac:dyDescent="0.2">
      <c r="A12" s="166"/>
      <c r="B12" s="167"/>
      <c r="C12" s="174"/>
      <c r="D12" s="169">
        <v>23075</v>
      </c>
      <c r="E12" s="170"/>
      <c r="F12" s="171">
        <v>32623</v>
      </c>
      <c r="G12" s="172"/>
      <c r="H12" s="173"/>
    </row>
    <row r="13" spans="1:8" x14ac:dyDescent="0.2">
      <c r="A13" s="154"/>
      <c r="B13" s="159"/>
      <c r="C13" s="175"/>
      <c r="D13" s="176">
        <v>33070</v>
      </c>
      <c r="E13" s="177"/>
      <c r="F13" s="178">
        <v>56945</v>
      </c>
      <c r="G13" s="179"/>
      <c r="H13" s="165"/>
    </row>
    <row r="14" spans="1:8" x14ac:dyDescent="0.2">
      <c r="A14" s="166"/>
      <c r="B14" s="167"/>
      <c r="C14" s="168"/>
      <c r="D14" s="169">
        <v>21202</v>
      </c>
      <c r="E14" s="170"/>
      <c r="F14" s="171">
        <v>30001</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5.81</v>
      </c>
      <c r="C19" s="180">
        <f>ROUND(VALUE(SUBSTITUTE(実質収支比率等に係る経年分析!G$48,"▲","-")),2)</f>
        <v>6.5</v>
      </c>
      <c r="D19" s="180">
        <f>ROUND(VALUE(SUBSTITUTE(実質収支比率等に係る経年分析!H$48,"▲","-")),2)</f>
        <v>6.27</v>
      </c>
      <c r="E19" s="180">
        <f>ROUND(VALUE(SUBSTITUTE(実質収支比率等に係る経年分析!I$48,"▲","-")),2)</f>
        <v>5.41</v>
      </c>
      <c r="F19" s="180">
        <f>ROUND(VALUE(SUBSTITUTE(実質収支比率等に係る経年分析!J$48,"▲","-")),2)</f>
        <v>8.11</v>
      </c>
    </row>
    <row r="20" spans="1:11" x14ac:dyDescent="0.2">
      <c r="A20" s="180" t="s">
        <v>54</v>
      </c>
      <c r="B20" s="180">
        <f>ROUND(VALUE(SUBSTITUTE(実質収支比率等に係る経年分析!F$47,"▲","-")),2)</f>
        <v>15.34</v>
      </c>
      <c r="C20" s="180">
        <f>ROUND(VALUE(SUBSTITUTE(実質収支比率等に係る経年分析!G$47,"▲","-")),2)</f>
        <v>15.22</v>
      </c>
      <c r="D20" s="180">
        <f>ROUND(VALUE(SUBSTITUTE(実質収支比率等に係る経年分析!H$47,"▲","-")),2)</f>
        <v>15.11</v>
      </c>
      <c r="E20" s="180">
        <f>ROUND(VALUE(SUBSTITUTE(実質収支比率等に係る経年分析!I$47,"▲","-")),2)</f>
        <v>15.09</v>
      </c>
      <c r="F20" s="180">
        <f>ROUND(VALUE(SUBSTITUTE(実質収支比率等に係る経年分析!J$47,"▲","-")),2)</f>
        <v>12.43</v>
      </c>
    </row>
    <row r="21" spans="1:11" x14ac:dyDescent="0.2">
      <c r="A21" s="180" t="s">
        <v>55</v>
      </c>
      <c r="B21" s="180">
        <f>IF(ISNUMBER(VALUE(SUBSTITUTE(実質収支比率等に係る経年分析!F$49,"▲","-"))),ROUND(VALUE(SUBSTITUTE(実質収支比率等に係る経年分析!F$49,"▲","-")),2),NA())</f>
        <v>-1.28</v>
      </c>
      <c r="C21" s="180">
        <f>IF(ISNUMBER(VALUE(SUBSTITUTE(実質収支比率等に係る経年分析!G$49,"▲","-"))),ROUND(VALUE(SUBSTITUTE(実質収支比率等に係る経年分析!G$49,"▲","-")),2),NA())</f>
        <v>0.75</v>
      </c>
      <c r="D21" s="180">
        <f>IF(ISNUMBER(VALUE(SUBSTITUTE(実質収支比率等に係る経年分析!H$49,"▲","-"))),ROUND(VALUE(SUBSTITUTE(実質収支比率等に係る経年分析!H$49,"▲","-")),2),NA())</f>
        <v>-0.17</v>
      </c>
      <c r="E21" s="180">
        <f>IF(ISNUMBER(VALUE(SUBSTITUTE(実質収支比率等に係る経年分析!I$49,"▲","-"))),ROUND(VALUE(SUBSTITUTE(実質収支比率等に係る経年分析!I$49,"▲","-")),2),NA())</f>
        <v>-0.83</v>
      </c>
      <c r="F21" s="180">
        <f>IF(ISNUMBER(VALUE(SUBSTITUTE(実質収支比率等に係る経年分析!J$49,"▲","-"))),ROUND(VALUE(SUBSTITUTE(実質収支比率等に係る経年分析!J$49,"▲","-")),2),NA())</f>
        <v>0.77</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春雨墓苑事業特別会計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2.4500000000000002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8.11</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13.71</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3110</v>
      </c>
      <c r="E42" s="182"/>
      <c r="F42" s="182"/>
      <c r="G42" s="182">
        <f>'実質公債費比率（分子）の構造'!L$52</f>
        <v>3175</v>
      </c>
      <c r="H42" s="182"/>
      <c r="I42" s="182"/>
      <c r="J42" s="182">
        <f>'実質公債費比率（分子）の構造'!M$52</f>
        <v>3292</v>
      </c>
      <c r="K42" s="182"/>
      <c r="L42" s="182"/>
      <c r="M42" s="182">
        <f>'実質公債費比率（分子）の構造'!N$52</f>
        <v>3246</v>
      </c>
      <c r="N42" s="182"/>
      <c r="O42" s="182"/>
      <c r="P42" s="182">
        <f>'実質公債費比率（分子）の構造'!O$52</f>
        <v>3172</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408</v>
      </c>
      <c r="C45" s="182"/>
      <c r="D45" s="182"/>
      <c r="E45" s="182">
        <f>'実質公債費比率（分子）の構造'!L$49</f>
        <v>849</v>
      </c>
      <c r="F45" s="182"/>
      <c r="G45" s="182"/>
      <c r="H45" s="182">
        <f>'実質公債費比率（分子）の構造'!M$49</f>
        <v>736</v>
      </c>
      <c r="I45" s="182"/>
      <c r="J45" s="182"/>
      <c r="K45" s="182">
        <f>'実質公債費比率（分子）の構造'!N$49</f>
        <v>1092</v>
      </c>
      <c r="L45" s="182"/>
      <c r="M45" s="182"/>
      <c r="N45" s="182">
        <f>'実質公債費比率（分子）の構造'!O$49</f>
        <v>1487</v>
      </c>
      <c r="O45" s="182"/>
      <c r="P45" s="182"/>
    </row>
    <row r="46" spans="1:16" x14ac:dyDescent="0.2">
      <c r="A46" s="182" t="s">
        <v>66</v>
      </c>
      <c r="B46" s="182">
        <f>'実質公債費比率（分子）の構造'!K$48</f>
        <v>455</v>
      </c>
      <c r="C46" s="182"/>
      <c r="D46" s="182"/>
      <c r="E46" s="182">
        <f>'実質公債費比率（分子）の構造'!L$48</f>
        <v>480</v>
      </c>
      <c r="F46" s="182"/>
      <c r="G46" s="182"/>
      <c r="H46" s="182">
        <f>'実質公債費比率（分子）の構造'!M$48</f>
        <v>488</v>
      </c>
      <c r="I46" s="182"/>
      <c r="J46" s="182"/>
      <c r="K46" s="182">
        <f>'実質公債費比率（分子）の構造'!N$48</f>
        <v>525</v>
      </c>
      <c r="L46" s="182"/>
      <c r="M46" s="182"/>
      <c r="N46" s="182">
        <f>'実質公債費比率（分子）の構造'!O$48</f>
        <v>488</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2206</v>
      </c>
      <c r="C49" s="182"/>
      <c r="D49" s="182"/>
      <c r="E49" s="182">
        <f>'実質公債費比率（分子）の構造'!L$45</f>
        <v>2226</v>
      </c>
      <c r="F49" s="182"/>
      <c r="G49" s="182"/>
      <c r="H49" s="182">
        <f>'実質公債費比率（分子）の構造'!M$45</f>
        <v>2219</v>
      </c>
      <c r="I49" s="182"/>
      <c r="J49" s="182"/>
      <c r="K49" s="182">
        <f>'実質公債費比率（分子）の構造'!N$45</f>
        <v>2165</v>
      </c>
      <c r="L49" s="182"/>
      <c r="M49" s="182"/>
      <c r="N49" s="182">
        <f>'実質公債費比率（分子）の構造'!O$45</f>
        <v>2083</v>
      </c>
      <c r="O49" s="182"/>
      <c r="P49" s="182"/>
    </row>
    <row r="50" spans="1:16" x14ac:dyDescent="0.2">
      <c r="A50" s="182" t="s">
        <v>70</v>
      </c>
      <c r="B50" s="182" t="e">
        <f>NA()</f>
        <v>#N/A</v>
      </c>
      <c r="C50" s="182">
        <f>IF(ISNUMBER('実質公債費比率（分子）の構造'!K$53),'実質公債費比率（分子）の構造'!K$53,NA())</f>
        <v>-41</v>
      </c>
      <c r="D50" s="182" t="e">
        <f>NA()</f>
        <v>#N/A</v>
      </c>
      <c r="E50" s="182" t="e">
        <f>NA()</f>
        <v>#N/A</v>
      </c>
      <c r="F50" s="182">
        <f>IF(ISNUMBER('実質公債費比率（分子）の構造'!L$53),'実質公債費比率（分子）の構造'!L$53,NA())</f>
        <v>380</v>
      </c>
      <c r="G50" s="182" t="e">
        <f>NA()</f>
        <v>#N/A</v>
      </c>
      <c r="H50" s="182" t="e">
        <f>NA()</f>
        <v>#N/A</v>
      </c>
      <c r="I50" s="182">
        <f>IF(ISNUMBER('実質公債費比率（分子）の構造'!M$53),'実質公債費比率（分子）の構造'!M$53,NA())</f>
        <v>151</v>
      </c>
      <c r="J50" s="182" t="e">
        <f>NA()</f>
        <v>#N/A</v>
      </c>
      <c r="K50" s="182" t="e">
        <f>NA()</f>
        <v>#N/A</v>
      </c>
      <c r="L50" s="182">
        <f>IF(ISNUMBER('実質公債費比率（分子）の構造'!N$53),'実質公債費比率（分子）の構造'!N$53,NA())</f>
        <v>536</v>
      </c>
      <c r="M50" s="182" t="e">
        <f>NA()</f>
        <v>#N/A</v>
      </c>
      <c r="N50" s="182" t="e">
        <f>NA()</f>
        <v>#N/A</v>
      </c>
      <c r="O50" s="182">
        <f>IF(ISNUMBER('実質公債費比率（分子）の構造'!O$53),'実質公債費比率（分子）の構造'!O$53,NA())</f>
        <v>886</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30023</v>
      </c>
      <c r="E56" s="181"/>
      <c r="F56" s="181"/>
      <c r="G56" s="181">
        <f>'将来負担比率（分子）の構造'!J$52</f>
        <v>32449</v>
      </c>
      <c r="H56" s="181"/>
      <c r="I56" s="181"/>
      <c r="J56" s="181">
        <f>'将来負担比率（分子）の構造'!K$52</f>
        <v>33505</v>
      </c>
      <c r="K56" s="181"/>
      <c r="L56" s="181"/>
      <c r="M56" s="181">
        <f>'将来負担比率（分子）の構造'!L$52</f>
        <v>34415</v>
      </c>
      <c r="N56" s="181"/>
      <c r="O56" s="181"/>
      <c r="P56" s="181">
        <f>'将来負担比率（分子）の構造'!M$52</f>
        <v>34512</v>
      </c>
    </row>
    <row r="57" spans="1:16" x14ac:dyDescent="0.2">
      <c r="A57" s="181" t="s">
        <v>41</v>
      </c>
      <c r="B57" s="181"/>
      <c r="C57" s="181"/>
      <c r="D57" s="181">
        <f>'将来負担比率（分子）の構造'!I$51</f>
        <v>7348</v>
      </c>
      <c r="E57" s="181"/>
      <c r="F57" s="181"/>
      <c r="G57" s="181">
        <f>'将来負担比率（分子）の構造'!J$51</f>
        <v>7199</v>
      </c>
      <c r="H57" s="181"/>
      <c r="I57" s="181"/>
      <c r="J57" s="181">
        <f>'将来負担比率（分子）の構造'!K$51</f>
        <v>7572</v>
      </c>
      <c r="K57" s="181"/>
      <c r="L57" s="181"/>
      <c r="M57" s="181">
        <f>'将来負担比率（分子）の構造'!L$51</f>
        <v>8016</v>
      </c>
      <c r="N57" s="181"/>
      <c r="O57" s="181"/>
      <c r="P57" s="181">
        <f>'将来負担比率（分子）の構造'!M$51</f>
        <v>8175</v>
      </c>
    </row>
    <row r="58" spans="1:16" x14ac:dyDescent="0.2">
      <c r="A58" s="181" t="s">
        <v>40</v>
      </c>
      <c r="B58" s="181"/>
      <c r="C58" s="181"/>
      <c r="D58" s="181">
        <f>'将来負担比率（分子）の構造'!I$50</f>
        <v>8259</v>
      </c>
      <c r="E58" s="181"/>
      <c r="F58" s="181"/>
      <c r="G58" s="181">
        <f>'将来負担比率（分子）の構造'!J$50</f>
        <v>9036</v>
      </c>
      <c r="H58" s="181"/>
      <c r="I58" s="181"/>
      <c r="J58" s="181">
        <f>'将来負担比率（分子）の構造'!K$50</f>
        <v>9295</v>
      </c>
      <c r="K58" s="181"/>
      <c r="L58" s="181"/>
      <c r="M58" s="181">
        <f>'将来負担比率（分子）の構造'!L$50</f>
        <v>9548</v>
      </c>
      <c r="N58" s="181"/>
      <c r="O58" s="181"/>
      <c r="P58" s="181">
        <f>'将来負担比率（分子）の構造'!M$50</f>
        <v>8728</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227</v>
      </c>
      <c r="C61" s="181"/>
      <c r="D61" s="181"/>
      <c r="E61" s="181">
        <f>'将来負担比率（分子）の構造'!J$46</f>
        <v>217</v>
      </c>
      <c r="F61" s="181"/>
      <c r="G61" s="181"/>
      <c r="H61" s="181">
        <f>'将来負担比率（分子）の構造'!K$46</f>
        <v>1138</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4827</v>
      </c>
      <c r="C62" s="181"/>
      <c r="D62" s="181"/>
      <c r="E62" s="181">
        <f>'将来負担比率（分子）の構造'!J$45</f>
        <v>4630</v>
      </c>
      <c r="F62" s="181"/>
      <c r="G62" s="181"/>
      <c r="H62" s="181">
        <f>'将来負担比率（分子）の構造'!K$45</f>
        <v>4711</v>
      </c>
      <c r="I62" s="181"/>
      <c r="J62" s="181"/>
      <c r="K62" s="181">
        <f>'将来負担比率（分子）の構造'!L$45</f>
        <v>4637</v>
      </c>
      <c r="L62" s="181"/>
      <c r="M62" s="181"/>
      <c r="N62" s="181">
        <f>'将来負担比率（分子）の構造'!M$45</f>
        <v>4608</v>
      </c>
      <c r="O62" s="181"/>
      <c r="P62" s="181"/>
    </row>
    <row r="63" spans="1:16" x14ac:dyDescent="0.2">
      <c r="A63" s="181" t="s">
        <v>33</v>
      </c>
      <c r="B63" s="181">
        <f>'将来負担比率（分子）の構造'!I$44</f>
        <v>3492</v>
      </c>
      <c r="C63" s="181"/>
      <c r="D63" s="181"/>
      <c r="E63" s="181">
        <f>'将来負担比率（分子）の構造'!J$44</f>
        <v>8211</v>
      </c>
      <c r="F63" s="181"/>
      <c r="G63" s="181"/>
      <c r="H63" s="181">
        <f>'将来負担比率（分子）の構造'!K$44</f>
        <v>12889</v>
      </c>
      <c r="I63" s="181"/>
      <c r="J63" s="181"/>
      <c r="K63" s="181">
        <f>'将来負担比率（分子）の構造'!L$44</f>
        <v>15614</v>
      </c>
      <c r="L63" s="181"/>
      <c r="M63" s="181"/>
      <c r="N63" s="181">
        <f>'将来負担比率（分子）の構造'!M$44</f>
        <v>16973</v>
      </c>
      <c r="O63" s="181"/>
      <c r="P63" s="181"/>
    </row>
    <row r="64" spans="1:16" x14ac:dyDescent="0.2">
      <c r="A64" s="181" t="s">
        <v>32</v>
      </c>
      <c r="B64" s="181">
        <f>'将来負担比率（分子）の構造'!I$43</f>
        <v>6872</v>
      </c>
      <c r="C64" s="181"/>
      <c r="D64" s="181"/>
      <c r="E64" s="181">
        <f>'将来負担比率（分子）の構造'!J$43</f>
        <v>7127</v>
      </c>
      <c r="F64" s="181"/>
      <c r="G64" s="181"/>
      <c r="H64" s="181">
        <f>'将来負担比率（分子）の構造'!K$43</f>
        <v>7554</v>
      </c>
      <c r="I64" s="181"/>
      <c r="J64" s="181"/>
      <c r="K64" s="181">
        <f>'将来負担比率（分子）の構造'!L$43</f>
        <v>7656</v>
      </c>
      <c r="L64" s="181"/>
      <c r="M64" s="181"/>
      <c r="N64" s="181">
        <f>'将来負担比率（分子）の構造'!M$43</f>
        <v>7338</v>
      </c>
      <c r="O64" s="181"/>
      <c r="P64" s="181"/>
    </row>
    <row r="65" spans="1:16" x14ac:dyDescent="0.2">
      <c r="A65" s="181" t="s">
        <v>31</v>
      </c>
      <c r="B65" s="181" t="str">
        <f>'将来負担比率（分子）の構造'!I$42</f>
        <v>-</v>
      </c>
      <c r="C65" s="181"/>
      <c r="D65" s="181"/>
      <c r="E65" s="181" t="str">
        <f>'将来負担比率（分子）の構造'!J$42</f>
        <v>-</v>
      </c>
      <c r="F65" s="181"/>
      <c r="G65" s="181"/>
      <c r="H65" s="181">
        <f>'将来負担比率（分子）の構造'!K$42</f>
        <v>592</v>
      </c>
      <c r="I65" s="181"/>
      <c r="J65" s="181"/>
      <c r="K65" s="181">
        <f>'将来負担比率（分子）の構造'!L$42</f>
        <v>520</v>
      </c>
      <c r="L65" s="181"/>
      <c r="M65" s="181"/>
      <c r="N65" s="181">
        <f>'将来負担比率（分子）の構造'!M$42</f>
        <v>498</v>
      </c>
      <c r="O65" s="181"/>
      <c r="P65" s="181"/>
    </row>
    <row r="66" spans="1:16" x14ac:dyDescent="0.2">
      <c r="A66" s="181" t="s">
        <v>30</v>
      </c>
      <c r="B66" s="181">
        <f>'将来負担比率（分子）の構造'!I$41</f>
        <v>22768</v>
      </c>
      <c r="C66" s="181"/>
      <c r="D66" s="181"/>
      <c r="E66" s="181">
        <f>'将来負担比率（分子）の構造'!J$41</f>
        <v>22366</v>
      </c>
      <c r="F66" s="181"/>
      <c r="G66" s="181"/>
      <c r="H66" s="181">
        <f>'将来負担比率（分子）の構造'!K$41</f>
        <v>22598</v>
      </c>
      <c r="I66" s="181"/>
      <c r="J66" s="181"/>
      <c r="K66" s="181">
        <f>'将来負担比率（分子）の構造'!L$41</f>
        <v>25733</v>
      </c>
      <c r="L66" s="181"/>
      <c r="M66" s="181"/>
      <c r="N66" s="181">
        <f>'将来負担比率（分子）の構造'!M$41</f>
        <v>26636</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2180</v>
      </c>
      <c r="M67" s="181" t="e">
        <f>NA()</f>
        <v>#N/A</v>
      </c>
      <c r="N67" s="181" t="e">
        <f>NA()</f>
        <v>#N/A</v>
      </c>
      <c r="O67" s="181">
        <f>IF(ISNUMBER('将来負担比率（分子）の構造'!M$53), IF('将来負担比率（分子）の構造'!M$53 &lt; 0, 0, '将来負担比率（分子）の構造'!M$53), NA())</f>
        <v>4636</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3609</v>
      </c>
      <c r="C72" s="185">
        <f>基金残高に係る経年分析!G55</f>
        <v>3612</v>
      </c>
      <c r="D72" s="185">
        <f>基金残高に係る経年分析!H55</f>
        <v>3085</v>
      </c>
    </row>
    <row r="73" spans="1:16" x14ac:dyDescent="0.2">
      <c r="A73" s="184" t="s">
        <v>77</v>
      </c>
      <c r="B73" s="185">
        <f>基金残高に係る経年分析!F56</f>
        <v>46</v>
      </c>
      <c r="C73" s="185">
        <f>基金残高に係る経年分析!G56</f>
        <v>46</v>
      </c>
      <c r="D73" s="185">
        <f>基金残高に係る経年分析!H56</f>
        <v>46</v>
      </c>
    </row>
    <row r="74" spans="1:16" x14ac:dyDescent="0.2">
      <c r="A74" s="184" t="s">
        <v>78</v>
      </c>
      <c r="B74" s="185">
        <f>基金残高に係る経年分析!F57</f>
        <v>4535</v>
      </c>
      <c r="C74" s="185">
        <f>基金残高に係る経年分析!G57</f>
        <v>4302</v>
      </c>
      <c r="D74" s="185">
        <f>基金残高に係る経年分析!H57</f>
        <v>3879</v>
      </c>
    </row>
  </sheetData>
  <sheetProtection algorithmName="SHA-512" hashValue="Os19iDZBF0OvVJG2LiFbnqgXzM16L61/5Aa0ei+VIApKy8VZRqKVbOjNcVwB4uW+DWOY3pYNGM7rOi1BnW+Mjg==" saltValue="B39aETt6RQyXcBTrx4GC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223</v>
      </c>
      <c r="C5" s="672"/>
      <c r="D5" s="672"/>
      <c r="E5" s="672"/>
      <c r="F5" s="672"/>
      <c r="G5" s="672"/>
      <c r="H5" s="672"/>
      <c r="I5" s="672"/>
      <c r="J5" s="672"/>
      <c r="K5" s="672"/>
      <c r="L5" s="672"/>
      <c r="M5" s="672"/>
      <c r="N5" s="672"/>
      <c r="O5" s="672"/>
      <c r="P5" s="672"/>
      <c r="Q5" s="673"/>
      <c r="R5" s="674">
        <v>18876881</v>
      </c>
      <c r="S5" s="675"/>
      <c r="T5" s="675"/>
      <c r="U5" s="675"/>
      <c r="V5" s="675"/>
      <c r="W5" s="675"/>
      <c r="X5" s="675"/>
      <c r="Y5" s="676"/>
      <c r="Z5" s="677">
        <v>32.6</v>
      </c>
      <c r="AA5" s="677"/>
      <c r="AB5" s="677"/>
      <c r="AC5" s="677"/>
      <c r="AD5" s="678">
        <v>17321425</v>
      </c>
      <c r="AE5" s="678"/>
      <c r="AF5" s="678"/>
      <c r="AG5" s="678"/>
      <c r="AH5" s="678"/>
      <c r="AI5" s="678"/>
      <c r="AJ5" s="678"/>
      <c r="AK5" s="678"/>
      <c r="AL5" s="679">
        <v>73.5</v>
      </c>
      <c r="AM5" s="680"/>
      <c r="AN5" s="680"/>
      <c r="AO5" s="681"/>
      <c r="AP5" s="671" t="s">
        <v>224</v>
      </c>
      <c r="AQ5" s="672"/>
      <c r="AR5" s="672"/>
      <c r="AS5" s="672"/>
      <c r="AT5" s="672"/>
      <c r="AU5" s="672"/>
      <c r="AV5" s="672"/>
      <c r="AW5" s="672"/>
      <c r="AX5" s="672"/>
      <c r="AY5" s="672"/>
      <c r="AZ5" s="672"/>
      <c r="BA5" s="672"/>
      <c r="BB5" s="672"/>
      <c r="BC5" s="672"/>
      <c r="BD5" s="672"/>
      <c r="BE5" s="672"/>
      <c r="BF5" s="673"/>
      <c r="BG5" s="685">
        <v>17472454</v>
      </c>
      <c r="BH5" s="686"/>
      <c r="BI5" s="686"/>
      <c r="BJ5" s="686"/>
      <c r="BK5" s="686"/>
      <c r="BL5" s="686"/>
      <c r="BM5" s="686"/>
      <c r="BN5" s="687"/>
      <c r="BO5" s="688">
        <v>92.6</v>
      </c>
      <c r="BP5" s="688"/>
      <c r="BQ5" s="688"/>
      <c r="BR5" s="688"/>
      <c r="BS5" s="689">
        <v>151029</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2">
      <c r="B6" s="682" t="s">
        <v>228</v>
      </c>
      <c r="C6" s="683"/>
      <c r="D6" s="683"/>
      <c r="E6" s="683"/>
      <c r="F6" s="683"/>
      <c r="G6" s="683"/>
      <c r="H6" s="683"/>
      <c r="I6" s="683"/>
      <c r="J6" s="683"/>
      <c r="K6" s="683"/>
      <c r="L6" s="683"/>
      <c r="M6" s="683"/>
      <c r="N6" s="683"/>
      <c r="O6" s="683"/>
      <c r="P6" s="683"/>
      <c r="Q6" s="684"/>
      <c r="R6" s="685">
        <v>314943</v>
      </c>
      <c r="S6" s="686"/>
      <c r="T6" s="686"/>
      <c r="U6" s="686"/>
      <c r="V6" s="686"/>
      <c r="W6" s="686"/>
      <c r="X6" s="686"/>
      <c r="Y6" s="687"/>
      <c r="Z6" s="688">
        <v>0.5</v>
      </c>
      <c r="AA6" s="688"/>
      <c r="AB6" s="688"/>
      <c r="AC6" s="688"/>
      <c r="AD6" s="689">
        <v>314943</v>
      </c>
      <c r="AE6" s="689"/>
      <c r="AF6" s="689"/>
      <c r="AG6" s="689"/>
      <c r="AH6" s="689"/>
      <c r="AI6" s="689"/>
      <c r="AJ6" s="689"/>
      <c r="AK6" s="689"/>
      <c r="AL6" s="690">
        <v>1.3</v>
      </c>
      <c r="AM6" s="691"/>
      <c r="AN6" s="691"/>
      <c r="AO6" s="692"/>
      <c r="AP6" s="682" t="s">
        <v>229</v>
      </c>
      <c r="AQ6" s="683"/>
      <c r="AR6" s="683"/>
      <c r="AS6" s="683"/>
      <c r="AT6" s="683"/>
      <c r="AU6" s="683"/>
      <c r="AV6" s="683"/>
      <c r="AW6" s="683"/>
      <c r="AX6" s="683"/>
      <c r="AY6" s="683"/>
      <c r="AZ6" s="683"/>
      <c r="BA6" s="683"/>
      <c r="BB6" s="683"/>
      <c r="BC6" s="683"/>
      <c r="BD6" s="683"/>
      <c r="BE6" s="683"/>
      <c r="BF6" s="684"/>
      <c r="BG6" s="685">
        <v>17472454</v>
      </c>
      <c r="BH6" s="686"/>
      <c r="BI6" s="686"/>
      <c r="BJ6" s="686"/>
      <c r="BK6" s="686"/>
      <c r="BL6" s="686"/>
      <c r="BM6" s="686"/>
      <c r="BN6" s="687"/>
      <c r="BO6" s="688">
        <v>92.6</v>
      </c>
      <c r="BP6" s="688"/>
      <c r="BQ6" s="688"/>
      <c r="BR6" s="688"/>
      <c r="BS6" s="689">
        <v>151029</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318747</v>
      </c>
      <c r="CS6" s="686"/>
      <c r="CT6" s="686"/>
      <c r="CU6" s="686"/>
      <c r="CV6" s="686"/>
      <c r="CW6" s="686"/>
      <c r="CX6" s="686"/>
      <c r="CY6" s="687"/>
      <c r="CZ6" s="679">
        <v>0.6</v>
      </c>
      <c r="DA6" s="680"/>
      <c r="DB6" s="680"/>
      <c r="DC6" s="699"/>
      <c r="DD6" s="694" t="s">
        <v>127</v>
      </c>
      <c r="DE6" s="686"/>
      <c r="DF6" s="686"/>
      <c r="DG6" s="686"/>
      <c r="DH6" s="686"/>
      <c r="DI6" s="686"/>
      <c r="DJ6" s="686"/>
      <c r="DK6" s="686"/>
      <c r="DL6" s="686"/>
      <c r="DM6" s="686"/>
      <c r="DN6" s="686"/>
      <c r="DO6" s="686"/>
      <c r="DP6" s="687"/>
      <c r="DQ6" s="694">
        <v>318747</v>
      </c>
      <c r="DR6" s="686"/>
      <c r="DS6" s="686"/>
      <c r="DT6" s="686"/>
      <c r="DU6" s="686"/>
      <c r="DV6" s="686"/>
      <c r="DW6" s="686"/>
      <c r="DX6" s="686"/>
      <c r="DY6" s="686"/>
      <c r="DZ6" s="686"/>
      <c r="EA6" s="686"/>
      <c r="EB6" s="686"/>
      <c r="EC6" s="695"/>
    </row>
    <row r="7" spans="2:143" ht="11.25" customHeight="1" x14ac:dyDescent="0.2">
      <c r="B7" s="682" t="s">
        <v>231</v>
      </c>
      <c r="C7" s="683"/>
      <c r="D7" s="683"/>
      <c r="E7" s="683"/>
      <c r="F7" s="683"/>
      <c r="G7" s="683"/>
      <c r="H7" s="683"/>
      <c r="I7" s="683"/>
      <c r="J7" s="683"/>
      <c r="K7" s="683"/>
      <c r="L7" s="683"/>
      <c r="M7" s="683"/>
      <c r="N7" s="683"/>
      <c r="O7" s="683"/>
      <c r="P7" s="683"/>
      <c r="Q7" s="684"/>
      <c r="R7" s="685">
        <v>19100</v>
      </c>
      <c r="S7" s="686"/>
      <c r="T7" s="686"/>
      <c r="U7" s="686"/>
      <c r="V7" s="686"/>
      <c r="W7" s="686"/>
      <c r="X7" s="686"/>
      <c r="Y7" s="687"/>
      <c r="Z7" s="688">
        <v>0</v>
      </c>
      <c r="AA7" s="688"/>
      <c r="AB7" s="688"/>
      <c r="AC7" s="688"/>
      <c r="AD7" s="689">
        <v>19100</v>
      </c>
      <c r="AE7" s="689"/>
      <c r="AF7" s="689"/>
      <c r="AG7" s="689"/>
      <c r="AH7" s="689"/>
      <c r="AI7" s="689"/>
      <c r="AJ7" s="689"/>
      <c r="AK7" s="689"/>
      <c r="AL7" s="690">
        <v>0.1</v>
      </c>
      <c r="AM7" s="691"/>
      <c r="AN7" s="691"/>
      <c r="AO7" s="692"/>
      <c r="AP7" s="682" t="s">
        <v>232</v>
      </c>
      <c r="AQ7" s="683"/>
      <c r="AR7" s="683"/>
      <c r="AS7" s="683"/>
      <c r="AT7" s="683"/>
      <c r="AU7" s="683"/>
      <c r="AV7" s="683"/>
      <c r="AW7" s="683"/>
      <c r="AX7" s="683"/>
      <c r="AY7" s="683"/>
      <c r="AZ7" s="683"/>
      <c r="BA7" s="683"/>
      <c r="BB7" s="683"/>
      <c r="BC7" s="683"/>
      <c r="BD7" s="683"/>
      <c r="BE7" s="683"/>
      <c r="BF7" s="684"/>
      <c r="BG7" s="685">
        <v>8728340</v>
      </c>
      <c r="BH7" s="686"/>
      <c r="BI7" s="686"/>
      <c r="BJ7" s="686"/>
      <c r="BK7" s="686"/>
      <c r="BL7" s="686"/>
      <c r="BM7" s="686"/>
      <c r="BN7" s="687"/>
      <c r="BO7" s="688">
        <v>46.2</v>
      </c>
      <c r="BP7" s="688"/>
      <c r="BQ7" s="688"/>
      <c r="BR7" s="688"/>
      <c r="BS7" s="689">
        <v>150640</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18852751</v>
      </c>
      <c r="CS7" s="686"/>
      <c r="CT7" s="686"/>
      <c r="CU7" s="686"/>
      <c r="CV7" s="686"/>
      <c r="CW7" s="686"/>
      <c r="CX7" s="686"/>
      <c r="CY7" s="687"/>
      <c r="CZ7" s="688">
        <v>34.299999999999997</v>
      </c>
      <c r="DA7" s="688"/>
      <c r="DB7" s="688"/>
      <c r="DC7" s="688"/>
      <c r="DD7" s="694">
        <v>562540</v>
      </c>
      <c r="DE7" s="686"/>
      <c r="DF7" s="686"/>
      <c r="DG7" s="686"/>
      <c r="DH7" s="686"/>
      <c r="DI7" s="686"/>
      <c r="DJ7" s="686"/>
      <c r="DK7" s="686"/>
      <c r="DL7" s="686"/>
      <c r="DM7" s="686"/>
      <c r="DN7" s="686"/>
      <c r="DO7" s="686"/>
      <c r="DP7" s="687"/>
      <c r="DQ7" s="694">
        <v>4667881</v>
      </c>
      <c r="DR7" s="686"/>
      <c r="DS7" s="686"/>
      <c r="DT7" s="686"/>
      <c r="DU7" s="686"/>
      <c r="DV7" s="686"/>
      <c r="DW7" s="686"/>
      <c r="DX7" s="686"/>
      <c r="DY7" s="686"/>
      <c r="DZ7" s="686"/>
      <c r="EA7" s="686"/>
      <c r="EB7" s="686"/>
      <c r="EC7" s="695"/>
    </row>
    <row r="8" spans="2:143" ht="11.25" customHeight="1" x14ac:dyDescent="0.2">
      <c r="B8" s="682" t="s">
        <v>234</v>
      </c>
      <c r="C8" s="683"/>
      <c r="D8" s="683"/>
      <c r="E8" s="683"/>
      <c r="F8" s="683"/>
      <c r="G8" s="683"/>
      <c r="H8" s="683"/>
      <c r="I8" s="683"/>
      <c r="J8" s="683"/>
      <c r="K8" s="683"/>
      <c r="L8" s="683"/>
      <c r="M8" s="683"/>
      <c r="N8" s="683"/>
      <c r="O8" s="683"/>
      <c r="P8" s="683"/>
      <c r="Q8" s="684"/>
      <c r="R8" s="685">
        <v>111857</v>
      </c>
      <c r="S8" s="686"/>
      <c r="T8" s="686"/>
      <c r="U8" s="686"/>
      <c r="V8" s="686"/>
      <c r="W8" s="686"/>
      <c r="X8" s="686"/>
      <c r="Y8" s="687"/>
      <c r="Z8" s="688">
        <v>0.2</v>
      </c>
      <c r="AA8" s="688"/>
      <c r="AB8" s="688"/>
      <c r="AC8" s="688"/>
      <c r="AD8" s="689">
        <v>111857</v>
      </c>
      <c r="AE8" s="689"/>
      <c r="AF8" s="689"/>
      <c r="AG8" s="689"/>
      <c r="AH8" s="689"/>
      <c r="AI8" s="689"/>
      <c r="AJ8" s="689"/>
      <c r="AK8" s="689"/>
      <c r="AL8" s="690">
        <v>0.5</v>
      </c>
      <c r="AM8" s="691"/>
      <c r="AN8" s="691"/>
      <c r="AO8" s="692"/>
      <c r="AP8" s="682" t="s">
        <v>235</v>
      </c>
      <c r="AQ8" s="683"/>
      <c r="AR8" s="683"/>
      <c r="AS8" s="683"/>
      <c r="AT8" s="683"/>
      <c r="AU8" s="683"/>
      <c r="AV8" s="683"/>
      <c r="AW8" s="683"/>
      <c r="AX8" s="683"/>
      <c r="AY8" s="683"/>
      <c r="AZ8" s="683"/>
      <c r="BA8" s="683"/>
      <c r="BB8" s="683"/>
      <c r="BC8" s="683"/>
      <c r="BD8" s="683"/>
      <c r="BE8" s="683"/>
      <c r="BF8" s="684"/>
      <c r="BG8" s="685">
        <v>231162</v>
      </c>
      <c r="BH8" s="686"/>
      <c r="BI8" s="686"/>
      <c r="BJ8" s="686"/>
      <c r="BK8" s="686"/>
      <c r="BL8" s="686"/>
      <c r="BM8" s="686"/>
      <c r="BN8" s="687"/>
      <c r="BO8" s="688">
        <v>1.2</v>
      </c>
      <c r="BP8" s="688"/>
      <c r="BQ8" s="688"/>
      <c r="BR8" s="688"/>
      <c r="BS8" s="694" t="s">
        <v>127</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16885015</v>
      </c>
      <c r="CS8" s="686"/>
      <c r="CT8" s="686"/>
      <c r="CU8" s="686"/>
      <c r="CV8" s="686"/>
      <c r="CW8" s="686"/>
      <c r="CX8" s="686"/>
      <c r="CY8" s="687"/>
      <c r="CZ8" s="688">
        <v>30.7</v>
      </c>
      <c r="DA8" s="688"/>
      <c r="DB8" s="688"/>
      <c r="DC8" s="688"/>
      <c r="DD8" s="694">
        <v>199753</v>
      </c>
      <c r="DE8" s="686"/>
      <c r="DF8" s="686"/>
      <c r="DG8" s="686"/>
      <c r="DH8" s="686"/>
      <c r="DI8" s="686"/>
      <c r="DJ8" s="686"/>
      <c r="DK8" s="686"/>
      <c r="DL8" s="686"/>
      <c r="DM8" s="686"/>
      <c r="DN8" s="686"/>
      <c r="DO8" s="686"/>
      <c r="DP8" s="687"/>
      <c r="DQ8" s="694">
        <v>9042188</v>
      </c>
      <c r="DR8" s="686"/>
      <c r="DS8" s="686"/>
      <c r="DT8" s="686"/>
      <c r="DU8" s="686"/>
      <c r="DV8" s="686"/>
      <c r="DW8" s="686"/>
      <c r="DX8" s="686"/>
      <c r="DY8" s="686"/>
      <c r="DZ8" s="686"/>
      <c r="EA8" s="686"/>
      <c r="EB8" s="686"/>
      <c r="EC8" s="695"/>
    </row>
    <row r="9" spans="2:143" ht="11.25" customHeight="1" x14ac:dyDescent="0.2">
      <c r="B9" s="682" t="s">
        <v>237</v>
      </c>
      <c r="C9" s="683"/>
      <c r="D9" s="683"/>
      <c r="E9" s="683"/>
      <c r="F9" s="683"/>
      <c r="G9" s="683"/>
      <c r="H9" s="683"/>
      <c r="I9" s="683"/>
      <c r="J9" s="683"/>
      <c r="K9" s="683"/>
      <c r="L9" s="683"/>
      <c r="M9" s="683"/>
      <c r="N9" s="683"/>
      <c r="O9" s="683"/>
      <c r="P9" s="683"/>
      <c r="Q9" s="684"/>
      <c r="R9" s="685">
        <v>105612</v>
      </c>
      <c r="S9" s="686"/>
      <c r="T9" s="686"/>
      <c r="U9" s="686"/>
      <c r="V9" s="686"/>
      <c r="W9" s="686"/>
      <c r="X9" s="686"/>
      <c r="Y9" s="687"/>
      <c r="Z9" s="688">
        <v>0.2</v>
      </c>
      <c r="AA9" s="688"/>
      <c r="AB9" s="688"/>
      <c r="AC9" s="688"/>
      <c r="AD9" s="689">
        <v>105612</v>
      </c>
      <c r="AE9" s="689"/>
      <c r="AF9" s="689"/>
      <c r="AG9" s="689"/>
      <c r="AH9" s="689"/>
      <c r="AI9" s="689"/>
      <c r="AJ9" s="689"/>
      <c r="AK9" s="689"/>
      <c r="AL9" s="690">
        <v>0.4</v>
      </c>
      <c r="AM9" s="691"/>
      <c r="AN9" s="691"/>
      <c r="AO9" s="692"/>
      <c r="AP9" s="682" t="s">
        <v>238</v>
      </c>
      <c r="AQ9" s="683"/>
      <c r="AR9" s="683"/>
      <c r="AS9" s="683"/>
      <c r="AT9" s="683"/>
      <c r="AU9" s="683"/>
      <c r="AV9" s="683"/>
      <c r="AW9" s="683"/>
      <c r="AX9" s="683"/>
      <c r="AY9" s="683"/>
      <c r="AZ9" s="683"/>
      <c r="BA9" s="683"/>
      <c r="BB9" s="683"/>
      <c r="BC9" s="683"/>
      <c r="BD9" s="683"/>
      <c r="BE9" s="683"/>
      <c r="BF9" s="684"/>
      <c r="BG9" s="685">
        <v>7330026</v>
      </c>
      <c r="BH9" s="686"/>
      <c r="BI9" s="686"/>
      <c r="BJ9" s="686"/>
      <c r="BK9" s="686"/>
      <c r="BL9" s="686"/>
      <c r="BM9" s="686"/>
      <c r="BN9" s="687"/>
      <c r="BO9" s="688">
        <v>38.799999999999997</v>
      </c>
      <c r="BP9" s="688"/>
      <c r="BQ9" s="688"/>
      <c r="BR9" s="688"/>
      <c r="BS9" s="694" t="s">
        <v>239</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4809935</v>
      </c>
      <c r="CS9" s="686"/>
      <c r="CT9" s="686"/>
      <c r="CU9" s="686"/>
      <c r="CV9" s="686"/>
      <c r="CW9" s="686"/>
      <c r="CX9" s="686"/>
      <c r="CY9" s="687"/>
      <c r="CZ9" s="688">
        <v>8.6999999999999993</v>
      </c>
      <c r="DA9" s="688"/>
      <c r="DB9" s="688"/>
      <c r="DC9" s="688"/>
      <c r="DD9" s="694">
        <v>99456</v>
      </c>
      <c r="DE9" s="686"/>
      <c r="DF9" s="686"/>
      <c r="DG9" s="686"/>
      <c r="DH9" s="686"/>
      <c r="DI9" s="686"/>
      <c r="DJ9" s="686"/>
      <c r="DK9" s="686"/>
      <c r="DL9" s="686"/>
      <c r="DM9" s="686"/>
      <c r="DN9" s="686"/>
      <c r="DO9" s="686"/>
      <c r="DP9" s="687"/>
      <c r="DQ9" s="694">
        <v>4408627</v>
      </c>
      <c r="DR9" s="686"/>
      <c r="DS9" s="686"/>
      <c r="DT9" s="686"/>
      <c r="DU9" s="686"/>
      <c r="DV9" s="686"/>
      <c r="DW9" s="686"/>
      <c r="DX9" s="686"/>
      <c r="DY9" s="686"/>
      <c r="DZ9" s="686"/>
      <c r="EA9" s="686"/>
      <c r="EB9" s="686"/>
      <c r="EC9" s="695"/>
    </row>
    <row r="10" spans="2:143" ht="11.25" customHeight="1" x14ac:dyDescent="0.2">
      <c r="B10" s="682" t="s">
        <v>241</v>
      </c>
      <c r="C10" s="683"/>
      <c r="D10" s="683"/>
      <c r="E10" s="683"/>
      <c r="F10" s="683"/>
      <c r="G10" s="683"/>
      <c r="H10" s="683"/>
      <c r="I10" s="683"/>
      <c r="J10" s="683"/>
      <c r="K10" s="683"/>
      <c r="L10" s="683"/>
      <c r="M10" s="683"/>
      <c r="N10" s="683"/>
      <c r="O10" s="683"/>
      <c r="P10" s="683"/>
      <c r="Q10" s="684"/>
      <c r="R10" s="685" t="s">
        <v>239</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239</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291963</v>
      </c>
      <c r="BH10" s="686"/>
      <c r="BI10" s="686"/>
      <c r="BJ10" s="686"/>
      <c r="BK10" s="686"/>
      <c r="BL10" s="686"/>
      <c r="BM10" s="686"/>
      <c r="BN10" s="687"/>
      <c r="BO10" s="688">
        <v>1.5</v>
      </c>
      <c r="BP10" s="688"/>
      <c r="BQ10" s="688"/>
      <c r="BR10" s="688"/>
      <c r="BS10" s="694" t="s">
        <v>127</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53675</v>
      </c>
      <c r="CS10" s="686"/>
      <c r="CT10" s="686"/>
      <c r="CU10" s="686"/>
      <c r="CV10" s="686"/>
      <c r="CW10" s="686"/>
      <c r="CX10" s="686"/>
      <c r="CY10" s="687"/>
      <c r="CZ10" s="688">
        <v>0.1</v>
      </c>
      <c r="DA10" s="688"/>
      <c r="DB10" s="688"/>
      <c r="DC10" s="688"/>
      <c r="DD10" s="694" t="s">
        <v>239</v>
      </c>
      <c r="DE10" s="686"/>
      <c r="DF10" s="686"/>
      <c r="DG10" s="686"/>
      <c r="DH10" s="686"/>
      <c r="DI10" s="686"/>
      <c r="DJ10" s="686"/>
      <c r="DK10" s="686"/>
      <c r="DL10" s="686"/>
      <c r="DM10" s="686"/>
      <c r="DN10" s="686"/>
      <c r="DO10" s="686"/>
      <c r="DP10" s="687"/>
      <c r="DQ10" s="694">
        <v>47032</v>
      </c>
      <c r="DR10" s="686"/>
      <c r="DS10" s="686"/>
      <c r="DT10" s="686"/>
      <c r="DU10" s="686"/>
      <c r="DV10" s="686"/>
      <c r="DW10" s="686"/>
      <c r="DX10" s="686"/>
      <c r="DY10" s="686"/>
      <c r="DZ10" s="686"/>
      <c r="EA10" s="686"/>
      <c r="EB10" s="686"/>
      <c r="EC10" s="695"/>
    </row>
    <row r="11" spans="2:143" ht="11.25" customHeight="1" x14ac:dyDescent="0.2">
      <c r="B11" s="682" t="s">
        <v>244</v>
      </c>
      <c r="C11" s="683"/>
      <c r="D11" s="683"/>
      <c r="E11" s="683"/>
      <c r="F11" s="683"/>
      <c r="G11" s="683"/>
      <c r="H11" s="683"/>
      <c r="I11" s="683"/>
      <c r="J11" s="683"/>
      <c r="K11" s="683"/>
      <c r="L11" s="683"/>
      <c r="M11" s="683"/>
      <c r="N11" s="683"/>
      <c r="O11" s="683"/>
      <c r="P11" s="683"/>
      <c r="Q11" s="684"/>
      <c r="R11" s="685">
        <v>2718892</v>
      </c>
      <c r="S11" s="686"/>
      <c r="T11" s="686"/>
      <c r="U11" s="686"/>
      <c r="V11" s="686"/>
      <c r="W11" s="686"/>
      <c r="X11" s="686"/>
      <c r="Y11" s="687"/>
      <c r="Z11" s="690">
        <v>4.7</v>
      </c>
      <c r="AA11" s="691"/>
      <c r="AB11" s="691"/>
      <c r="AC11" s="703"/>
      <c r="AD11" s="694">
        <v>2718892</v>
      </c>
      <c r="AE11" s="686"/>
      <c r="AF11" s="686"/>
      <c r="AG11" s="686"/>
      <c r="AH11" s="686"/>
      <c r="AI11" s="686"/>
      <c r="AJ11" s="686"/>
      <c r="AK11" s="687"/>
      <c r="AL11" s="690">
        <v>11.5</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875189</v>
      </c>
      <c r="BH11" s="686"/>
      <c r="BI11" s="686"/>
      <c r="BJ11" s="686"/>
      <c r="BK11" s="686"/>
      <c r="BL11" s="686"/>
      <c r="BM11" s="686"/>
      <c r="BN11" s="687"/>
      <c r="BO11" s="688">
        <v>4.5999999999999996</v>
      </c>
      <c r="BP11" s="688"/>
      <c r="BQ11" s="688"/>
      <c r="BR11" s="688"/>
      <c r="BS11" s="694">
        <v>150640</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166921</v>
      </c>
      <c r="CS11" s="686"/>
      <c r="CT11" s="686"/>
      <c r="CU11" s="686"/>
      <c r="CV11" s="686"/>
      <c r="CW11" s="686"/>
      <c r="CX11" s="686"/>
      <c r="CY11" s="687"/>
      <c r="CZ11" s="688">
        <v>0.3</v>
      </c>
      <c r="DA11" s="688"/>
      <c r="DB11" s="688"/>
      <c r="DC11" s="688"/>
      <c r="DD11" s="694">
        <v>79377</v>
      </c>
      <c r="DE11" s="686"/>
      <c r="DF11" s="686"/>
      <c r="DG11" s="686"/>
      <c r="DH11" s="686"/>
      <c r="DI11" s="686"/>
      <c r="DJ11" s="686"/>
      <c r="DK11" s="686"/>
      <c r="DL11" s="686"/>
      <c r="DM11" s="686"/>
      <c r="DN11" s="686"/>
      <c r="DO11" s="686"/>
      <c r="DP11" s="687"/>
      <c r="DQ11" s="694">
        <v>143619</v>
      </c>
      <c r="DR11" s="686"/>
      <c r="DS11" s="686"/>
      <c r="DT11" s="686"/>
      <c r="DU11" s="686"/>
      <c r="DV11" s="686"/>
      <c r="DW11" s="686"/>
      <c r="DX11" s="686"/>
      <c r="DY11" s="686"/>
      <c r="DZ11" s="686"/>
      <c r="EA11" s="686"/>
      <c r="EB11" s="686"/>
      <c r="EC11" s="695"/>
    </row>
    <row r="12" spans="2:143" ht="11.25" customHeight="1" x14ac:dyDescent="0.2">
      <c r="B12" s="682" t="s">
        <v>247</v>
      </c>
      <c r="C12" s="683"/>
      <c r="D12" s="683"/>
      <c r="E12" s="683"/>
      <c r="F12" s="683"/>
      <c r="G12" s="683"/>
      <c r="H12" s="683"/>
      <c r="I12" s="683"/>
      <c r="J12" s="683"/>
      <c r="K12" s="683"/>
      <c r="L12" s="683"/>
      <c r="M12" s="683"/>
      <c r="N12" s="683"/>
      <c r="O12" s="683"/>
      <c r="P12" s="683"/>
      <c r="Q12" s="684"/>
      <c r="R12" s="685">
        <v>33009</v>
      </c>
      <c r="S12" s="686"/>
      <c r="T12" s="686"/>
      <c r="U12" s="686"/>
      <c r="V12" s="686"/>
      <c r="W12" s="686"/>
      <c r="X12" s="686"/>
      <c r="Y12" s="687"/>
      <c r="Z12" s="688">
        <v>0.1</v>
      </c>
      <c r="AA12" s="688"/>
      <c r="AB12" s="688"/>
      <c r="AC12" s="688"/>
      <c r="AD12" s="689">
        <v>33009</v>
      </c>
      <c r="AE12" s="689"/>
      <c r="AF12" s="689"/>
      <c r="AG12" s="689"/>
      <c r="AH12" s="689"/>
      <c r="AI12" s="689"/>
      <c r="AJ12" s="689"/>
      <c r="AK12" s="689"/>
      <c r="AL12" s="690">
        <v>0.1</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7727649</v>
      </c>
      <c r="BH12" s="686"/>
      <c r="BI12" s="686"/>
      <c r="BJ12" s="686"/>
      <c r="BK12" s="686"/>
      <c r="BL12" s="686"/>
      <c r="BM12" s="686"/>
      <c r="BN12" s="687"/>
      <c r="BO12" s="688">
        <v>40.9</v>
      </c>
      <c r="BP12" s="688"/>
      <c r="BQ12" s="688"/>
      <c r="BR12" s="688"/>
      <c r="BS12" s="694" t="s">
        <v>239</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1359215</v>
      </c>
      <c r="CS12" s="686"/>
      <c r="CT12" s="686"/>
      <c r="CU12" s="686"/>
      <c r="CV12" s="686"/>
      <c r="CW12" s="686"/>
      <c r="CX12" s="686"/>
      <c r="CY12" s="687"/>
      <c r="CZ12" s="688">
        <v>2.5</v>
      </c>
      <c r="DA12" s="688"/>
      <c r="DB12" s="688"/>
      <c r="DC12" s="688"/>
      <c r="DD12" s="694">
        <v>52139</v>
      </c>
      <c r="DE12" s="686"/>
      <c r="DF12" s="686"/>
      <c r="DG12" s="686"/>
      <c r="DH12" s="686"/>
      <c r="DI12" s="686"/>
      <c r="DJ12" s="686"/>
      <c r="DK12" s="686"/>
      <c r="DL12" s="686"/>
      <c r="DM12" s="686"/>
      <c r="DN12" s="686"/>
      <c r="DO12" s="686"/>
      <c r="DP12" s="687"/>
      <c r="DQ12" s="694">
        <v>1084570</v>
      </c>
      <c r="DR12" s="686"/>
      <c r="DS12" s="686"/>
      <c r="DT12" s="686"/>
      <c r="DU12" s="686"/>
      <c r="DV12" s="686"/>
      <c r="DW12" s="686"/>
      <c r="DX12" s="686"/>
      <c r="DY12" s="686"/>
      <c r="DZ12" s="686"/>
      <c r="EA12" s="686"/>
      <c r="EB12" s="686"/>
      <c r="EC12" s="695"/>
    </row>
    <row r="13" spans="2:143" ht="11.25" customHeight="1" x14ac:dyDescent="0.2">
      <c r="B13" s="682" t="s">
        <v>250</v>
      </c>
      <c r="C13" s="683"/>
      <c r="D13" s="683"/>
      <c r="E13" s="683"/>
      <c r="F13" s="683"/>
      <c r="G13" s="683"/>
      <c r="H13" s="683"/>
      <c r="I13" s="683"/>
      <c r="J13" s="683"/>
      <c r="K13" s="683"/>
      <c r="L13" s="683"/>
      <c r="M13" s="683"/>
      <c r="N13" s="683"/>
      <c r="O13" s="683"/>
      <c r="P13" s="683"/>
      <c r="Q13" s="684"/>
      <c r="R13" s="685" t="s">
        <v>239</v>
      </c>
      <c r="S13" s="686"/>
      <c r="T13" s="686"/>
      <c r="U13" s="686"/>
      <c r="V13" s="686"/>
      <c r="W13" s="686"/>
      <c r="X13" s="686"/>
      <c r="Y13" s="687"/>
      <c r="Z13" s="688" t="s">
        <v>127</v>
      </c>
      <c r="AA13" s="688"/>
      <c r="AB13" s="688"/>
      <c r="AC13" s="688"/>
      <c r="AD13" s="689" t="s">
        <v>239</v>
      </c>
      <c r="AE13" s="689"/>
      <c r="AF13" s="689"/>
      <c r="AG13" s="689"/>
      <c r="AH13" s="689"/>
      <c r="AI13" s="689"/>
      <c r="AJ13" s="689"/>
      <c r="AK13" s="689"/>
      <c r="AL13" s="690" t="s">
        <v>239</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7633069</v>
      </c>
      <c r="BH13" s="686"/>
      <c r="BI13" s="686"/>
      <c r="BJ13" s="686"/>
      <c r="BK13" s="686"/>
      <c r="BL13" s="686"/>
      <c r="BM13" s="686"/>
      <c r="BN13" s="687"/>
      <c r="BO13" s="688">
        <v>40.4</v>
      </c>
      <c r="BP13" s="688"/>
      <c r="BQ13" s="688"/>
      <c r="BR13" s="688"/>
      <c r="BS13" s="694" t="s">
        <v>127</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3270833</v>
      </c>
      <c r="CS13" s="686"/>
      <c r="CT13" s="686"/>
      <c r="CU13" s="686"/>
      <c r="CV13" s="686"/>
      <c r="CW13" s="686"/>
      <c r="CX13" s="686"/>
      <c r="CY13" s="687"/>
      <c r="CZ13" s="688">
        <v>5.9</v>
      </c>
      <c r="DA13" s="688"/>
      <c r="DB13" s="688"/>
      <c r="DC13" s="688"/>
      <c r="DD13" s="694">
        <v>1415621</v>
      </c>
      <c r="DE13" s="686"/>
      <c r="DF13" s="686"/>
      <c r="DG13" s="686"/>
      <c r="DH13" s="686"/>
      <c r="DI13" s="686"/>
      <c r="DJ13" s="686"/>
      <c r="DK13" s="686"/>
      <c r="DL13" s="686"/>
      <c r="DM13" s="686"/>
      <c r="DN13" s="686"/>
      <c r="DO13" s="686"/>
      <c r="DP13" s="687"/>
      <c r="DQ13" s="694">
        <v>2581408</v>
      </c>
      <c r="DR13" s="686"/>
      <c r="DS13" s="686"/>
      <c r="DT13" s="686"/>
      <c r="DU13" s="686"/>
      <c r="DV13" s="686"/>
      <c r="DW13" s="686"/>
      <c r="DX13" s="686"/>
      <c r="DY13" s="686"/>
      <c r="DZ13" s="686"/>
      <c r="EA13" s="686"/>
      <c r="EB13" s="686"/>
      <c r="EC13" s="695"/>
    </row>
    <row r="14" spans="2:143" ht="11.25" customHeight="1" x14ac:dyDescent="0.2">
      <c r="B14" s="682" t="s">
        <v>253</v>
      </c>
      <c r="C14" s="683"/>
      <c r="D14" s="683"/>
      <c r="E14" s="683"/>
      <c r="F14" s="683"/>
      <c r="G14" s="683"/>
      <c r="H14" s="683"/>
      <c r="I14" s="683"/>
      <c r="J14" s="683"/>
      <c r="K14" s="683"/>
      <c r="L14" s="683"/>
      <c r="M14" s="683"/>
      <c r="N14" s="683"/>
      <c r="O14" s="683"/>
      <c r="P14" s="683"/>
      <c r="Q14" s="684"/>
      <c r="R14" s="685" t="s">
        <v>239</v>
      </c>
      <c r="S14" s="686"/>
      <c r="T14" s="686"/>
      <c r="U14" s="686"/>
      <c r="V14" s="686"/>
      <c r="W14" s="686"/>
      <c r="X14" s="686"/>
      <c r="Y14" s="687"/>
      <c r="Z14" s="688" t="s">
        <v>239</v>
      </c>
      <c r="AA14" s="688"/>
      <c r="AB14" s="688"/>
      <c r="AC14" s="688"/>
      <c r="AD14" s="689" t="s">
        <v>239</v>
      </c>
      <c r="AE14" s="689"/>
      <c r="AF14" s="689"/>
      <c r="AG14" s="689"/>
      <c r="AH14" s="689"/>
      <c r="AI14" s="689"/>
      <c r="AJ14" s="689"/>
      <c r="AK14" s="689"/>
      <c r="AL14" s="690" t="s">
        <v>127</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284266</v>
      </c>
      <c r="BH14" s="686"/>
      <c r="BI14" s="686"/>
      <c r="BJ14" s="686"/>
      <c r="BK14" s="686"/>
      <c r="BL14" s="686"/>
      <c r="BM14" s="686"/>
      <c r="BN14" s="687"/>
      <c r="BO14" s="688">
        <v>1.5</v>
      </c>
      <c r="BP14" s="688"/>
      <c r="BQ14" s="688"/>
      <c r="BR14" s="688"/>
      <c r="BS14" s="694" t="s">
        <v>239</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1469438</v>
      </c>
      <c r="CS14" s="686"/>
      <c r="CT14" s="686"/>
      <c r="CU14" s="686"/>
      <c r="CV14" s="686"/>
      <c r="CW14" s="686"/>
      <c r="CX14" s="686"/>
      <c r="CY14" s="687"/>
      <c r="CZ14" s="688">
        <v>2.7</v>
      </c>
      <c r="DA14" s="688"/>
      <c r="DB14" s="688"/>
      <c r="DC14" s="688"/>
      <c r="DD14" s="694">
        <v>200383</v>
      </c>
      <c r="DE14" s="686"/>
      <c r="DF14" s="686"/>
      <c r="DG14" s="686"/>
      <c r="DH14" s="686"/>
      <c r="DI14" s="686"/>
      <c r="DJ14" s="686"/>
      <c r="DK14" s="686"/>
      <c r="DL14" s="686"/>
      <c r="DM14" s="686"/>
      <c r="DN14" s="686"/>
      <c r="DO14" s="686"/>
      <c r="DP14" s="687"/>
      <c r="DQ14" s="694">
        <v>1317899</v>
      </c>
      <c r="DR14" s="686"/>
      <c r="DS14" s="686"/>
      <c r="DT14" s="686"/>
      <c r="DU14" s="686"/>
      <c r="DV14" s="686"/>
      <c r="DW14" s="686"/>
      <c r="DX14" s="686"/>
      <c r="DY14" s="686"/>
      <c r="DZ14" s="686"/>
      <c r="EA14" s="686"/>
      <c r="EB14" s="686"/>
      <c r="EC14" s="695"/>
    </row>
    <row r="15" spans="2:143" ht="11.25" customHeight="1" x14ac:dyDescent="0.2">
      <c r="B15" s="682" t="s">
        <v>256</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127</v>
      </c>
      <c r="AE15" s="689"/>
      <c r="AF15" s="689"/>
      <c r="AG15" s="689"/>
      <c r="AH15" s="689"/>
      <c r="AI15" s="689"/>
      <c r="AJ15" s="689"/>
      <c r="AK15" s="689"/>
      <c r="AL15" s="690" t="s">
        <v>127</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729993</v>
      </c>
      <c r="BH15" s="686"/>
      <c r="BI15" s="686"/>
      <c r="BJ15" s="686"/>
      <c r="BK15" s="686"/>
      <c r="BL15" s="686"/>
      <c r="BM15" s="686"/>
      <c r="BN15" s="687"/>
      <c r="BO15" s="688">
        <v>3.9</v>
      </c>
      <c r="BP15" s="688"/>
      <c r="BQ15" s="688"/>
      <c r="BR15" s="688"/>
      <c r="BS15" s="694" t="s">
        <v>127</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5736083</v>
      </c>
      <c r="CS15" s="686"/>
      <c r="CT15" s="686"/>
      <c r="CU15" s="686"/>
      <c r="CV15" s="686"/>
      <c r="CW15" s="686"/>
      <c r="CX15" s="686"/>
      <c r="CY15" s="687"/>
      <c r="CZ15" s="688">
        <v>10.4</v>
      </c>
      <c r="DA15" s="688"/>
      <c r="DB15" s="688"/>
      <c r="DC15" s="688"/>
      <c r="DD15" s="694">
        <v>2073190</v>
      </c>
      <c r="DE15" s="686"/>
      <c r="DF15" s="686"/>
      <c r="DG15" s="686"/>
      <c r="DH15" s="686"/>
      <c r="DI15" s="686"/>
      <c r="DJ15" s="686"/>
      <c r="DK15" s="686"/>
      <c r="DL15" s="686"/>
      <c r="DM15" s="686"/>
      <c r="DN15" s="686"/>
      <c r="DO15" s="686"/>
      <c r="DP15" s="687"/>
      <c r="DQ15" s="694">
        <v>2664067</v>
      </c>
      <c r="DR15" s="686"/>
      <c r="DS15" s="686"/>
      <c r="DT15" s="686"/>
      <c r="DU15" s="686"/>
      <c r="DV15" s="686"/>
      <c r="DW15" s="686"/>
      <c r="DX15" s="686"/>
      <c r="DY15" s="686"/>
      <c r="DZ15" s="686"/>
      <c r="EA15" s="686"/>
      <c r="EB15" s="686"/>
      <c r="EC15" s="695"/>
    </row>
    <row r="16" spans="2:143" ht="11.25" customHeight="1" x14ac:dyDescent="0.2">
      <c r="B16" s="682" t="s">
        <v>259</v>
      </c>
      <c r="C16" s="683"/>
      <c r="D16" s="683"/>
      <c r="E16" s="683"/>
      <c r="F16" s="683"/>
      <c r="G16" s="683"/>
      <c r="H16" s="683"/>
      <c r="I16" s="683"/>
      <c r="J16" s="683"/>
      <c r="K16" s="683"/>
      <c r="L16" s="683"/>
      <c r="M16" s="683"/>
      <c r="N16" s="683"/>
      <c r="O16" s="683"/>
      <c r="P16" s="683"/>
      <c r="Q16" s="684"/>
      <c r="R16" s="685">
        <v>61106</v>
      </c>
      <c r="S16" s="686"/>
      <c r="T16" s="686"/>
      <c r="U16" s="686"/>
      <c r="V16" s="686"/>
      <c r="W16" s="686"/>
      <c r="X16" s="686"/>
      <c r="Y16" s="687"/>
      <c r="Z16" s="688">
        <v>0.1</v>
      </c>
      <c r="AA16" s="688"/>
      <c r="AB16" s="688"/>
      <c r="AC16" s="688"/>
      <c r="AD16" s="689">
        <v>61106</v>
      </c>
      <c r="AE16" s="689"/>
      <c r="AF16" s="689"/>
      <c r="AG16" s="689"/>
      <c r="AH16" s="689"/>
      <c r="AI16" s="689"/>
      <c r="AJ16" s="689"/>
      <c r="AK16" s="689"/>
      <c r="AL16" s="690">
        <v>0.3</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v>2206</v>
      </c>
      <c r="BH16" s="686"/>
      <c r="BI16" s="686"/>
      <c r="BJ16" s="686"/>
      <c r="BK16" s="686"/>
      <c r="BL16" s="686"/>
      <c r="BM16" s="686"/>
      <c r="BN16" s="687"/>
      <c r="BO16" s="688">
        <v>0</v>
      </c>
      <c r="BP16" s="688"/>
      <c r="BQ16" s="688"/>
      <c r="BR16" s="688"/>
      <c r="BS16" s="694">
        <v>389</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127</v>
      </c>
      <c r="CS16" s="686"/>
      <c r="CT16" s="686"/>
      <c r="CU16" s="686"/>
      <c r="CV16" s="686"/>
      <c r="CW16" s="686"/>
      <c r="CX16" s="686"/>
      <c r="CY16" s="687"/>
      <c r="CZ16" s="688" t="s">
        <v>127</v>
      </c>
      <c r="DA16" s="688"/>
      <c r="DB16" s="688"/>
      <c r="DC16" s="688"/>
      <c r="DD16" s="694" t="s">
        <v>239</v>
      </c>
      <c r="DE16" s="686"/>
      <c r="DF16" s="686"/>
      <c r="DG16" s="686"/>
      <c r="DH16" s="686"/>
      <c r="DI16" s="686"/>
      <c r="DJ16" s="686"/>
      <c r="DK16" s="686"/>
      <c r="DL16" s="686"/>
      <c r="DM16" s="686"/>
      <c r="DN16" s="686"/>
      <c r="DO16" s="686"/>
      <c r="DP16" s="687"/>
      <c r="DQ16" s="694" t="s">
        <v>127</v>
      </c>
      <c r="DR16" s="686"/>
      <c r="DS16" s="686"/>
      <c r="DT16" s="686"/>
      <c r="DU16" s="686"/>
      <c r="DV16" s="686"/>
      <c r="DW16" s="686"/>
      <c r="DX16" s="686"/>
      <c r="DY16" s="686"/>
      <c r="DZ16" s="686"/>
      <c r="EA16" s="686"/>
      <c r="EB16" s="686"/>
      <c r="EC16" s="695"/>
    </row>
    <row r="17" spans="2:133" ht="11.25" customHeight="1" x14ac:dyDescent="0.2">
      <c r="B17" s="682" t="s">
        <v>262</v>
      </c>
      <c r="C17" s="683"/>
      <c r="D17" s="683"/>
      <c r="E17" s="683"/>
      <c r="F17" s="683"/>
      <c r="G17" s="683"/>
      <c r="H17" s="683"/>
      <c r="I17" s="683"/>
      <c r="J17" s="683"/>
      <c r="K17" s="683"/>
      <c r="L17" s="683"/>
      <c r="M17" s="683"/>
      <c r="N17" s="683"/>
      <c r="O17" s="683"/>
      <c r="P17" s="683"/>
      <c r="Q17" s="684"/>
      <c r="R17" s="685">
        <v>96192</v>
      </c>
      <c r="S17" s="686"/>
      <c r="T17" s="686"/>
      <c r="U17" s="686"/>
      <c r="V17" s="686"/>
      <c r="W17" s="686"/>
      <c r="X17" s="686"/>
      <c r="Y17" s="687"/>
      <c r="Z17" s="688">
        <v>0.2</v>
      </c>
      <c r="AA17" s="688"/>
      <c r="AB17" s="688"/>
      <c r="AC17" s="688"/>
      <c r="AD17" s="689">
        <v>96192</v>
      </c>
      <c r="AE17" s="689"/>
      <c r="AF17" s="689"/>
      <c r="AG17" s="689"/>
      <c r="AH17" s="689"/>
      <c r="AI17" s="689"/>
      <c r="AJ17" s="689"/>
      <c r="AK17" s="689"/>
      <c r="AL17" s="690">
        <v>0.4</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127</v>
      </c>
      <c r="BP17" s="688"/>
      <c r="BQ17" s="688"/>
      <c r="BR17" s="688"/>
      <c r="BS17" s="694" t="s">
        <v>239</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2082939</v>
      </c>
      <c r="CS17" s="686"/>
      <c r="CT17" s="686"/>
      <c r="CU17" s="686"/>
      <c r="CV17" s="686"/>
      <c r="CW17" s="686"/>
      <c r="CX17" s="686"/>
      <c r="CY17" s="687"/>
      <c r="CZ17" s="688">
        <v>3.8</v>
      </c>
      <c r="DA17" s="688"/>
      <c r="DB17" s="688"/>
      <c r="DC17" s="688"/>
      <c r="DD17" s="694" t="s">
        <v>239</v>
      </c>
      <c r="DE17" s="686"/>
      <c r="DF17" s="686"/>
      <c r="DG17" s="686"/>
      <c r="DH17" s="686"/>
      <c r="DI17" s="686"/>
      <c r="DJ17" s="686"/>
      <c r="DK17" s="686"/>
      <c r="DL17" s="686"/>
      <c r="DM17" s="686"/>
      <c r="DN17" s="686"/>
      <c r="DO17" s="686"/>
      <c r="DP17" s="687"/>
      <c r="DQ17" s="694">
        <v>2071924</v>
      </c>
      <c r="DR17" s="686"/>
      <c r="DS17" s="686"/>
      <c r="DT17" s="686"/>
      <c r="DU17" s="686"/>
      <c r="DV17" s="686"/>
      <c r="DW17" s="686"/>
      <c r="DX17" s="686"/>
      <c r="DY17" s="686"/>
      <c r="DZ17" s="686"/>
      <c r="EA17" s="686"/>
      <c r="EB17" s="686"/>
      <c r="EC17" s="695"/>
    </row>
    <row r="18" spans="2:133" ht="11.25" customHeight="1" x14ac:dyDescent="0.2">
      <c r="B18" s="682" t="s">
        <v>265</v>
      </c>
      <c r="C18" s="683"/>
      <c r="D18" s="683"/>
      <c r="E18" s="683"/>
      <c r="F18" s="683"/>
      <c r="G18" s="683"/>
      <c r="H18" s="683"/>
      <c r="I18" s="683"/>
      <c r="J18" s="683"/>
      <c r="K18" s="683"/>
      <c r="L18" s="683"/>
      <c r="M18" s="683"/>
      <c r="N18" s="683"/>
      <c r="O18" s="683"/>
      <c r="P18" s="683"/>
      <c r="Q18" s="684"/>
      <c r="R18" s="685">
        <v>187073</v>
      </c>
      <c r="S18" s="686"/>
      <c r="T18" s="686"/>
      <c r="U18" s="686"/>
      <c r="V18" s="686"/>
      <c r="W18" s="686"/>
      <c r="X18" s="686"/>
      <c r="Y18" s="687"/>
      <c r="Z18" s="688">
        <v>0.3</v>
      </c>
      <c r="AA18" s="688"/>
      <c r="AB18" s="688"/>
      <c r="AC18" s="688"/>
      <c r="AD18" s="689">
        <v>187073</v>
      </c>
      <c r="AE18" s="689"/>
      <c r="AF18" s="689"/>
      <c r="AG18" s="689"/>
      <c r="AH18" s="689"/>
      <c r="AI18" s="689"/>
      <c r="AJ18" s="689"/>
      <c r="AK18" s="689"/>
      <c r="AL18" s="690">
        <v>0.8</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239</v>
      </c>
      <c r="BH18" s="686"/>
      <c r="BI18" s="686"/>
      <c r="BJ18" s="686"/>
      <c r="BK18" s="686"/>
      <c r="BL18" s="686"/>
      <c r="BM18" s="686"/>
      <c r="BN18" s="687"/>
      <c r="BO18" s="688" t="s">
        <v>239</v>
      </c>
      <c r="BP18" s="688"/>
      <c r="BQ18" s="688"/>
      <c r="BR18" s="688"/>
      <c r="BS18" s="694" t="s">
        <v>239</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127</v>
      </c>
      <c r="DA18" s="688"/>
      <c r="DB18" s="688"/>
      <c r="DC18" s="688"/>
      <c r="DD18" s="694" t="s">
        <v>239</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2">
      <c r="B19" s="682" t="s">
        <v>268</v>
      </c>
      <c r="C19" s="683"/>
      <c r="D19" s="683"/>
      <c r="E19" s="683"/>
      <c r="F19" s="683"/>
      <c r="G19" s="683"/>
      <c r="H19" s="683"/>
      <c r="I19" s="683"/>
      <c r="J19" s="683"/>
      <c r="K19" s="683"/>
      <c r="L19" s="683"/>
      <c r="M19" s="683"/>
      <c r="N19" s="683"/>
      <c r="O19" s="683"/>
      <c r="P19" s="683"/>
      <c r="Q19" s="684"/>
      <c r="R19" s="685">
        <v>150236</v>
      </c>
      <c r="S19" s="686"/>
      <c r="T19" s="686"/>
      <c r="U19" s="686"/>
      <c r="V19" s="686"/>
      <c r="W19" s="686"/>
      <c r="X19" s="686"/>
      <c r="Y19" s="687"/>
      <c r="Z19" s="688">
        <v>0.3</v>
      </c>
      <c r="AA19" s="688"/>
      <c r="AB19" s="688"/>
      <c r="AC19" s="688"/>
      <c r="AD19" s="689">
        <v>150236</v>
      </c>
      <c r="AE19" s="689"/>
      <c r="AF19" s="689"/>
      <c r="AG19" s="689"/>
      <c r="AH19" s="689"/>
      <c r="AI19" s="689"/>
      <c r="AJ19" s="689"/>
      <c r="AK19" s="689"/>
      <c r="AL19" s="690">
        <v>0.6</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1404427</v>
      </c>
      <c r="BH19" s="686"/>
      <c r="BI19" s="686"/>
      <c r="BJ19" s="686"/>
      <c r="BK19" s="686"/>
      <c r="BL19" s="686"/>
      <c r="BM19" s="686"/>
      <c r="BN19" s="687"/>
      <c r="BO19" s="688">
        <v>7.4</v>
      </c>
      <c r="BP19" s="688"/>
      <c r="BQ19" s="688"/>
      <c r="BR19" s="688"/>
      <c r="BS19" s="694" t="s">
        <v>127</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239</v>
      </c>
      <c r="DE19" s="686"/>
      <c r="DF19" s="686"/>
      <c r="DG19" s="686"/>
      <c r="DH19" s="686"/>
      <c r="DI19" s="686"/>
      <c r="DJ19" s="686"/>
      <c r="DK19" s="686"/>
      <c r="DL19" s="686"/>
      <c r="DM19" s="686"/>
      <c r="DN19" s="686"/>
      <c r="DO19" s="686"/>
      <c r="DP19" s="687"/>
      <c r="DQ19" s="694" t="s">
        <v>239</v>
      </c>
      <c r="DR19" s="686"/>
      <c r="DS19" s="686"/>
      <c r="DT19" s="686"/>
      <c r="DU19" s="686"/>
      <c r="DV19" s="686"/>
      <c r="DW19" s="686"/>
      <c r="DX19" s="686"/>
      <c r="DY19" s="686"/>
      <c r="DZ19" s="686"/>
      <c r="EA19" s="686"/>
      <c r="EB19" s="686"/>
      <c r="EC19" s="695"/>
    </row>
    <row r="20" spans="2:133" ht="11.25" customHeight="1" x14ac:dyDescent="0.2">
      <c r="B20" s="682" t="s">
        <v>271</v>
      </c>
      <c r="C20" s="683"/>
      <c r="D20" s="683"/>
      <c r="E20" s="683"/>
      <c r="F20" s="683"/>
      <c r="G20" s="683"/>
      <c r="H20" s="683"/>
      <c r="I20" s="683"/>
      <c r="J20" s="683"/>
      <c r="K20" s="683"/>
      <c r="L20" s="683"/>
      <c r="M20" s="683"/>
      <c r="N20" s="683"/>
      <c r="O20" s="683"/>
      <c r="P20" s="683"/>
      <c r="Q20" s="684"/>
      <c r="R20" s="685">
        <v>28942</v>
      </c>
      <c r="S20" s="686"/>
      <c r="T20" s="686"/>
      <c r="U20" s="686"/>
      <c r="V20" s="686"/>
      <c r="W20" s="686"/>
      <c r="X20" s="686"/>
      <c r="Y20" s="687"/>
      <c r="Z20" s="688">
        <v>0</v>
      </c>
      <c r="AA20" s="688"/>
      <c r="AB20" s="688"/>
      <c r="AC20" s="688"/>
      <c r="AD20" s="689">
        <v>28942</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1404427</v>
      </c>
      <c r="BH20" s="686"/>
      <c r="BI20" s="686"/>
      <c r="BJ20" s="686"/>
      <c r="BK20" s="686"/>
      <c r="BL20" s="686"/>
      <c r="BM20" s="686"/>
      <c r="BN20" s="687"/>
      <c r="BO20" s="688">
        <v>7.4</v>
      </c>
      <c r="BP20" s="688"/>
      <c r="BQ20" s="688"/>
      <c r="BR20" s="688"/>
      <c r="BS20" s="694" t="s">
        <v>127</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55005552</v>
      </c>
      <c r="CS20" s="686"/>
      <c r="CT20" s="686"/>
      <c r="CU20" s="686"/>
      <c r="CV20" s="686"/>
      <c r="CW20" s="686"/>
      <c r="CX20" s="686"/>
      <c r="CY20" s="687"/>
      <c r="CZ20" s="688">
        <v>100</v>
      </c>
      <c r="DA20" s="688"/>
      <c r="DB20" s="688"/>
      <c r="DC20" s="688"/>
      <c r="DD20" s="694">
        <v>4682459</v>
      </c>
      <c r="DE20" s="686"/>
      <c r="DF20" s="686"/>
      <c r="DG20" s="686"/>
      <c r="DH20" s="686"/>
      <c r="DI20" s="686"/>
      <c r="DJ20" s="686"/>
      <c r="DK20" s="686"/>
      <c r="DL20" s="686"/>
      <c r="DM20" s="686"/>
      <c r="DN20" s="686"/>
      <c r="DO20" s="686"/>
      <c r="DP20" s="687"/>
      <c r="DQ20" s="694">
        <v>28347962</v>
      </c>
      <c r="DR20" s="686"/>
      <c r="DS20" s="686"/>
      <c r="DT20" s="686"/>
      <c r="DU20" s="686"/>
      <c r="DV20" s="686"/>
      <c r="DW20" s="686"/>
      <c r="DX20" s="686"/>
      <c r="DY20" s="686"/>
      <c r="DZ20" s="686"/>
      <c r="EA20" s="686"/>
      <c r="EB20" s="686"/>
      <c r="EC20" s="695"/>
    </row>
    <row r="21" spans="2:133" ht="11.25" customHeight="1" x14ac:dyDescent="0.2">
      <c r="B21" s="682" t="s">
        <v>274</v>
      </c>
      <c r="C21" s="683"/>
      <c r="D21" s="683"/>
      <c r="E21" s="683"/>
      <c r="F21" s="683"/>
      <c r="G21" s="683"/>
      <c r="H21" s="683"/>
      <c r="I21" s="683"/>
      <c r="J21" s="683"/>
      <c r="K21" s="683"/>
      <c r="L21" s="683"/>
      <c r="M21" s="683"/>
      <c r="N21" s="683"/>
      <c r="O21" s="683"/>
      <c r="P21" s="683"/>
      <c r="Q21" s="684"/>
      <c r="R21" s="685">
        <v>7895</v>
      </c>
      <c r="S21" s="686"/>
      <c r="T21" s="686"/>
      <c r="U21" s="686"/>
      <c r="V21" s="686"/>
      <c r="W21" s="686"/>
      <c r="X21" s="686"/>
      <c r="Y21" s="687"/>
      <c r="Z21" s="688">
        <v>0</v>
      </c>
      <c r="AA21" s="688"/>
      <c r="AB21" s="688"/>
      <c r="AC21" s="688"/>
      <c r="AD21" s="689">
        <v>7895</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127</v>
      </c>
      <c r="BH21" s="686"/>
      <c r="BI21" s="686"/>
      <c r="BJ21" s="686"/>
      <c r="BK21" s="686"/>
      <c r="BL21" s="686"/>
      <c r="BM21" s="686"/>
      <c r="BN21" s="687"/>
      <c r="BO21" s="688" t="s">
        <v>127</v>
      </c>
      <c r="BP21" s="688"/>
      <c r="BQ21" s="688"/>
      <c r="BR21" s="688"/>
      <c r="BS21" s="694" t="s">
        <v>127</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2">
      <c r="B22" s="682" t="s">
        <v>276</v>
      </c>
      <c r="C22" s="683"/>
      <c r="D22" s="683"/>
      <c r="E22" s="683"/>
      <c r="F22" s="683"/>
      <c r="G22" s="683"/>
      <c r="H22" s="683"/>
      <c r="I22" s="683"/>
      <c r="J22" s="683"/>
      <c r="K22" s="683"/>
      <c r="L22" s="683"/>
      <c r="M22" s="683"/>
      <c r="N22" s="683"/>
      <c r="O22" s="683"/>
      <c r="P22" s="683"/>
      <c r="Q22" s="684"/>
      <c r="R22" s="685">
        <v>2753862</v>
      </c>
      <c r="S22" s="686"/>
      <c r="T22" s="686"/>
      <c r="U22" s="686"/>
      <c r="V22" s="686"/>
      <c r="W22" s="686"/>
      <c r="X22" s="686"/>
      <c r="Y22" s="687"/>
      <c r="Z22" s="688">
        <v>4.7</v>
      </c>
      <c r="AA22" s="688"/>
      <c r="AB22" s="688"/>
      <c r="AC22" s="688"/>
      <c r="AD22" s="689">
        <v>2330888</v>
      </c>
      <c r="AE22" s="689"/>
      <c r="AF22" s="689"/>
      <c r="AG22" s="689"/>
      <c r="AH22" s="689"/>
      <c r="AI22" s="689"/>
      <c r="AJ22" s="689"/>
      <c r="AK22" s="689"/>
      <c r="AL22" s="690">
        <v>9.9</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127</v>
      </c>
      <c r="BP22" s="688"/>
      <c r="BQ22" s="688"/>
      <c r="BR22" s="688"/>
      <c r="BS22" s="694" t="s">
        <v>239</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279</v>
      </c>
      <c r="C23" s="683"/>
      <c r="D23" s="683"/>
      <c r="E23" s="683"/>
      <c r="F23" s="683"/>
      <c r="G23" s="683"/>
      <c r="H23" s="683"/>
      <c r="I23" s="683"/>
      <c r="J23" s="683"/>
      <c r="K23" s="683"/>
      <c r="L23" s="683"/>
      <c r="M23" s="683"/>
      <c r="N23" s="683"/>
      <c r="O23" s="683"/>
      <c r="P23" s="683"/>
      <c r="Q23" s="684"/>
      <c r="R23" s="685">
        <v>2330888</v>
      </c>
      <c r="S23" s="686"/>
      <c r="T23" s="686"/>
      <c r="U23" s="686"/>
      <c r="V23" s="686"/>
      <c r="W23" s="686"/>
      <c r="X23" s="686"/>
      <c r="Y23" s="687"/>
      <c r="Z23" s="688">
        <v>4</v>
      </c>
      <c r="AA23" s="688"/>
      <c r="AB23" s="688"/>
      <c r="AC23" s="688"/>
      <c r="AD23" s="689">
        <v>2330888</v>
      </c>
      <c r="AE23" s="689"/>
      <c r="AF23" s="689"/>
      <c r="AG23" s="689"/>
      <c r="AH23" s="689"/>
      <c r="AI23" s="689"/>
      <c r="AJ23" s="689"/>
      <c r="AK23" s="689"/>
      <c r="AL23" s="690">
        <v>9.9</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1404427</v>
      </c>
      <c r="BH23" s="686"/>
      <c r="BI23" s="686"/>
      <c r="BJ23" s="686"/>
      <c r="BK23" s="686"/>
      <c r="BL23" s="686"/>
      <c r="BM23" s="686"/>
      <c r="BN23" s="687"/>
      <c r="BO23" s="688">
        <v>7.4</v>
      </c>
      <c r="BP23" s="688"/>
      <c r="BQ23" s="688"/>
      <c r="BR23" s="688"/>
      <c r="BS23" s="694" t="s">
        <v>239</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8" t="s">
        <v>284</v>
      </c>
      <c r="DM23" s="719"/>
      <c r="DN23" s="719"/>
      <c r="DO23" s="719"/>
      <c r="DP23" s="719"/>
      <c r="DQ23" s="719"/>
      <c r="DR23" s="719"/>
      <c r="DS23" s="719"/>
      <c r="DT23" s="719"/>
      <c r="DU23" s="719"/>
      <c r="DV23" s="720"/>
      <c r="DW23" s="667" t="s">
        <v>285</v>
      </c>
      <c r="DX23" s="668"/>
      <c r="DY23" s="668"/>
      <c r="DZ23" s="668"/>
      <c r="EA23" s="668"/>
      <c r="EB23" s="668"/>
      <c r="EC23" s="669"/>
    </row>
    <row r="24" spans="2:133" ht="11.25" customHeight="1" x14ac:dyDescent="0.2">
      <c r="B24" s="682" t="s">
        <v>286</v>
      </c>
      <c r="C24" s="683"/>
      <c r="D24" s="683"/>
      <c r="E24" s="683"/>
      <c r="F24" s="683"/>
      <c r="G24" s="683"/>
      <c r="H24" s="683"/>
      <c r="I24" s="683"/>
      <c r="J24" s="683"/>
      <c r="K24" s="683"/>
      <c r="L24" s="683"/>
      <c r="M24" s="683"/>
      <c r="N24" s="683"/>
      <c r="O24" s="683"/>
      <c r="P24" s="683"/>
      <c r="Q24" s="684"/>
      <c r="R24" s="685">
        <v>422974</v>
      </c>
      <c r="S24" s="686"/>
      <c r="T24" s="686"/>
      <c r="U24" s="686"/>
      <c r="V24" s="686"/>
      <c r="W24" s="686"/>
      <c r="X24" s="686"/>
      <c r="Y24" s="687"/>
      <c r="Z24" s="688">
        <v>0.7</v>
      </c>
      <c r="AA24" s="688"/>
      <c r="AB24" s="688"/>
      <c r="AC24" s="688"/>
      <c r="AD24" s="689" t="s">
        <v>127</v>
      </c>
      <c r="AE24" s="689"/>
      <c r="AF24" s="689"/>
      <c r="AG24" s="689"/>
      <c r="AH24" s="689"/>
      <c r="AI24" s="689"/>
      <c r="AJ24" s="689"/>
      <c r="AK24" s="689"/>
      <c r="AL24" s="690" t="s">
        <v>239</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239</v>
      </c>
      <c r="BH24" s="686"/>
      <c r="BI24" s="686"/>
      <c r="BJ24" s="686"/>
      <c r="BK24" s="686"/>
      <c r="BL24" s="686"/>
      <c r="BM24" s="686"/>
      <c r="BN24" s="687"/>
      <c r="BO24" s="688" t="s">
        <v>127</v>
      </c>
      <c r="BP24" s="688"/>
      <c r="BQ24" s="688"/>
      <c r="BR24" s="688"/>
      <c r="BS24" s="694" t="s">
        <v>239</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18843429</v>
      </c>
      <c r="CS24" s="675"/>
      <c r="CT24" s="675"/>
      <c r="CU24" s="675"/>
      <c r="CV24" s="675"/>
      <c r="CW24" s="675"/>
      <c r="CX24" s="675"/>
      <c r="CY24" s="676"/>
      <c r="CZ24" s="679">
        <v>34.299999999999997</v>
      </c>
      <c r="DA24" s="680"/>
      <c r="DB24" s="680"/>
      <c r="DC24" s="699"/>
      <c r="DD24" s="721">
        <v>11586367</v>
      </c>
      <c r="DE24" s="675"/>
      <c r="DF24" s="675"/>
      <c r="DG24" s="675"/>
      <c r="DH24" s="675"/>
      <c r="DI24" s="675"/>
      <c r="DJ24" s="675"/>
      <c r="DK24" s="676"/>
      <c r="DL24" s="721">
        <v>10913362</v>
      </c>
      <c r="DM24" s="675"/>
      <c r="DN24" s="675"/>
      <c r="DO24" s="675"/>
      <c r="DP24" s="675"/>
      <c r="DQ24" s="675"/>
      <c r="DR24" s="675"/>
      <c r="DS24" s="675"/>
      <c r="DT24" s="675"/>
      <c r="DU24" s="675"/>
      <c r="DV24" s="676"/>
      <c r="DW24" s="679">
        <v>43.8</v>
      </c>
      <c r="DX24" s="680"/>
      <c r="DY24" s="680"/>
      <c r="DZ24" s="680"/>
      <c r="EA24" s="680"/>
      <c r="EB24" s="680"/>
      <c r="EC24" s="681"/>
    </row>
    <row r="25" spans="2:133" ht="11.25" customHeight="1" x14ac:dyDescent="0.2">
      <c r="B25" s="682" t="s">
        <v>289</v>
      </c>
      <c r="C25" s="683"/>
      <c r="D25" s="683"/>
      <c r="E25" s="683"/>
      <c r="F25" s="683"/>
      <c r="G25" s="683"/>
      <c r="H25" s="683"/>
      <c r="I25" s="683"/>
      <c r="J25" s="683"/>
      <c r="K25" s="683"/>
      <c r="L25" s="683"/>
      <c r="M25" s="683"/>
      <c r="N25" s="683"/>
      <c r="O25" s="683"/>
      <c r="P25" s="683"/>
      <c r="Q25" s="684"/>
      <c r="R25" s="685" t="s">
        <v>239</v>
      </c>
      <c r="S25" s="686"/>
      <c r="T25" s="686"/>
      <c r="U25" s="686"/>
      <c r="V25" s="686"/>
      <c r="W25" s="686"/>
      <c r="X25" s="686"/>
      <c r="Y25" s="687"/>
      <c r="Z25" s="688" t="s">
        <v>239</v>
      </c>
      <c r="AA25" s="688"/>
      <c r="AB25" s="688"/>
      <c r="AC25" s="688"/>
      <c r="AD25" s="689" t="s">
        <v>239</v>
      </c>
      <c r="AE25" s="689"/>
      <c r="AF25" s="689"/>
      <c r="AG25" s="689"/>
      <c r="AH25" s="689"/>
      <c r="AI25" s="689"/>
      <c r="AJ25" s="689"/>
      <c r="AK25" s="689"/>
      <c r="AL25" s="690" t="s">
        <v>239</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127</v>
      </c>
      <c r="BP25" s="688"/>
      <c r="BQ25" s="688"/>
      <c r="BR25" s="688"/>
      <c r="BS25" s="694" t="s">
        <v>239</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6833783</v>
      </c>
      <c r="CS25" s="710"/>
      <c r="CT25" s="710"/>
      <c r="CU25" s="710"/>
      <c r="CV25" s="710"/>
      <c r="CW25" s="710"/>
      <c r="CX25" s="710"/>
      <c r="CY25" s="711"/>
      <c r="CZ25" s="690">
        <v>12.4</v>
      </c>
      <c r="DA25" s="722"/>
      <c r="DB25" s="722"/>
      <c r="DC25" s="724"/>
      <c r="DD25" s="694">
        <v>5947790</v>
      </c>
      <c r="DE25" s="710"/>
      <c r="DF25" s="710"/>
      <c r="DG25" s="710"/>
      <c r="DH25" s="710"/>
      <c r="DI25" s="710"/>
      <c r="DJ25" s="710"/>
      <c r="DK25" s="711"/>
      <c r="DL25" s="694">
        <v>5298284</v>
      </c>
      <c r="DM25" s="710"/>
      <c r="DN25" s="710"/>
      <c r="DO25" s="710"/>
      <c r="DP25" s="710"/>
      <c r="DQ25" s="710"/>
      <c r="DR25" s="710"/>
      <c r="DS25" s="710"/>
      <c r="DT25" s="710"/>
      <c r="DU25" s="710"/>
      <c r="DV25" s="711"/>
      <c r="DW25" s="690">
        <v>21.3</v>
      </c>
      <c r="DX25" s="722"/>
      <c r="DY25" s="722"/>
      <c r="DZ25" s="722"/>
      <c r="EA25" s="722"/>
      <c r="EB25" s="722"/>
      <c r="EC25" s="723"/>
    </row>
    <row r="26" spans="2:133" ht="11.25" customHeight="1" x14ac:dyDescent="0.2">
      <c r="B26" s="682" t="s">
        <v>292</v>
      </c>
      <c r="C26" s="683"/>
      <c r="D26" s="683"/>
      <c r="E26" s="683"/>
      <c r="F26" s="683"/>
      <c r="G26" s="683"/>
      <c r="H26" s="683"/>
      <c r="I26" s="683"/>
      <c r="J26" s="683"/>
      <c r="K26" s="683"/>
      <c r="L26" s="683"/>
      <c r="M26" s="683"/>
      <c r="N26" s="683"/>
      <c r="O26" s="683"/>
      <c r="P26" s="683"/>
      <c r="Q26" s="684"/>
      <c r="R26" s="685">
        <v>25278527</v>
      </c>
      <c r="S26" s="686"/>
      <c r="T26" s="686"/>
      <c r="U26" s="686"/>
      <c r="V26" s="686"/>
      <c r="W26" s="686"/>
      <c r="X26" s="686"/>
      <c r="Y26" s="687"/>
      <c r="Z26" s="688">
        <v>43.6</v>
      </c>
      <c r="AA26" s="688"/>
      <c r="AB26" s="688"/>
      <c r="AC26" s="688"/>
      <c r="AD26" s="689">
        <v>23300097</v>
      </c>
      <c r="AE26" s="689"/>
      <c r="AF26" s="689"/>
      <c r="AG26" s="689"/>
      <c r="AH26" s="689"/>
      <c r="AI26" s="689"/>
      <c r="AJ26" s="689"/>
      <c r="AK26" s="689"/>
      <c r="AL26" s="690">
        <v>98.9</v>
      </c>
      <c r="AM26" s="691"/>
      <c r="AN26" s="691"/>
      <c r="AO26" s="692"/>
      <c r="AP26" s="704" t="s">
        <v>293</v>
      </c>
      <c r="AQ26" s="725"/>
      <c r="AR26" s="725"/>
      <c r="AS26" s="725"/>
      <c r="AT26" s="725"/>
      <c r="AU26" s="725"/>
      <c r="AV26" s="725"/>
      <c r="AW26" s="725"/>
      <c r="AX26" s="725"/>
      <c r="AY26" s="725"/>
      <c r="AZ26" s="725"/>
      <c r="BA26" s="725"/>
      <c r="BB26" s="725"/>
      <c r="BC26" s="725"/>
      <c r="BD26" s="725"/>
      <c r="BE26" s="725"/>
      <c r="BF26" s="706"/>
      <c r="BG26" s="685" t="s">
        <v>239</v>
      </c>
      <c r="BH26" s="686"/>
      <c r="BI26" s="686"/>
      <c r="BJ26" s="686"/>
      <c r="BK26" s="686"/>
      <c r="BL26" s="686"/>
      <c r="BM26" s="686"/>
      <c r="BN26" s="687"/>
      <c r="BO26" s="688" t="s">
        <v>239</v>
      </c>
      <c r="BP26" s="688"/>
      <c r="BQ26" s="688"/>
      <c r="BR26" s="688"/>
      <c r="BS26" s="694" t="s">
        <v>127</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4156587</v>
      </c>
      <c r="CS26" s="686"/>
      <c r="CT26" s="686"/>
      <c r="CU26" s="686"/>
      <c r="CV26" s="686"/>
      <c r="CW26" s="686"/>
      <c r="CX26" s="686"/>
      <c r="CY26" s="687"/>
      <c r="CZ26" s="690">
        <v>7.6</v>
      </c>
      <c r="DA26" s="722"/>
      <c r="DB26" s="722"/>
      <c r="DC26" s="724"/>
      <c r="DD26" s="694">
        <v>3500133</v>
      </c>
      <c r="DE26" s="686"/>
      <c r="DF26" s="686"/>
      <c r="DG26" s="686"/>
      <c r="DH26" s="686"/>
      <c r="DI26" s="686"/>
      <c r="DJ26" s="686"/>
      <c r="DK26" s="687"/>
      <c r="DL26" s="694" t="s">
        <v>127</v>
      </c>
      <c r="DM26" s="686"/>
      <c r="DN26" s="686"/>
      <c r="DO26" s="686"/>
      <c r="DP26" s="686"/>
      <c r="DQ26" s="686"/>
      <c r="DR26" s="686"/>
      <c r="DS26" s="686"/>
      <c r="DT26" s="686"/>
      <c r="DU26" s="686"/>
      <c r="DV26" s="687"/>
      <c r="DW26" s="690" t="s">
        <v>239</v>
      </c>
      <c r="DX26" s="722"/>
      <c r="DY26" s="722"/>
      <c r="DZ26" s="722"/>
      <c r="EA26" s="722"/>
      <c r="EB26" s="722"/>
      <c r="EC26" s="723"/>
    </row>
    <row r="27" spans="2:133" ht="11.25" customHeight="1" x14ac:dyDescent="0.2">
      <c r="B27" s="682" t="s">
        <v>295</v>
      </c>
      <c r="C27" s="683"/>
      <c r="D27" s="683"/>
      <c r="E27" s="683"/>
      <c r="F27" s="683"/>
      <c r="G27" s="683"/>
      <c r="H27" s="683"/>
      <c r="I27" s="683"/>
      <c r="J27" s="683"/>
      <c r="K27" s="683"/>
      <c r="L27" s="683"/>
      <c r="M27" s="683"/>
      <c r="N27" s="683"/>
      <c r="O27" s="683"/>
      <c r="P27" s="683"/>
      <c r="Q27" s="684"/>
      <c r="R27" s="685">
        <v>19861</v>
      </c>
      <c r="S27" s="686"/>
      <c r="T27" s="686"/>
      <c r="U27" s="686"/>
      <c r="V27" s="686"/>
      <c r="W27" s="686"/>
      <c r="X27" s="686"/>
      <c r="Y27" s="687"/>
      <c r="Z27" s="688">
        <v>0</v>
      </c>
      <c r="AA27" s="688"/>
      <c r="AB27" s="688"/>
      <c r="AC27" s="688"/>
      <c r="AD27" s="689">
        <v>19861</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18876881</v>
      </c>
      <c r="BH27" s="686"/>
      <c r="BI27" s="686"/>
      <c r="BJ27" s="686"/>
      <c r="BK27" s="686"/>
      <c r="BL27" s="686"/>
      <c r="BM27" s="686"/>
      <c r="BN27" s="687"/>
      <c r="BO27" s="688">
        <v>100</v>
      </c>
      <c r="BP27" s="688"/>
      <c r="BQ27" s="688"/>
      <c r="BR27" s="688"/>
      <c r="BS27" s="694">
        <v>151029</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9926707</v>
      </c>
      <c r="CS27" s="710"/>
      <c r="CT27" s="710"/>
      <c r="CU27" s="710"/>
      <c r="CV27" s="710"/>
      <c r="CW27" s="710"/>
      <c r="CX27" s="710"/>
      <c r="CY27" s="711"/>
      <c r="CZ27" s="690">
        <v>18</v>
      </c>
      <c r="DA27" s="722"/>
      <c r="DB27" s="722"/>
      <c r="DC27" s="724"/>
      <c r="DD27" s="694">
        <v>3566653</v>
      </c>
      <c r="DE27" s="710"/>
      <c r="DF27" s="710"/>
      <c r="DG27" s="710"/>
      <c r="DH27" s="710"/>
      <c r="DI27" s="710"/>
      <c r="DJ27" s="710"/>
      <c r="DK27" s="711"/>
      <c r="DL27" s="694">
        <v>3543154</v>
      </c>
      <c r="DM27" s="710"/>
      <c r="DN27" s="710"/>
      <c r="DO27" s="710"/>
      <c r="DP27" s="710"/>
      <c r="DQ27" s="710"/>
      <c r="DR27" s="710"/>
      <c r="DS27" s="710"/>
      <c r="DT27" s="710"/>
      <c r="DU27" s="710"/>
      <c r="DV27" s="711"/>
      <c r="DW27" s="690">
        <v>14.2</v>
      </c>
      <c r="DX27" s="722"/>
      <c r="DY27" s="722"/>
      <c r="DZ27" s="722"/>
      <c r="EA27" s="722"/>
      <c r="EB27" s="722"/>
      <c r="EC27" s="723"/>
    </row>
    <row r="28" spans="2:133" ht="11.25" customHeight="1" x14ac:dyDescent="0.2">
      <c r="B28" s="682" t="s">
        <v>298</v>
      </c>
      <c r="C28" s="683"/>
      <c r="D28" s="683"/>
      <c r="E28" s="683"/>
      <c r="F28" s="683"/>
      <c r="G28" s="683"/>
      <c r="H28" s="683"/>
      <c r="I28" s="683"/>
      <c r="J28" s="683"/>
      <c r="K28" s="683"/>
      <c r="L28" s="683"/>
      <c r="M28" s="683"/>
      <c r="N28" s="683"/>
      <c r="O28" s="683"/>
      <c r="P28" s="683"/>
      <c r="Q28" s="684"/>
      <c r="R28" s="685">
        <v>167182</v>
      </c>
      <c r="S28" s="686"/>
      <c r="T28" s="686"/>
      <c r="U28" s="686"/>
      <c r="V28" s="686"/>
      <c r="W28" s="686"/>
      <c r="X28" s="686"/>
      <c r="Y28" s="687"/>
      <c r="Z28" s="688">
        <v>0.3</v>
      </c>
      <c r="AA28" s="688"/>
      <c r="AB28" s="688"/>
      <c r="AC28" s="688"/>
      <c r="AD28" s="689" t="s">
        <v>127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2082939</v>
      </c>
      <c r="CS28" s="686"/>
      <c r="CT28" s="686"/>
      <c r="CU28" s="686"/>
      <c r="CV28" s="686"/>
      <c r="CW28" s="686"/>
      <c r="CX28" s="686"/>
      <c r="CY28" s="687"/>
      <c r="CZ28" s="690">
        <v>3.8</v>
      </c>
      <c r="DA28" s="722"/>
      <c r="DB28" s="722"/>
      <c r="DC28" s="724"/>
      <c r="DD28" s="694">
        <v>2071924</v>
      </c>
      <c r="DE28" s="686"/>
      <c r="DF28" s="686"/>
      <c r="DG28" s="686"/>
      <c r="DH28" s="686"/>
      <c r="DI28" s="686"/>
      <c r="DJ28" s="686"/>
      <c r="DK28" s="687"/>
      <c r="DL28" s="694">
        <v>2071924</v>
      </c>
      <c r="DM28" s="686"/>
      <c r="DN28" s="686"/>
      <c r="DO28" s="686"/>
      <c r="DP28" s="686"/>
      <c r="DQ28" s="686"/>
      <c r="DR28" s="686"/>
      <c r="DS28" s="686"/>
      <c r="DT28" s="686"/>
      <c r="DU28" s="686"/>
      <c r="DV28" s="687"/>
      <c r="DW28" s="690">
        <v>8.3000000000000007</v>
      </c>
      <c r="DX28" s="722"/>
      <c r="DY28" s="722"/>
      <c r="DZ28" s="722"/>
      <c r="EA28" s="722"/>
      <c r="EB28" s="722"/>
      <c r="EC28" s="723"/>
    </row>
    <row r="29" spans="2:133" ht="11.25" customHeight="1" x14ac:dyDescent="0.2">
      <c r="B29" s="682" t="s">
        <v>300</v>
      </c>
      <c r="C29" s="683"/>
      <c r="D29" s="683"/>
      <c r="E29" s="683"/>
      <c r="F29" s="683"/>
      <c r="G29" s="683"/>
      <c r="H29" s="683"/>
      <c r="I29" s="683"/>
      <c r="J29" s="683"/>
      <c r="K29" s="683"/>
      <c r="L29" s="683"/>
      <c r="M29" s="683"/>
      <c r="N29" s="683"/>
      <c r="O29" s="683"/>
      <c r="P29" s="683"/>
      <c r="Q29" s="684"/>
      <c r="R29" s="685">
        <v>392671</v>
      </c>
      <c r="S29" s="686"/>
      <c r="T29" s="686"/>
      <c r="U29" s="686"/>
      <c r="V29" s="686"/>
      <c r="W29" s="686"/>
      <c r="X29" s="686"/>
      <c r="Y29" s="687"/>
      <c r="Z29" s="688">
        <v>0.7</v>
      </c>
      <c r="AA29" s="688"/>
      <c r="AB29" s="688"/>
      <c r="AC29" s="688"/>
      <c r="AD29" s="689">
        <v>124293</v>
      </c>
      <c r="AE29" s="689"/>
      <c r="AF29" s="689"/>
      <c r="AG29" s="689"/>
      <c r="AH29" s="689"/>
      <c r="AI29" s="689"/>
      <c r="AJ29" s="689"/>
      <c r="AK29" s="689"/>
      <c r="AL29" s="690">
        <v>0.5</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301</v>
      </c>
      <c r="CE29" s="732"/>
      <c r="CF29" s="700" t="s">
        <v>69</v>
      </c>
      <c r="CG29" s="701"/>
      <c r="CH29" s="701"/>
      <c r="CI29" s="701"/>
      <c r="CJ29" s="701"/>
      <c r="CK29" s="701"/>
      <c r="CL29" s="701"/>
      <c r="CM29" s="701"/>
      <c r="CN29" s="701"/>
      <c r="CO29" s="701"/>
      <c r="CP29" s="701"/>
      <c r="CQ29" s="702"/>
      <c r="CR29" s="685">
        <v>2082939</v>
      </c>
      <c r="CS29" s="710"/>
      <c r="CT29" s="710"/>
      <c r="CU29" s="710"/>
      <c r="CV29" s="710"/>
      <c r="CW29" s="710"/>
      <c r="CX29" s="710"/>
      <c r="CY29" s="711"/>
      <c r="CZ29" s="690">
        <v>3.8</v>
      </c>
      <c r="DA29" s="722"/>
      <c r="DB29" s="722"/>
      <c r="DC29" s="724"/>
      <c r="DD29" s="694">
        <v>2071924</v>
      </c>
      <c r="DE29" s="710"/>
      <c r="DF29" s="710"/>
      <c r="DG29" s="710"/>
      <c r="DH29" s="710"/>
      <c r="DI29" s="710"/>
      <c r="DJ29" s="710"/>
      <c r="DK29" s="711"/>
      <c r="DL29" s="694">
        <v>2071924</v>
      </c>
      <c r="DM29" s="710"/>
      <c r="DN29" s="710"/>
      <c r="DO29" s="710"/>
      <c r="DP29" s="710"/>
      <c r="DQ29" s="710"/>
      <c r="DR29" s="710"/>
      <c r="DS29" s="710"/>
      <c r="DT29" s="710"/>
      <c r="DU29" s="710"/>
      <c r="DV29" s="711"/>
      <c r="DW29" s="690">
        <v>8.3000000000000007</v>
      </c>
      <c r="DX29" s="722"/>
      <c r="DY29" s="722"/>
      <c r="DZ29" s="722"/>
      <c r="EA29" s="722"/>
      <c r="EB29" s="722"/>
      <c r="EC29" s="723"/>
    </row>
    <row r="30" spans="2:133" ht="11.25" customHeight="1" x14ac:dyDescent="0.2">
      <c r="B30" s="682" t="s">
        <v>302</v>
      </c>
      <c r="C30" s="683"/>
      <c r="D30" s="683"/>
      <c r="E30" s="683"/>
      <c r="F30" s="683"/>
      <c r="G30" s="683"/>
      <c r="H30" s="683"/>
      <c r="I30" s="683"/>
      <c r="J30" s="683"/>
      <c r="K30" s="683"/>
      <c r="L30" s="683"/>
      <c r="M30" s="683"/>
      <c r="N30" s="683"/>
      <c r="O30" s="683"/>
      <c r="P30" s="683"/>
      <c r="Q30" s="684"/>
      <c r="R30" s="685">
        <v>115097</v>
      </c>
      <c r="S30" s="686"/>
      <c r="T30" s="686"/>
      <c r="U30" s="686"/>
      <c r="V30" s="686"/>
      <c r="W30" s="686"/>
      <c r="X30" s="686"/>
      <c r="Y30" s="687"/>
      <c r="Z30" s="688">
        <v>0.2</v>
      </c>
      <c r="AA30" s="688"/>
      <c r="AB30" s="688"/>
      <c r="AC30" s="688"/>
      <c r="AD30" s="689">
        <v>2402</v>
      </c>
      <c r="AE30" s="689"/>
      <c r="AF30" s="689"/>
      <c r="AG30" s="689"/>
      <c r="AH30" s="689"/>
      <c r="AI30" s="689"/>
      <c r="AJ30" s="689"/>
      <c r="AK30" s="689"/>
      <c r="AL30" s="690">
        <v>0</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303</v>
      </c>
      <c r="BH30" s="729"/>
      <c r="BI30" s="729"/>
      <c r="BJ30" s="729"/>
      <c r="BK30" s="729"/>
      <c r="BL30" s="729"/>
      <c r="BM30" s="729"/>
      <c r="BN30" s="729"/>
      <c r="BO30" s="729"/>
      <c r="BP30" s="729"/>
      <c r="BQ30" s="730"/>
      <c r="BR30" s="664" t="s">
        <v>304</v>
      </c>
      <c r="BS30" s="729"/>
      <c r="BT30" s="729"/>
      <c r="BU30" s="729"/>
      <c r="BV30" s="729"/>
      <c r="BW30" s="729"/>
      <c r="BX30" s="729"/>
      <c r="BY30" s="729"/>
      <c r="BZ30" s="729"/>
      <c r="CA30" s="729"/>
      <c r="CB30" s="730"/>
      <c r="CD30" s="733"/>
      <c r="CE30" s="734"/>
      <c r="CF30" s="700" t="s">
        <v>305</v>
      </c>
      <c r="CG30" s="701"/>
      <c r="CH30" s="701"/>
      <c r="CI30" s="701"/>
      <c r="CJ30" s="701"/>
      <c r="CK30" s="701"/>
      <c r="CL30" s="701"/>
      <c r="CM30" s="701"/>
      <c r="CN30" s="701"/>
      <c r="CO30" s="701"/>
      <c r="CP30" s="701"/>
      <c r="CQ30" s="702"/>
      <c r="CR30" s="685">
        <v>1969060</v>
      </c>
      <c r="CS30" s="686"/>
      <c r="CT30" s="686"/>
      <c r="CU30" s="686"/>
      <c r="CV30" s="686"/>
      <c r="CW30" s="686"/>
      <c r="CX30" s="686"/>
      <c r="CY30" s="687"/>
      <c r="CZ30" s="690">
        <v>3.6</v>
      </c>
      <c r="DA30" s="722"/>
      <c r="DB30" s="722"/>
      <c r="DC30" s="724"/>
      <c r="DD30" s="694">
        <v>1958045</v>
      </c>
      <c r="DE30" s="686"/>
      <c r="DF30" s="686"/>
      <c r="DG30" s="686"/>
      <c r="DH30" s="686"/>
      <c r="DI30" s="686"/>
      <c r="DJ30" s="686"/>
      <c r="DK30" s="687"/>
      <c r="DL30" s="694">
        <v>1958045</v>
      </c>
      <c r="DM30" s="686"/>
      <c r="DN30" s="686"/>
      <c r="DO30" s="686"/>
      <c r="DP30" s="686"/>
      <c r="DQ30" s="686"/>
      <c r="DR30" s="686"/>
      <c r="DS30" s="686"/>
      <c r="DT30" s="686"/>
      <c r="DU30" s="686"/>
      <c r="DV30" s="687"/>
      <c r="DW30" s="690">
        <v>7.9</v>
      </c>
      <c r="DX30" s="722"/>
      <c r="DY30" s="722"/>
      <c r="DZ30" s="722"/>
      <c r="EA30" s="722"/>
      <c r="EB30" s="722"/>
      <c r="EC30" s="723"/>
    </row>
    <row r="31" spans="2:133" ht="11.25" customHeight="1" x14ac:dyDescent="0.2">
      <c r="B31" s="682" t="s">
        <v>306</v>
      </c>
      <c r="C31" s="683"/>
      <c r="D31" s="683"/>
      <c r="E31" s="683"/>
      <c r="F31" s="683"/>
      <c r="G31" s="683"/>
      <c r="H31" s="683"/>
      <c r="I31" s="683"/>
      <c r="J31" s="683"/>
      <c r="K31" s="683"/>
      <c r="L31" s="683"/>
      <c r="M31" s="683"/>
      <c r="N31" s="683"/>
      <c r="O31" s="683"/>
      <c r="P31" s="683"/>
      <c r="Q31" s="684"/>
      <c r="R31" s="685">
        <v>20322620</v>
      </c>
      <c r="S31" s="686"/>
      <c r="T31" s="686"/>
      <c r="U31" s="686"/>
      <c r="V31" s="686"/>
      <c r="W31" s="686"/>
      <c r="X31" s="686"/>
      <c r="Y31" s="687"/>
      <c r="Z31" s="688">
        <v>35</v>
      </c>
      <c r="AA31" s="688"/>
      <c r="AB31" s="688"/>
      <c r="AC31" s="688"/>
      <c r="AD31" s="689" t="s">
        <v>127</v>
      </c>
      <c r="AE31" s="689"/>
      <c r="AF31" s="689"/>
      <c r="AG31" s="689"/>
      <c r="AH31" s="689"/>
      <c r="AI31" s="689"/>
      <c r="AJ31" s="689"/>
      <c r="AK31" s="689"/>
      <c r="AL31" s="690" t="s">
        <v>239</v>
      </c>
      <c r="AM31" s="691"/>
      <c r="AN31" s="691"/>
      <c r="AO31" s="692"/>
      <c r="AP31" s="742" t="s">
        <v>307</v>
      </c>
      <c r="AQ31" s="743"/>
      <c r="AR31" s="743"/>
      <c r="AS31" s="743"/>
      <c r="AT31" s="748" t="s">
        <v>308</v>
      </c>
      <c r="AU31" s="231"/>
      <c r="AV31" s="231"/>
      <c r="AW31" s="231"/>
      <c r="AX31" s="671" t="s">
        <v>185</v>
      </c>
      <c r="AY31" s="672"/>
      <c r="AZ31" s="672"/>
      <c r="BA31" s="672"/>
      <c r="BB31" s="672"/>
      <c r="BC31" s="672"/>
      <c r="BD31" s="672"/>
      <c r="BE31" s="672"/>
      <c r="BF31" s="673"/>
      <c r="BG31" s="741">
        <v>99.3</v>
      </c>
      <c r="BH31" s="737"/>
      <c r="BI31" s="737"/>
      <c r="BJ31" s="737"/>
      <c r="BK31" s="737"/>
      <c r="BL31" s="737"/>
      <c r="BM31" s="680">
        <v>98.1</v>
      </c>
      <c r="BN31" s="737"/>
      <c r="BO31" s="737"/>
      <c r="BP31" s="737"/>
      <c r="BQ31" s="738"/>
      <c r="BR31" s="741">
        <v>99.1</v>
      </c>
      <c r="BS31" s="737"/>
      <c r="BT31" s="737"/>
      <c r="BU31" s="737"/>
      <c r="BV31" s="737"/>
      <c r="BW31" s="737"/>
      <c r="BX31" s="680">
        <v>97.8</v>
      </c>
      <c r="BY31" s="737"/>
      <c r="BZ31" s="737"/>
      <c r="CA31" s="737"/>
      <c r="CB31" s="738"/>
      <c r="CD31" s="733"/>
      <c r="CE31" s="734"/>
      <c r="CF31" s="700" t="s">
        <v>309</v>
      </c>
      <c r="CG31" s="701"/>
      <c r="CH31" s="701"/>
      <c r="CI31" s="701"/>
      <c r="CJ31" s="701"/>
      <c r="CK31" s="701"/>
      <c r="CL31" s="701"/>
      <c r="CM31" s="701"/>
      <c r="CN31" s="701"/>
      <c r="CO31" s="701"/>
      <c r="CP31" s="701"/>
      <c r="CQ31" s="702"/>
      <c r="CR31" s="685">
        <v>113879</v>
      </c>
      <c r="CS31" s="710"/>
      <c r="CT31" s="710"/>
      <c r="CU31" s="710"/>
      <c r="CV31" s="710"/>
      <c r="CW31" s="710"/>
      <c r="CX31" s="710"/>
      <c r="CY31" s="711"/>
      <c r="CZ31" s="690">
        <v>0.2</v>
      </c>
      <c r="DA31" s="722"/>
      <c r="DB31" s="722"/>
      <c r="DC31" s="724"/>
      <c r="DD31" s="694">
        <v>113879</v>
      </c>
      <c r="DE31" s="710"/>
      <c r="DF31" s="710"/>
      <c r="DG31" s="710"/>
      <c r="DH31" s="710"/>
      <c r="DI31" s="710"/>
      <c r="DJ31" s="710"/>
      <c r="DK31" s="711"/>
      <c r="DL31" s="694">
        <v>113879</v>
      </c>
      <c r="DM31" s="710"/>
      <c r="DN31" s="710"/>
      <c r="DO31" s="710"/>
      <c r="DP31" s="710"/>
      <c r="DQ31" s="710"/>
      <c r="DR31" s="710"/>
      <c r="DS31" s="710"/>
      <c r="DT31" s="710"/>
      <c r="DU31" s="710"/>
      <c r="DV31" s="711"/>
      <c r="DW31" s="690">
        <v>0.5</v>
      </c>
      <c r="DX31" s="722"/>
      <c r="DY31" s="722"/>
      <c r="DZ31" s="722"/>
      <c r="EA31" s="722"/>
      <c r="EB31" s="722"/>
      <c r="EC31" s="723"/>
    </row>
    <row r="32" spans="2:133" ht="11.25" customHeight="1" x14ac:dyDescent="0.2">
      <c r="B32" s="752" t="s">
        <v>310</v>
      </c>
      <c r="C32" s="753"/>
      <c r="D32" s="753"/>
      <c r="E32" s="753"/>
      <c r="F32" s="753"/>
      <c r="G32" s="753"/>
      <c r="H32" s="753"/>
      <c r="I32" s="753"/>
      <c r="J32" s="753"/>
      <c r="K32" s="753"/>
      <c r="L32" s="753"/>
      <c r="M32" s="753"/>
      <c r="N32" s="753"/>
      <c r="O32" s="753"/>
      <c r="P32" s="753"/>
      <c r="Q32" s="754"/>
      <c r="R32" s="685" t="s">
        <v>239</v>
      </c>
      <c r="S32" s="686"/>
      <c r="T32" s="686"/>
      <c r="U32" s="686"/>
      <c r="V32" s="686"/>
      <c r="W32" s="686"/>
      <c r="X32" s="686"/>
      <c r="Y32" s="687"/>
      <c r="Z32" s="688" t="s">
        <v>127</v>
      </c>
      <c r="AA32" s="688"/>
      <c r="AB32" s="688"/>
      <c r="AC32" s="688"/>
      <c r="AD32" s="689" t="s">
        <v>239</v>
      </c>
      <c r="AE32" s="689"/>
      <c r="AF32" s="689"/>
      <c r="AG32" s="689"/>
      <c r="AH32" s="689"/>
      <c r="AI32" s="689"/>
      <c r="AJ32" s="689"/>
      <c r="AK32" s="689"/>
      <c r="AL32" s="690" t="s">
        <v>239</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1">
        <v>99.1</v>
      </c>
      <c r="BH32" s="710"/>
      <c r="BI32" s="710"/>
      <c r="BJ32" s="710"/>
      <c r="BK32" s="710"/>
      <c r="BL32" s="710"/>
      <c r="BM32" s="691">
        <v>97.9</v>
      </c>
      <c r="BN32" s="739"/>
      <c r="BO32" s="739"/>
      <c r="BP32" s="739"/>
      <c r="BQ32" s="740"/>
      <c r="BR32" s="751">
        <v>99</v>
      </c>
      <c r="BS32" s="710"/>
      <c r="BT32" s="710"/>
      <c r="BU32" s="710"/>
      <c r="BV32" s="710"/>
      <c r="BW32" s="710"/>
      <c r="BX32" s="691">
        <v>97.7</v>
      </c>
      <c r="BY32" s="739"/>
      <c r="BZ32" s="739"/>
      <c r="CA32" s="739"/>
      <c r="CB32" s="740"/>
      <c r="CD32" s="735"/>
      <c r="CE32" s="736"/>
      <c r="CF32" s="700" t="s">
        <v>313</v>
      </c>
      <c r="CG32" s="701"/>
      <c r="CH32" s="701"/>
      <c r="CI32" s="701"/>
      <c r="CJ32" s="701"/>
      <c r="CK32" s="701"/>
      <c r="CL32" s="701"/>
      <c r="CM32" s="701"/>
      <c r="CN32" s="701"/>
      <c r="CO32" s="701"/>
      <c r="CP32" s="701"/>
      <c r="CQ32" s="702"/>
      <c r="CR32" s="685" t="s">
        <v>239</v>
      </c>
      <c r="CS32" s="686"/>
      <c r="CT32" s="686"/>
      <c r="CU32" s="686"/>
      <c r="CV32" s="686"/>
      <c r="CW32" s="686"/>
      <c r="CX32" s="686"/>
      <c r="CY32" s="687"/>
      <c r="CZ32" s="690" t="s">
        <v>239</v>
      </c>
      <c r="DA32" s="722"/>
      <c r="DB32" s="722"/>
      <c r="DC32" s="724"/>
      <c r="DD32" s="694" t="s">
        <v>127</v>
      </c>
      <c r="DE32" s="686"/>
      <c r="DF32" s="686"/>
      <c r="DG32" s="686"/>
      <c r="DH32" s="686"/>
      <c r="DI32" s="686"/>
      <c r="DJ32" s="686"/>
      <c r="DK32" s="687"/>
      <c r="DL32" s="694" t="s">
        <v>127</v>
      </c>
      <c r="DM32" s="686"/>
      <c r="DN32" s="686"/>
      <c r="DO32" s="686"/>
      <c r="DP32" s="686"/>
      <c r="DQ32" s="686"/>
      <c r="DR32" s="686"/>
      <c r="DS32" s="686"/>
      <c r="DT32" s="686"/>
      <c r="DU32" s="686"/>
      <c r="DV32" s="687"/>
      <c r="DW32" s="690" t="s">
        <v>239</v>
      </c>
      <c r="DX32" s="722"/>
      <c r="DY32" s="722"/>
      <c r="DZ32" s="722"/>
      <c r="EA32" s="722"/>
      <c r="EB32" s="722"/>
      <c r="EC32" s="723"/>
    </row>
    <row r="33" spans="2:133" ht="11.25" customHeight="1" x14ac:dyDescent="0.2">
      <c r="B33" s="682" t="s">
        <v>314</v>
      </c>
      <c r="C33" s="683"/>
      <c r="D33" s="683"/>
      <c r="E33" s="683"/>
      <c r="F33" s="683"/>
      <c r="G33" s="683"/>
      <c r="H33" s="683"/>
      <c r="I33" s="683"/>
      <c r="J33" s="683"/>
      <c r="K33" s="683"/>
      <c r="L33" s="683"/>
      <c r="M33" s="683"/>
      <c r="N33" s="683"/>
      <c r="O33" s="683"/>
      <c r="P33" s="683"/>
      <c r="Q33" s="684"/>
      <c r="R33" s="685">
        <v>3167275</v>
      </c>
      <c r="S33" s="686"/>
      <c r="T33" s="686"/>
      <c r="U33" s="686"/>
      <c r="V33" s="686"/>
      <c r="W33" s="686"/>
      <c r="X33" s="686"/>
      <c r="Y33" s="687"/>
      <c r="Z33" s="688">
        <v>5.5</v>
      </c>
      <c r="AA33" s="688"/>
      <c r="AB33" s="688"/>
      <c r="AC33" s="688"/>
      <c r="AD33" s="689" t="s">
        <v>127</v>
      </c>
      <c r="AE33" s="689"/>
      <c r="AF33" s="689"/>
      <c r="AG33" s="689"/>
      <c r="AH33" s="689"/>
      <c r="AI33" s="689"/>
      <c r="AJ33" s="689"/>
      <c r="AK33" s="689"/>
      <c r="AL33" s="690" t="s">
        <v>239</v>
      </c>
      <c r="AM33" s="691"/>
      <c r="AN33" s="691"/>
      <c r="AO33" s="692"/>
      <c r="AP33" s="746"/>
      <c r="AQ33" s="747"/>
      <c r="AR33" s="747"/>
      <c r="AS33" s="747"/>
      <c r="AT33" s="750"/>
      <c r="AU33" s="232"/>
      <c r="AV33" s="232"/>
      <c r="AW33" s="232"/>
      <c r="AX33" s="726" t="s">
        <v>315</v>
      </c>
      <c r="AY33" s="727"/>
      <c r="AZ33" s="727"/>
      <c r="BA33" s="727"/>
      <c r="BB33" s="727"/>
      <c r="BC33" s="727"/>
      <c r="BD33" s="727"/>
      <c r="BE33" s="727"/>
      <c r="BF33" s="728"/>
      <c r="BG33" s="755">
        <v>99.4</v>
      </c>
      <c r="BH33" s="756"/>
      <c r="BI33" s="756"/>
      <c r="BJ33" s="756"/>
      <c r="BK33" s="756"/>
      <c r="BL33" s="756"/>
      <c r="BM33" s="757">
        <v>98.2</v>
      </c>
      <c r="BN33" s="756"/>
      <c r="BO33" s="756"/>
      <c r="BP33" s="756"/>
      <c r="BQ33" s="758"/>
      <c r="BR33" s="755">
        <v>99.1</v>
      </c>
      <c r="BS33" s="756"/>
      <c r="BT33" s="756"/>
      <c r="BU33" s="756"/>
      <c r="BV33" s="756"/>
      <c r="BW33" s="756"/>
      <c r="BX33" s="757">
        <v>97.7</v>
      </c>
      <c r="BY33" s="756"/>
      <c r="BZ33" s="756"/>
      <c r="CA33" s="756"/>
      <c r="CB33" s="758"/>
      <c r="CD33" s="700" t="s">
        <v>316</v>
      </c>
      <c r="CE33" s="701"/>
      <c r="CF33" s="701"/>
      <c r="CG33" s="701"/>
      <c r="CH33" s="701"/>
      <c r="CI33" s="701"/>
      <c r="CJ33" s="701"/>
      <c r="CK33" s="701"/>
      <c r="CL33" s="701"/>
      <c r="CM33" s="701"/>
      <c r="CN33" s="701"/>
      <c r="CO33" s="701"/>
      <c r="CP33" s="701"/>
      <c r="CQ33" s="702"/>
      <c r="CR33" s="685">
        <v>31479664</v>
      </c>
      <c r="CS33" s="710"/>
      <c r="CT33" s="710"/>
      <c r="CU33" s="710"/>
      <c r="CV33" s="710"/>
      <c r="CW33" s="710"/>
      <c r="CX33" s="710"/>
      <c r="CY33" s="711"/>
      <c r="CZ33" s="690">
        <v>57.2</v>
      </c>
      <c r="DA33" s="722"/>
      <c r="DB33" s="722"/>
      <c r="DC33" s="724"/>
      <c r="DD33" s="694">
        <v>15491890</v>
      </c>
      <c r="DE33" s="710"/>
      <c r="DF33" s="710"/>
      <c r="DG33" s="710"/>
      <c r="DH33" s="710"/>
      <c r="DI33" s="710"/>
      <c r="DJ33" s="710"/>
      <c r="DK33" s="711"/>
      <c r="DL33" s="694">
        <v>10621444</v>
      </c>
      <c r="DM33" s="710"/>
      <c r="DN33" s="710"/>
      <c r="DO33" s="710"/>
      <c r="DP33" s="710"/>
      <c r="DQ33" s="710"/>
      <c r="DR33" s="710"/>
      <c r="DS33" s="710"/>
      <c r="DT33" s="710"/>
      <c r="DU33" s="710"/>
      <c r="DV33" s="711"/>
      <c r="DW33" s="690">
        <v>42.6</v>
      </c>
      <c r="DX33" s="722"/>
      <c r="DY33" s="722"/>
      <c r="DZ33" s="722"/>
      <c r="EA33" s="722"/>
      <c r="EB33" s="722"/>
      <c r="EC33" s="723"/>
    </row>
    <row r="34" spans="2:133" ht="11.25" customHeight="1" x14ac:dyDescent="0.2">
      <c r="B34" s="682" t="s">
        <v>317</v>
      </c>
      <c r="C34" s="683"/>
      <c r="D34" s="683"/>
      <c r="E34" s="683"/>
      <c r="F34" s="683"/>
      <c r="G34" s="683"/>
      <c r="H34" s="683"/>
      <c r="I34" s="683"/>
      <c r="J34" s="683"/>
      <c r="K34" s="683"/>
      <c r="L34" s="683"/>
      <c r="M34" s="683"/>
      <c r="N34" s="683"/>
      <c r="O34" s="683"/>
      <c r="P34" s="683"/>
      <c r="Q34" s="684"/>
      <c r="R34" s="685">
        <v>434354</v>
      </c>
      <c r="S34" s="686"/>
      <c r="T34" s="686"/>
      <c r="U34" s="686"/>
      <c r="V34" s="686"/>
      <c r="W34" s="686"/>
      <c r="X34" s="686"/>
      <c r="Y34" s="687"/>
      <c r="Z34" s="688">
        <v>0.7</v>
      </c>
      <c r="AA34" s="688"/>
      <c r="AB34" s="688"/>
      <c r="AC34" s="688"/>
      <c r="AD34" s="689">
        <v>58634</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5988114</v>
      </c>
      <c r="CS34" s="686"/>
      <c r="CT34" s="686"/>
      <c r="CU34" s="686"/>
      <c r="CV34" s="686"/>
      <c r="CW34" s="686"/>
      <c r="CX34" s="686"/>
      <c r="CY34" s="687"/>
      <c r="CZ34" s="690">
        <v>10.9</v>
      </c>
      <c r="DA34" s="722"/>
      <c r="DB34" s="722"/>
      <c r="DC34" s="724"/>
      <c r="DD34" s="694">
        <v>4717248</v>
      </c>
      <c r="DE34" s="686"/>
      <c r="DF34" s="686"/>
      <c r="DG34" s="686"/>
      <c r="DH34" s="686"/>
      <c r="DI34" s="686"/>
      <c r="DJ34" s="686"/>
      <c r="DK34" s="687"/>
      <c r="DL34" s="694">
        <v>4359021</v>
      </c>
      <c r="DM34" s="686"/>
      <c r="DN34" s="686"/>
      <c r="DO34" s="686"/>
      <c r="DP34" s="686"/>
      <c r="DQ34" s="686"/>
      <c r="DR34" s="686"/>
      <c r="DS34" s="686"/>
      <c r="DT34" s="686"/>
      <c r="DU34" s="686"/>
      <c r="DV34" s="687"/>
      <c r="DW34" s="690">
        <v>17.5</v>
      </c>
      <c r="DX34" s="722"/>
      <c r="DY34" s="722"/>
      <c r="DZ34" s="722"/>
      <c r="EA34" s="722"/>
      <c r="EB34" s="722"/>
      <c r="EC34" s="723"/>
    </row>
    <row r="35" spans="2:133" ht="11.25" customHeight="1" x14ac:dyDescent="0.2">
      <c r="B35" s="682" t="s">
        <v>319</v>
      </c>
      <c r="C35" s="683"/>
      <c r="D35" s="683"/>
      <c r="E35" s="683"/>
      <c r="F35" s="683"/>
      <c r="G35" s="683"/>
      <c r="H35" s="683"/>
      <c r="I35" s="683"/>
      <c r="J35" s="683"/>
      <c r="K35" s="683"/>
      <c r="L35" s="683"/>
      <c r="M35" s="683"/>
      <c r="N35" s="683"/>
      <c r="O35" s="683"/>
      <c r="P35" s="683"/>
      <c r="Q35" s="684"/>
      <c r="R35" s="685">
        <v>272921</v>
      </c>
      <c r="S35" s="686"/>
      <c r="T35" s="686"/>
      <c r="U35" s="686"/>
      <c r="V35" s="686"/>
      <c r="W35" s="686"/>
      <c r="X35" s="686"/>
      <c r="Y35" s="687"/>
      <c r="Z35" s="688">
        <v>0.5</v>
      </c>
      <c r="AA35" s="688"/>
      <c r="AB35" s="688"/>
      <c r="AC35" s="688"/>
      <c r="AD35" s="689" t="s">
        <v>239</v>
      </c>
      <c r="AE35" s="689"/>
      <c r="AF35" s="689"/>
      <c r="AG35" s="689"/>
      <c r="AH35" s="689"/>
      <c r="AI35" s="689"/>
      <c r="AJ35" s="689"/>
      <c r="AK35" s="689"/>
      <c r="AL35" s="690" t="s">
        <v>239</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630451</v>
      </c>
      <c r="CS35" s="710"/>
      <c r="CT35" s="710"/>
      <c r="CU35" s="710"/>
      <c r="CV35" s="710"/>
      <c r="CW35" s="710"/>
      <c r="CX35" s="710"/>
      <c r="CY35" s="711"/>
      <c r="CZ35" s="690">
        <v>1.1000000000000001</v>
      </c>
      <c r="DA35" s="722"/>
      <c r="DB35" s="722"/>
      <c r="DC35" s="724"/>
      <c r="DD35" s="694">
        <v>586717</v>
      </c>
      <c r="DE35" s="710"/>
      <c r="DF35" s="710"/>
      <c r="DG35" s="710"/>
      <c r="DH35" s="710"/>
      <c r="DI35" s="710"/>
      <c r="DJ35" s="710"/>
      <c r="DK35" s="711"/>
      <c r="DL35" s="694">
        <v>535157</v>
      </c>
      <c r="DM35" s="710"/>
      <c r="DN35" s="710"/>
      <c r="DO35" s="710"/>
      <c r="DP35" s="710"/>
      <c r="DQ35" s="710"/>
      <c r="DR35" s="710"/>
      <c r="DS35" s="710"/>
      <c r="DT35" s="710"/>
      <c r="DU35" s="710"/>
      <c r="DV35" s="711"/>
      <c r="DW35" s="690">
        <v>2.1</v>
      </c>
      <c r="DX35" s="722"/>
      <c r="DY35" s="722"/>
      <c r="DZ35" s="722"/>
      <c r="EA35" s="722"/>
      <c r="EB35" s="722"/>
      <c r="EC35" s="723"/>
    </row>
    <row r="36" spans="2:133" ht="11.25" customHeight="1" x14ac:dyDescent="0.2">
      <c r="B36" s="682" t="s">
        <v>323</v>
      </c>
      <c r="C36" s="683"/>
      <c r="D36" s="683"/>
      <c r="E36" s="683"/>
      <c r="F36" s="683"/>
      <c r="G36" s="683"/>
      <c r="H36" s="683"/>
      <c r="I36" s="683"/>
      <c r="J36" s="683"/>
      <c r="K36" s="683"/>
      <c r="L36" s="683"/>
      <c r="M36" s="683"/>
      <c r="N36" s="683"/>
      <c r="O36" s="683"/>
      <c r="P36" s="683"/>
      <c r="Q36" s="684"/>
      <c r="R36" s="685">
        <v>2162637</v>
      </c>
      <c r="S36" s="686"/>
      <c r="T36" s="686"/>
      <c r="U36" s="686"/>
      <c r="V36" s="686"/>
      <c r="W36" s="686"/>
      <c r="X36" s="686"/>
      <c r="Y36" s="687"/>
      <c r="Z36" s="688">
        <v>3.7</v>
      </c>
      <c r="AA36" s="688"/>
      <c r="AB36" s="688"/>
      <c r="AC36" s="688"/>
      <c r="AD36" s="689" t="s">
        <v>239</v>
      </c>
      <c r="AE36" s="689"/>
      <c r="AF36" s="689"/>
      <c r="AG36" s="689"/>
      <c r="AH36" s="689"/>
      <c r="AI36" s="689"/>
      <c r="AJ36" s="689"/>
      <c r="AK36" s="689"/>
      <c r="AL36" s="690" t="s">
        <v>127</v>
      </c>
      <c r="AM36" s="691"/>
      <c r="AN36" s="691"/>
      <c r="AO36" s="692"/>
      <c r="AP36" s="235"/>
      <c r="AQ36" s="759" t="s">
        <v>324</v>
      </c>
      <c r="AR36" s="760"/>
      <c r="AS36" s="760"/>
      <c r="AT36" s="760"/>
      <c r="AU36" s="760"/>
      <c r="AV36" s="760"/>
      <c r="AW36" s="760"/>
      <c r="AX36" s="760"/>
      <c r="AY36" s="761"/>
      <c r="AZ36" s="674">
        <v>7466399</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512463</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19132980</v>
      </c>
      <c r="CS36" s="686"/>
      <c r="CT36" s="686"/>
      <c r="CU36" s="686"/>
      <c r="CV36" s="686"/>
      <c r="CW36" s="686"/>
      <c r="CX36" s="686"/>
      <c r="CY36" s="687"/>
      <c r="CZ36" s="690">
        <v>34.799999999999997</v>
      </c>
      <c r="DA36" s="722"/>
      <c r="DB36" s="722"/>
      <c r="DC36" s="724"/>
      <c r="DD36" s="694">
        <v>5586681</v>
      </c>
      <c r="DE36" s="686"/>
      <c r="DF36" s="686"/>
      <c r="DG36" s="686"/>
      <c r="DH36" s="686"/>
      <c r="DI36" s="686"/>
      <c r="DJ36" s="686"/>
      <c r="DK36" s="687"/>
      <c r="DL36" s="694">
        <v>2194566</v>
      </c>
      <c r="DM36" s="686"/>
      <c r="DN36" s="686"/>
      <c r="DO36" s="686"/>
      <c r="DP36" s="686"/>
      <c r="DQ36" s="686"/>
      <c r="DR36" s="686"/>
      <c r="DS36" s="686"/>
      <c r="DT36" s="686"/>
      <c r="DU36" s="686"/>
      <c r="DV36" s="687"/>
      <c r="DW36" s="690">
        <v>8.8000000000000007</v>
      </c>
      <c r="DX36" s="722"/>
      <c r="DY36" s="722"/>
      <c r="DZ36" s="722"/>
      <c r="EA36" s="722"/>
      <c r="EB36" s="722"/>
      <c r="EC36" s="723"/>
    </row>
    <row r="37" spans="2:133" ht="11.25" customHeight="1" x14ac:dyDescent="0.2">
      <c r="B37" s="682" t="s">
        <v>327</v>
      </c>
      <c r="C37" s="683"/>
      <c r="D37" s="683"/>
      <c r="E37" s="683"/>
      <c r="F37" s="683"/>
      <c r="G37" s="683"/>
      <c r="H37" s="683"/>
      <c r="I37" s="683"/>
      <c r="J37" s="683"/>
      <c r="K37" s="683"/>
      <c r="L37" s="683"/>
      <c r="M37" s="683"/>
      <c r="N37" s="683"/>
      <c r="O37" s="683"/>
      <c r="P37" s="683"/>
      <c r="Q37" s="684"/>
      <c r="R37" s="685">
        <v>1599403</v>
      </c>
      <c r="S37" s="686"/>
      <c r="T37" s="686"/>
      <c r="U37" s="686"/>
      <c r="V37" s="686"/>
      <c r="W37" s="686"/>
      <c r="X37" s="686"/>
      <c r="Y37" s="687"/>
      <c r="Z37" s="688">
        <v>2.8</v>
      </c>
      <c r="AA37" s="688"/>
      <c r="AB37" s="688"/>
      <c r="AC37" s="688"/>
      <c r="AD37" s="689" t="s">
        <v>127</v>
      </c>
      <c r="AE37" s="689"/>
      <c r="AF37" s="689"/>
      <c r="AG37" s="689"/>
      <c r="AH37" s="689"/>
      <c r="AI37" s="689"/>
      <c r="AJ37" s="689"/>
      <c r="AK37" s="689"/>
      <c r="AL37" s="690" t="s">
        <v>127</v>
      </c>
      <c r="AM37" s="691"/>
      <c r="AN37" s="691"/>
      <c r="AO37" s="692"/>
      <c r="AQ37" s="763" t="s">
        <v>328</v>
      </c>
      <c r="AR37" s="764"/>
      <c r="AS37" s="764"/>
      <c r="AT37" s="764"/>
      <c r="AU37" s="764"/>
      <c r="AV37" s="764"/>
      <c r="AW37" s="764"/>
      <c r="AX37" s="764"/>
      <c r="AY37" s="765"/>
      <c r="AZ37" s="685">
        <v>2120391</v>
      </c>
      <c r="BA37" s="686"/>
      <c r="BB37" s="686"/>
      <c r="BC37" s="686"/>
      <c r="BD37" s="710"/>
      <c r="BE37" s="710"/>
      <c r="BF37" s="740"/>
      <c r="BG37" s="700" t="s">
        <v>329</v>
      </c>
      <c r="BH37" s="701"/>
      <c r="BI37" s="701"/>
      <c r="BJ37" s="701"/>
      <c r="BK37" s="701"/>
      <c r="BL37" s="701"/>
      <c r="BM37" s="701"/>
      <c r="BN37" s="701"/>
      <c r="BO37" s="701"/>
      <c r="BP37" s="701"/>
      <c r="BQ37" s="701"/>
      <c r="BR37" s="701"/>
      <c r="BS37" s="701"/>
      <c r="BT37" s="701"/>
      <c r="BU37" s="702"/>
      <c r="BV37" s="685">
        <v>412456</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642269</v>
      </c>
      <c r="CS37" s="710"/>
      <c r="CT37" s="710"/>
      <c r="CU37" s="710"/>
      <c r="CV37" s="710"/>
      <c r="CW37" s="710"/>
      <c r="CX37" s="710"/>
      <c r="CY37" s="711"/>
      <c r="CZ37" s="690">
        <v>1.2</v>
      </c>
      <c r="DA37" s="722"/>
      <c r="DB37" s="722"/>
      <c r="DC37" s="724"/>
      <c r="DD37" s="694">
        <v>550398</v>
      </c>
      <c r="DE37" s="710"/>
      <c r="DF37" s="710"/>
      <c r="DG37" s="710"/>
      <c r="DH37" s="710"/>
      <c r="DI37" s="710"/>
      <c r="DJ37" s="710"/>
      <c r="DK37" s="711"/>
      <c r="DL37" s="694">
        <v>431017</v>
      </c>
      <c r="DM37" s="710"/>
      <c r="DN37" s="710"/>
      <c r="DO37" s="710"/>
      <c r="DP37" s="710"/>
      <c r="DQ37" s="710"/>
      <c r="DR37" s="710"/>
      <c r="DS37" s="710"/>
      <c r="DT37" s="710"/>
      <c r="DU37" s="710"/>
      <c r="DV37" s="711"/>
      <c r="DW37" s="690">
        <v>1.7</v>
      </c>
      <c r="DX37" s="722"/>
      <c r="DY37" s="722"/>
      <c r="DZ37" s="722"/>
      <c r="EA37" s="722"/>
      <c r="EB37" s="722"/>
      <c r="EC37" s="723"/>
    </row>
    <row r="38" spans="2:133" ht="11.25" customHeight="1" x14ac:dyDescent="0.2">
      <c r="B38" s="682" t="s">
        <v>331</v>
      </c>
      <c r="C38" s="683"/>
      <c r="D38" s="683"/>
      <c r="E38" s="683"/>
      <c r="F38" s="683"/>
      <c r="G38" s="683"/>
      <c r="H38" s="683"/>
      <c r="I38" s="683"/>
      <c r="J38" s="683"/>
      <c r="K38" s="683"/>
      <c r="L38" s="683"/>
      <c r="M38" s="683"/>
      <c r="N38" s="683"/>
      <c r="O38" s="683"/>
      <c r="P38" s="683"/>
      <c r="Q38" s="684"/>
      <c r="R38" s="685">
        <v>1180782</v>
      </c>
      <c r="S38" s="686"/>
      <c r="T38" s="686"/>
      <c r="U38" s="686"/>
      <c r="V38" s="686"/>
      <c r="W38" s="686"/>
      <c r="X38" s="686"/>
      <c r="Y38" s="687"/>
      <c r="Z38" s="688">
        <v>2</v>
      </c>
      <c r="AA38" s="688"/>
      <c r="AB38" s="688"/>
      <c r="AC38" s="688"/>
      <c r="AD38" s="689">
        <v>58838</v>
      </c>
      <c r="AE38" s="689"/>
      <c r="AF38" s="689"/>
      <c r="AG38" s="689"/>
      <c r="AH38" s="689"/>
      <c r="AI38" s="689"/>
      <c r="AJ38" s="689"/>
      <c r="AK38" s="689"/>
      <c r="AL38" s="690">
        <v>0.2</v>
      </c>
      <c r="AM38" s="691"/>
      <c r="AN38" s="691"/>
      <c r="AO38" s="692"/>
      <c r="AQ38" s="763" t="s">
        <v>332</v>
      </c>
      <c r="AR38" s="764"/>
      <c r="AS38" s="764"/>
      <c r="AT38" s="764"/>
      <c r="AU38" s="764"/>
      <c r="AV38" s="764"/>
      <c r="AW38" s="764"/>
      <c r="AX38" s="764"/>
      <c r="AY38" s="765"/>
      <c r="AZ38" s="685">
        <v>888901</v>
      </c>
      <c r="BA38" s="686"/>
      <c r="BB38" s="686"/>
      <c r="BC38" s="686"/>
      <c r="BD38" s="710"/>
      <c r="BE38" s="710"/>
      <c r="BF38" s="740"/>
      <c r="BG38" s="700" t="s">
        <v>333</v>
      </c>
      <c r="BH38" s="701"/>
      <c r="BI38" s="701"/>
      <c r="BJ38" s="701"/>
      <c r="BK38" s="701"/>
      <c r="BL38" s="701"/>
      <c r="BM38" s="701"/>
      <c r="BN38" s="701"/>
      <c r="BO38" s="701"/>
      <c r="BP38" s="701"/>
      <c r="BQ38" s="701"/>
      <c r="BR38" s="701"/>
      <c r="BS38" s="701"/>
      <c r="BT38" s="701"/>
      <c r="BU38" s="702"/>
      <c r="BV38" s="685">
        <v>15661</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4445051</v>
      </c>
      <c r="CS38" s="686"/>
      <c r="CT38" s="686"/>
      <c r="CU38" s="686"/>
      <c r="CV38" s="686"/>
      <c r="CW38" s="686"/>
      <c r="CX38" s="686"/>
      <c r="CY38" s="687"/>
      <c r="CZ38" s="690">
        <v>8.1</v>
      </c>
      <c r="DA38" s="722"/>
      <c r="DB38" s="722"/>
      <c r="DC38" s="724"/>
      <c r="DD38" s="694">
        <v>3654542</v>
      </c>
      <c r="DE38" s="686"/>
      <c r="DF38" s="686"/>
      <c r="DG38" s="686"/>
      <c r="DH38" s="686"/>
      <c r="DI38" s="686"/>
      <c r="DJ38" s="686"/>
      <c r="DK38" s="687"/>
      <c r="DL38" s="694">
        <v>3532700</v>
      </c>
      <c r="DM38" s="686"/>
      <c r="DN38" s="686"/>
      <c r="DO38" s="686"/>
      <c r="DP38" s="686"/>
      <c r="DQ38" s="686"/>
      <c r="DR38" s="686"/>
      <c r="DS38" s="686"/>
      <c r="DT38" s="686"/>
      <c r="DU38" s="686"/>
      <c r="DV38" s="687"/>
      <c r="DW38" s="690">
        <v>14.2</v>
      </c>
      <c r="DX38" s="722"/>
      <c r="DY38" s="722"/>
      <c r="DZ38" s="722"/>
      <c r="EA38" s="722"/>
      <c r="EB38" s="722"/>
      <c r="EC38" s="723"/>
    </row>
    <row r="39" spans="2:133" ht="11.25" customHeight="1" x14ac:dyDescent="0.2">
      <c r="B39" s="682" t="s">
        <v>335</v>
      </c>
      <c r="C39" s="683"/>
      <c r="D39" s="683"/>
      <c r="E39" s="683"/>
      <c r="F39" s="683"/>
      <c r="G39" s="683"/>
      <c r="H39" s="683"/>
      <c r="I39" s="683"/>
      <c r="J39" s="683"/>
      <c r="K39" s="683"/>
      <c r="L39" s="683"/>
      <c r="M39" s="683"/>
      <c r="N39" s="683"/>
      <c r="O39" s="683"/>
      <c r="P39" s="683"/>
      <c r="Q39" s="684"/>
      <c r="R39" s="685">
        <v>2871900</v>
      </c>
      <c r="S39" s="686"/>
      <c r="T39" s="686"/>
      <c r="U39" s="686"/>
      <c r="V39" s="686"/>
      <c r="W39" s="686"/>
      <c r="X39" s="686"/>
      <c r="Y39" s="687"/>
      <c r="Z39" s="688">
        <v>5</v>
      </c>
      <c r="AA39" s="688"/>
      <c r="AB39" s="688"/>
      <c r="AC39" s="688"/>
      <c r="AD39" s="689" t="s">
        <v>127</v>
      </c>
      <c r="AE39" s="689"/>
      <c r="AF39" s="689"/>
      <c r="AG39" s="689"/>
      <c r="AH39" s="689"/>
      <c r="AI39" s="689"/>
      <c r="AJ39" s="689"/>
      <c r="AK39" s="689"/>
      <c r="AL39" s="690" t="s">
        <v>127</v>
      </c>
      <c r="AM39" s="691"/>
      <c r="AN39" s="691"/>
      <c r="AO39" s="692"/>
      <c r="AQ39" s="763" t="s">
        <v>336</v>
      </c>
      <c r="AR39" s="764"/>
      <c r="AS39" s="764"/>
      <c r="AT39" s="764"/>
      <c r="AU39" s="764"/>
      <c r="AV39" s="764"/>
      <c r="AW39" s="764"/>
      <c r="AX39" s="764"/>
      <c r="AY39" s="765"/>
      <c r="AZ39" s="685">
        <v>12056</v>
      </c>
      <c r="BA39" s="686"/>
      <c r="BB39" s="686"/>
      <c r="BC39" s="686"/>
      <c r="BD39" s="710"/>
      <c r="BE39" s="710"/>
      <c r="BF39" s="740"/>
      <c r="BG39" s="700" t="s">
        <v>337</v>
      </c>
      <c r="BH39" s="701"/>
      <c r="BI39" s="701"/>
      <c r="BJ39" s="701"/>
      <c r="BK39" s="701"/>
      <c r="BL39" s="701"/>
      <c r="BM39" s="701"/>
      <c r="BN39" s="701"/>
      <c r="BO39" s="701"/>
      <c r="BP39" s="701"/>
      <c r="BQ39" s="701"/>
      <c r="BR39" s="701"/>
      <c r="BS39" s="701"/>
      <c r="BT39" s="701"/>
      <c r="BU39" s="702"/>
      <c r="BV39" s="685">
        <v>23422</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1213068</v>
      </c>
      <c r="CS39" s="710"/>
      <c r="CT39" s="710"/>
      <c r="CU39" s="710"/>
      <c r="CV39" s="710"/>
      <c r="CW39" s="710"/>
      <c r="CX39" s="710"/>
      <c r="CY39" s="711"/>
      <c r="CZ39" s="690">
        <v>2.2000000000000002</v>
      </c>
      <c r="DA39" s="722"/>
      <c r="DB39" s="722"/>
      <c r="DC39" s="724"/>
      <c r="DD39" s="694">
        <v>946702</v>
      </c>
      <c r="DE39" s="710"/>
      <c r="DF39" s="710"/>
      <c r="DG39" s="710"/>
      <c r="DH39" s="710"/>
      <c r="DI39" s="710"/>
      <c r="DJ39" s="710"/>
      <c r="DK39" s="711"/>
      <c r="DL39" s="694" t="s">
        <v>127</v>
      </c>
      <c r="DM39" s="710"/>
      <c r="DN39" s="710"/>
      <c r="DO39" s="710"/>
      <c r="DP39" s="710"/>
      <c r="DQ39" s="710"/>
      <c r="DR39" s="710"/>
      <c r="DS39" s="710"/>
      <c r="DT39" s="710"/>
      <c r="DU39" s="710"/>
      <c r="DV39" s="711"/>
      <c r="DW39" s="690" t="s">
        <v>127</v>
      </c>
      <c r="DX39" s="722"/>
      <c r="DY39" s="722"/>
      <c r="DZ39" s="722"/>
      <c r="EA39" s="722"/>
      <c r="EB39" s="722"/>
      <c r="EC39" s="723"/>
    </row>
    <row r="40" spans="2:133" ht="11.25" customHeight="1" x14ac:dyDescent="0.2">
      <c r="B40" s="682" t="s">
        <v>339</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239</v>
      </c>
      <c r="AA40" s="688"/>
      <c r="AB40" s="688"/>
      <c r="AC40" s="688"/>
      <c r="AD40" s="689" t="s">
        <v>239</v>
      </c>
      <c r="AE40" s="689"/>
      <c r="AF40" s="689"/>
      <c r="AG40" s="689"/>
      <c r="AH40" s="689"/>
      <c r="AI40" s="689"/>
      <c r="AJ40" s="689"/>
      <c r="AK40" s="689"/>
      <c r="AL40" s="690" t="s">
        <v>239</v>
      </c>
      <c r="AM40" s="691"/>
      <c r="AN40" s="691"/>
      <c r="AO40" s="692"/>
      <c r="AQ40" s="763" t="s">
        <v>340</v>
      </c>
      <c r="AR40" s="764"/>
      <c r="AS40" s="764"/>
      <c r="AT40" s="764"/>
      <c r="AU40" s="764"/>
      <c r="AV40" s="764"/>
      <c r="AW40" s="764"/>
      <c r="AX40" s="764"/>
      <c r="AY40" s="765"/>
      <c r="AZ40" s="685" t="s">
        <v>239</v>
      </c>
      <c r="BA40" s="686"/>
      <c r="BB40" s="686"/>
      <c r="BC40" s="686"/>
      <c r="BD40" s="710"/>
      <c r="BE40" s="710"/>
      <c r="BF40" s="740"/>
      <c r="BG40" s="766" t="s">
        <v>341</v>
      </c>
      <c r="BH40" s="767"/>
      <c r="BI40" s="767"/>
      <c r="BJ40" s="767"/>
      <c r="BK40" s="767"/>
      <c r="BL40" s="236"/>
      <c r="BM40" s="701" t="s">
        <v>342</v>
      </c>
      <c r="BN40" s="701"/>
      <c r="BO40" s="701"/>
      <c r="BP40" s="701"/>
      <c r="BQ40" s="701"/>
      <c r="BR40" s="701"/>
      <c r="BS40" s="701"/>
      <c r="BT40" s="701"/>
      <c r="BU40" s="702"/>
      <c r="BV40" s="685">
        <v>99</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70000</v>
      </c>
      <c r="CS40" s="686"/>
      <c r="CT40" s="686"/>
      <c r="CU40" s="686"/>
      <c r="CV40" s="686"/>
      <c r="CW40" s="686"/>
      <c r="CX40" s="686"/>
      <c r="CY40" s="687"/>
      <c r="CZ40" s="690">
        <v>0.1</v>
      </c>
      <c r="DA40" s="722"/>
      <c r="DB40" s="722"/>
      <c r="DC40" s="724"/>
      <c r="DD40" s="694" t="s">
        <v>239</v>
      </c>
      <c r="DE40" s="686"/>
      <c r="DF40" s="686"/>
      <c r="DG40" s="686"/>
      <c r="DH40" s="686"/>
      <c r="DI40" s="686"/>
      <c r="DJ40" s="686"/>
      <c r="DK40" s="687"/>
      <c r="DL40" s="694" t="s">
        <v>127</v>
      </c>
      <c r="DM40" s="686"/>
      <c r="DN40" s="686"/>
      <c r="DO40" s="686"/>
      <c r="DP40" s="686"/>
      <c r="DQ40" s="686"/>
      <c r="DR40" s="686"/>
      <c r="DS40" s="686"/>
      <c r="DT40" s="686"/>
      <c r="DU40" s="686"/>
      <c r="DV40" s="687"/>
      <c r="DW40" s="690" t="s">
        <v>127</v>
      </c>
      <c r="DX40" s="722"/>
      <c r="DY40" s="722"/>
      <c r="DZ40" s="722"/>
      <c r="EA40" s="722"/>
      <c r="EB40" s="722"/>
      <c r="EC40" s="723"/>
    </row>
    <row r="41" spans="2:133" ht="11.25" customHeight="1" x14ac:dyDescent="0.2">
      <c r="B41" s="682" t="s">
        <v>344</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127</v>
      </c>
      <c r="AM41" s="691"/>
      <c r="AN41" s="691"/>
      <c r="AO41" s="692"/>
      <c r="AQ41" s="763" t="s">
        <v>345</v>
      </c>
      <c r="AR41" s="764"/>
      <c r="AS41" s="764"/>
      <c r="AT41" s="764"/>
      <c r="AU41" s="764"/>
      <c r="AV41" s="764"/>
      <c r="AW41" s="764"/>
      <c r="AX41" s="764"/>
      <c r="AY41" s="765"/>
      <c r="AZ41" s="685">
        <v>863571</v>
      </c>
      <c r="BA41" s="686"/>
      <c r="BB41" s="686"/>
      <c r="BC41" s="686"/>
      <c r="BD41" s="710"/>
      <c r="BE41" s="710"/>
      <c r="BF41" s="740"/>
      <c r="BG41" s="766"/>
      <c r="BH41" s="767"/>
      <c r="BI41" s="767"/>
      <c r="BJ41" s="767"/>
      <c r="BK41" s="767"/>
      <c r="BL41" s="236"/>
      <c r="BM41" s="701" t="s">
        <v>346</v>
      </c>
      <c r="BN41" s="701"/>
      <c r="BO41" s="701"/>
      <c r="BP41" s="701"/>
      <c r="BQ41" s="701"/>
      <c r="BR41" s="701"/>
      <c r="BS41" s="701"/>
      <c r="BT41" s="701"/>
      <c r="BU41" s="702"/>
      <c r="BV41" s="685" t="s">
        <v>239</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239</v>
      </c>
      <c r="CS41" s="710"/>
      <c r="CT41" s="710"/>
      <c r="CU41" s="710"/>
      <c r="CV41" s="710"/>
      <c r="CW41" s="710"/>
      <c r="CX41" s="710"/>
      <c r="CY41" s="711"/>
      <c r="CZ41" s="690" t="s">
        <v>239</v>
      </c>
      <c r="DA41" s="722"/>
      <c r="DB41" s="722"/>
      <c r="DC41" s="724"/>
      <c r="DD41" s="694" t="s">
        <v>127</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682" t="s">
        <v>348</v>
      </c>
      <c r="C42" s="683"/>
      <c r="D42" s="683"/>
      <c r="E42" s="683"/>
      <c r="F42" s="683"/>
      <c r="G42" s="683"/>
      <c r="H42" s="683"/>
      <c r="I42" s="683"/>
      <c r="J42" s="683"/>
      <c r="K42" s="683"/>
      <c r="L42" s="683"/>
      <c r="M42" s="683"/>
      <c r="N42" s="683"/>
      <c r="O42" s="683"/>
      <c r="P42" s="683"/>
      <c r="Q42" s="684"/>
      <c r="R42" s="685">
        <v>1340000</v>
      </c>
      <c r="S42" s="686"/>
      <c r="T42" s="686"/>
      <c r="U42" s="686"/>
      <c r="V42" s="686"/>
      <c r="W42" s="686"/>
      <c r="X42" s="686"/>
      <c r="Y42" s="687"/>
      <c r="Z42" s="688">
        <v>2.2999999999999998</v>
      </c>
      <c r="AA42" s="688"/>
      <c r="AB42" s="688"/>
      <c r="AC42" s="688"/>
      <c r="AD42" s="689" t="s">
        <v>239</v>
      </c>
      <c r="AE42" s="689"/>
      <c r="AF42" s="689"/>
      <c r="AG42" s="689"/>
      <c r="AH42" s="689"/>
      <c r="AI42" s="689"/>
      <c r="AJ42" s="689"/>
      <c r="AK42" s="689"/>
      <c r="AL42" s="690" t="s">
        <v>239</v>
      </c>
      <c r="AM42" s="691"/>
      <c r="AN42" s="691"/>
      <c r="AO42" s="692"/>
      <c r="AQ42" s="784" t="s">
        <v>349</v>
      </c>
      <c r="AR42" s="785"/>
      <c r="AS42" s="785"/>
      <c r="AT42" s="785"/>
      <c r="AU42" s="785"/>
      <c r="AV42" s="785"/>
      <c r="AW42" s="785"/>
      <c r="AX42" s="785"/>
      <c r="AY42" s="786"/>
      <c r="AZ42" s="776">
        <v>3581480</v>
      </c>
      <c r="BA42" s="777"/>
      <c r="BB42" s="777"/>
      <c r="BC42" s="777"/>
      <c r="BD42" s="756"/>
      <c r="BE42" s="756"/>
      <c r="BF42" s="758"/>
      <c r="BG42" s="768"/>
      <c r="BH42" s="769"/>
      <c r="BI42" s="769"/>
      <c r="BJ42" s="769"/>
      <c r="BK42" s="769"/>
      <c r="BL42" s="237"/>
      <c r="BM42" s="713" t="s">
        <v>350</v>
      </c>
      <c r="BN42" s="713"/>
      <c r="BO42" s="713"/>
      <c r="BP42" s="713"/>
      <c r="BQ42" s="713"/>
      <c r="BR42" s="713"/>
      <c r="BS42" s="713"/>
      <c r="BT42" s="713"/>
      <c r="BU42" s="714"/>
      <c r="BV42" s="776">
        <v>325</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4682459</v>
      </c>
      <c r="CS42" s="686"/>
      <c r="CT42" s="686"/>
      <c r="CU42" s="686"/>
      <c r="CV42" s="686"/>
      <c r="CW42" s="686"/>
      <c r="CX42" s="686"/>
      <c r="CY42" s="687"/>
      <c r="CZ42" s="690">
        <v>8.5</v>
      </c>
      <c r="DA42" s="691"/>
      <c r="DB42" s="691"/>
      <c r="DC42" s="703"/>
      <c r="DD42" s="694">
        <v>1269705</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43" s="726" t="s">
        <v>352</v>
      </c>
      <c r="C43" s="727"/>
      <c r="D43" s="727"/>
      <c r="E43" s="727"/>
      <c r="F43" s="727"/>
      <c r="G43" s="727"/>
      <c r="H43" s="727"/>
      <c r="I43" s="727"/>
      <c r="J43" s="727"/>
      <c r="K43" s="727"/>
      <c r="L43" s="727"/>
      <c r="M43" s="727"/>
      <c r="N43" s="727"/>
      <c r="O43" s="727"/>
      <c r="P43" s="727"/>
      <c r="Q43" s="728"/>
      <c r="R43" s="776">
        <v>57985230</v>
      </c>
      <c r="S43" s="777"/>
      <c r="T43" s="777"/>
      <c r="U43" s="777"/>
      <c r="V43" s="777"/>
      <c r="W43" s="777"/>
      <c r="X43" s="777"/>
      <c r="Y43" s="778"/>
      <c r="Z43" s="779">
        <v>100</v>
      </c>
      <c r="AA43" s="779"/>
      <c r="AB43" s="779"/>
      <c r="AC43" s="779"/>
      <c r="AD43" s="780">
        <v>23564125</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123209</v>
      </c>
      <c r="CS43" s="710"/>
      <c r="CT43" s="710"/>
      <c r="CU43" s="710"/>
      <c r="CV43" s="710"/>
      <c r="CW43" s="710"/>
      <c r="CX43" s="710"/>
      <c r="CY43" s="711"/>
      <c r="CZ43" s="690">
        <v>0.2</v>
      </c>
      <c r="DA43" s="722"/>
      <c r="DB43" s="722"/>
      <c r="DC43" s="724"/>
      <c r="DD43" s="694">
        <v>123209</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4682459</v>
      </c>
      <c r="CS44" s="686"/>
      <c r="CT44" s="686"/>
      <c r="CU44" s="686"/>
      <c r="CV44" s="686"/>
      <c r="CW44" s="686"/>
      <c r="CX44" s="686"/>
      <c r="CY44" s="687"/>
      <c r="CZ44" s="690">
        <v>8.5</v>
      </c>
      <c r="DA44" s="691"/>
      <c r="DB44" s="691"/>
      <c r="DC44" s="703"/>
      <c r="DD44" s="694">
        <v>1269705</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1701920</v>
      </c>
      <c r="CS45" s="710"/>
      <c r="CT45" s="710"/>
      <c r="CU45" s="710"/>
      <c r="CV45" s="710"/>
      <c r="CW45" s="710"/>
      <c r="CX45" s="710"/>
      <c r="CY45" s="711"/>
      <c r="CZ45" s="690">
        <v>3.1</v>
      </c>
      <c r="DA45" s="722"/>
      <c r="DB45" s="722"/>
      <c r="DC45" s="724"/>
      <c r="DD45" s="694">
        <v>114560</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2980539</v>
      </c>
      <c r="CS46" s="686"/>
      <c r="CT46" s="686"/>
      <c r="CU46" s="686"/>
      <c r="CV46" s="686"/>
      <c r="CW46" s="686"/>
      <c r="CX46" s="686"/>
      <c r="CY46" s="687"/>
      <c r="CZ46" s="690">
        <v>5.4</v>
      </c>
      <c r="DA46" s="691"/>
      <c r="DB46" s="691"/>
      <c r="DC46" s="703"/>
      <c r="DD46" s="694">
        <v>1155145</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t="s">
        <v>127</v>
      </c>
      <c r="CS47" s="710"/>
      <c r="CT47" s="710"/>
      <c r="CU47" s="710"/>
      <c r="CV47" s="710"/>
      <c r="CW47" s="710"/>
      <c r="CX47" s="710"/>
      <c r="CY47" s="711"/>
      <c r="CZ47" s="690" t="s">
        <v>127</v>
      </c>
      <c r="DA47" s="722"/>
      <c r="DB47" s="722"/>
      <c r="DC47" s="724"/>
      <c r="DD47" s="694" t="s">
        <v>127</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127</v>
      </c>
      <c r="CS48" s="686"/>
      <c r="CT48" s="686"/>
      <c r="CU48" s="686"/>
      <c r="CV48" s="686"/>
      <c r="CW48" s="686"/>
      <c r="CX48" s="686"/>
      <c r="CY48" s="687"/>
      <c r="CZ48" s="690" t="s">
        <v>239</v>
      </c>
      <c r="DA48" s="691"/>
      <c r="DB48" s="691"/>
      <c r="DC48" s="703"/>
      <c r="DD48" s="694" t="s">
        <v>127</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362</v>
      </c>
      <c r="CE49" s="727"/>
      <c r="CF49" s="727"/>
      <c r="CG49" s="727"/>
      <c r="CH49" s="727"/>
      <c r="CI49" s="727"/>
      <c r="CJ49" s="727"/>
      <c r="CK49" s="727"/>
      <c r="CL49" s="727"/>
      <c r="CM49" s="727"/>
      <c r="CN49" s="727"/>
      <c r="CO49" s="727"/>
      <c r="CP49" s="727"/>
      <c r="CQ49" s="728"/>
      <c r="CR49" s="776">
        <v>55005552</v>
      </c>
      <c r="CS49" s="756"/>
      <c r="CT49" s="756"/>
      <c r="CU49" s="756"/>
      <c r="CV49" s="756"/>
      <c r="CW49" s="756"/>
      <c r="CX49" s="756"/>
      <c r="CY49" s="787"/>
      <c r="CZ49" s="781">
        <v>100</v>
      </c>
      <c r="DA49" s="788"/>
      <c r="DB49" s="788"/>
      <c r="DC49" s="789"/>
      <c r="DD49" s="790">
        <v>28347962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X3a9Tzdq493d8b9eIxxInNjfFwES2RB/WYAUjQBUfL4qskAvMYqB2CMYjjPkKMyQ5xJ8xEG8wc5ARBXjy3YXEA==" saltValue="Gjp9gQ2tYaOntAZc1ejwv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385</v>
      </c>
      <c r="C7" s="818"/>
      <c r="D7" s="818"/>
      <c r="E7" s="818"/>
      <c r="F7" s="818"/>
      <c r="G7" s="818"/>
      <c r="H7" s="818"/>
      <c r="I7" s="818"/>
      <c r="J7" s="818"/>
      <c r="K7" s="818"/>
      <c r="L7" s="818"/>
      <c r="M7" s="818"/>
      <c r="N7" s="818"/>
      <c r="O7" s="818"/>
      <c r="P7" s="819"/>
      <c r="Q7" s="820">
        <v>57974</v>
      </c>
      <c r="R7" s="821"/>
      <c r="S7" s="821"/>
      <c r="T7" s="821"/>
      <c r="U7" s="821"/>
      <c r="V7" s="821">
        <v>54994</v>
      </c>
      <c r="W7" s="821"/>
      <c r="X7" s="821"/>
      <c r="Y7" s="821"/>
      <c r="Z7" s="821"/>
      <c r="AA7" s="821">
        <v>2980</v>
      </c>
      <c r="AB7" s="821"/>
      <c r="AC7" s="821"/>
      <c r="AD7" s="821"/>
      <c r="AE7" s="822"/>
      <c r="AF7" s="823">
        <v>2013</v>
      </c>
      <c r="AG7" s="824"/>
      <c r="AH7" s="824"/>
      <c r="AI7" s="824"/>
      <c r="AJ7" s="825"/>
      <c r="AK7" s="860">
        <v>2163</v>
      </c>
      <c r="AL7" s="861"/>
      <c r="AM7" s="861"/>
      <c r="AN7" s="861"/>
      <c r="AO7" s="861"/>
      <c r="AP7" s="861">
        <v>26563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575</v>
      </c>
      <c r="BT7" s="865"/>
      <c r="BU7" s="865"/>
      <c r="BV7" s="865"/>
      <c r="BW7" s="865"/>
      <c r="BX7" s="865"/>
      <c r="BY7" s="865"/>
      <c r="BZ7" s="865"/>
      <c r="CA7" s="865"/>
      <c r="CB7" s="865"/>
      <c r="CC7" s="865"/>
      <c r="CD7" s="865"/>
      <c r="CE7" s="865"/>
      <c r="CF7" s="865"/>
      <c r="CG7" s="866"/>
      <c r="CH7" s="857">
        <v>1</v>
      </c>
      <c r="CI7" s="858"/>
      <c r="CJ7" s="858"/>
      <c r="CK7" s="858"/>
      <c r="CL7" s="859"/>
      <c r="CM7" s="857">
        <v>9</v>
      </c>
      <c r="CN7" s="858"/>
      <c r="CO7" s="858"/>
      <c r="CP7" s="858"/>
      <c r="CQ7" s="859"/>
      <c r="CR7" s="857">
        <v>4</v>
      </c>
      <c r="CS7" s="858"/>
      <c r="CT7" s="858"/>
      <c r="CU7" s="858"/>
      <c r="CV7" s="859"/>
      <c r="CW7" s="857" t="s">
        <v>506</v>
      </c>
      <c r="CX7" s="858"/>
      <c r="CY7" s="858"/>
      <c r="CZ7" s="858"/>
      <c r="DA7" s="859"/>
      <c r="DB7" s="857" t="s">
        <v>506</v>
      </c>
      <c r="DC7" s="858"/>
      <c r="DD7" s="858"/>
      <c r="DE7" s="858"/>
      <c r="DF7" s="859"/>
      <c r="DG7" s="857" t="s">
        <v>506</v>
      </c>
      <c r="DH7" s="858"/>
      <c r="DI7" s="858"/>
      <c r="DJ7" s="858"/>
      <c r="DK7" s="859"/>
      <c r="DL7" s="857" t="s">
        <v>506</v>
      </c>
      <c r="DM7" s="858"/>
      <c r="DN7" s="858"/>
      <c r="DO7" s="858"/>
      <c r="DP7" s="859"/>
      <c r="DQ7" s="857" t="s">
        <v>506</v>
      </c>
      <c r="DR7" s="858"/>
      <c r="DS7" s="858"/>
      <c r="DT7" s="858"/>
      <c r="DU7" s="859"/>
      <c r="DV7" s="838"/>
      <c r="DW7" s="839"/>
      <c r="DX7" s="839"/>
      <c r="DY7" s="839"/>
      <c r="DZ7" s="840"/>
      <c r="EA7" s="256"/>
    </row>
    <row r="8" spans="1:131" s="257" customFormat="1" ht="26.25" customHeight="1" x14ac:dyDescent="0.2">
      <c r="A8" s="263">
        <v>2</v>
      </c>
      <c r="B8" s="841" t="s">
        <v>386</v>
      </c>
      <c r="C8" s="842"/>
      <c r="D8" s="842"/>
      <c r="E8" s="842"/>
      <c r="F8" s="842"/>
      <c r="G8" s="842"/>
      <c r="H8" s="842"/>
      <c r="I8" s="842"/>
      <c r="J8" s="842"/>
      <c r="K8" s="842"/>
      <c r="L8" s="842"/>
      <c r="M8" s="842"/>
      <c r="N8" s="842"/>
      <c r="O8" s="842"/>
      <c r="P8" s="843"/>
      <c r="Q8" s="844">
        <v>30</v>
      </c>
      <c r="R8" s="845"/>
      <c r="S8" s="845"/>
      <c r="T8" s="845"/>
      <c r="U8" s="845"/>
      <c r="V8" s="845">
        <v>30</v>
      </c>
      <c r="W8" s="845"/>
      <c r="X8" s="845"/>
      <c r="Y8" s="845"/>
      <c r="Z8" s="845"/>
      <c r="AA8" s="845" t="s">
        <v>580</v>
      </c>
      <c r="AB8" s="845"/>
      <c r="AC8" s="845"/>
      <c r="AD8" s="845"/>
      <c r="AE8" s="846"/>
      <c r="AF8" s="847" t="s">
        <v>387</v>
      </c>
      <c r="AG8" s="848"/>
      <c r="AH8" s="848"/>
      <c r="AI8" s="848"/>
      <c r="AJ8" s="849"/>
      <c r="AK8" s="850">
        <v>18</v>
      </c>
      <c r="AL8" s="851"/>
      <c r="AM8" s="851"/>
      <c r="AN8" s="851"/>
      <c r="AO8" s="851"/>
      <c r="AP8" s="851">
        <v>73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576</v>
      </c>
      <c r="BT8" s="855"/>
      <c r="BU8" s="855"/>
      <c r="BV8" s="855"/>
      <c r="BW8" s="855"/>
      <c r="BX8" s="855"/>
      <c r="BY8" s="855"/>
      <c r="BZ8" s="855"/>
      <c r="CA8" s="855"/>
      <c r="CB8" s="855"/>
      <c r="CC8" s="855"/>
      <c r="CD8" s="855"/>
      <c r="CE8" s="855"/>
      <c r="CF8" s="855"/>
      <c r="CG8" s="856"/>
      <c r="CH8" s="867">
        <v>9</v>
      </c>
      <c r="CI8" s="868"/>
      <c r="CJ8" s="868"/>
      <c r="CK8" s="868"/>
      <c r="CL8" s="869"/>
      <c r="CM8" s="867">
        <v>76</v>
      </c>
      <c r="CN8" s="868"/>
      <c r="CO8" s="868"/>
      <c r="CP8" s="868"/>
      <c r="CQ8" s="869"/>
      <c r="CR8" s="867">
        <v>10</v>
      </c>
      <c r="CS8" s="868"/>
      <c r="CT8" s="868"/>
      <c r="CU8" s="868"/>
      <c r="CV8" s="869"/>
      <c r="CW8" s="867">
        <v>3</v>
      </c>
      <c r="CX8" s="868"/>
      <c r="CY8" s="868"/>
      <c r="CZ8" s="868"/>
      <c r="DA8" s="869"/>
      <c r="DB8" s="867" t="s">
        <v>506</v>
      </c>
      <c r="DC8" s="868"/>
      <c r="DD8" s="868"/>
      <c r="DE8" s="868"/>
      <c r="DF8" s="869"/>
      <c r="DG8" s="867" t="s">
        <v>506</v>
      </c>
      <c r="DH8" s="868"/>
      <c r="DI8" s="868"/>
      <c r="DJ8" s="868"/>
      <c r="DK8" s="869"/>
      <c r="DL8" s="867" t="s">
        <v>506</v>
      </c>
      <c r="DM8" s="868"/>
      <c r="DN8" s="868"/>
      <c r="DO8" s="868"/>
      <c r="DP8" s="869"/>
      <c r="DQ8" s="867" t="s">
        <v>506</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577</v>
      </c>
      <c r="BT9" s="855"/>
      <c r="BU9" s="855"/>
      <c r="BV9" s="855"/>
      <c r="BW9" s="855"/>
      <c r="BX9" s="855"/>
      <c r="BY9" s="855"/>
      <c r="BZ9" s="855"/>
      <c r="CA9" s="855"/>
      <c r="CB9" s="855"/>
      <c r="CC9" s="855"/>
      <c r="CD9" s="855"/>
      <c r="CE9" s="855"/>
      <c r="CF9" s="855"/>
      <c r="CG9" s="856"/>
      <c r="CH9" s="867">
        <v>-8</v>
      </c>
      <c r="CI9" s="868"/>
      <c r="CJ9" s="868"/>
      <c r="CK9" s="868"/>
      <c r="CL9" s="869"/>
      <c r="CM9" s="867">
        <v>50</v>
      </c>
      <c r="CN9" s="868"/>
      <c r="CO9" s="868"/>
      <c r="CP9" s="868"/>
      <c r="CQ9" s="869"/>
      <c r="CR9" s="867">
        <v>168</v>
      </c>
      <c r="CS9" s="868"/>
      <c r="CT9" s="868"/>
      <c r="CU9" s="868"/>
      <c r="CV9" s="869"/>
      <c r="CW9" s="867" t="s">
        <v>506</v>
      </c>
      <c r="CX9" s="868"/>
      <c r="CY9" s="868"/>
      <c r="CZ9" s="868"/>
      <c r="DA9" s="869"/>
      <c r="DB9" s="867" t="s">
        <v>506</v>
      </c>
      <c r="DC9" s="868"/>
      <c r="DD9" s="868"/>
      <c r="DE9" s="868"/>
      <c r="DF9" s="869"/>
      <c r="DG9" s="867" t="s">
        <v>506</v>
      </c>
      <c r="DH9" s="868"/>
      <c r="DI9" s="868"/>
      <c r="DJ9" s="868"/>
      <c r="DK9" s="869"/>
      <c r="DL9" s="867" t="s">
        <v>506</v>
      </c>
      <c r="DM9" s="868"/>
      <c r="DN9" s="868"/>
      <c r="DO9" s="868"/>
      <c r="DP9" s="869"/>
      <c r="DQ9" s="867" t="s">
        <v>506</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587</v>
      </c>
      <c r="BT10" s="855"/>
      <c r="BU10" s="855"/>
      <c r="BV10" s="855"/>
      <c r="BW10" s="855"/>
      <c r="BX10" s="855"/>
      <c r="BY10" s="855"/>
      <c r="BZ10" s="855"/>
      <c r="CA10" s="855"/>
      <c r="CB10" s="855"/>
      <c r="CC10" s="855"/>
      <c r="CD10" s="855"/>
      <c r="CE10" s="855"/>
      <c r="CF10" s="855"/>
      <c r="CG10" s="856"/>
      <c r="CH10" s="867">
        <v>-1</v>
      </c>
      <c r="CI10" s="868"/>
      <c r="CJ10" s="868"/>
      <c r="CK10" s="868"/>
      <c r="CL10" s="869"/>
      <c r="CM10" s="867">
        <v>10</v>
      </c>
      <c r="CN10" s="868"/>
      <c r="CO10" s="868"/>
      <c r="CP10" s="868"/>
      <c r="CQ10" s="869"/>
      <c r="CR10" s="867">
        <v>3</v>
      </c>
      <c r="CS10" s="868"/>
      <c r="CT10" s="868"/>
      <c r="CU10" s="868"/>
      <c r="CV10" s="869"/>
      <c r="CW10" s="867">
        <v>8</v>
      </c>
      <c r="CX10" s="868"/>
      <c r="CY10" s="868"/>
      <c r="CZ10" s="868"/>
      <c r="DA10" s="869"/>
      <c r="DB10" s="867" t="s">
        <v>506</v>
      </c>
      <c r="DC10" s="868"/>
      <c r="DD10" s="868"/>
      <c r="DE10" s="868"/>
      <c r="DF10" s="869"/>
      <c r="DG10" s="867" t="s">
        <v>506</v>
      </c>
      <c r="DH10" s="868"/>
      <c r="DI10" s="868"/>
      <c r="DJ10" s="868"/>
      <c r="DK10" s="869"/>
      <c r="DL10" s="867" t="s">
        <v>506</v>
      </c>
      <c r="DM10" s="868"/>
      <c r="DN10" s="868"/>
      <c r="DO10" s="868"/>
      <c r="DP10" s="869"/>
      <c r="DQ10" s="867" t="s">
        <v>506</v>
      </c>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t="s">
        <v>578</v>
      </c>
      <c r="BS11" s="854" t="s">
        <v>579</v>
      </c>
      <c r="BT11" s="855"/>
      <c r="BU11" s="855"/>
      <c r="BV11" s="855"/>
      <c r="BW11" s="855"/>
      <c r="BX11" s="855"/>
      <c r="BY11" s="855"/>
      <c r="BZ11" s="855"/>
      <c r="CA11" s="855"/>
      <c r="CB11" s="855"/>
      <c r="CC11" s="855"/>
      <c r="CD11" s="855"/>
      <c r="CE11" s="855"/>
      <c r="CF11" s="855"/>
      <c r="CG11" s="856"/>
      <c r="CH11" s="867">
        <v>102</v>
      </c>
      <c r="CI11" s="868"/>
      <c r="CJ11" s="868"/>
      <c r="CK11" s="868"/>
      <c r="CL11" s="869"/>
      <c r="CM11" s="867">
        <v>764</v>
      </c>
      <c r="CN11" s="868"/>
      <c r="CO11" s="868"/>
      <c r="CP11" s="868"/>
      <c r="CQ11" s="869"/>
      <c r="CR11" s="867">
        <v>10</v>
      </c>
      <c r="CS11" s="868"/>
      <c r="CT11" s="868"/>
      <c r="CU11" s="868"/>
      <c r="CV11" s="869"/>
      <c r="CW11" s="867" t="s">
        <v>506</v>
      </c>
      <c r="CX11" s="868"/>
      <c r="CY11" s="868"/>
      <c r="CZ11" s="868"/>
      <c r="DA11" s="869"/>
      <c r="DB11" s="867" t="s">
        <v>506</v>
      </c>
      <c r="DC11" s="868"/>
      <c r="DD11" s="868"/>
      <c r="DE11" s="868"/>
      <c r="DF11" s="869"/>
      <c r="DG11" s="867">
        <v>56</v>
      </c>
      <c r="DH11" s="868"/>
      <c r="DI11" s="868"/>
      <c r="DJ11" s="868"/>
      <c r="DK11" s="869"/>
      <c r="DL11" s="867" t="s">
        <v>506</v>
      </c>
      <c r="DM11" s="868"/>
      <c r="DN11" s="868"/>
      <c r="DO11" s="868"/>
      <c r="DP11" s="869"/>
      <c r="DQ11" s="867" t="s">
        <v>506</v>
      </c>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588</v>
      </c>
      <c r="BT12" s="855"/>
      <c r="BU12" s="855"/>
      <c r="BV12" s="855"/>
      <c r="BW12" s="855"/>
      <c r="BX12" s="855"/>
      <c r="BY12" s="855"/>
      <c r="BZ12" s="855"/>
      <c r="CA12" s="855"/>
      <c r="CB12" s="855"/>
      <c r="CC12" s="855"/>
      <c r="CD12" s="855"/>
      <c r="CE12" s="855"/>
      <c r="CF12" s="855"/>
      <c r="CG12" s="856"/>
      <c r="CH12" s="867">
        <v>-18</v>
      </c>
      <c r="CI12" s="868"/>
      <c r="CJ12" s="868"/>
      <c r="CK12" s="868"/>
      <c r="CL12" s="869"/>
      <c r="CM12" s="867">
        <v>35</v>
      </c>
      <c r="CN12" s="868"/>
      <c r="CO12" s="868"/>
      <c r="CP12" s="868"/>
      <c r="CQ12" s="869"/>
      <c r="CR12" s="867">
        <v>30</v>
      </c>
      <c r="CS12" s="868"/>
      <c r="CT12" s="868"/>
      <c r="CU12" s="868"/>
      <c r="CV12" s="869"/>
      <c r="CW12" s="867">
        <v>88</v>
      </c>
      <c r="CX12" s="868"/>
      <c r="CY12" s="868"/>
      <c r="CZ12" s="868"/>
      <c r="DA12" s="869"/>
      <c r="DB12" s="867" t="s">
        <v>506</v>
      </c>
      <c r="DC12" s="868"/>
      <c r="DD12" s="868"/>
      <c r="DE12" s="868"/>
      <c r="DF12" s="869"/>
      <c r="DG12" s="867" t="s">
        <v>506</v>
      </c>
      <c r="DH12" s="868"/>
      <c r="DI12" s="868"/>
      <c r="DJ12" s="868"/>
      <c r="DK12" s="869"/>
      <c r="DL12" s="867" t="s">
        <v>506</v>
      </c>
      <c r="DM12" s="868"/>
      <c r="DN12" s="868"/>
      <c r="DO12" s="868"/>
      <c r="DP12" s="869"/>
      <c r="DQ12" s="867" t="s">
        <v>506</v>
      </c>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389</v>
      </c>
      <c r="B23" s="876" t="s">
        <v>390</v>
      </c>
      <c r="C23" s="877"/>
      <c r="D23" s="877"/>
      <c r="E23" s="877"/>
      <c r="F23" s="877"/>
      <c r="G23" s="877"/>
      <c r="H23" s="877"/>
      <c r="I23" s="877"/>
      <c r="J23" s="877"/>
      <c r="K23" s="877"/>
      <c r="L23" s="877"/>
      <c r="M23" s="877"/>
      <c r="N23" s="877"/>
      <c r="O23" s="877"/>
      <c r="P23" s="878"/>
      <c r="Q23" s="879">
        <v>57985</v>
      </c>
      <c r="R23" s="880"/>
      <c r="S23" s="880"/>
      <c r="T23" s="880"/>
      <c r="U23" s="880"/>
      <c r="V23" s="880">
        <v>55006</v>
      </c>
      <c r="W23" s="880"/>
      <c r="X23" s="880"/>
      <c r="Y23" s="880"/>
      <c r="Z23" s="880"/>
      <c r="AA23" s="880">
        <v>2980</v>
      </c>
      <c r="AB23" s="880"/>
      <c r="AC23" s="880"/>
      <c r="AD23" s="880"/>
      <c r="AE23" s="881"/>
      <c r="AF23" s="882">
        <v>2013</v>
      </c>
      <c r="AG23" s="880"/>
      <c r="AH23" s="880"/>
      <c r="AI23" s="880"/>
      <c r="AJ23" s="883"/>
      <c r="AK23" s="884"/>
      <c r="AL23" s="885"/>
      <c r="AM23" s="885"/>
      <c r="AN23" s="885"/>
      <c r="AO23" s="885"/>
      <c r="AP23" s="880">
        <v>26636</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368</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401</v>
      </c>
      <c r="C28" s="818"/>
      <c r="D28" s="818"/>
      <c r="E28" s="818"/>
      <c r="F28" s="818"/>
      <c r="G28" s="818"/>
      <c r="H28" s="818"/>
      <c r="I28" s="818"/>
      <c r="J28" s="818"/>
      <c r="K28" s="818"/>
      <c r="L28" s="818"/>
      <c r="M28" s="818"/>
      <c r="N28" s="818"/>
      <c r="O28" s="818"/>
      <c r="P28" s="819"/>
      <c r="Q28" s="908">
        <v>11514</v>
      </c>
      <c r="R28" s="909"/>
      <c r="S28" s="909"/>
      <c r="T28" s="909"/>
      <c r="U28" s="909"/>
      <c r="V28" s="909">
        <v>11001</v>
      </c>
      <c r="W28" s="909"/>
      <c r="X28" s="909"/>
      <c r="Y28" s="909"/>
      <c r="Z28" s="909"/>
      <c r="AA28" s="909">
        <v>512</v>
      </c>
      <c r="AB28" s="909"/>
      <c r="AC28" s="909"/>
      <c r="AD28" s="909"/>
      <c r="AE28" s="910"/>
      <c r="AF28" s="911">
        <v>512</v>
      </c>
      <c r="AG28" s="909"/>
      <c r="AH28" s="909"/>
      <c r="AI28" s="909"/>
      <c r="AJ28" s="912"/>
      <c r="AK28" s="913">
        <v>1014</v>
      </c>
      <c r="AL28" s="904"/>
      <c r="AM28" s="904"/>
      <c r="AN28" s="904"/>
      <c r="AO28" s="904"/>
      <c r="AP28" s="904" t="s">
        <v>580</v>
      </c>
      <c r="AQ28" s="904"/>
      <c r="AR28" s="904"/>
      <c r="AS28" s="904"/>
      <c r="AT28" s="904"/>
      <c r="AU28" s="904" t="s">
        <v>580</v>
      </c>
      <c r="AV28" s="904"/>
      <c r="AW28" s="904"/>
      <c r="AX28" s="904"/>
      <c r="AY28" s="904"/>
      <c r="AZ28" s="905" t="s">
        <v>580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402</v>
      </c>
      <c r="C29" s="842"/>
      <c r="D29" s="842"/>
      <c r="E29" s="842"/>
      <c r="F29" s="842"/>
      <c r="G29" s="842"/>
      <c r="H29" s="842"/>
      <c r="I29" s="842"/>
      <c r="J29" s="842"/>
      <c r="K29" s="842"/>
      <c r="L29" s="842"/>
      <c r="M29" s="842"/>
      <c r="N29" s="842"/>
      <c r="O29" s="842"/>
      <c r="P29" s="843"/>
      <c r="Q29" s="844">
        <v>10581</v>
      </c>
      <c r="R29" s="845"/>
      <c r="S29" s="845"/>
      <c r="T29" s="845"/>
      <c r="U29" s="845"/>
      <c r="V29" s="845">
        <v>10515</v>
      </c>
      <c r="W29" s="845"/>
      <c r="X29" s="845"/>
      <c r="Y29" s="845"/>
      <c r="Z29" s="845"/>
      <c r="AA29" s="845">
        <v>65</v>
      </c>
      <c r="AB29" s="845"/>
      <c r="AC29" s="845"/>
      <c r="AD29" s="845"/>
      <c r="AE29" s="846"/>
      <c r="AF29" s="847">
        <v>65</v>
      </c>
      <c r="AG29" s="848"/>
      <c r="AH29" s="848"/>
      <c r="AI29" s="848"/>
      <c r="AJ29" s="849"/>
      <c r="AK29" s="916">
        <v>1657</v>
      </c>
      <c r="AL29" s="917"/>
      <c r="AM29" s="917"/>
      <c r="AN29" s="917"/>
      <c r="AO29" s="917"/>
      <c r="AP29" s="917" t="s">
        <v>580</v>
      </c>
      <c r="AQ29" s="917"/>
      <c r="AR29" s="917"/>
      <c r="AS29" s="917"/>
      <c r="AT29" s="917"/>
      <c r="AU29" s="917" t="s">
        <v>580</v>
      </c>
      <c r="AV29" s="917"/>
      <c r="AW29" s="917"/>
      <c r="AX29" s="917"/>
      <c r="AY29" s="917"/>
      <c r="AZ29" s="918" t="s">
        <v>580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403</v>
      </c>
      <c r="C30" s="842"/>
      <c r="D30" s="842"/>
      <c r="E30" s="842"/>
      <c r="F30" s="842"/>
      <c r="G30" s="842"/>
      <c r="H30" s="842"/>
      <c r="I30" s="842"/>
      <c r="J30" s="842"/>
      <c r="K30" s="842"/>
      <c r="L30" s="842"/>
      <c r="M30" s="842"/>
      <c r="N30" s="842"/>
      <c r="O30" s="842"/>
      <c r="P30" s="843"/>
      <c r="Q30" s="844">
        <v>2089</v>
      </c>
      <c r="R30" s="845"/>
      <c r="S30" s="845"/>
      <c r="T30" s="845"/>
      <c r="U30" s="845"/>
      <c r="V30" s="845">
        <v>2079</v>
      </c>
      <c r="W30" s="845"/>
      <c r="X30" s="845"/>
      <c r="Y30" s="845"/>
      <c r="Z30" s="845"/>
      <c r="AA30" s="845">
        <v>10</v>
      </c>
      <c r="AB30" s="845"/>
      <c r="AC30" s="845"/>
      <c r="AD30" s="845"/>
      <c r="AE30" s="846"/>
      <c r="AF30" s="847">
        <v>10</v>
      </c>
      <c r="AG30" s="848"/>
      <c r="AH30" s="848"/>
      <c r="AI30" s="848"/>
      <c r="AJ30" s="849"/>
      <c r="AK30" s="916">
        <v>364</v>
      </c>
      <c r="AL30" s="917"/>
      <c r="AM30" s="917"/>
      <c r="AN30" s="917"/>
      <c r="AO30" s="917"/>
      <c r="AP30" s="917" t="s">
        <v>580</v>
      </c>
      <c r="AQ30" s="917"/>
      <c r="AR30" s="917"/>
      <c r="AS30" s="917"/>
      <c r="AT30" s="917"/>
      <c r="AU30" s="917" t="s">
        <v>580</v>
      </c>
      <c r="AV30" s="917"/>
      <c r="AW30" s="917"/>
      <c r="AX30" s="917"/>
      <c r="AY30" s="917"/>
      <c r="AZ30" s="918" t="s">
        <v>580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404</v>
      </c>
      <c r="C31" s="842"/>
      <c r="D31" s="842"/>
      <c r="E31" s="842"/>
      <c r="F31" s="842"/>
      <c r="G31" s="842"/>
      <c r="H31" s="842"/>
      <c r="I31" s="842"/>
      <c r="J31" s="842"/>
      <c r="K31" s="842"/>
      <c r="L31" s="842"/>
      <c r="M31" s="842"/>
      <c r="N31" s="842"/>
      <c r="O31" s="842"/>
      <c r="P31" s="843"/>
      <c r="Q31" s="844">
        <v>2880</v>
      </c>
      <c r="R31" s="845"/>
      <c r="S31" s="845"/>
      <c r="T31" s="845"/>
      <c r="U31" s="845"/>
      <c r="V31" s="845">
        <v>2458</v>
      </c>
      <c r="W31" s="845"/>
      <c r="X31" s="845"/>
      <c r="Y31" s="845"/>
      <c r="Z31" s="845"/>
      <c r="AA31" s="845">
        <v>422</v>
      </c>
      <c r="AB31" s="845"/>
      <c r="AC31" s="845"/>
      <c r="AD31" s="845"/>
      <c r="AE31" s="846"/>
      <c r="AF31" s="847">
        <v>3403</v>
      </c>
      <c r="AG31" s="848"/>
      <c r="AH31" s="848"/>
      <c r="AI31" s="848"/>
      <c r="AJ31" s="849"/>
      <c r="AK31" s="916">
        <v>12</v>
      </c>
      <c r="AL31" s="917"/>
      <c r="AM31" s="917"/>
      <c r="AN31" s="917"/>
      <c r="AO31" s="917"/>
      <c r="AP31" s="917">
        <v>885</v>
      </c>
      <c r="AQ31" s="917"/>
      <c r="AR31" s="917"/>
      <c r="AS31" s="917"/>
      <c r="AT31" s="917"/>
      <c r="AU31" s="917">
        <v>17</v>
      </c>
      <c r="AV31" s="917"/>
      <c r="AW31" s="917"/>
      <c r="AX31" s="917"/>
      <c r="AY31" s="917"/>
      <c r="AZ31" s="918" t="s">
        <v>580</v>
      </c>
      <c r="BA31" s="918"/>
      <c r="BB31" s="918"/>
      <c r="BC31" s="918"/>
      <c r="BD31" s="918"/>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406</v>
      </c>
      <c r="C32" s="842"/>
      <c r="D32" s="842"/>
      <c r="E32" s="842"/>
      <c r="F32" s="842"/>
      <c r="G32" s="842"/>
      <c r="H32" s="842"/>
      <c r="I32" s="842"/>
      <c r="J32" s="842"/>
      <c r="K32" s="842"/>
      <c r="L32" s="842"/>
      <c r="M32" s="842"/>
      <c r="N32" s="842"/>
      <c r="O32" s="842"/>
      <c r="P32" s="843"/>
      <c r="Q32" s="844">
        <v>2553</v>
      </c>
      <c r="R32" s="845"/>
      <c r="S32" s="845"/>
      <c r="T32" s="845"/>
      <c r="U32" s="845"/>
      <c r="V32" s="845">
        <v>2509</v>
      </c>
      <c r="W32" s="845"/>
      <c r="X32" s="845"/>
      <c r="Y32" s="845"/>
      <c r="Z32" s="845"/>
      <c r="AA32" s="845">
        <v>44</v>
      </c>
      <c r="AB32" s="845"/>
      <c r="AC32" s="845"/>
      <c r="AD32" s="845"/>
      <c r="AE32" s="846"/>
      <c r="AF32" s="847">
        <v>112</v>
      </c>
      <c r="AG32" s="848"/>
      <c r="AH32" s="848"/>
      <c r="AI32" s="848"/>
      <c r="AJ32" s="849"/>
      <c r="AK32" s="916">
        <v>889</v>
      </c>
      <c r="AL32" s="917"/>
      <c r="AM32" s="917"/>
      <c r="AN32" s="917"/>
      <c r="AO32" s="917"/>
      <c r="AP32" s="917">
        <v>10766</v>
      </c>
      <c r="AQ32" s="917"/>
      <c r="AR32" s="917"/>
      <c r="AS32" s="917"/>
      <c r="AT32" s="917"/>
      <c r="AU32" s="917">
        <v>7321</v>
      </c>
      <c r="AV32" s="917"/>
      <c r="AW32" s="917"/>
      <c r="AX32" s="917"/>
      <c r="AY32" s="917"/>
      <c r="AZ32" s="918" t="s">
        <v>580</v>
      </c>
      <c r="BA32" s="918"/>
      <c r="BB32" s="918"/>
      <c r="BC32" s="918"/>
      <c r="BD32" s="918"/>
      <c r="BE32" s="914" t="s">
        <v>405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389</v>
      </c>
      <c r="B63" s="876" t="s">
        <v>408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4103</v>
      </c>
      <c r="AG63" s="928"/>
      <c r="AH63" s="928"/>
      <c r="AI63" s="928"/>
      <c r="AJ63" s="929"/>
      <c r="AK63" s="930"/>
      <c r="AL63" s="925"/>
      <c r="AM63" s="925"/>
      <c r="AN63" s="925"/>
      <c r="AO63" s="925"/>
      <c r="AP63" s="928">
        <v>11651</v>
      </c>
      <c r="AQ63" s="928"/>
      <c r="AR63" s="928"/>
      <c r="AS63" s="928"/>
      <c r="AT63" s="928"/>
      <c r="AU63" s="928">
        <v>7338</v>
      </c>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410</v>
      </c>
      <c r="B66" s="827"/>
      <c r="C66" s="827"/>
      <c r="D66" s="827"/>
      <c r="E66" s="827"/>
      <c r="F66" s="827"/>
      <c r="G66" s="827"/>
      <c r="H66" s="827"/>
      <c r="I66" s="827"/>
      <c r="J66" s="827"/>
      <c r="K66" s="827"/>
      <c r="L66" s="827"/>
      <c r="M66" s="827"/>
      <c r="N66" s="827"/>
      <c r="O66" s="827"/>
      <c r="P66" s="828"/>
      <c r="Q66" s="803" t="s">
        <v>411</v>
      </c>
      <c r="R66" s="804"/>
      <c r="S66" s="804"/>
      <c r="T66" s="804"/>
      <c r="U66" s="805"/>
      <c r="V66" s="803" t="s">
        <v>412</v>
      </c>
      <c r="W66" s="804"/>
      <c r="X66" s="804"/>
      <c r="Y66" s="804"/>
      <c r="Z66" s="805"/>
      <c r="AA66" s="803" t="s">
        <v>413</v>
      </c>
      <c r="AB66" s="804"/>
      <c r="AC66" s="804"/>
      <c r="AD66" s="804"/>
      <c r="AE66" s="805"/>
      <c r="AF66" s="938" t="s">
        <v>396</v>
      </c>
      <c r="AG66" s="899"/>
      <c r="AH66" s="899"/>
      <c r="AI66" s="899"/>
      <c r="AJ66" s="939"/>
      <c r="AK66" s="803" t="s">
        <v>397</v>
      </c>
      <c r="AL66" s="827"/>
      <c r="AM66" s="827"/>
      <c r="AN66" s="827"/>
      <c r="AO66" s="828"/>
      <c r="AP66" s="803" t="s">
        <v>398</v>
      </c>
      <c r="AQ66" s="804"/>
      <c r="AR66" s="804"/>
      <c r="AS66" s="804"/>
      <c r="AT66" s="805"/>
      <c r="AU66" s="803" t="s">
        <v>414</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570</v>
      </c>
      <c r="C68" s="956"/>
      <c r="D68" s="956"/>
      <c r="E68" s="956"/>
      <c r="F68" s="956"/>
      <c r="G68" s="956"/>
      <c r="H68" s="956"/>
      <c r="I68" s="956"/>
      <c r="J68" s="956"/>
      <c r="K68" s="956"/>
      <c r="L68" s="956"/>
      <c r="M68" s="956"/>
      <c r="N68" s="956"/>
      <c r="O68" s="956"/>
      <c r="P68" s="957"/>
      <c r="Q68" s="958">
        <v>2989</v>
      </c>
      <c r="R68" s="952"/>
      <c r="S68" s="952"/>
      <c r="T68" s="952"/>
      <c r="U68" s="952"/>
      <c r="V68" s="952">
        <v>2811</v>
      </c>
      <c r="W68" s="952"/>
      <c r="X68" s="952"/>
      <c r="Y68" s="952"/>
      <c r="Z68" s="952"/>
      <c r="AA68" s="952">
        <v>179</v>
      </c>
      <c r="AB68" s="952"/>
      <c r="AC68" s="952"/>
      <c r="AD68" s="952"/>
      <c r="AE68" s="952"/>
      <c r="AF68" s="952">
        <v>100</v>
      </c>
      <c r="AG68" s="952"/>
      <c r="AH68" s="952"/>
      <c r="AI68" s="952"/>
      <c r="AJ68" s="952"/>
      <c r="AK68" s="952" t="s">
        <v>580</v>
      </c>
      <c r="AL68" s="952"/>
      <c r="AM68" s="952"/>
      <c r="AN68" s="952"/>
      <c r="AO68" s="952"/>
      <c r="AP68" s="952">
        <v>870</v>
      </c>
      <c r="AQ68" s="952"/>
      <c r="AR68" s="952"/>
      <c r="AS68" s="952"/>
      <c r="AT68" s="952"/>
      <c r="AU68" s="952">
        <v>129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571</v>
      </c>
      <c r="C69" s="960"/>
      <c r="D69" s="960"/>
      <c r="E69" s="960"/>
      <c r="F69" s="960"/>
      <c r="G69" s="960"/>
      <c r="H69" s="960"/>
      <c r="I69" s="960"/>
      <c r="J69" s="960"/>
      <c r="K69" s="960"/>
      <c r="L69" s="960"/>
      <c r="M69" s="960"/>
      <c r="N69" s="960"/>
      <c r="O69" s="960"/>
      <c r="P69" s="961"/>
      <c r="Q69" s="962">
        <v>295</v>
      </c>
      <c r="R69" s="917"/>
      <c r="S69" s="917"/>
      <c r="T69" s="917"/>
      <c r="U69" s="917"/>
      <c r="V69" s="917">
        <v>277</v>
      </c>
      <c r="W69" s="917"/>
      <c r="X69" s="917"/>
      <c r="Y69" s="917"/>
      <c r="Z69" s="917"/>
      <c r="AA69" s="917">
        <v>18</v>
      </c>
      <c r="AB69" s="917"/>
      <c r="AC69" s="917"/>
      <c r="AD69" s="917"/>
      <c r="AE69" s="917"/>
      <c r="AF69" s="917">
        <v>18</v>
      </c>
      <c r="AG69" s="917"/>
      <c r="AH69" s="917"/>
      <c r="AI69" s="917"/>
      <c r="AJ69" s="917"/>
      <c r="AK69" s="917" t="s">
        <v>580</v>
      </c>
      <c r="AL69" s="917"/>
      <c r="AM69" s="917"/>
      <c r="AN69" s="917"/>
      <c r="AO69" s="917"/>
      <c r="AP69" s="917" t="s">
        <v>580</v>
      </c>
      <c r="AQ69" s="917"/>
      <c r="AR69" s="917"/>
      <c r="AS69" s="917"/>
      <c r="AT69" s="917"/>
      <c r="AU69" s="917" t="s">
        <v>580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572</v>
      </c>
      <c r="C70" s="960"/>
      <c r="D70" s="960"/>
      <c r="E70" s="960"/>
      <c r="F70" s="960"/>
      <c r="G70" s="960"/>
      <c r="H70" s="960"/>
      <c r="I70" s="960"/>
      <c r="J70" s="960"/>
      <c r="K70" s="960"/>
      <c r="L70" s="960"/>
      <c r="M70" s="960"/>
      <c r="N70" s="960"/>
      <c r="O70" s="960"/>
      <c r="P70" s="961"/>
      <c r="Q70" s="962">
        <v>26069</v>
      </c>
      <c r="R70" s="917"/>
      <c r="S70" s="917"/>
      <c r="T70" s="917"/>
      <c r="U70" s="917"/>
      <c r="V70" s="917">
        <v>25692</v>
      </c>
      <c r="W70" s="917"/>
      <c r="X70" s="917"/>
      <c r="Y70" s="917"/>
      <c r="Z70" s="917"/>
      <c r="AA70" s="917">
        <v>377</v>
      </c>
      <c r="AB70" s="917"/>
      <c r="AC70" s="917"/>
      <c r="AD70" s="917"/>
      <c r="AE70" s="917"/>
      <c r="AF70" s="917">
        <v>6133</v>
      </c>
      <c r="AG70" s="917"/>
      <c r="AH70" s="917"/>
      <c r="AI70" s="917"/>
      <c r="AJ70" s="917"/>
      <c r="AK70" s="917" t="s">
        <v>580</v>
      </c>
      <c r="AL70" s="917"/>
      <c r="AM70" s="917"/>
      <c r="AN70" s="917"/>
      <c r="AO70" s="917"/>
      <c r="AP70" s="917">
        <v>25521</v>
      </c>
      <c r="AQ70" s="917"/>
      <c r="AR70" s="917"/>
      <c r="AS70" s="917"/>
      <c r="AT70" s="917"/>
      <c r="AU70" s="917">
        <v>16844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573</v>
      </c>
      <c r="C71" s="960"/>
      <c r="D71" s="960"/>
      <c r="E71" s="960"/>
      <c r="F71" s="960"/>
      <c r="G71" s="960"/>
      <c r="H71" s="960"/>
      <c r="I71" s="960"/>
      <c r="J71" s="960"/>
      <c r="K71" s="960"/>
      <c r="L71" s="960"/>
      <c r="M71" s="960"/>
      <c r="N71" s="960"/>
      <c r="O71" s="960"/>
      <c r="P71" s="961"/>
      <c r="Q71" s="962">
        <v>1598</v>
      </c>
      <c r="R71" s="917"/>
      <c r="S71" s="917"/>
      <c r="T71" s="917"/>
      <c r="U71" s="917"/>
      <c r="V71" s="917">
        <v>1483</v>
      </c>
      <c r="W71" s="917"/>
      <c r="X71" s="917"/>
      <c r="Y71" s="917"/>
      <c r="Z71" s="917"/>
      <c r="AA71" s="917">
        <v>115</v>
      </c>
      <c r="AB71" s="917"/>
      <c r="AC71" s="917"/>
      <c r="AD71" s="917"/>
      <c r="AE71" s="917"/>
      <c r="AF71" s="917">
        <v>115</v>
      </c>
      <c r="AG71" s="917"/>
      <c r="AH71" s="917"/>
      <c r="AI71" s="917"/>
      <c r="AJ71" s="917"/>
      <c r="AK71" s="917" t="s">
        <v>580</v>
      </c>
      <c r="AL71" s="917"/>
      <c r="AM71" s="917"/>
      <c r="AN71" s="917"/>
      <c r="AO71" s="917"/>
      <c r="AP71" s="917" t="s">
        <v>580</v>
      </c>
      <c r="AQ71" s="917"/>
      <c r="AR71" s="917"/>
      <c r="AS71" s="917"/>
      <c r="AT71" s="917"/>
      <c r="AU71" s="917" t="s">
        <v>580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574</v>
      </c>
      <c r="C72" s="960"/>
      <c r="D72" s="960"/>
      <c r="E72" s="960"/>
      <c r="F72" s="960"/>
      <c r="G72" s="960"/>
      <c r="H72" s="960"/>
      <c r="I72" s="960"/>
      <c r="J72" s="960"/>
      <c r="K72" s="960"/>
      <c r="L72" s="960"/>
      <c r="M72" s="960"/>
      <c r="N72" s="960"/>
      <c r="O72" s="960"/>
      <c r="P72" s="961"/>
      <c r="Q72" s="962">
        <v>896695</v>
      </c>
      <c r="R72" s="917"/>
      <c r="S72" s="917"/>
      <c r="T72" s="917"/>
      <c r="U72" s="917"/>
      <c r="V72" s="917">
        <v>845698</v>
      </c>
      <c r="W72" s="917"/>
      <c r="X72" s="917"/>
      <c r="Y72" s="917"/>
      <c r="Z72" s="917"/>
      <c r="AA72" s="917">
        <v>50997</v>
      </c>
      <c r="AB72" s="917"/>
      <c r="AC72" s="917"/>
      <c r="AD72" s="917"/>
      <c r="AE72" s="917"/>
      <c r="AF72" s="917">
        <v>50997</v>
      </c>
      <c r="AG72" s="917"/>
      <c r="AH72" s="917"/>
      <c r="AI72" s="917"/>
      <c r="AJ72" s="917"/>
      <c r="AK72" s="917">
        <v>1</v>
      </c>
      <c r="AL72" s="917"/>
      <c r="AM72" s="917"/>
      <c r="AN72" s="917"/>
      <c r="AO72" s="917"/>
      <c r="AP72" s="917" t="s">
        <v>580</v>
      </c>
      <c r="AQ72" s="917"/>
      <c r="AR72" s="917"/>
      <c r="AS72" s="917"/>
      <c r="AT72" s="917"/>
      <c r="AU72" s="917" t="s">
        <v>580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389</v>
      </c>
      <c r="B88" s="876" t="s">
        <v>415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57363</v>
      </c>
      <c r="AG88" s="928"/>
      <c r="AH88" s="928"/>
      <c r="AI88" s="928"/>
      <c r="AJ88" s="928"/>
      <c r="AK88" s="925"/>
      <c r="AL88" s="925"/>
      <c r="AM88" s="925"/>
      <c r="AN88" s="925"/>
      <c r="AO88" s="925"/>
      <c r="AP88" s="928">
        <v>26391</v>
      </c>
      <c r="AQ88" s="928"/>
      <c r="AR88" s="928"/>
      <c r="AS88" s="928"/>
      <c r="AT88" s="928"/>
      <c r="AU88" s="928">
        <v>16973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416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224</v>
      </c>
      <c r="CS102" s="936"/>
      <c r="CT102" s="936"/>
      <c r="CU102" s="936"/>
      <c r="CV102" s="979"/>
      <c r="CW102" s="978">
        <v>99</v>
      </c>
      <c r="CX102" s="936"/>
      <c r="CY102" s="936"/>
      <c r="CZ102" s="936"/>
      <c r="DA102" s="979"/>
      <c r="DB102" s="978" t="s">
        <v>580</v>
      </c>
      <c r="DC102" s="936"/>
      <c r="DD102" s="936"/>
      <c r="DE102" s="936"/>
      <c r="DF102" s="979"/>
      <c r="DG102" s="978">
        <v>56</v>
      </c>
      <c r="DH102" s="936"/>
      <c r="DI102" s="936"/>
      <c r="DJ102" s="936"/>
      <c r="DK102" s="979"/>
      <c r="DL102" s="978" t="s">
        <v>580</v>
      </c>
      <c r="DM102" s="936"/>
      <c r="DN102" s="936"/>
      <c r="DO102" s="936"/>
      <c r="DP102" s="979"/>
      <c r="DQ102" s="978" t="s">
        <v>580</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423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424</v>
      </c>
      <c r="AB109" s="981"/>
      <c r="AC109" s="981"/>
      <c r="AD109" s="981"/>
      <c r="AE109" s="982"/>
      <c r="AF109" s="980" t="s">
        <v>425</v>
      </c>
      <c r="AG109" s="981"/>
      <c r="AH109" s="981"/>
      <c r="AI109" s="981"/>
      <c r="AJ109" s="982"/>
      <c r="AK109" s="980" t="s">
        <v>303</v>
      </c>
      <c r="AL109" s="981"/>
      <c r="AM109" s="981"/>
      <c r="AN109" s="981"/>
      <c r="AO109" s="982"/>
      <c r="AP109" s="980" t="s">
        <v>426</v>
      </c>
      <c r="AQ109" s="981"/>
      <c r="AR109" s="981"/>
      <c r="AS109" s="981"/>
      <c r="AT109" s="983"/>
      <c r="AU109" s="1000" t="s">
        <v>423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424</v>
      </c>
      <c r="BR109" s="981"/>
      <c r="BS109" s="981"/>
      <c r="BT109" s="981"/>
      <c r="BU109" s="982"/>
      <c r="BV109" s="980" t="s">
        <v>425</v>
      </c>
      <c r="BW109" s="981"/>
      <c r="BX109" s="981"/>
      <c r="BY109" s="981"/>
      <c r="BZ109" s="982"/>
      <c r="CA109" s="980" t="s">
        <v>303</v>
      </c>
      <c r="CB109" s="981"/>
      <c r="CC109" s="981"/>
      <c r="CD109" s="981"/>
      <c r="CE109" s="982"/>
      <c r="CF109" s="1001" t="s">
        <v>426</v>
      </c>
      <c r="CG109" s="1001"/>
      <c r="CH109" s="1001"/>
      <c r="CI109" s="1001"/>
      <c r="CJ109" s="1001"/>
      <c r="CK109" s="980" t="s">
        <v>427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424</v>
      </c>
      <c r="DH109" s="981"/>
      <c r="DI109" s="981"/>
      <c r="DJ109" s="981"/>
      <c r="DK109" s="982"/>
      <c r="DL109" s="980" t="s">
        <v>425</v>
      </c>
      <c r="DM109" s="981"/>
      <c r="DN109" s="981"/>
      <c r="DO109" s="981"/>
      <c r="DP109" s="982"/>
      <c r="DQ109" s="980" t="s">
        <v>303</v>
      </c>
      <c r="DR109" s="981"/>
      <c r="DS109" s="981"/>
      <c r="DT109" s="981"/>
      <c r="DU109" s="982"/>
      <c r="DV109" s="980" t="s">
        <v>426</v>
      </c>
      <c r="DW109" s="981"/>
      <c r="DX109" s="981"/>
      <c r="DY109" s="981"/>
      <c r="DZ109" s="983"/>
    </row>
    <row r="110" spans="1:131" s="248" customFormat="1" ht="26.25" customHeight="1" x14ac:dyDescent="0.2">
      <c r="A110" s="984" t="s">
        <v>428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2219073</v>
      </c>
      <c r="AB110" s="988"/>
      <c r="AC110" s="988"/>
      <c r="AD110" s="988"/>
      <c r="AE110" s="989"/>
      <c r="AF110" s="990">
        <v>2165235</v>
      </c>
      <c r="AG110" s="988"/>
      <c r="AH110" s="988"/>
      <c r="AI110" s="988"/>
      <c r="AJ110" s="989"/>
      <c r="AK110" s="990">
        <v>2082939</v>
      </c>
      <c r="AL110" s="988"/>
      <c r="AM110" s="988"/>
      <c r="AN110" s="988"/>
      <c r="AO110" s="989"/>
      <c r="AP110" s="991">
        <v>9.3000000000000007</v>
      </c>
      <c r="AQ110" s="992"/>
      <c r="AR110" s="992"/>
      <c r="AS110" s="992"/>
      <c r="AT110" s="993"/>
      <c r="AU110" s="994" t="s">
        <v>72</v>
      </c>
      <c r="AV110" s="995"/>
      <c r="AW110" s="995"/>
      <c r="AX110" s="995"/>
      <c r="AY110" s="995"/>
      <c r="AZ110" s="1036" t="s">
        <v>429</v>
      </c>
      <c r="BA110" s="985"/>
      <c r="BB110" s="985"/>
      <c r="BC110" s="985"/>
      <c r="BD110" s="985"/>
      <c r="BE110" s="985"/>
      <c r="BF110" s="985"/>
      <c r="BG110" s="985"/>
      <c r="BH110" s="985"/>
      <c r="BI110" s="985"/>
      <c r="BJ110" s="985"/>
      <c r="BK110" s="985"/>
      <c r="BL110" s="985"/>
      <c r="BM110" s="985"/>
      <c r="BN110" s="985"/>
      <c r="BO110" s="985"/>
      <c r="BP110" s="986"/>
      <c r="BQ110" s="1022">
        <v>22598113</v>
      </c>
      <c r="BR110" s="1023"/>
      <c r="BS110" s="1023"/>
      <c r="BT110" s="1023"/>
      <c r="BU110" s="1023"/>
      <c r="BV110" s="1023">
        <v>25733133</v>
      </c>
      <c r="BW110" s="1023"/>
      <c r="BX110" s="1023"/>
      <c r="BY110" s="1023"/>
      <c r="BZ110" s="1023"/>
      <c r="CA110" s="1023">
        <v>26635973</v>
      </c>
      <c r="CB110" s="1023"/>
      <c r="CC110" s="1023"/>
      <c r="CD110" s="1023"/>
      <c r="CE110" s="1023"/>
      <c r="CF110" s="1037">
        <v>119.3</v>
      </c>
      <c r="CG110" s="1038"/>
      <c r="CH110" s="1038"/>
      <c r="CI110" s="1038"/>
      <c r="CJ110" s="1038"/>
      <c r="CK110" s="1039" t="s">
        <v>430</v>
      </c>
      <c r="CL110" s="1040"/>
      <c r="CM110" s="1019" t="s">
        <v>431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387</v>
      </c>
      <c r="DH110" s="1023"/>
      <c r="DI110" s="1023"/>
      <c r="DJ110" s="1023"/>
      <c r="DK110" s="1023"/>
      <c r="DL110" s="1023" t="s">
        <v>432</v>
      </c>
      <c r="DM110" s="1023"/>
      <c r="DN110" s="1023"/>
      <c r="DO110" s="1023"/>
      <c r="DP110" s="1023"/>
      <c r="DQ110" s="1023" t="s">
        <v>127</v>
      </c>
      <c r="DR110" s="1023"/>
      <c r="DS110" s="1023"/>
      <c r="DT110" s="1023"/>
      <c r="DU110" s="1023"/>
      <c r="DV110" s="1024" t="s">
        <v>127</v>
      </c>
      <c r="DW110" s="1024"/>
      <c r="DX110" s="1024"/>
      <c r="DY110" s="1024"/>
      <c r="DZ110" s="1025"/>
    </row>
    <row r="111" spans="1:131" s="248" customFormat="1" ht="26.25" customHeight="1" x14ac:dyDescent="0.2">
      <c r="A111" s="1026" t="s">
        <v>433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432</v>
      </c>
      <c r="AG111" s="1030"/>
      <c r="AH111" s="1030"/>
      <c r="AI111" s="1030"/>
      <c r="AJ111" s="1031"/>
      <c r="AK111" s="1032" t="s">
        <v>387</v>
      </c>
      <c r="AL111" s="1030"/>
      <c r="AM111" s="1030"/>
      <c r="AN111" s="1030"/>
      <c r="AO111" s="1031"/>
      <c r="AP111" s="1033" t="s">
        <v>432</v>
      </c>
      <c r="AQ111" s="1034"/>
      <c r="AR111" s="1034"/>
      <c r="AS111" s="1034"/>
      <c r="AT111" s="1035"/>
      <c r="AU111" s="996"/>
      <c r="AV111" s="997"/>
      <c r="AW111" s="997"/>
      <c r="AX111" s="997"/>
      <c r="AY111" s="997"/>
      <c r="AZ111" s="1045" t="s">
        <v>434</v>
      </c>
      <c r="BA111" s="1046"/>
      <c r="BB111" s="1046"/>
      <c r="BC111" s="1046"/>
      <c r="BD111" s="1046"/>
      <c r="BE111" s="1046"/>
      <c r="BF111" s="1046"/>
      <c r="BG111" s="1046"/>
      <c r="BH111" s="1046"/>
      <c r="BI111" s="1046"/>
      <c r="BJ111" s="1046"/>
      <c r="BK111" s="1046"/>
      <c r="BL111" s="1046"/>
      <c r="BM111" s="1046"/>
      <c r="BN111" s="1046"/>
      <c r="BO111" s="1046"/>
      <c r="BP111" s="1047"/>
      <c r="BQ111" s="1015">
        <v>591826</v>
      </c>
      <c r="BR111" s="1016"/>
      <c r="BS111" s="1016"/>
      <c r="BT111" s="1016"/>
      <c r="BU111" s="1016"/>
      <c r="BV111" s="1016">
        <v>519989</v>
      </c>
      <c r="BW111" s="1016"/>
      <c r="BX111" s="1016"/>
      <c r="BY111" s="1016"/>
      <c r="BZ111" s="1016"/>
      <c r="CA111" s="1016">
        <v>497977</v>
      </c>
      <c r="CB111" s="1016"/>
      <c r="CC111" s="1016"/>
      <c r="CD111" s="1016"/>
      <c r="CE111" s="1016"/>
      <c r="CF111" s="1010">
        <v>2.2000000000000002</v>
      </c>
      <c r="CG111" s="1011"/>
      <c r="CH111" s="1011"/>
      <c r="CI111" s="1011"/>
      <c r="CJ111" s="1011"/>
      <c r="CK111" s="1041"/>
      <c r="CL111" s="1042"/>
      <c r="CM111" s="1012" t="s">
        <v>435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387</v>
      </c>
      <c r="DH111" s="1016"/>
      <c r="DI111" s="1016"/>
      <c r="DJ111" s="1016"/>
      <c r="DK111" s="1016"/>
      <c r="DL111" s="1016" t="s">
        <v>127</v>
      </c>
      <c r="DM111" s="1016"/>
      <c r="DN111" s="1016"/>
      <c r="DO111" s="1016"/>
      <c r="DP111" s="1016"/>
      <c r="DQ111" s="1016" t="s">
        <v>127</v>
      </c>
      <c r="DR111" s="1016"/>
      <c r="DS111" s="1016"/>
      <c r="DT111" s="1016"/>
      <c r="DU111" s="1016"/>
      <c r="DV111" s="1017" t="s">
        <v>127</v>
      </c>
      <c r="DW111" s="1017"/>
      <c r="DX111" s="1017"/>
      <c r="DY111" s="1017"/>
      <c r="DZ111" s="1018"/>
    </row>
    <row r="112" spans="1:131" s="248" customFormat="1" ht="26.25" customHeight="1" x14ac:dyDescent="0.2">
      <c r="A112" s="1048" t="s">
        <v>436</v>
      </c>
      <c r="B112" s="1049"/>
      <c r="C112" s="1046" t="s">
        <v>437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432</v>
      </c>
      <c r="AB112" s="1055"/>
      <c r="AC112" s="1055"/>
      <c r="AD112" s="1055"/>
      <c r="AE112" s="1056"/>
      <c r="AF112" s="1057" t="s">
        <v>127</v>
      </c>
      <c r="AG112" s="1055"/>
      <c r="AH112" s="1055"/>
      <c r="AI112" s="1055"/>
      <c r="AJ112" s="1056"/>
      <c r="AK112" s="1057" t="s">
        <v>387</v>
      </c>
      <c r="AL112" s="1055"/>
      <c r="AM112" s="1055"/>
      <c r="AN112" s="1055"/>
      <c r="AO112" s="1056"/>
      <c r="AP112" s="1058" t="s">
        <v>127</v>
      </c>
      <c r="AQ112" s="1059"/>
      <c r="AR112" s="1059"/>
      <c r="AS112" s="1059"/>
      <c r="AT112" s="1060"/>
      <c r="AU112" s="996"/>
      <c r="AV112" s="997"/>
      <c r="AW112" s="997"/>
      <c r="AX112" s="997"/>
      <c r="AY112" s="997"/>
      <c r="AZ112" s="1045" t="s">
        <v>438</v>
      </c>
      <c r="BA112" s="1046"/>
      <c r="BB112" s="1046"/>
      <c r="BC112" s="1046"/>
      <c r="BD112" s="1046"/>
      <c r="BE112" s="1046"/>
      <c r="BF112" s="1046"/>
      <c r="BG112" s="1046"/>
      <c r="BH112" s="1046"/>
      <c r="BI112" s="1046"/>
      <c r="BJ112" s="1046"/>
      <c r="BK112" s="1046"/>
      <c r="BL112" s="1046"/>
      <c r="BM112" s="1046"/>
      <c r="BN112" s="1046"/>
      <c r="BO112" s="1046"/>
      <c r="BP112" s="1047"/>
      <c r="BQ112" s="1015">
        <v>7553557</v>
      </c>
      <c r="BR112" s="1016"/>
      <c r="BS112" s="1016"/>
      <c r="BT112" s="1016"/>
      <c r="BU112" s="1016"/>
      <c r="BV112" s="1016">
        <v>7655767</v>
      </c>
      <c r="BW112" s="1016"/>
      <c r="BX112" s="1016"/>
      <c r="BY112" s="1016"/>
      <c r="BZ112" s="1016"/>
      <c r="CA112" s="1016">
        <v>7337874</v>
      </c>
      <c r="CB112" s="1016"/>
      <c r="CC112" s="1016"/>
      <c r="CD112" s="1016"/>
      <c r="CE112" s="1016"/>
      <c r="CF112" s="1010">
        <v>32.9</v>
      </c>
      <c r="CG112" s="1011"/>
      <c r="CH112" s="1011"/>
      <c r="CI112" s="1011"/>
      <c r="CJ112" s="1011"/>
      <c r="CK112" s="1041"/>
      <c r="CL112" s="1042"/>
      <c r="CM112" s="1012" t="s">
        <v>439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127</v>
      </c>
      <c r="DH112" s="1016"/>
      <c r="DI112" s="1016"/>
      <c r="DJ112" s="1016"/>
      <c r="DK112" s="1016"/>
      <c r="DL112" s="1016" t="s">
        <v>432</v>
      </c>
      <c r="DM112" s="1016"/>
      <c r="DN112" s="1016"/>
      <c r="DO112" s="1016"/>
      <c r="DP112" s="1016"/>
      <c r="DQ112" s="1016" t="s">
        <v>127</v>
      </c>
      <c r="DR112" s="1016"/>
      <c r="DS112" s="1016"/>
      <c r="DT112" s="1016"/>
      <c r="DU112" s="1016"/>
      <c r="DV112" s="1017" t="s">
        <v>127</v>
      </c>
      <c r="DW112" s="1017"/>
      <c r="DX112" s="1017"/>
      <c r="DY112" s="1017"/>
      <c r="DZ112" s="1018"/>
    </row>
    <row r="113" spans="1:130" s="248" customFormat="1" ht="26.25" customHeight="1" x14ac:dyDescent="0.2">
      <c r="A113" s="1050"/>
      <c r="B113" s="1051"/>
      <c r="C113" s="1046" t="s">
        <v>440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488279</v>
      </c>
      <c r="AB113" s="1030"/>
      <c r="AC113" s="1030"/>
      <c r="AD113" s="1030"/>
      <c r="AE113" s="1031"/>
      <c r="AF113" s="1032">
        <v>524614</v>
      </c>
      <c r="AG113" s="1030"/>
      <c r="AH113" s="1030"/>
      <c r="AI113" s="1030"/>
      <c r="AJ113" s="1031"/>
      <c r="AK113" s="1032">
        <v>487839</v>
      </c>
      <c r="AL113" s="1030"/>
      <c r="AM113" s="1030"/>
      <c r="AN113" s="1030"/>
      <c r="AO113" s="1031"/>
      <c r="AP113" s="1033">
        <v>2.2000000000000002</v>
      </c>
      <c r="AQ113" s="1034"/>
      <c r="AR113" s="1034"/>
      <c r="AS113" s="1034"/>
      <c r="AT113" s="1035"/>
      <c r="AU113" s="996"/>
      <c r="AV113" s="997"/>
      <c r="AW113" s="997"/>
      <c r="AX113" s="997"/>
      <c r="AY113" s="997"/>
      <c r="AZ113" s="1045" t="s">
        <v>441</v>
      </c>
      <c r="BA113" s="1046"/>
      <c r="BB113" s="1046"/>
      <c r="BC113" s="1046"/>
      <c r="BD113" s="1046"/>
      <c r="BE113" s="1046"/>
      <c r="BF113" s="1046"/>
      <c r="BG113" s="1046"/>
      <c r="BH113" s="1046"/>
      <c r="BI113" s="1046"/>
      <c r="BJ113" s="1046"/>
      <c r="BK113" s="1046"/>
      <c r="BL113" s="1046"/>
      <c r="BM113" s="1046"/>
      <c r="BN113" s="1046"/>
      <c r="BO113" s="1046"/>
      <c r="BP113" s="1047"/>
      <c r="BQ113" s="1015">
        <v>12888553</v>
      </c>
      <c r="BR113" s="1016"/>
      <c r="BS113" s="1016"/>
      <c r="BT113" s="1016"/>
      <c r="BU113" s="1016"/>
      <c r="BV113" s="1016">
        <v>15613898</v>
      </c>
      <c r="BW113" s="1016"/>
      <c r="BX113" s="1016"/>
      <c r="BY113" s="1016"/>
      <c r="BZ113" s="1016"/>
      <c r="CA113" s="1016">
        <v>16972522</v>
      </c>
      <c r="CB113" s="1016"/>
      <c r="CC113" s="1016"/>
      <c r="CD113" s="1016"/>
      <c r="CE113" s="1016"/>
      <c r="CF113" s="1010">
        <v>76</v>
      </c>
      <c r="CG113" s="1011"/>
      <c r="CH113" s="1011"/>
      <c r="CI113" s="1011"/>
      <c r="CJ113" s="1011"/>
      <c r="CK113" s="1041"/>
      <c r="CL113" s="1042"/>
      <c r="CM113" s="1012" t="s">
        <v>442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387</v>
      </c>
      <c r="DH113" s="1055"/>
      <c r="DI113" s="1055"/>
      <c r="DJ113" s="1055"/>
      <c r="DK113" s="1056"/>
      <c r="DL113" s="1057" t="s">
        <v>387</v>
      </c>
      <c r="DM113" s="1055"/>
      <c r="DN113" s="1055"/>
      <c r="DO113" s="1055"/>
      <c r="DP113" s="1056"/>
      <c r="DQ113" s="1057" t="s">
        <v>432</v>
      </c>
      <c r="DR113" s="1055"/>
      <c r="DS113" s="1055"/>
      <c r="DT113" s="1055"/>
      <c r="DU113" s="1056"/>
      <c r="DV113" s="1058" t="s">
        <v>387</v>
      </c>
      <c r="DW113" s="1059"/>
      <c r="DX113" s="1059"/>
      <c r="DY113" s="1059"/>
      <c r="DZ113" s="1060"/>
    </row>
    <row r="114" spans="1:130" s="248" customFormat="1" ht="26.25" customHeight="1" x14ac:dyDescent="0.2">
      <c r="A114" s="1050"/>
      <c r="B114" s="1051"/>
      <c r="C114" s="1046" t="s">
        <v>443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735979</v>
      </c>
      <c r="AB114" s="1055"/>
      <c r="AC114" s="1055"/>
      <c r="AD114" s="1055"/>
      <c r="AE114" s="1056"/>
      <c r="AF114" s="1057">
        <v>1091740</v>
      </c>
      <c r="AG114" s="1055"/>
      <c r="AH114" s="1055"/>
      <c r="AI114" s="1055"/>
      <c r="AJ114" s="1056"/>
      <c r="AK114" s="1057">
        <v>1486796</v>
      </c>
      <c r="AL114" s="1055"/>
      <c r="AM114" s="1055"/>
      <c r="AN114" s="1055"/>
      <c r="AO114" s="1056"/>
      <c r="AP114" s="1058">
        <v>6.7</v>
      </c>
      <c r="AQ114" s="1059"/>
      <c r="AR114" s="1059"/>
      <c r="AS114" s="1059"/>
      <c r="AT114" s="1060"/>
      <c r="AU114" s="996"/>
      <c r="AV114" s="997"/>
      <c r="AW114" s="997"/>
      <c r="AX114" s="997"/>
      <c r="AY114" s="997"/>
      <c r="AZ114" s="1045" t="s">
        <v>444</v>
      </c>
      <c r="BA114" s="1046"/>
      <c r="BB114" s="1046"/>
      <c r="BC114" s="1046"/>
      <c r="BD114" s="1046"/>
      <c r="BE114" s="1046"/>
      <c r="BF114" s="1046"/>
      <c r="BG114" s="1046"/>
      <c r="BH114" s="1046"/>
      <c r="BI114" s="1046"/>
      <c r="BJ114" s="1046"/>
      <c r="BK114" s="1046"/>
      <c r="BL114" s="1046"/>
      <c r="BM114" s="1046"/>
      <c r="BN114" s="1046"/>
      <c r="BO114" s="1046"/>
      <c r="BP114" s="1047"/>
      <c r="BQ114" s="1015">
        <v>4711411</v>
      </c>
      <c r="BR114" s="1016"/>
      <c r="BS114" s="1016"/>
      <c r="BT114" s="1016"/>
      <c r="BU114" s="1016"/>
      <c r="BV114" s="1016">
        <v>4636668</v>
      </c>
      <c r="BW114" s="1016"/>
      <c r="BX114" s="1016"/>
      <c r="BY114" s="1016"/>
      <c r="BZ114" s="1016"/>
      <c r="CA114" s="1016">
        <v>4607546</v>
      </c>
      <c r="CB114" s="1016"/>
      <c r="CC114" s="1016"/>
      <c r="CD114" s="1016"/>
      <c r="CE114" s="1016"/>
      <c r="CF114" s="1010">
        <v>20.6</v>
      </c>
      <c r="CG114" s="1011"/>
      <c r="CH114" s="1011"/>
      <c r="CI114" s="1011"/>
      <c r="CJ114" s="1011"/>
      <c r="CK114" s="1041"/>
      <c r="CL114" s="1042"/>
      <c r="CM114" s="1012" t="s">
        <v>445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387</v>
      </c>
      <c r="DH114" s="1055"/>
      <c r="DI114" s="1055"/>
      <c r="DJ114" s="1055"/>
      <c r="DK114" s="1056"/>
      <c r="DL114" s="1057" t="s">
        <v>127</v>
      </c>
      <c r="DM114" s="1055"/>
      <c r="DN114" s="1055"/>
      <c r="DO114" s="1055"/>
      <c r="DP114" s="1056"/>
      <c r="DQ114" s="1057" t="s">
        <v>127</v>
      </c>
      <c r="DR114" s="1055"/>
      <c r="DS114" s="1055"/>
      <c r="DT114" s="1055"/>
      <c r="DU114" s="1056"/>
      <c r="DV114" s="1058" t="s">
        <v>387</v>
      </c>
      <c r="DW114" s="1059"/>
      <c r="DX114" s="1059"/>
      <c r="DY114" s="1059"/>
      <c r="DZ114" s="1060"/>
    </row>
    <row r="115" spans="1:130" s="248" customFormat="1" ht="26.25" customHeight="1" x14ac:dyDescent="0.2">
      <c r="A115" s="1050"/>
      <c r="B115" s="1051"/>
      <c r="C115" s="1046" t="s">
        <v>446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432</v>
      </c>
      <c r="AB115" s="1030"/>
      <c r="AC115" s="1030"/>
      <c r="AD115" s="1030"/>
      <c r="AE115" s="1031"/>
      <c r="AF115" s="1032" t="s">
        <v>387</v>
      </c>
      <c r="AG115" s="1030"/>
      <c r="AH115" s="1030"/>
      <c r="AI115" s="1030"/>
      <c r="AJ115" s="1031"/>
      <c r="AK115" s="1032" t="s">
        <v>127</v>
      </c>
      <c r="AL115" s="1030"/>
      <c r="AM115" s="1030"/>
      <c r="AN115" s="1030"/>
      <c r="AO115" s="1031"/>
      <c r="AP115" s="1033" t="s">
        <v>432</v>
      </c>
      <c r="AQ115" s="1034"/>
      <c r="AR115" s="1034"/>
      <c r="AS115" s="1034"/>
      <c r="AT115" s="1035"/>
      <c r="AU115" s="996"/>
      <c r="AV115" s="997"/>
      <c r="AW115" s="997"/>
      <c r="AX115" s="997"/>
      <c r="AY115" s="997"/>
      <c r="AZ115" s="1045" t="s">
        <v>447</v>
      </c>
      <c r="BA115" s="1046"/>
      <c r="BB115" s="1046"/>
      <c r="BC115" s="1046"/>
      <c r="BD115" s="1046"/>
      <c r="BE115" s="1046"/>
      <c r="BF115" s="1046"/>
      <c r="BG115" s="1046"/>
      <c r="BH115" s="1046"/>
      <c r="BI115" s="1046"/>
      <c r="BJ115" s="1046"/>
      <c r="BK115" s="1046"/>
      <c r="BL115" s="1046"/>
      <c r="BM115" s="1046"/>
      <c r="BN115" s="1046"/>
      <c r="BO115" s="1046"/>
      <c r="BP115" s="1047"/>
      <c r="BQ115" s="1015">
        <v>1138154</v>
      </c>
      <c r="BR115" s="1016"/>
      <c r="BS115" s="1016"/>
      <c r="BT115" s="1016"/>
      <c r="BU115" s="1016"/>
      <c r="BV115" s="1016" t="s">
        <v>127</v>
      </c>
      <c r="BW115" s="1016"/>
      <c r="BX115" s="1016"/>
      <c r="BY115" s="1016"/>
      <c r="BZ115" s="1016"/>
      <c r="CA115" s="1016" t="s">
        <v>432</v>
      </c>
      <c r="CB115" s="1016"/>
      <c r="CC115" s="1016"/>
      <c r="CD115" s="1016"/>
      <c r="CE115" s="1016"/>
      <c r="CF115" s="1010" t="s">
        <v>127</v>
      </c>
      <c r="CG115" s="1011"/>
      <c r="CH115" s="1011"/>
      <c r="CI115" s="1011"/>
      <c r="CJ115" s="1011"/>
      <c r="CK115" s="1041"/>
      <c r="CL115" s="1042"/>
      <c r="CM115" s="1045" t="s">
        <v>448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591826</v>
      </c>
      <c r="DH115" s="1055"/>
      <c r="DI115" s="1055"/>
      <c r="DJ115" s="1055"/>
      <c r="DK115" s="1056"/>
      <c r="DL115" s="1057">
        <v>519989</v>
      </c>
      <c r="DM115" s="1055"/>
      <c r="DN115" s="1055"/>
      <c r="DO115" s="1055"/>
      <c r="DP115" s="1056"/>
      <c r="DQ115" s="1057">
        <v>497977</v>
      </c>
      <c r="DR115" s="1055"/>
      <c r="DS115" s="1055"/>
      <c r="DT115" s="1055"/>
      <c r="DU115" s="1056"/>
      <c r="DV115" s="1058">
        <v>2.2000000000000002</v>
      </c>
      <c r="DW115" s="1059"/>
      <c r="DX115" s="1059"/>
      <c r="DY115" s="1059"/>
      <c r="DZ115" s="1060"/>
    </row>
    <row r="116" spans="1:130" s="248" customFormat="1" ht="26.25" customHeight="1" x14ac:dyDescent="0.2">
      <c r="A116" s="1052"/>
      <c r="B116" s="1053"/>
      <c r="C116" s="1061" t="s">
        <v>449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387</v>
      </c>
      <c r="AB116" s="1055"/>
      <c r="AC116" s="1055"/>
      <c r="AD116" s="1055"/>
      <c r="AE116" s="1056"/>
      <c r="AF116" s="1057" t="s">
        <v>127</v>
      </c>
      <c r="AG116" s="1055"/>
      <c r="AH116" s="1055"/>
      <c r="AI116" s="1055"/>
      <c r="AJ116" s="1056"/>
      <c r="AK116" s="1057" t="s">
        <v>387</v>
      </c>
      <c r="AL116" s="1055"/>
      <c r="AM116" s="1055"/>
      <c r="AN116" s="1055"/>
      <c r="AO116" s="1056"/>
      <c r="AP116" s="1058" t="s">
        <v>387</v>
      </c>
      <c r="AQ116" s="1059"/>
      <c r="AR116" s="1059"/>
      <c r="AS116" s="1059"/>
      <c r="AT116" s="1060"/>
      <c r="AU116" s="996"/>
      <c r="AV116" s="997"/>
      <c r="AW116" s="997"/>
      <c r="AX116" s="997"/>
      <c r="AY116" s="997"/>
      <c r="AZ116" s="1063" t="s">
        <v>450</v>
      </c>
      <c r="BA116" s="1064"/>
      <c r="BB116" s="1064"/>
      <c r="BC116" s="1064"/>
      <c r="BD116" s="1064"/>
      <c r="BE116" s="1064"/>
      <c r="BF116" s="1064"/>
      <c r="BG116" s="1064"/>
      <c r="BH116" s="1064"/>
      <c r="BI116" s="1064"/>
      <c r="BJ116" s="1064"/>
      <c r="BK116" s="1064"/>
      <c r="BL116" s="1064"/>
      <c r="BM116" s="1064"/>
      <c r="BN116" s="1064"/>
      <c r="BO116" s="1064"/>
      <c r="BP116" s="1065"/>
      <c r="BQ116" s="1015" t="s">
        <v>432</v>
      </c>
      <c r="BR116" s="1016"/>
      <c r="BS116" s="1016"/>
      <c r="BT116" s="1016"/>
      <c r="BU116" s="1016"/>
      <c r="BV116" s="1016" t="s">
        <v>127</v>
      </c>
      <c r="BW116" s="1016"/>
      <c r="BX116" s="1016"/>
      <c r="BY116" s="1016"/>
      <c r="BZ116" s="1016"/>
      <c r="CA116" s="1016" t="s">
        <v>127</v>
      </c>
      <c r="CB116" s="1016"/>
      <c r="CC116" s="1016"/>
      <c r="CD116" s="1016"/>
      <c r="CE116" s="1016"/>
      <c r="CF116" s="1010" t="s">
        <v>432</v>
      </c>
      <c r="CG116" s="1011"/>
      <c r="CH116" s="1011"/>
      <c r="CI116" s="1011"/>
      <c r="CJ116" s="1011"/>
      <c r="CK116" s="1041"/>
      <c r="CL116" s="1042"/>
      <c r="CM116" s="1012" t="s">
        <v>451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387</v>
      </c>
      <c r="DH116" s="1055"/>
      <c r="DI116" s="1055"/>
      <c r="DJ116" s="1055"/>
      <c r="DK116" s="1056"/>
      <c r="DL116" s="1057" t="s">
        <v>127</v>
      </c>
      <c r="DM116" s="1055"/>
      <c r="DN116" s="1055"/>
      <c r="DO116" s="1055"/>
      <c r="DP116" s="1056"/>
      <c r="DQ116" s="1057" t="s">
        <v>432</v>
      </c>
      <c r="DR116" s="1055"/>
      <c r="DS116" s="1055"/>
      <c r="DT116" s="1055"/>
      <c r="DU116" s="1056"/>
      <c r="DV116" s="1058" t="s">
        <v>387</v>
      </c>
      <c r="DW116" s="1059"/>
      <c r="DX116" s="1059"/>
      <c r="DY116" s="1059"/>
      <c r="DZ116" s="1060"/>
    </row>
    <row r="117" spans="1:130" s="248" customFormat="1" ht="26.25" customHeight="1" x14ac:dyDescent="0.2">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452</v>
      </c>
      <c r="Z117" s="982"/>
      <c r="AA117" s="1072">
        <v>3443331</v>
      </c>
      <c r="AB117" s="1073"/>
      <c r="AC117" s="1073"/>
      <c r="AD117" s="1073"/>
      <c r="AE117" s="1074"/>
      <c r="AF117" s="1075">
        <v>3781589</v>
      </c>
      <c r="AG117" s="1073"/>
      <c r="AH117" s="1073"/>
      <c r="AI117" s="1073"/>
      <c r="AJ117" s="1074"/>
      <c r="AK117" s="1075">
        <v>4057574</v>
      </c>
      <c r="AL117" s="1073"/>
      <c r="AM117" s="1073"/>
      <c r="AN117" s="1073"/>
      <c r="AO117" s="1074"/>
      <c r="AP117" s="1076"/>
      <c r="AQ117" s="1077"/>
      <c r="AR117" s="1077"/>
      <c r="AS117" s="1077"/>
      <c r="AT117" s="1078"/>
      <c r="AU117" s="996"/>
      <c r="AV117" s="997"/>
      <c r="AW117" s="997"/>
      <c r="AX117" s="997"/>
      <c r="AY117" s="997"/>
      <c r="AZ117" s="1063" t="s">
        <v>453</v>
      </c>
      <c r="BA117" s="1064"/>
      <c r="BB117" s="1064"/>
      <c r="BC117" s="1064"/>
      <c r="BD117" s="1064"/>
      <c r="BE117" s="1064"/>
      <c r="BF117" s="1064"/>
      <c r="BG117" s="1064"/>
      <c r="BH117" s="1064"/>
      <c r="BI117" s="1064"/>
      <c r="BJ117" s="1064"/>
      <c r="BK117" s="1064"/>
      <c r="BL117" s="1064"/>
      <c r="BM117" s="1064"/>
      <c r="BN117" s="1064"/>
      <c r="BO117" s="1064"/>
      <c r="BP117" s="1065"/>
      <c r="BQ117" s="1015" t="s">
        <v>387</v>
      </c>
      <c r="BR117" s="1016"/>
      <c r="BS117" s="1016"/>
      <c r="BT117" s="1016"/>
      <c r="BU117" s="1016"/>
      <c r="BV117" s="1016" t="s">
        <v>127</v>
      </c>
      <c r="BW117" s="1016"/>
      <c r="BX117" s="1016"/>
      <c r="BY117" s="1016"/>
      <c r="BZ117" s="1016"/>
      <c r="CA117" s="1016" t="s">
        <v>127</v>
      </c>
      <c r="CB117" s="1016"/>
      <c r="CC117" s="1016"/>
      <c r="CD117" s="1016"/>
      <c r="CE117" s="1016"/>
      <c r="CF117" s="1010" t="s">
        <v>387</v>
      </c>
      <c r="CG117" s="1011"/>
      <c r="CH117" s="1011"/>
      <c r="CI117" s="1011"/>
      <c r="CJ117" s="1011"/>
      <c r="CK117" s="1041"/>
      <c r="CL117" s="1042"/>
      <c r="CM117" s="1012" t="s">
        <v>454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387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x14ac:dyDescent="0.2">
      <c r="A118" s="1000" t="s">
        <v>427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424</v>
      </c>
      <c r="AB118" s="981"/>
      <c r="AC118" s="981"/>
      <c r="AD118" s="981"/>
      <c r="AE118" s="982"/>
      <c r="AF118" s="980" t="s">
        <v>425</v>
      </c>
      <c r="AG118" s="981"/>
      <c r="AH118" s="981"/>
      <c r="AI118" s="981"/>
      <c r="AJ118" s="982"/>
      <c r="AK118" s="980" t="s">
        <v>303</v>
      </c>
      <c r="AL118" s="981"/>
      <c r="AM118" s="981"/>
      <c r="AN118" s="981"/>
      <c r="AO118" s="982"/>
      <c r="AP118" s="1067" t="s">
        <v>426</v>
      </c>
      <c r="AQ118" s="1068"/>
      <c r="AR118" s="1068"/>
      <c r="AS118" s="1068"/>
      <c r="AT118" s="1069"/>
      <c r="AU118" s="996"/>
      <c r="AV118" s="997"/>
      <c r="AW118" s="997"/>
      <c r="AX118" s="997"/>
      <c r="AY118" s="997"/>
      <c r="AZ118" s="1070" t="s">
        <v>455</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456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2">
      <c r="A119" s="1154" t="s">
        <v>430</v>
      </c>
      <c r="B119" s="1040"/>
      <c r="C119" s="1019" t="s">
        <v>431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127</v>
      </c>
      <c r="AG119" s="988"/>
      <c r="AH119" s="988"/>
      <c r="AI119" s="988"/>
      <c r="AJ119" s="989"/>
      <c r="AK119" s="990" t="s">
        <v>127</v>
      </c>
      <c r="AL119" s="988"/>
      <c r="AM119" s="988"/>
      <c r="AN119" s="988"/>
      <c r="AO119" s="989"/>
      <c r="AP119" s="991" t="s">
        <v>127</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457</v>
      </c>
      <c r="BP119" s="1102"/>
      <c r="BQ119" s="1093">
        <v>49481614</v>
      </c>
      <c r="BR119" s="1094"/>
      <c r="BS119" s="1094"/>
      <c r="BT119" s="1094"/>
      <c r="BU119" s="1094"/>
      <c r="BV119" s="1094">
        <v>54159455</v>
      </c>
      <c r="BW119" s="1094"/>
      <c r="BX119" s="1094"/>
      <c r="BY119" s="1094"/>
      <c r="BZ119" s="1094"/>
      <c r="CA119" s="1094">
        <v>56051892</v>
      </c>
      <c r="CB119" s="1094"/>
      <c r="CC119" s="1094"/>
      <c r="CD119" s="1094"/>
      <c r="CE119" s="1094"/>
      <c r="CF119" s="1095"/>
      <c r="CG119" s="1096"/>
      <c r="CH119" s="1096"/>
      <c r="CI119" s="1096"/>
      <c r="CJ119" s="1097"/>
      <c r="CK119" s="1043"/>
      <c r="CL119" s="1044"/>
      <c r="CM119" s="1098" t="s">
        <v>458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127</v>
      </c>
      <c r="DH119" s="1080"/>
      <c r="DI119" s="1080"/>
      <c r="DJ119" s="1080"/>
      <c r="DK119" s="1081"/>
      <c r="DL119" s="1079" t="s">
        <v>127</v>
      </c>
      <c r="DM119" s="1080"/>
      <c r="DN119" s="1080"/>
      <c r="DO119" s="1080"/>
      <c r="DP119" s="1081"/>
      <c r="DQ119" s="1079" t="s">
        <v>127</v>
      </c>
      <c r="DR119" s="1080"/>
      <c r="DS119" s="1080"/>
      <c r="DT119" s="1080"/>
      <c r="DU119" s="1081"/>
      <c r="DV119" s="1082" t="s">
        <v>127</v>
      </c>
      <c r="DW119" s="1083"/>
      <c r="DX119" s="1083"/>
      <c r="DY119" s="1083"/>
      <c r="DZ119" s="1084"/>
    </row>
    <row r="120" spans="1:130" s="248" customFormat="1" ht="26.25" customHeight="1" x14ac:dyDescent="0.2">
      <c r="A120" s="1155"/>
      <c r="B120" s="1042"/>
      <c r="C120" s="1012" t="s">
        <v>435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459</v>
      </c>
      <c r="AV120" s="1086"/>
      <c r="AW120" s="1086"/>
      <c r="AX120" s="1086"/>
      <c r="AY120" s="1087"/>
      <c r="AZ120" s="1036" t="s">
        <v>460</v>
      </c>
      <c r="BA120" s="985"/>
      <c r="BB120" s="985"/>
      <c r="BC120" s="985"/>
      <c r="BD120" s="985"/>
      <c r="BE120" s="985"/>
      <c r="BF120" s="985"/>
      <c r="BG120" s="985"/>
      <c r="BH120" s="985"/>
      <c r="BI120" s="985"/>
      <c r="BJ120" s="985"/>
      <c r="BK120" s="985"/>
      <c r="BL120" s="985"/>
      <c r="BM120" s="985"/>
      <c r="BN120" s="985"/>
      <c r="BO120" s="985"/>
      <c r="BP120" s="986"/>
      <c r="BQ120" s="1022">
        <v>9294966</v>
      </c>
      <c r="BR120" s="1023"/>
      <c r="BS120" s="1023"/>
      <c r="BT120" s="1023"/>
      <c r="BU120" s="1023"/>
      <c r="BV120" s="1023">
        <v>9547714</v>
      </c>
      <c r="BW120" s="1023"/>
      <c r="BX120" s="1023"/>
      <c r="BY120" s="1023"/>
      <c r="BZ120" s="1023"/>
      <c r="CA120" s="1023">
        <v>8728305</v>
      </c>
      <c r="CB120" s="1023"/>
      <c r="CC120" s="1023"/>
      <c r="CD120" s="1023"/>
      <c r="CE120" s="1023"/>
      <c r="CF120" s="1037">
        <v>39.1</v>
      </c>
      <c r="CG120" s="1038"/>
      <c r="CH120" s="1038"/>
      <c r="CI120" s="1038"/>
      <c r="CJ120" s="1038"/>
      <c r="CK120" s="1103" t="s">
        <v>461</v>
      </c>
      <c r="CL120" s="1104"/>
      <c r="CM120" s="1104"/>
      <c r="CN120" s="1104"/>
      <c r="CO120" s="1105"/>
      <c r="CP120" s="1111" t="s">
        <v>406</v>
      </c>
      <c r="CQ120" s="1112"/>
      <c r="CR120" s="1112"/>
      <c r="CS120" s="1112"/>
      <c r="CT120" s="1112"/>
      <c r="CU120" s="1112"/>
      <c r="CV120" s="1112"/>
      <c r="CW120" s="1112"/>
      <c r="CX120" s="1112"/>
      <c r="CY120" s="1112"/>
      <c r="CZ120" s="1112"/>
      <c r="DA120" s="1112"/>
      <c r="DB120" s="1112"/>
      <c r="DC120" s="1112"/>
      <c r="DD120" s="1112"/>
      <c r="DE120" s="1112"/>
      <c r="DF120" s="1113"/>
      <c r="DG120" s="1022" t="s">
        <v>127</v>
      </c>
      <c r="DH120" s="1023"/>
      <c r="DI120" s="1023"/>
      <c r="DJ120" s="1023"/>
      <c r="DK120" s="1023"/>
      <c r="DL120" s="1023" t="s">
        <v>127</v>
      </c>
      <c r="DM120" s="1023"/>
      <c r="DN120" s="1023"/>
      <c r="DO120" s="1023"/>
      <c r="DP120" s="1023"/>
      <c r="DQ120" s="1023">
        <v>7321057</v>
      </c>
      <c r="DR120" s="1023"/>
      <c r="DS120" s="1023"/>
      <c r="DT120" s="1023"/>
      <c r="DU120" s="1023"/>
      <c r="DV120" s="1024">
        <v>32.799999999999997</v>
      </c>
      <c r="DW120" s="1024"/>
      <c r="DX120" s="1024"/>
      <c r="DY120" s="1024"/>
      <c r="DZ120" s="1025"/>
    </row>
    <row r="121" spans="1:130" s="248" customFormat="1" ht="26.25" customHeight="1" x14ac:dyDescent="0.2">
      <c r="A121" s="1155"/>
      <c r="B121" s="1042"/>
      <c r="C121" s="1063" t="s">
        <v>462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127</v>
      </c>
      <c r="AL121" s="1055"/>
      <c r="AM121" s="1055"/>
      <c r="AN121" s="1055"/>
      <c r="AO121" s="1056"/>
      <c r="AP121" s="1058" t="s">
        <v>127</v>
      </c>
      <c r="AQ121" s="1059"/>
      <c r="AR121" s="1059"/>
      <c r="AS121" s="1059"/>
      <c r="AT121" s="1060"/>
      <c r="AU121" s="1088"/>
      <c r="AV121" s="1089"/>
      <c r="AW121" s="1089"/>
      <c r="AX121" s="1089"/>
      <c r="AY121" s="1090"/>
      <c r="AZ121" s="1045" t="s">
        <v>463</v>
      </c>
      <c r="BA121" s="1046"/>
      <c r="BB121" s="1046"/>
      <c r="BC121" s="1046"/>
      <c r="BD121" s="1046"/>
      <c r="BE121" s="1046"/>
      <c r="BF121" s="1046"/>
      <c r="BG121" s="1046"/>
      <c r="BH121" s="1046"/>
      <c r="BI121" s="1046"/>
      <c r="BJ121" s="1046"/>
      <c r="BK121" s="1046"/>
      <c r="BL121" s="1046"/>
      <c r="BM121" s="1046"/>
      <c r="BN121" s="1046"/>
      <c r="BO121" s="1046"/>
      <c r="BP121" s="1047"/>
      <c r="BQ121" s="1015">
        <v>7571770</v>
      </c>
      <c r="BR121" s="1016"/>
      <c r="BS121" s="1016"/>
      <c r="BT121" s="1016"/>
      <c r="BU121" s="1016"/>
      <c r="BV121" s="1016">
        <v>8016116</v>
      </c>
      <c r="BW121" s="1016"/>
      <c r="BX121" s="1016"/>
      <c r="BY121" s="1016"/>
      <c r="BZ121" s="1016"/>
      <c r="CA121" s="1016">
        <v>8174811</v>
      </c>
      <c r="CB121" s="1016"/>
      <c r="CC121" s="1016"/>
      <c r="CD121" s="1016"/>
      <c r="CE121" s="1016"/>
      <c r="CF121" s="1010">
        <v>36.6</v>
      </c>
      <c r="CG121" s="1011"/>
      <c r="CH121" s="1011"/>
      <c r="CI121" s="1011"/>
      <c r="CJ121" s="1011"/>
      <c r="CK121" s="1106"/>
      <c r="CL121" s="1107"/>
      <c r="CM121" s="1107"/>
      <c r="CN121" s="1107"/>
      <c r="CO121" s="1108"/>
      <c r="CP121" s="1116" t="s">
        <v>464</v>
      </c>
      <c r="CQ121" s="1117"/>
      <c r="CR121" s="1117"/>
      <c r="CS121" s="1117"/>
      <c r="CT121" s="1117"/>
      <c r="CU121" s="1117"/>
      <c r="CV121" s="1117"/>
      <c r="CW121" s="1117"/>
      <c r="CX121" s="1117"/>
      <c r="CY121" s="1117"/>
      <c r="CZ121" s="1117"/>
      <c r="DA121" s="1117"/>
      <c r="DB121" s="1117"/>
      <c r="DC121" s="1117"/>
      <c r="DD121" s="1117"/>
      <c r="DE121" s="1117"/>
      <c r="DF121" s="1118"/>
      <c r="DG121" s="1015">
        <v>7447</v>
      </c>
      <c r="DH121" s="1016"/>
      <c r="DI121" s="1016"/>
      <c r="DJ121" s="1016"/>
      <c r="DK121" s="1016"/>
      <c r="DL121" s="1016">
        <v>12745</v>
      </c>
      <c r="DM121" s="1016"/>
      <c r="DN121" s="1016"/>
      <c r="DO121" s="1016"/>
      <c r="DP121" s="1016"/>
      <c r="DQ121" s="1016">
        <v>16817</v>
      </c>
      <c r="DR121" s="1016"/>
      <c r="DS121" s="1016"/>
      <c r="DT121" s="1016"/>
      <c r="DU121" s="1016"/>
      <c r="DV121" s="1017">
        <v>0.1</v>
      </c>
      <c r="DW121" s="1017"/>
      <c r="DX121" s="1017"/>
      <c r="DY121" s="1017"/>
      <c r="DZ121" s="1018"/>
    </row>
    <row r="122" spans="1:130" s="248" customFormat="1" ht="26.25" customHeight="1" x14ac:dyDescent="0.2">
      <c r="A122" s="1155"/>
      <c r="B122" s="1042"/>
      <c r="C122" s="1012" t="s">
        <v>445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127</v>
      </c>
      <c r="AQ122" s="1059"/>
      <c r="AR122" s="1059"/>
      <c r="AS122" s="1059"/>
      <c r="AT122" s="1060"/>
      <c r="AU122" s="1088"/>
      <c r="AV122" s="1089"/>
      <c r="AW122" s="1089"/>
      <c r="AX122" s="1089"/>
      <c r="AY122" s="1090"/>
      <c r="AZ122" s="1070" t="s">
        <v>465</v>
      </c>
      <c r="BA122" s="1061"/>
      <c r="BB122" s="1061"/>
      <c r="BC122" s="1061"/>
      <c r="BD122" s="1061"/>
      <c r="BE122" s="1061"/>
      <c r="BF122" s="1061"/>
      <c r="BG122" s="1061"/>
      <c r="BH122" s="1061"/>
      <c r="BI122" s="1061"/>
      <c r="BJ122" s="1061"/>
      <c r="BK122" s="1061"/>
      <c r="BL122" s="1061"/>
      <c r="BM122" s="1061"/>
      <c r="BN122" s="1061"/>
      <c r="BO122" s="1061"/>
      <c r="BP122" s="1062"/>
      <c r="BQ122" s="1093">
        <v>33504517</v>
      </c>
      <c r="BR122" s="1094"/>
      <c r="BS122" s="1094"/>
      <c r="BT122" s="1094"/>
      <c r="BU122" s="1094"/>
      <c r="BV122" s="1094">
        <v>34415211</v>
      </c>
      <c r="BW122" s="1094"/>
      <c r="BX122" s="1094"/>
      <c r="BY122" s="1094"/>
      <c r="BZ122" s="1094"/>
      <c r="CA122" s="1094">
        <v>34512344</v>
      </c>
      <c r="CB122" s="1094"/>
      <c r="CC122" s="1094"/>
      <c r="CD122" s="1094"/>
      <c r="CE122" s="1094"/>
      <c r="CF122" s="1114">
        <v>154.6</v>
      </c>
      <c r="CG122" s="1115"/>
      <c r="CH122" s="1115"/>
      <c r="CI122" s="1115"/>
      <c r="CJ122" s="1115"/>
      <c r="CK122" s="1106"/>
      <c r="CL122" s="1107"/>
      <c r="CM122" s="1107"/>
      <c r="CN122" s="1107"/>
      <c r="CO122" s="1108"/>
      <c r="CP122" s="1116" t="s">
        <v>402</v>
      </c>
      <c r="CQ122" s="1117"/>
      <c r="CR122" s="1117"/>
      <c r="CS122" s="1117"/>
      <c r="CT122" s="1117"/>
      <c r="CU122" s="1117"/>
      <c r="CV122" s="1117"/>
      <c r="CW122" s="1117"/>
      <c r="CX122" s="1117"/>
      <c r="CY122" s="1117"/>
      <c r="CZ122" s="1117"/>
      <c r="DA122" s="1117"/>
      <c r="DB122" s="1117"/>
      <c r="DC122" s="1117"/>
      <c r="DD122" s="1117"/>
      <c r="DE122" s="1117"/>
      <c r="DF122" s="1118"/>
      <c r="DG122" s="1015" t="s">
        <v>127</v>
      </c>
      <c r="DH122" s="1016"/>
      <c r="DI122" s="1016"/>
      <c r="DJ122" s="1016"/>
      <c r="DK122" s="1016"/>
      <c r="DL122" s="1016" t="s">
        <v>127</v>
      </c>
      <c r="DM122" s="1016"/>
      <c r="DN122" s="1016"/>
      <c r="DO122" s="1016"/>
      <c r="DP122" s="1016"/>
      <c r="DQ122" s="1016" t="s">
        <v>127</v>
      </c>
      <c r="DR122" s="1016"/>
      <c r="DS122" s="1016"/>
      <c r="DT122" s="1016"/>
      <c r="DU122" s="1016"/>
      <c r="DV122" s="1017" t="s">
        <v>127</v>
      </c>
      <c r="DW122" s="1017"/>
      <c r="DX122" s="1017"/>
      <c r="DY122" s="1017"/>
      <c r="DZ122" s="1018"/>
    </row>
    <row r="123" spans="1:130" s="248" customFormat="1" ht="26.25" customHeight="1" x14ac:dyDescent="0.2">
      <c r="A123" s="1155"/>
      <c r="B123" s="1042"/>
      <c r="C123" s="1012" t="s">
        <v>451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127</v>
      </c>
      <c r="AG123" s="1055"/>
      <c r="AH123" s="1055"/>
      <c r="AI123" s="1055"/>
      <c r="AJ123" s="1056"/>
      <c r="AK123" s="1057" t="s">
        <v>127</v>
      </c>
      <c r="AL123" s="1055"/>
      <c r="AM123" s="1055"/>
      <c r="AN123" s="1055"/>
      <c r="AO123" s="1056"/>
      <c r="AP123" s="1058" t="s">
        <v>127</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466</v>
      </c>
      <c r="BP123" s="1102"/>
      <c r="BQ123" s="1161">
        <v>50371253</v>
      </c>
      <c r="BR123" s="1162"/>
      <c r="BS123" s="1162"/>
      <c r="BT123" s="1162"/>
      <c r="BU123" s="1162"/>
      <c r="BV123" s="1162">
        <v>51979041</v>
      </c>
      <c r="BW123" s="1162"/>
      <c r="BX123" s="1162"/>
      <c r="BY123" s="1162"/>
      <c r="BZ123" s="1162"/>
      <c r="CA123" s="1162">
        <v>51415460</v>
      </c>
      <c r="CB123" s="1162"/>
      <c r="CC123" s="1162"/>
      <c r="CD123" s="1162"/>
      <c r="CE123" s="1162"/>
      <c r="CF123" s="1095"/>
      <c r="CG123" s="1096"/>
      <c r="CH123" s="1096"/>
      <c r="CI123" s="1096"/>
      <c r="CJ123" s="1097"/>
      <c r="CK123" s="1106"/>
      <c r="CL123" s="1107"/>
      <c r="CM123" s="1107"/>
      <c r="CN123" s="1107"/>
      <c r="CO123" s="1108"/>
      <c r="CP123" s="1116" t="s">
        <v>467</v>
      </c>
      <c r="CQ123" s="1117"/>
      <c r="CR123" s="1117"/>
      <c r="CS123" s="1117"/>
      <c r="CT123" s="1117"/>
      <c r="CU123" s="1117"/>
      <c r="CV123" s="1117"/>
      <c r="CW123" s="1117"/>
      <c r="CX123" s="1117"/>
      <c r="CY123" s="1117"/>
      <c r="CZ123" s="1117"/>
      <c r="DA123" s="1117"/>
      <c r="DB123" s="1117"/>
      <c r="DC123" s="1117"/>
      <c r="DD123" s="1117"/>
      <c r="DE123" s="1117"/>
      <c r="DF123" s="1118"/>
      <c r="DG123" s="1054" t="s">
        <v>127</v>
      </c>
      <c r="DH123" s="1055"/>
      <c r="DI123" s="1055"/>
      <c r="DJ123" s="1055"/>
      <c r="DK123" s="1056"/>
      <c r="DL123" s="1057" t="s">
        <v>387</v>
      </c>
      <c r="DM123" s="1055"/>
      <c r="DN123" s="1055"/>
      <c r="DO123" s="1055"/>
      <c r="DP123" s="1056"/>
      <c r="DQ123" s="1057" t="s">
        <v>127</v>
      </c>
      <c r="DR123" s="1055"/>
      <c r="DS123" s="1055"/>
      <c r="DT123" s="1055"/>
      <c r="DU123" s="1056"/>
      <c r="DV123" s="1058" t="s">
        <v>127</v>
      </c>
      <c r="DW123" s="1059"/>
      <c r="DX123" s="1059"/>
      <c r="DY123" s="1059"/>
      <c r="DZ123" s="1060"/>
    </row>
    <row r="124" spans="1:130" s="248" customFormat="1" ht="26.25" customHeight="1" thickBot="1" x14ac:dyDescent="0.25">
      <c r="A124" s="1155"/>
      <c r="B124" s="1042"/>
      <c r="C124" s="1012" t="s">
        <v>454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127</v>
      </c>
      <c r="AG124" s="1055"/>
      <c r="AH124" s="1055"/>
      <c r="AI124" s="1055"/>
      <c r="AJ124" s="1056"/>
      <c r="AK124" s="1057" t="s">
        <v>127</v>
      </c>
      <c r="AL124" s="1055"/>
      <c r="AM124" s="1055"/>
      <c r="AN124" s="1055"/>
      <c r="AO124" s="1056"/>
      <c r="AP124" s="1058" t="s">
        <v>387</v>
      </c>
      <c r="AQ124" s="1059"/>
      <c r="AR124" s="1059"/>
      <c r="AS124" s="1059"/>
      <c r="AT124" s="1060"/>
      <c r="AU124" s="1157" t="s">
        <v>468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387</v>
      </c>
      <c r="BR124" s="1124"/>
      <c r="BS124" s="1124"/>
      <c r="BT124" s="1124"/>
      <c r="BU124" s="1124"/>
      <c r="BV124" s="1124">
        <v>10.1</v>
      </c>
      <c r="BW124" s="1124"/>
      <c r="BX124" s="1124"/>
      <c r="BY124" s="1124"/>
      <c r="BZ124" s="1124"/>
      <c r="CA124" s="1124">
        <v>20.7</v>
      </c>
      <c r="CB124" s="1124"/>
      <c r="CC124" s="1124"/>
      <c r="CD124" s="1124"/>
      <c r="CE124" s="1124"/>
      <c r="CF124" s="1125"/>
      <c r="CG124" s="1126"/>
      <c r="CH124" s="1126"/>
      <c r="CI124" s="1126"/>
      <c r="CJ124" s="1127"/>
      <c r="CK124" s="1109"/>
      <c r="CL124" s="1109"/>
      <c r="CM124" s="1109"/>
      <c r="CN124" s="1109"/>
      <c r="CO124" s="1110"/>
      <c r="CP124" s="1116" t="s">
        <v>469</v>
      </c>
      <c r="CQ124" s="1117"/>
      <c r="CR124" s="1117"/>
      <c r="CS124" s="1117"/>
      <c r="CT124" s="1117"/>
      <c r="CU124" s="1117"/>
      <c r="CV124" s="1117"/>
      <c r="CW124" s="1117"/>
      <c r="CX124" s="1117"/>
      <c r="CY124" s="1117"/>
      <c r="CZ124" s="1117"/>
      <c r="DA124" s="1117"/>
      <c r="DB124" s="1117"/>
      <c r="DC124" s="1117"/>
      <c r="DD124" s="1117"/>
      <c r="DE124" s="1117"/>
      <c r="DF124" s="1118"/>
      <c r="DG124" s="1101">
        <v>7546110</v>
      </c>
      <c r="DH124" s="1080"/>
      <c r="DI124" s="1080"/>
      <c r="DJ124" s="1080"/>
      <c r="DK124" s="1081"/>
      <c r="DL124" s="1079">
        <v>7643022</v>
      </c>
      <c r="DM124" s="1080"/>
      <c r="DN124" s="1080"/>
      <c r="DO124" s="1080"/>
      <c r="DP124" s="1081"/>
      <c r="DQ124" s="1079" t="s">
        <v>127</v>
      </c>
      <c r="DR124" s="1080"/>
      <c r="DS124" s="1080"/>
      <c r="DT124" s="1080"/>
      <c r="DU124" s="1081"/>
      <c r="DV124" s="1082" t="s">
        <v>387</v>
      </c>
      <c r="DW124" s="1083"/>
      <c r="DX124" s="1083"/>
      <c r="DY124" s="1083"/>
      <c r="DZ124" s="1084"/>
    </row>
    <row r="125" spans="1:130" s="248" customFormat="1" ht="26.25" customHeight="1" x14ac:dyDescent="0.2">
      <c r="A125" s="1155"/>
      <c r="B125" s="1042"/>
      <c r="C125" s="1012" t="s">
        <v>456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127</v>
      </c>
      <c r="AB125" s="1055"/>
      <c r="AC125" s="1055"/>
      <c r="AD125" s="1055"/>
      <c r="AE125" s="1056"/>
      <c r="AF125" s="1057" t="s">
        <v>387</v>
      </c>
      <c r="AG125" s="1055"/>
      <c r="AH125" s="1055"/>
      <c r="AI125" s="1055"/>
      <c r="AJ125" s="1056"/>
      <c r="AK125" s="1057" t="s">
        <v>127</v>
      </c>
      <c r="AL125" s="1055"/>
      <c r="AM125" s="1055"/>
      <c r="AN125" s="1055"/>
      <c r="AO125" s="1056"/>
      <c r="AP125" s="1058" t="s">
        <v>127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470</v>
      </c>
      <c r="CL125" s="1104"/>
      <c r="CM125" s="1104"/>
      <c r="CN125" s="1104"/>
      <c r="CO125" s="1105"/>
      <c r="CP125" s="1036" t="s">
        <v>471</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387</v>
      </c>
      <c r="DW125" s="1024"/>
      <c r="DX125" s="1024"/>
      <c r="DY125" s="1024"/>
      <c r="DZ125" s="1025"/>
    </row>
    <row r="126" spans="1:130" s="248" customFormat="1" ht="26.25" customHeight="1" thickBot="1" x14ac:dyDescent="0.25">
      <c r="A126" s="1155"/>
      <c r="B126" s="1042"/>
      <c r="C126" s="1012" t="s">
        <v>458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387</v>
      </c>
      <c r="AB126" s="1055"/>
      <c r="AC126" s="1055"/>
      <c r="AD126" s="1055"/>
      <c r="AE126" s="1056"/>
      <c r="AF126" s="1057" t="s">
        <v>472</v>
      </c>
      <c r="AG126" s="1055"/>
      <c r="AH126" s="1055"/>
      <c r="AI126" s="1055"/>
      <c r="AJ126" s="1056"/>
      <c r="AK126" s="1057" t="s">
        <v>127</v>
      </c>
      <c r="AL126" s="1055"/>
      <c r="AM126" s="1055"/>
      <c r="AN126" s="1055"/>
      <c r="AO126" s="1056"/>
      <c r="AP126" s="1058" t="s">
        <v>387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473</v>
      </c>
      <c r="CQ126" s="1046"/>
      <c r="CR126" s="1046"/>
      <c r="CS126" s="1046"/>
      <c r="CT126" s="1046"/>
      <c r="CU126" s="1046"/>
      <c r="CV126" s="1046"/>
      <c r="CW126" s="1046"/>
      <c r="CX126" s="1046"/>
      <c r="CY126" s="1046"/>
      <c r="CZ126" s="1046"/>
      <c r="DA126" s="1046"/>
      <c r="DB126" s="1046"/>
      <c r="DC126" s="1046"/>
      <c r="DD126" s="1046"/>
      <c r="DE126" s="1046"/>
      <c r="DF126" s="1047"/>
      <c r="DG126" s="1015">
        <v>1138154</v>
      </c>
      <c r="DH126" s="1016"/>
      <c r="DI126" s="1016"/>
      <c r="DJ126" s="1016"/>
      <c r="DK126" s="1016"/>
      <c r="DL126" s="1016" t="s">
        <v>127</v>
      </c>
      <c r="DM126" s="1016"/>
      <c r="DN126" s="1016"/>
      <c r="DO126" s="1016"/>
      <c r="DP126" s="1016"/>
      <c r="DQ126" s="1016" t="s">
        <v>387</v>
      </c>
      <c r="DR126" s="1016"/>
      <c r="DS126" s="1016"/>
      <c r="DT126" s="1016"/>
      <c r="DU126" s="1016"/>
      <c r="DV126" s="1017" t="s">
        <v>127</v>
      </c>
      <c r="DW126" s="1017"/>
      <c r="DX126" s="1017"/>
      <c r="DY126" s="1017"/>
      <c r="DZ126" s="1018"/>
    </row>
    <row r="127" spans="1:130" s="248" customFormat="1" ht="26.25" customHeight="1" x14ac:dyDescent="0.2">
      <c r="A127" s="1156"/>
      <c r="B127" s="1044"/>
      <c r="C127" s="1098" t="s">
        <v>474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387</v>
      </c>
      <c r="AB127" s="1055"/>
      <c r="AC127" s="1055"/>
      <c r="AD127" s="1055"/>
      <c r="AE127" s="1056"/>
      <c r="AF127" s="1057" t="s">
        <v>387</v>
      </c>
      <c r="AG127" s="1055"/>
      <c r="AH127" s="1055"/>
      <c r="AI127" s="1055"/>
      <c r="AJ127" s="1056"/>
      <c r="AK127" s="1057" t="s">
        <v>387</v>
      </c>
      <c r="AL127" s="1055"/>
      <c r="AM127" s="1055"/>
      <c r="AN127" s="1055"/>
      <c r="AO127" s="1056"/>
      <c r="AP127" s="1058" t="s">
        <v>127</v>
      </c>
      <c r="AQ127" s="1059"/>
      <c r="AR127" s="1059"/>
      <c r="AS127" s="1059"/>
      <c r="AT127" s="1060"/>
      <c r="AU127" s="284"/>
      <c r="AV127" s="284"/>
      <c r="AW127" s="284"/>
      <c r="AX127" s="1128" t="s">
        <v>475</v>
      </c>
      <c r="AY127" s="1129"/>
      <c r="AZ127" s="1129"/>
      <c r="BA127" s="1129"/>
      <c r="BB127" s="1129"/>
      <c r="BC127" s="1129"/>
      <c r="BD127" s="1129"/>
      <c r="BE127" s="1130"/>
      <c r="BF127" s="1131" t="s">
        <v>476</v>
      </c>
      <c r="BG127" s="1129"/>
      <c r="BH127" s="1129"/>
      <c r="BI127" s="1129"/>
      <c r="BJ127" s="1129"/>
      <c r="BK127" s="1129"/>
      <c r="BL127" s="1130"/>
      <c r="BM127" s="1131" t="s">
        <v>477</v>
      </c>
      <c r="BN127" s="1129"/>
      <c r="BO127" s="1129"/>
      <c r="BP127" s="1129"/>
      <c r="BQ127" s="1129"/>
      <c r="BR127" s="1129"/>
      <c r="BS127" s="1130"/>
      <c r="BT127" s="1131" t="s">
        <v>478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479</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387</v>
      </c>
      <c r="DM127" s="1016"/>
      <c r="DN127" s="1016"/>
      <c r="DO127" s="1016"/>
      <c r="DP127" s="1016"/>
      <c r="DQ127" s="1016" t="s">
        <v>387</v>
      </c>
      <c r="DR127" s="1016"/>
      <c r="DS127" s="1016"/>
      <c r="DT127" s="1016"/>
      <c r="DU127" s="1016"/>
      <c r="DV127" s="1017" t="s">
        <v>472</v>
      </c>
      <c r="DW127" s="1017"/>
      <c r="DX127" s="1017"/>
      <c r="DY127" s="1017"/>
      <c r="DZ127" s="1018"/>
    </row>
    <row r="128" spans="1:130" s="248" customFormat="1" ht="26.25" customHeight="1" thickBot="1" x14ac:dyDescent="0.25">
      <c r="A128" s="1139" t="s">
        <v>480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481</v>
      </c>
      <c r="X128" s="1141"/>
      <c r="Y128" s="1141"/>
      <c r="Z128" s="1142"/>
      <c r="AA128" s="1143">
        <v>734968</v>
      </c>
      <c r="AB128" s="1144"/>
      <c r="AC128" s="1144"/>
      <c r="AD128" s="1144"/>
      <c r="AE128" s="1145"/>
      <c r="AF128" s="1146">
        <v>787238</v>
      </c>
      <c r="AG128" s="1144"/>
      <c r="AH128" s="1144"/>
      <c r="AI128" s="1144"/>
      <c r="AJ128" s="1145"/>
      <c r="AK128" s="1146">
        <v>677336</v>
      </c>
      <c r="AL128" s="1144"/>
      <c r="AM128" s="1144"/>
      <c r="AN128" s="1144"/>
      <c r="AO128" s="1145"/>
      <c r="AP128" s="1147"/>
      <c r="AQ128" s="1148"/>
      <c r="AR128" s="1148"/>
      <c r="AS128" s="1148"/>
      <c r="AT128" s="1149"/>
      <c r="AU128" s="284"/>
      <c r="AV128" s="284"/>
      <c r="AW128" s="284"/>
      <c r="AX128" s="984" t="s">
        <v>482</v>
      </c>
      <c r="AY128" s="985"/>
      <c r="AZ128" s="985"/>
      <c r="BA128" s="985"/>
      <c r="BB128" s="985"/>
      <c r="BC128" s="985"/>
      <c r="BD128" s="985"/>
      <c r="BE128" s="986"/>
      <c r="BF128" s="1150" t="s">
        <v>387</v>
      </c>
      <c r="BG128" s="1151"/>
      <c r="BH128" s="1151"/>
      <c r="BI128" s="1151"/>
      <c r="BJ128" s="1151"/>
      <c r="BK128" s="1151"/>
      <c r="BL128" s="1152"/>
      <c r="BM128" s="1150">
        <v>12.1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483</v>
      </c>
      <c r="CQ128" s="1133"/>
      <c r="CR128" s="1133"/>
      <c r="CS128" s="1133"/>
      <c r="CT128" s="1133"/>
      <c r="CU128" s="1133"/>
      <c r="CV128" s="1133"/>
      <c r="CW128" s="1133"/>
      <c r="CX128" s="1133"/>
      <c r="CY128" s="1133"/>
      <c r="CZ128" s="1133"/>
      <c r="DA128" s="1133"/>
      <c r="DB128" s="1133"/>
      <c r="DC128" s="1133"/>
      <c r="DD128" s="1133"/>
      <c r="DE128" s="1133"/>
      <c r="DF128" s="1134"/>
      <c r="DG128" s="1135" t="s">
        <v>472</v>
      </c>
      <c r="DH128" s="1136"/>
      <c r="DI128" s="1136"/>
      <c r="DJ128" s="1136"/>
      <c r="DK128" s="1136"/>
      <c r="DL128" s="1136" t="s">
        <v>127</v>
      </c>
      <c r="DM128" s="1136"/>
      <c r="DN128" s="1136"/>
      <c r="DO128" s="1136"/>
      <c r="DP128" s="1136"/>
      <c r="DQ128" s="1136" t="s">
        <v>387</v>
      </c>
      <c r="DR128" s="1136"/>
      <c r="DS128" s="1136"/>
      <c r="DT128" s="1136"/>
      <c r="DU128" s="1136"/>
      <c r="DV128" s="1137" t="s">
        <v>472</v>
      </c>
      <c r="DW128" s="1137"/>
      <c r="DX128" s="1137"/>
      <c r="DY128" s="1137"/>
      <c r="DZ128" s="1138"/>
    </row>
    <row r="129" spans="1:131" s="248" customFormat="1" ht="26.25" customHeight="1" x14ac:dyDescent="0.2">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484</v>
      </c>
      <c r="X129" s="1170"/>
      <c r="Y129" s="1170"/>
      <c r="Z129" s="1171"/>
      <c r="AA129" s="1054">
        <v>23892395</v>
      </c>
      <c r="AB129" s="1055"/>
      <c r="AC129" s="1055"/>
      <c r="AD129" s="1055"/>
      <c r="AE129" s="1056"/>
      <c r="AF129" s="1057">
        <v>23942080</v>
      </c>
      <c r="AG129" s="1055"/>
      <c r="AH129" s="1055"/>
      <c r="AI129" s="1055"/>
      <c r="AJ129" s="1056"/>
      <c r="AK129" s="1057">
        <v>24814795</v>
      </c>
      <c r="AL129" s="1055"/>
      <c r="AM129" s="1055"/>
      <c r="AN129" s="1055"/>
      <c r="AO129" s="1056"/>
      <c r="AP129" s="1172"/>
      <c r="AQ129" s="1173"/>
      <c r="AR129" s="1173"/>
      <c r="AS129" s="1173"/>
      <c r="AT129" s="1174"/>
      <c r="AU129" s="286"/>
      <c r="AV129" s="286"/>
      <c r="AW129" s="286"/>
      <c r="AX129" s="1163" t="s">
        <v>485</v>
      </c>
      <c r="AY129" s="1046"/>
      <c r="AZ129" s="1046"/>
      <c r="BA129" s="1046"/>
      <c r="BB129" s="1046"/>
      <c r="BC129" s="1046"/>
      <c r="BD129" s="1046"/>
      <c r="BE129" s="1047"/>
      <c r="BF129" s="1164" t="s">
        <v>472</v>
      </c>
      <c r="BG129" s="1165"/>
      <c r="BH129" s="1165"/>
      <c r="BI129" s="1165"/>
      <c r="BJ129" s="1165"/>
      <c r="BK129" s="1165"/>
      <c r="BL129" s="1166"/>
      <c r="BM129" s="1164">
        <v>17.100000000000001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486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487</v>
      </c>
      <c r="X130" s="1170"/>
      <c r="Y130" s="1170"/>
      <c r="Z130" s="1171"/>
      <c r="AA130" s="1054">
        <v>2557120</v>
      </c>
      <c r="AB130" s="1055"/>
      <c r="AC130" s="1055"/>
      <c r="AD130" s="1055"/>
      <c r="AE130" s="1056"/>
      <c r="AF130" s="1057">
        <v>2459048</v>
      </c>
      <c r="AG130" s="1055"/>
      <c r="AH130" s="1055"/>
      <c r="AI130" s="1055"/>
      <c r="AJ130" s="1056"/>
      <c r="AK130" s="1057">
        <v>2494283</v>
      </c>
      <c r="AL130" s="1055"/>
      <c r="AM130" s="1055"/>
      <c r="AN130" s="1055"/>
      <c r="AO130" s="1056"/>
      <c r="AP130" s="1172"/>
      <c r="AQ130" s="1173"/>
      <c r="AR130" s="1173"/>
      <c r="AS130" s="1173"/>
      <c r="AT130" s="1174"/>
      <c r="AU130" s="286"/>
      <c r="AV130" s="286"/>
      <c r="AW130" s="286"/>
      <c r="AX130" s="1163" t="s">
        <v>488</v>
      </c>
      <c r="AY130" s="1046"/>
      <c r="AZ130" s="1046"/>
      <c r="BA130" s="1046"/>
      <c r="BB130" s="1046"/>
      <c r="BC130" s="1046"/>
      <c r="BD130" s="1046"/>
      <c r="BE130" s="1047"/>
      <c r="BF130" s="1200">
        <v>2.2999999999999998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489</v>
      </c>
      <c r="X131" s="1208"/>
      <c r="Y131" s="1208"/>
      <c r="Z131" s="1209"/>
      <c r="AA131" s="1101">
        <v>21335275</v>
      </c>
      <c r="AB131" s="1080"/>
      <c r="AC131" s="1080"/>
      <c r="AD131" s="1080"/>
      <c r="AE131" s="1081"/>
      <c r="AF131" s="1079">
        <v>21483032</v>
      </c>
      <c r="AG131" s="1080"/>
      <c r="AH131" s="1080"/>
      <c r="AI131" s="1080"/>
      <c r="AJ131" s="1081"/>
      <c r="AK131" s="1079">
        <v>22320512</v>
      </c>
      <c r="AL131" s="1080"/>
      <c r="AM131" s="1080"/>
      <c r="AN131" s="1080"/>
      <c r="AO131" s="1081"/>
      <c r="AP131" s="1210"/>
      <c r="AQ131" s="1211"/>
      <c r="AR131" s="1211"/>
      <c r="AS131" s="1211"/>
      <c r="AT131" s="1212"/>
      <c r="AU131" s="286"/>
      <c r="AV131" s="286"/>
      <c r="AW131" s="286"/>
      <c r="AX131" s="1182" t="s">
        <v>490</v>
      </c>
      <c r="AY131" s="1133"/>
      <c r="AZ131" s="1133"/>
      <c r="BA131" s="1133"/>
      <c r="BB131" s="1133"/>
      <c r="BC131" s="1133"/>
      <c r="BD131" s="1133"/>
      <c r="BE131" s="1134"/>
      <c r="BF131" s="1183">
        <v>20.7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491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492</v>
      </c>
      <c r="W132" s="1193"/>
      <c r="X132" s="1193"/>
      <c r="Y132" s="1193"/>
      <c r="Z132" s="1194"/>
      <c r="AA132" s="1195">
        <v>0.70888704300000005</v>
      </c>
      <c r="AB132" s="1196"/>
      <c r="AC132" s="1196"/>
      <c r="AD132" s="1196"/>
      <c r="AE132" s="1197"/>
      <c r="AF132" s="1198">
        <v>2.4917479060000001</v>
      </c>
      <c r="AG132" s="1196"/>
      <c r="AH132" s="1196"/>
      <c r="AI132" s="1196"/>
      <c r="AJ132" s="1197"/>
      <c r="AK132" s="1198">
        <v>3.9692413869999998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493</v>
      </c>
      <c r="W133" s="1176"/>
      <c r="X133" s="1176"/>
      <c r="Y133" s="1176"/>
      <c r="Z133" s="1177"/>
      <c r="AA133" s="1178">
        <v>0.7</v>
      </c>
      <c r="AB133" s="1179"/>
      <c r="AC133" s="1179"/>
      <c r="AD133" s="1179"/>
      <c r="AE133" s="1180"/>
      <c r="AF133" s="1178">
        <v>1.6</v>
      </c>
      <c r="AG133" s="1179"/>
      <c r="AH133" s="1179"/>
      <c r="AI133" s="1179"/>
      <c r="AJ133" s="1180"/>
      <c r="AK133" s="1178">
        <v>2.2999999999999998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9m8Cvc23hp2pFcfJnj4cPF5EsvlbwWUo/xtWz7NgGmwbrtmnDfQ6+1Xx/XUnawrg3JZ9DWSjde3wjp/qz4X6Q==" saltValue="TFZEgi/BdQ+0LzUTFg0s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494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kn/6jMbmW9SiCIqRROQGEhdTCMUuC3m7tfuCRBeAdSNq/O3Z7S7Ic2SOOLN1CbUnufhnyN1lL1xS0d5+bu1D4A==" saltValue="3UzDyj3Gz4DI+ix/k/A+e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068eWUgPjyAhL9LSskB7PANxTIQQMCp+9vKKw9Ew0PXZYN5aLXXA/phd8nIiHmI45AkmPKymmRi996u8eIVSNA==" saltValue="eut+IuLNIsK3OUUzsse7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497</v>
      </c>
      <c r="AP7" s="305"/>
      <c r="AQ7" s="306" t="s">
        <v>498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499</v>
      </c>
      <c r="AQ8" s="312" t="s">
        <v>500</v>
      </c>
      <c r="AR8" s="313" t="s">
        <v>501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502</v>
      </c>
      <c r="AL9" s="1216"/>
      <c r="AM9" s="1216"/>
      <c r="AN9" s="1217"/>
      <c r="AO9" s="314">
        <v>6833783</v>
      </c>
      <c r="AP9" s="314">
        <v>52907</v>
      </c>
      <c r="AQ9" s="315">
        <v>63345</v>
      </c>
      <c r="AR9" s="316">
        <v>-16.5</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503</v>
      </c>
      <c r="AL10" s="1216"/>
      <c r="AM10" s="1216"/>
      <c r="AN10" s="1217"/>
      <c r="AO10" s="317">
        <v>221271</v>
      </c>
      <c r="AP10" s="317">
        <v>1713</v>
      </c>
      <c r="AQ10" s="318">
        <v>4099</v>
      </c>
      <c r="AR10" s="319">
        <v>-58.2</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504</v>
      </c>
      <c r="AL11" s="1216"/>
      <c r="AM11" s="1216"/>
      <c r="AN11" s="1217"/>
      <c r="AO11" s="317">
        <v>50493</v>
      </c>
      <c r="AP11" s="317">
        <v>391</v>
      </c>
      <c r="AQ11" s="318">
        <v>1825</v>
      </c>
      <c r="AR11" s="319">
        <v>-78.599999999999994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505</v>
      </c>
      <c r="AL12" s="1216"/>
      <c r="AM12" s="1216"/>
      <c r="AN12" s="1217"/>
      <c r="AO12" s="317" t="s">
        <v>506</v>
      </c>
      <c r="AP12" s="317" t="s">
        <v>506</v>
      </c>
      <c r="AQ12" s="318">
        <v>40</v>
      </c>
      <c r="AR12" s="319" t="s">
        <v>506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507</v>
      </c>
      <c r="AL13" s="1216"/>
      <c r="AM13" s="1216"/>
      <c r="AN13" s="1217"/>
      <c r="AO13" s="317">
        <v>288516</v>
      </c>
      <c r="AP13" s="317">
        <v>2234</v>
      </c>
      <c r="AQ13" s="318">
        <v>1974</v>
      </c>
      <c r="AR13" s="319">
        <v>13.2</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508</v>
      </c>
      <c r="AL14" s="1216"/>
      <c r="AM14" s="1216"/>
      <c r="AN14" s="1217"/>
      <c r="AO14" s="317">
        <v>123209</v>
      </c>
      <c r="AP14" s="317">
        <v>954</v>
      </c>
      <c r="AQ14" s="318">
        <v>1633</v>
      </c>
      <c r="AR14" s="319">
        <v>-41.6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509</v>
      </c>
      <c r="AL15" s="1222"/>
      <c r="AM15" s="1222"/>
      <c r="AN15" s="1223"/>
      <c r="AO15" s="317">
        <v>-423015</v>
      </c>
      <c r="AP15" s="317">
        <v>-3275</v>
      </c>
      <c r="AQ15" s="318">
        <v>-4020</v>
      </c>
      <c r="AR15" s="319">
        <v>-18.5</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7094257</v>
      </c>
      <c r="AP16" s="317">
        <v>54924</v>
      </c>
      <c r="AQ16" s="318">
        <v>68896</v>
      </c>
      <c r="AR16" s="319">
        <v>-20.3</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514</v>
      </c>
      <c r="AL21" s="1225"/>
      <c r="AM21" s="1225"/>
      <c r="AN21" s="1226"/>
      <c r="AO21" s="330">
        <v>5.22</v>
      </c>
      <c r="AP21" s="331">
        <v>6.55</v>
      </c>
      <c r="AQ21" s="332">
        <v>-1.33</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515</v>
      </c>
      <c r="AL22" s="1225"/>
      <c r="AM22" s="1225"/>
      <c r="AN22" s="1226"/>
      <c r="AO22" s="335">
        <v>99.7</v>
      </c>
      <c r="AP22" s="336">
        <v>99.7</v>
      </c>
      <c r="AQ22" s="337">
        <v>0</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497</v>
      </c>
      <c r="AP30" s="305"/>
      <c r="AQ30" s="306" t="s">
        <v>498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499</v>
      </c>
      <c r="AQ31" s="312" t="s">
        <v>500</v>
      </c>
      <c r="AR31" s="313" t="s">
        <v>501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519</v>
      </c>
      <c r="AL32" s="1219"/>
      <c r="AM32" s="1219"/>
      <c r="AN32" s="1220"/>
      <c r="AO32" s="345">
        <v>2082939</v>
      </c>
      <c r="AP32" s="345">
        <v>16126</v>
      </c>
      <c r="AQ32" s="346">
        <v>35933</v>
      </c>
      <c r="AR32" s="347">
        <v>-55.1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520</v>
      </c>
      <c r="AL33" s="1219"/>
      <c r="AM33" s="1219"/>
      <c r="AN33" s="1220"/>
      <c r="AO33" s="345" t="s">
        <v>506</v>
      </c>
      <c r="AP33" s="345" t="s">
        <v>506</v>
      </c>
      <c r="AQ33" s="346" t="s">
        <v>506</v>
      </c>
      <c r="AR33" s="347" t="s">
        <v>506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521</v>
      </c>
      <c r="AL34" s="1219"/>
      <c r="AM34" s="1219"/>
      <c r="AN34" s="1220"/>
      <c r="AO34" s="345" t="s">
        <v>506</v>
      </c>
      <c r="AP34" s="345" t="s">
        <v>506</v>
      </c>
      <c r="AQ34" s="346">
        <v>14</v>
      </c>
      <c r="AR34" s="347" t="s">
        <v>506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522</v>
      </c>
      <c r="AL35" s="1219"/>
      <c r="AM35" s="1219"/>
      <c r="AN35" s="1220"/>
      <c r="AO35" s="345">
        <v>487839</v>
      </c>
      <c r="AP35" s="345">
        <v>3777</v>
      </c>
      <c r="AQ35" s="346">
        <v>11386</v>
      </c>
      <c r="AR35" s="347">
        <v>-66.8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523</v>
      </c>
      <c r="AL36" s="1219"/>
      <c r="AM36" s="1219"/>
      <c r="AN36" s="1220"/>
      <c r="AO36" s="345">
        <v>1486796</v>
      </c>
      <c r="AP36" s="345">
        <v>11511</v>
      </c>
      <c r="AQ36" s="346">
        <v>1734</v>
      </c>
      <c r="AR36" s="347">
        <v>563.79999999999995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524</v>
      </c>
      <c r="AL37" s="1219"/>
      <c r="AM37" s="1219"/>
      <c r="AN37" s="1220"/>
      <c r="AO37" s="345" t="s">
        <v>506</v>
      </c>
      <c r="AP37" s="345" t="s">
        <v>506</v>
      </c>
      <c r="AQ37" s="346">
        <v>495</v>
      </c>
      <c r="AR37" s="347" t="s">
        <v>506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525</v>
      </c>
      <c r="AL38" s="1228"/>
      <c r="AM38" s="1228"/>
      <c r="AN38" s="1229"/>
      <c r="AO38" s="348" t="s">
        <v>506</v>
      </c>
      <c r="AP38" s="348" t="s">
        <v>506</v>
      </c>
      <c r="AQ38" s="349">
        <v>1</v>
      </c>
      <c r="AR38" s="337" t="s">
        <v>506</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526</v>
      </c>
      <c r="AL39" s="1228"/>
      <c r="AM39" s="1228"/>
      <c r="AN39" s="1229"/>
      <c r="AO39" s="345">
        <v>-677336</v>
      </c>
      <c r="AP39" s="345">
        <v>-5244</v>
      </c>
      <c r="AQ39" s="346">
        <v>-7666</v>
      </c>
      <c r="AR39" s="347">
        <v>-31.6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527</v>
      </c>
      <c r="AL40" s="1219"/>
      <c r="AM40" s="1219"/>
      <c r="AN40" s="1220"/>
      <c r="AO40" s="345">
        <v>-2494283</v>
      </c>
      <c r="AP40" s="345">
        <v>-19311</v>
      </c>
      <c r="AQ40" s="346">
        <v>-31862</v>
      </c>
      <c r="AR40" s="347">
        <v>-39.4</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885955</v>
      </c>
      <c r="AP41" s="345">
        <v>6859</v>
      </c>
      <c r="AQ41" s="346">
        <v>10035</v>
      </c>
      <c r="AR41" s="347">
        <v>-31.6</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497</v>
      </c>
      <c r="AN49" s="1235" t="s">
        <v>531</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532</v>
      </c>
      <c r="AO50" s="362" t="s">
        <v>533</v>
      </c>
      <c r="AP50" s="363" t="s">
        <v>534</v>
      </c>
      <c r="AQ50" s="364" t="s">
        <v>535</v>
      </c>
      <c r="AR50" s="365" t="s">
        <v>536</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2387831</v>
      </c>
      <c r="AN51" s="367">
        <v>18311</v>
      </c>
      <c r="AO51" s="368">
        <v>-29.4</v>
      </c>
      <c r="AP51" s="369">
        <v>63257</v>
      </c>
      <c r="AQ51" s="370">
        <v>36.200000000000003</v>
      </c>
      <c r="AR51" s="371">
        <v>-65.599999999999994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2091639</v>
      </c>
      <c r="AN52" s="375">
        <v>16040</v>
      </c>
      <c r="AO52" s="376">
        <v>-24.4</v>
      </c>
      <c r="AP52" s="377">
        <v>27259</v>
      </c>
      <c r="AQ52" s="378">
        <v>-1.4</v>
      </c>
      <c r="AR52" s="379">
        <v>-23</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2105782</v>
      </c>
      <c r="AN53" s="367">
        <v>16193</v>
      </c>
      <c r="AO53" s="368">
        <v>-11.6</v>
      </c>
      <c r="AP53" s="369">
        <v>52308</v>
      </c>
      <c r="AQ53" s="370">
        <v>-17.3</v>
      </c>
      <c r="AR53" s="371">
        <v>5.7</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1850740</v>
      </c>
      <c r="AN54" s="375">
        <v>14231</v>
      </c>
      <c r="AO54" s="376">
        <v>-11.3</v>
      </c>
      <c r="AP54" s="377">
        <v>28695</v>
      </c>
      <c r="AQ54" s="378">
        <v>5.3</v>
      </c>
      <c r="AR54" s="379">
        <v>-16.600000000000001</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3526814</v>
      </c>
      <c r="AN55" s="367">
        <v>27181</v>
      </c>
      <c r="AO55" s="368">
        <v>67.900000000000006</v>
      </c>
      <c r="AP55" s="369">
        <v>46402</v>
      </c>
      <c r="AQ55" s="370">
        <v>-11.3</v>
      </c>
      <c r="AR55" s="371">
        <v>79.2</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2553331</v>
      </c>
      <c r="AN56" s="375">
        <v>19678</v>
      </c>
      <c r="AO56" s="376">
        <v>38.299999999999997</v>
      </c>
      <c r="AP56" s="377">
        <v>26897</v>
      </c>
      <c r="AQ56" s="378">
        <v>-6.3</v>
      </c>
      <c r="AR56" s="379">
        <v>44.6</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8731830</v>
      </c>
      <c r="AN57" s="367">
        <v>67413</v>
      </c>
      <c r="AO57" s="368">
        <v>148</v>
      </c>
      <c r="AP57" s="369">
        <v>66343</v>
      </c>
      <c r="AQ57" s="370">
        <v>43</v>
      </c>
      <c r="AR57" s="371">
        <v>105</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4272282</v>
      </c>
      <c r="AN58" s="375">
        <v>32984</v>
      </c>
      <c r="AO58" s="376">
        <v>67.599999999999994</v>
      </c>
      <c r="AP58" s="377">
        <v>34529</v>
      </c>
      <c r="AQ58" s="378">
        <v>28.4</v>
      </c>
      <c r="AR58" s="379">
        <v>39.200000000000003</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4682459</v>
      </c>
      <c r="AN59" s="367">
        <v>36251</v>
      </c>
      <c r="AO59" s="368">
        <v>-46.2</v>
      </c>
      <c r="AP59" s="369">
        <v>56416</v>
      </c>
      <c r="AQ59" s="370">
        <v>-15</v>
      </c>
      <c r="AR59" s="371">
        <v>-31.2</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2980539</v>
      </c>
      <c r="AN60" s="375">
        <v>23075</v>
      </c>
      <c r="AO60" s="376">
        <v>-30</v>
      </c>
      <c r="AP60" s="377">
        <v>32623</v>
      </c>
      <c r="AQ60" s="378">
        <v>-5.5</v>
      </c>
      <c r="AR60" s="379">
        <v>-24.5</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4286943</v>
      </c>
      <c r="AN61" s="382">
        <v>33070</v>
      </c>
      <c r="AO61" s="383">
        <v>25.7</v>
      </c>
      <c r="AP61" s="384">
        <v>56945</v>
      </c>
      <c r="AQ61" s="385">
        <v>7.1</v>
      </c>
      <c r="AR61" s="371">
        <v>18.600000000000001</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2749706</v>
      </c>
      <c r="AN62" s="375">
        <v>21202</v>
      </c>
      <c r="AO62" s="376">
        <v>8</v>
      </c>
      <c r="AP62" s="377">
        <v>30001</v>
      </c>
      <c r="AQ62" s="378">
        <v>4.0999999999999996</v>
      </c>
      <c r="AR62" s="379">
        <v>3.9</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ijsXgoWSBJ5wRFFRkLNhBbqh5MVaAk7+bjMeclAB4ns00JuVyBt6r1sJxIIu90rLbLu16zCoXYz6czNEPbS7ng==" saltValue="TNwUgEApnCHa+2S1Xn5Mr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545</v>
      </c>
    </row>
    <row r="120" spans="125:125" ht="13.5" hidden="1" customHeight="1" x14ac:dyDescent="0.2"/>
    <row r="121" spans="125:125" ht="13.5" hidden="1" customHeight="1" x14ac:dyDescent="0.2">
      <c r="DU121" s="292"/>
    </row>
  </sheetData>
  <sheetProtection algorithmName="SHA-512" hashValue="g6OQjVpXUzxQZ2B9Hv6Iv4QSkkUeY+l1k0tJeK3oV43NwVDJMO2fssErcGT4toyrXU9YRMLQSw5CjADP85zdSA==" saltValue="NRbgCfN3vU3JXHJwgNAV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546</v>
      </c>
    </row>
  </sheetData>
  <sheetProtection algorithmName="SHA-512" hashValue="+CBde6VaJs7cOsCHi4zqKukCD2/Kg3VR1XmhxsAXQzl6+n/YATentjNZLJvKmMCeRj/iRxLafWybPL8ssGuOcQ==" saltValue="Rr9+x9MKTX6ueRd2llib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547</v>
      </c>
      <c r="G46" s="8" t="s">
        <v>548</v>
      </c>
      <c r="H46" s="8" t="s">
        <v>549</v>
      </c>
      <c r="I46" s="8" t="s">
        <v>550</v>
      </c>
      <c r="J46" s="9" t="s">
        <v>551</v>
      </c>
    </row>
    <row r="47" spans="2:10" ht="57.75" customHeight="1" x14ac:dyDescent="0.2">
      <c r="B47" s="10"/>
      <c r="C47" s="1238" t="s">
        <v>3</v>
      </c>
      <c r="D47" s="1238"/>
      <c r="E47" s="1239"/>
      <c r="F47" s="11">
        <v>15.34</v>
      </c>
      <c r="G47" s="12">
        <v>15.22</v>
      </c>
      <c r="H47" s="12">
        <v>15.11</v>
      </c>
      <c r="I47" s="12">
        <v>15.09</v>
      </c>
      <c r="J47" s="13">
        <v>12.43</v>
      </c>
    </row>
    <row r="48" spans="2:10" ht="57.75" customHeight="1" x14ac:dyDescent="0.2">
      <c r="B48" s="14"/>
      <c r="C48" s="1240" t="s">
        <v>4</v>
      </c>
      <c r="D48" s="1240"/>
      <c r="E48" s="1241"/>
      <c r="F48" s="15">
        <v>5.81</v>
      </c>
      <c r="G48" s="16">
        <v>6.5</v>
      </c>
      <c r="H48" s="16">
        <v>6.27</v>
      </c>
      <c r="I48" s="16">
        <v>5.41</v>
      </c>
      <c r="J48" s="17">
        <v>8.11</v>
      </c>
    </row>
    <row r="49" spans="2:10" ht="57.75" customHeight="1" thickBot="1" x14ac:dyDescent="0.25">
      <c r="B49" s="18"/>
      <c r="C49" s="1242" t="s">
        <v>5</v>
      </c>
      <c r="D49" s="1242"/>
      <c r="E49" s="1243"/>
      <c r="F49" s="19" t="s">
        <v>552</v>
      </c>
      <c r="G49" s="20">
        <v>0.75</v>
      </c>
      <c r="H49" s="20" t="s">
        <v>553</v>
      </c>
      <c r="I49" s="20" t="s">
        <v>554</v>
      </c>
      <c r="J49" s="21">
        <v>0.77</v>
      </c>
    </row>
    <row r="50" spans="2:10" ht="13.5" customHeight="1" x14ac:dyDescent="0.2"/>
  </sheetData>
  <sheetProtection algorithmName="SHA-512" hashValue="wPdzF8c8Uf96tkEgB6YYq8luKyxCtA4su1XTvWYLO16vKMSZhEOcuBR0gkO2k0dHEB72EAJWx/qhWxMIo+DARQ==" saltValue="1NG1nY1JJpVJQCmHfHle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2022-03-04T01:54:22Z</cp:lastPrinted>
  <dcterms:created xsi:type="dcterms:W3CDTF">2022-02-02T05:27:33Z</dcterms:created>
  <dcterms:modified xsi:type="dcterms:W3CDTF">2022-09-29T06:19:38Z</dcterms:modified>
  <cp:category/>
</cp:coreProperties>
</file>