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5EE20F84-96F3-46C0-8A6A-C28886E56FB1}"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C36" i="10"/>
  <c r="BW34" i="10"/>
  <c r="BW35" i="10" s="1"/>
  <c r="BW36" i="10" s="1"/>
  <c r="BW37" i="10" s="1"/>
  <c r="C34" i="10"/>
  <c r="CO34" i="10" l="1"/>
  <c r="CO35" i="10" s="1"/>
  <c r="CO36" i="10" s="1"/>
  <c r="CO37" i="10" s="1"/>
  <c r="C35"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alcChain>
</file>

<file path=xl/sharedStrings.xml><?xml version="1.0" encoding="utf-8"?>
<sst xmlns="http://schemas.openxmlformats.org/spreadsheetml/2006/main" count="1115" uniqueCount="608">
  <si>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</si>
  <si>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</si>
  <si>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</si>
  <si>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</si>
  <si>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</si>
  <si>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</si>
  <si>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</si>
  <si>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</si>
  <si>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</si>
  <si>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</si>
  <si>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</si>
  <si>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</si>
  <si>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</si>
  <si>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</si>
  <si>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</si>
  <si>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</si>
  <si>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</si>
  <si>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</si>
  <si>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</si>
  <si>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</si>
  <si>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</si>
  <si>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</si>
  <si>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</si>
  <si>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</si>
  <si>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</si>
  <si>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</si>
  <si>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</si>
  <si>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</si>
  <si>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</si>
  <si>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</si>
  <si>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</si>
  <si>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</si>
  <si>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</si>
  <si>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</si>
  <si>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</si>
  <si>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</si>
  <si>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</si>
  <si>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</si>
  <si>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</si>
  <si>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</si>
  <si>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</si>
  <si>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</si>
  <si>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</si>
  <si>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</si>
  <si>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</si>
  <si>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</si>
  <si>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</si>
  <si>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</si>
  <si>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</si>
  <si>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</si>
  <si>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</si>
  <si>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</si>
  <si>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</si>
  <si>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</si>
  <si>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</si>
  <si>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</si>
  <si>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</si>
  <si>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</si>
  <si>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</si>
  <si>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</si>
  <si>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</si>
  <si>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</si>
  <si>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</si>
  <si>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</si>
  <si>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</si>
  <si>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</si>
  <si>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</si>
  <si>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</si>
  <si>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</si>
  <si>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</si>
  <si>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</si>
  <si>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</si>
  <si>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</si>
  <si>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</si>
  <si>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</si>
  <si>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</si>
  <si>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</si>
  <si>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</si>
  <si>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</si>
  <si>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</si>
  <si>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</si>
  <si>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</si>
  <si>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</si>
  <si>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</si>
  <si>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</si>
  <si>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</si>
  <si>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</si>
  <si>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</si>
  <si>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</si>
  <si>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</si>
  <si>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</si>
  <si>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</si>
  <si>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</si>
  <si>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</si>
  <si>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</si>
  <si>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</si>
  <si>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</si>
  <si>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</si>
  <si>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</si>
  <si>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</si>
  <si>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</si>
  <si>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</si>
  <si>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</si>
  <si>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</si>
  <si>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</si>
  <si>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</si>
  <si>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</si>
  <si>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</si>
  <si>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</si>
  <si>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</si>
  <si>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</si>
  <si>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</si>
  <si>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</si>
  <si>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</si>
  <si>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</si>
  <si>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</si>
  <si>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</si>
  <si>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</si>
  <si>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</si>
  <si>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</si>
  <si>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</si>
  <si>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</si>
  <si>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</si>
  <si>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</si>
  <si>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</si>
  <si>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</si>
  <si>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</si>
  <si>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</si>
  <si>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</si>
  <si>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</si>
  <si>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</si>
  <si>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</si>
  <si>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</si>
  <si>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</si>
  <si>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</si>
  <si>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</si>
  <si>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</si>
  <si>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</si>
  <si>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</si>
  <si>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</si>
  <si>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</si>
  <si>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</si>
  <si>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</si>
  <si>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</si>
  <si>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</si>
  <si>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</si>
  <si>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</si>
  <si>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</si>
  <si>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</si>
  <si>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</si>
  <si>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</si>
  <si>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</si>
  <si>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</si>
  <si>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</si>
  <si>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</si>
  <si>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</si>
  <si>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</si>
  <si>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</si>
  <si>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</si>
  <si>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</si>
  <si>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</si>
  <si>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</si>
  <si>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</si>
  <si>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</si>
  <si>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</si>
  <si>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</si>
  <si>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</si>
  <si>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</si>
  <si>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</si>
  <si>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</si>
  <si>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</si>
  <si>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</si>
  <si>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</si>
  <si>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</si>
  <si>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</si>
  <si>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</si>
  <si>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</si>
  <si>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</si>
  <si>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</si>
  <si>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</si>
  <si>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</si>
  <si>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</si>
  <si>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</si>
  <si>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</si>
  <si>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</si>
  <si>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</si>
  <si>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</si>
  <si>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</si>
  <si>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</si>
  <si>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</si>
  <si>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</si>
  <si>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</si>
  <si>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</si>
  <si>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</si>
  <si>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</si>
  <si>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</si>
  <si>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</si>
  <si>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</si>
  <si>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</si>
  <si>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</si>
  <si>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</si>
  <si>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</si>
  <si>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</si>
  <si>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</si>
  <si>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</si>
  <si>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</si>
  <si>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</si>
  <si>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</si>
  <si>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</si>
  <si>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</si>
  <si>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</si>
  <si>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</si>
  <si>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</si>
  <si>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</si>
  <si>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</si>
  <si>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</si>
  <si>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</si>
  <si>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</si>
  <si>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愛知県豊川市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</si>
  <si>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</si>
  <si>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</si>
  <si>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</si>
  <si>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</si>
  <si>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</si>
  <si>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</si>
  <si>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</si>
  <si>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</si>
  <si>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</si>
  <si>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</si>
  <si>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</si>
  <si>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</si>
  <si>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</si>
  <si>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</si>
  <si>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</si>
  <si>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</si>
  <si>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</si>
  <si>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</si>
  <si>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</si>
  <si>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</si>
  <si>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</si>
  <si>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</si>
  <si>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</si>
  <si>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</si>
  <si>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</si>
  <si>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</si>
  <si>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</si>
  <si>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</si>
  <si>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</si>
  <si>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</si>
  <si>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</si>
  <si>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</si>
  <si>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</si>
  <si>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</si>
  <si>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</si>
  <si>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</si>
  <si>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</si>
  <si>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</si>
  <si>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</si>
  <si>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</si>
  <si>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</si>
  <si>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</si>
  <si>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</si>
  <si>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</si>
  <si>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</si>
  <si>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</si>
  <si>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</si>
  <si>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</si>
  <si>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</si>
  <si>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</si>
  <si>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</si>
  <si>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</si>
  <si>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</si>
  <si>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</si>
  <si>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</si>
  <si>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</si>
  <si>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</si>
  <si>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</si>
  <si>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</si>
  <si>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</si>
  <si>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</si>
  <si>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</si>
  <si>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</si>
  <si>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</si>
  <si>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</si>
  <si>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</si>
  <si>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</si>
  <si>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</si>
  <si>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</si>
  <si>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</si>
  <si>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</si>
  <si>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</si>
  <si>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</si>
  <si>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</si>
  <si>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</si>
  <si>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</si>
  <si>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</si>
  <si>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</si>
  <si>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</si>
  <si>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</si>
  <si>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</si>
  <si>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</si>
  <si>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</si>
  <si>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</si>
  <si>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</si>
  <si>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</si>
  <si>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</si>
  <si>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</si>
  <si>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</si>
  <si>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</si>
  <si>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</si>
  <si>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</si>
  <si>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</si>
  <si>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</si>
  <si>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</si>
  <si>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</si>
  <si>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</si>
  <si>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</si>
  <si>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</si>
  <si>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</si>
  <si>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</si>
  <si>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</si>
  <si>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</si>
  <si>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</si>
  <si>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</si>
  <si>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</si>
  <si>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</si>
  <si>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</si>
  <si>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</si>
  <si>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</si>
  <si>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</si>
  <si>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</si>
  <si>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</si>
  <si>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</si>
  <si>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</si>
  <si>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</si>
  <si>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</si>
  <si>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</si>
  <si>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</si>
  <si>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</si>
  <si>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</si>
  <si>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</si>
  <si>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</si>
  <si>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宅地造成</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</si>
  <si>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</si>
  <si>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</si>
  <si>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</si>
  <si>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</si>
  <si>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</si>
  <si>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</si>
  <si>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</si>
  <si>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</si>
  <si>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</si>
  <si>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</si>
  <si>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</si>
  <si>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</si>
  <si>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</si>
  <si>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</si>
  <si>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</si>
  <si>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</si>
  <si>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</si>
  <si>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</si>
  <si>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</si>
  <si>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</si>
  <si>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</si>
  <si>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</si>
  <si>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</si>
  <si>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</si>
  <si>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</si>
  <si>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</si>
  <si>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</si>
  <si>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</si>
  <si>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</si>
  <si>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愛知県豊川市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</si>
  <si>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</si>
  <si>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</si>
  <si>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</si>
  <si>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</si>
  <si>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</si>
  <si>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</si>
  <si>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</si>
  <si>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</si>
  <si>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</si>
  <si>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</si>
  <si>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</si>
  <si>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</si>
  <si>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</si>
  <si>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</si>
  <si>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</si>
  <si>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</si>
  <si>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</si>
  <si>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</si>
  <si>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</si>
  <si>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</si>
  <si>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</si>
  <si>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</si>
  <si>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</si>
  <si>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</si>
  <si>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</si>
  <si>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</si>
  <si>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</si>
  <si>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</si>
  <si>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</si>
  <si>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</si>
  <si>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</si>
  <si>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</si>
  <si>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</si>
  <si>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</si>
  <si>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公共駐車場事業特別会計</t>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</si>
  <si>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</si>
  <si>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</si>
  <si>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</si>
  <si>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</si>
  <si>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</si>
  <si>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</si>
  <si>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東三河都市計画事業豊川西部土地区画整理事業特別会計</t>
    <phoneticPr fontId="5"/>
  </si>
  <si>
    <t>法非適用企業</t>
    <phoneticPr fontId="5"/>
  </si>
  <si>
    <t>東三河都市計画事業豊川駅東土地区画整理事業特別会計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</si>
  <si>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</si>
  <si>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</si>
  <si>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</si>
  <si>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</si>
  <si>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</si>
  <si>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</si>
  <si>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</si>
  <si>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</si>
  <si>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</si>
  <si>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</si>
  <si>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</si>
  <si>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</si>
  <si>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</si>
  <si>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</si>
  <si>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</si>
  <si>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</si>
  <si>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</si>
  <si>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</si>
  <si>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</si>
  <si>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</si>
  <si>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</si>
  <si>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</si>
  <si>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</si>
  <si>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</si>
  <si>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</si>
  <si>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</si>
  <si>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</si>
  <si>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</si>
  <si>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</si>
  <si>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</si>
  <si>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</si>
  <si>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</si>
  <si>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</si>
  <si>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</si>
  <si>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</si>
  <si>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</si>
  <si>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</si>
  <si>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</si>
  <si>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</si>
  <si>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</si>
  <si>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</si>
  <si>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</si>
  <si>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</si>
  <si>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</si>
  <si>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</si>
  <si>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</si>
  <si>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</si>
  <si>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</si>
  <si>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</si>
  <si>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</si>
  <si>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</si>
  <si>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</si>
  <si>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</si>
  <si>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</si>
  <si>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</si>
  <si>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</si>
  <si>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</si>
  <si>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</si>
  <si>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</si>
  <si>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</si>
  <si>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</si>
  <si>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</si>
  <si>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</si>
  <si>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</si>
  <si>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</si>
  <si>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</si>
  <si>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</si>
  <si>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</si>
  <si>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</si>
  <si>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</si>
  <si>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</si>
  <si>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</si>
  <si>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</si>
  <si>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</si>
  <si>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</si>
  <si>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</si>
  <si>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</si>
  <si>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</si>
  <si>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</si>
  <si>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</si>
  <si>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</si>
  <si>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</si>
  <si>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</si>
  <si>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</si>
  <si>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</si>
  <si>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</si>
  <si>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</si>
  <si>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</si>
  <si>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</si>
  <si>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</si>
  <si>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</si>
  <si>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</si>
  <si>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</si>
  <si>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</si>
  <si>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</si>
  <si>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</si>
  <si>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</si>
  <si>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</si>
  <si>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</si>
  <si>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</si>
  <si>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</si>
  <si>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</si>
  <si>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</si>
  <si>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</si>
  <si>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</si>
  <si>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</si>
  <si>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</si>
  <si>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</si>
  <si>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</si>
  <si>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</si>
  <si>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</si>
  <si>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</si>
  <si>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</si>
  <si>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</si>
  <si>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</si>
  <si>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</si>
  <si>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</si>
  <si>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</si>
  <si>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</si>
  <si>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</si>
  <si>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</si>
  <si>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</si>
  <si>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</si>
  <si>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</si>
  <si>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</si>
  <si>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</si>
  <si>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</si>
  <si>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</si>
  <si>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</si>
  <si>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</si>
  <si>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</si>
  <si>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</si>
  <si>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</si>
  <si>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</si>
  <si>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</si>
  <si>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</si>
  <si>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</si>
  <si>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</si>
  <si>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</si>
  <si>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</si>
  <si>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</si>
  <si>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</si>
  <si>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</si>
  <si>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</si>
  <si>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</si>
  <si>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2.40</t>
  </si>
  <si>
    <t>▲ 2.70</t>
  </si>
  <si>
    <t>病院事業会計</t>
  </si>
  <si>
    <t>一般会計</t>
  </si>
  <si>
    <t>水道事業会計</t>
  </si>
  <si>
    <t>国民健康保険特別会計</t>
  </si>
  <si>
    <t>下水道事業会計</t>
  </si>
  <si>
    <t>東三河都市計画事業豊川西部土地区画整理事業特別会計</t>
  </si>
  <si>
    <t>東三河都市計画事業豊川駅東土地区画整理事業特別会計</t>
  </si>
  <si>
    <t>公共駐車場事業特別会計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</si>
  <si>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</si>
  <si>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</si>
  <si>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</si>
  <si>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</si>
  <si>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</si>
  <si>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</si>
  <si>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</si>
  <si>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</si>
  <si>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rPh sb="0" eb="2">
      <t>コウキョウ</t>
    </rPh>
    <rPh sb="2" eb="4">
      <t>シセツ</t>
    </rPh>
    <rPh sb="4" eb="6">
      <t>セイビ</t>
    </rPh>
    <rPh sb="6" eb="8">
      <t>キキン</t>
    </rPh>
    <phoneticPr fontId="5"/>
  </si>
  <si>
    <t>文化施設整備基金</t>
    <rPh sb="0" eb="2">
      <t>ブンカ</t>
    </rPh>
    <rPh sb="2" eb="4">
      <t>シセツ</t>
    </rPh>
    <rPh sb="4" eb="6">
      <t>セイビ</t>
    </rPh>
    <rPh sb="6" eb="8">
      <t>キキン</t>
    </rPh>
    <phoneticPr fontId="5"/>
  </si>
  <si>
    <t>まちづくり振興基金</t>
    <rPh sb="5" eb="7">
      <t>シンコウ</t>
    </rPh>
    <rPh sb="7" eb="9">
      <t>キキン</t>
    </rPh>
    <phoneticPr fontId="5"/>
  </si>
  <si>
    <t>子ども・子育て応援基金</t>
    <rPh sb="0" eb="1">
      <t>コ</t>
    </rPh>
    <rPh sb="4" eb="6">
      <t>コソダ</t>
    </rPh>
    <rPh sb="7" eb="9">
      <t>オウエン</t>
    </rPh>
    <rPh sb="9" eb="11">
      <t>キキン</t>
    </rPh>
    <phoneticPr fontId="5"/>
  </si>
  <si>
    <t>地域福祉基金</t>
    <rPh sb="0" eb="2">
      <t>チイキ</t>
    </rPh>
    <rPh sb="2" eb="4">
      <t>フクシ</t>
    </rPh>
    <rPh sb="4" eb="6">
      <t>キキン</t>
    </rPh>
    <phoneticPr fontId="5"/>
  </si>
  <si>
    <t>-</t>
    <phoneticPr fontId="2"/>
  </si>
  <si>
    <t>豊川市国際交流協会</t>
    <rPh sb="0" eb="3">
      <t>トヨカワシ</t>
    </rPh>
    <rPh sb="3" eb="9">
      <t>コクサイコウリュウキョウカイ</t>
    </rPh>
    <phoneticPr fontId="2"/>
  </si>
  <si>
    <t>豊川文化協会</t>
    <rPh sb="0" eb="2">
      <t>トヨカワ</t>
    </rPh>
    <rPh sb="2" eb="4">
      <t>ブンカ</t>
    </rPh>
    <rPh sb="4" eb="6">
      <t>キョウカイ</t>
    </rPh>
    <phoneticPr fontId="2"/>
  </si>
  <si>
    <t>豊川市土地開発公社</t>
    <rPh sb="0" eb="3">
      <t>トヨカワシ</t>
    </rPh>
    <rPh sb="3" eb="5">
      <t>トチ</t>
    </rPh>
    <rPh sb="5" eb="7">
      <t>カイハツ</t>
    </rPh>
    <rPh sb="7" eb="9">
      <t>コウシャ</t>
    </rPh>
    <phoneticPr fontId="2"/>
  </si>
  <si>
    <t>株式会社本宮</t>
    <rPh sb="0" eb="4">
      <t>カブシキガイシャ</t>
    </rPh>
    <rPh sb="4" eb="6">
      <t>ホングウ</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</si>
  <si>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</si>
  <si>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</si>
  <si>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</si>
  <si>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</si>
  <si>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</si>
  <si>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</si>
  <si>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</si>
  <si>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</si>
  <si>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</si>
  <si>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</si>
  <si>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</si>
  <si>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</si>
  <si>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</si>
  <si>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</si>
  <si>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</si>
  <si>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</si>
  <si>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３年度時点では類似団体と比較し、将来負担比率及び有形固定資産減価償却率が低くなっている。将来負担比率については、借入額の抑制を進めていることが要因である。有形固定資産減価償却率については、増加した場合、施設等の更新時期や更新費用に留意する必要があるため、推移を注視していく。今後も公共施設等総合管理計画に基づき、施設の長寿命化や施設の統廃合・複合化を推進し、保有施設の適正化を図るなど公共施設の適正管理に努めていくことが肝心である。</t>
    <phoneticPr fontId="5"/>
  </si>
  <si>
    <t>将来負担比率に関しては、市債残高削減に向けた取り組みや交付税措置のある有利な地方債の選択並びに、財政調整基金や公共施設整備基金を始めとする充当可能基金の積み増しなどの効果により、将来負担額より充当可能財源等が多い状態（－）が続いている。続いて実質公債費比率に関しては、過去からの年間借入額抑制や繰上償還の効果による市債等元利償還金の削減などにより、改善を図っており、令和３年度については、普通交付税額が増額したことなどにより、単年度で比較すれば、実質公債費比率は改善している。また、グラフ及び表から読み取れるとおり、本市においては過去からの健全な財政運営のための取り組みの効果により、両指標ともに、類似団体内平均を下回っており、財政構造においても良好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</si>
</sst>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0"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2"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2"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2"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2"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8" xfId="3" quotePrefix="1" applyNumberFormat="1" applyFont="1" applyBorder="1" applyAlignment="1" applyProtection="1">
      <alignment horizontal="right" vertical="center" shrinkToFit="1"/>
      <protection locked="0"/>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85" xfId="20" applyNumberForma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8" xfId="14" applyNumberFormat="1" applyFont="1" applyFill="1" applyBorder="1" applyAlignment="1">
      <alignment horizontal="right" vertical="center" shrinkToFit="1"/>
    </xf>
    <xf numFmtId="177" fontId="34" fillId="6" borderId="169"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7"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8"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0" xfId="12" applyNumberFormat="1" applyFont="1" applyFill="1" applyBorder="1" applyAlignment="1" applyProtection="1">
      <alignment horizontal="right" vertical="center" shrinkToFit="1"/>
      <protection locked="0"/>
    </xf>
    <xf numFmtId="0" fontId="34" fillId="8" borderId="130" xfId="12" applyFont="1" applyFill="1" applyBorder="1" applyAlignment="1" applyProtection="1">
      <alignment horizontal="lef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BE68A740-EF38-486A-B41D-7BCFE4979423}"/>
    <cellStyle name="標準 2 3" xfId="10" xr:uid="{00000000-0005-0000-0000-000003000000}"/>
    <cellStyle name="標準 3" xfId="11" xr:uid="{00000000-0005-0000-0000-000004000000}"/>
    <cellStyle name="標準 3 2" xfId="20" xr:uid="{5FC01626-C099-40B8-BA04-4B6D84EDEAEB}"/>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2" xr:uid="{9CC89CE1-F223-4D3A-8923-4BC90579944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4846-4B00-A9D9-CB46ADF3EC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42528</c:v>
                </c:pt>
                <c:pt idx="1">
                  <c:v>42078</c:v>
                </c:pt>
                <c:pt idx="2">
                  <c:v>50925</c:v>
                </c:pt>
                <c:pt idx="3">
                  <c:v>46512</c:v>
                </c:pt>
                <c:pt idx="4">
                  <c:v>50317</c:v>
                </c:pt>
              </c:numCache>
            </c:numRef>
          </c:val>
          <c:smooth val="0"/>
          <c:extLst>
            <c:ext xmlns:c16="http://schemas.microsoft.com/office/drawing/2014/chart" uri="{C3380CC4-5D6E-409C-BE32-E72D297353CC}">
              <c16:uniqueId val="{00000001-4846-4B00-A9D9-CB46ADF3EC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8.61</c:v>
                </c:pt>
                <c:pt idx="1">
                  <c:v>7.4</c:v>
                </c:pt>
                <c:pt idx="2">
                  <c:v>8.2799999999999994</c:v>
                </c:pt>
                <c:pt idx="3">
                  <c:v>7.24</c:v>
                </c:pt>
                <c:pt idx="4">
                  <c:v>8.92</c:v>
                </c:pt>
              </c:numCache>
            </c:numRef>
          </c:val>
          <c:extLst>
            <c:ext xmlns:c16="http://schemas.microsoft.com/office/drawing/2014/chart" uri="{C3380CC4-5D6E-409C-BE32-E72D297353CC}">
              <c16:uniqueId val="{00000000-9BA5-4673-9C11-216404E006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22.81</c:v>
                </c:pt>
                <c:pt idx="1">
                  <c:v>24.68</c:v>
                </c:pt>
                <c:pt idx="2">
                  <c:v>21.41</c:v>
                </c:pt>
                <c:pt idx="3">
                  <c:v>18.84</c:v>
                </c:pt>
                <c:pt idx="4">
                  <c:v>19.12</c:v>
                </c:pt>
              </c:numCache>
            </c:numRef>
          </c:val>
          <c:extLst>
            <c:ext xmlns:c16="http://schemas.microsoft.com/office/drawing/2014/chart" uri="{C3380CC4-5D6E-409C-BE32-E72D297353CC}">
              <c16:uniqueId val="{00000001-9BA5-4673-9C11-216404E006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0.64</c:v>
                </c:pt>
                <c:pt idx="1">
                  <c:v>0.99</c:v>
                </c:pt>
                <c:pt idx="2">
                  <c:v>-2.4</c:v>
                </c:pt>
                <c:pt idx="3">
                  <c:v>-2.7</c:v>
                </c:pt>
                <c:pt idx="4">
                  <c:v>3.52</c:v>
                </c:pt>
              </c:numCache>
            </c:numRef>
          </c:val>
          <c:smooth val="0"/>
          <c:extLst>
            <c:ext xmlns:c16="http://schemas.microsoft.com/office/drawing/2014/chart" uri="{C3380CC4-5D6E-409C-BE32-E72D297353CC}">
              <c16:uniqueId val="{00000002-9BA5-4673-9C11-216404E006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1.72</c:v>
                </c:pt>
                <c:pt idx="2">
                  <c:v>#N/A</c:v>
                </c:pt>
                <c:pt idx="3">
                  <c:v>1.92</c:v>
                </c:pt>
                <c:pt idx="4">
                  <c:v>#N/A</c:v>
                </c:pt>
                <c:pt idx="5">
                  <c:v>0.03</c:v>
                </c:pt>
                <c:pt idx="6">
                  <c:v>#N/A</c:v>
                </c:pt>
                <c:pt idx="7">
                  <c:v>0.04</c:v>
                </c:pt>
                <c:pt idx="8">
                  <c:v>#N/A</c:v>
                </c:pt>
                <c:pt idx="9">
                  <c:v>0.04</c:v>
                </c:pt>
              </c:numCache>
            </c:numRef>
          </c:val>
          <c:extLst>
            <c:ext xmlns:c16="http://schemas.microsoft.com/office/drawing/2014/chart" uri="{C3380CC4-5D6E-409C-BE32-E72D297353CC}">
              <c16:uniqueId val="{00000000-7CAA-4DB4-8230-9B3819E8A7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AA-4DB4-8230-9B3819E8A784}"/>
            </c:ext>
          </c:extLst>
        </c:ser>
        <c:ser>
          <c:idx val="2"/>
          <c:order val="2"/>
          <c:tx>
            <c:strRef>
              <c:f>データシート!$A$29</c:f>
              <c:strCache>
                <c:ptCount val="1"/>
                <c:pt idx="0">
                  <c:v>公共駐車場事業特別会計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0.13</c:v>
                </c:pt>
                <c:pt idx="6">
                  <c:v>#N/A</c:v>
                </c:pt>
                <c:pt idx="7">
                  <c:v>0.05</c:v>
                </c:pt>
                <c:pt idx="8">
                  <c:v>#N/A</c:v>
                </c:pt>
                <c:pt idx="9">
                  <c:v>0.04</c:v>
                </c:pt>
              </c:numCache>
            </c:numRef>
          </c:val>
          <c:extLst>
            <c:ext xmlns:c16="http://schemas.microsoft.com/office/drawing/2014/chart" uri="{C3380CC4-5D6E-409C-BE32-E72D297353CC}">
              <c16:uniqueId val="{00000002-7CAA-4DB4-8230-9B3819E8A784}"/>
            </c:ext>
          </c:extLst>
        </c:ser>
        <c:ser>
          <c:idx val="3"/>
          <c:order val="3"/>
          <c:tx>
            <c:strRef>
              <c:f>データシート!$A$30</c:f>
              <c:strCache>
                <c:ptCount val="1"/>
                <c:pt idx="0">
                  <c:v>東三河都市計画事業豊川駅東土地区画整理事業特別会計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0.72</c:v>
                </c:pt>
                <c:pt idx="2">
                  <c:v>#N/A</c:v>
                </c:pt>
                <c:pt idx="3">
                  <c:v>0.55000000000000004</c:v>
                </c:pt>
                <c:pt idx="4">
                  <c:v>#N/A</c:v>
                </c:pt>
                <c:pt idx="5">
                  <c:v>0.37</c:v>
                </c:pt>
                <c:pt idx="6">
                  <c:v>#N/A</c:v>
                </c:pt>
                <c:pt idx="7">
                  <c:v>0.45</c:v>
                </c:pt>
                <c:pt idx="8">
                  <c:v>#N/A</c:v>
                </c:pt>
                <c:pt idx="9">
                  <c:v>0.41</c:v>
                </c:pt>
              </c:numCache>
            </c:numRef>
          </c:val>
          <c:extLst>
            <c:ext xmlns:c16="http://schemas.microsoft.com/office/drawing/2014/chart" uri="{C3380CC4-5D6E-409C-BE32-E72D297353CC}">
              <c16:uniqueId val="{00000003-7CAA-4DB4-8230-9B3819E8A784}"/>
            </c:ext>
          </c:extLst>
        </c:ser>
        <c:ser>
          <c:idx val="4"/>
          <c:order val="4"/>
          <c:tx>
            <c:strRef>
              <c:f>データシート!$A$31</c:f>
              <c:strCache>
                <c:ptCount val="1"/>
                <c:pt idx="0">
                  <c:v>東三河都市計画事業豊川西部土地区画整理事業特別会計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1.22</c:v>
                </c:pt>
                <c:pt idx="2">
                  <c:v>#N/A</c:v>
                </c:pt>
                <c:pt idx="3">
                  <c:v>0.61</c:v>
                </c:pt>
                <c:pt idx="4">
                  <c:v>#N/A</c:v>
                </c:pt>
                <c:pt idx="5">
                  <c:v>0.75</c:v>
                </c:pt>
                <c:pt idx="6">
                  <c:v>#N/A</c:v>
                </c:pt>
                <c:pt idx="7">
                  <c:v>0.75</c:v>
                </c:pt>
                <c:pt idx="8">
                  <c:v>#N/A</c:v>
                </c:pt>
                <c:pt idx="9">
                  <c:v>0.7</c:v>
                </c:pt>
              </c:numCache>
            </c:numRef>
          </c:val>
          <c:extLst>
            <c:ext xmlns:c16="http://schemas.microsoft.com/office/drawing/2014/chart" uri="{C3380CC4-5D6E-409C-BE32-E72D297353CC}">
              <c16:uniqueId val="{00000004-7CAA-4DB4-8230-9B3819E8A78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0.92</c:v>
                </c:pt>
                <c:pt idx="6">
                  <c:v>#N/A</c:v>
                </c:pt>
                <c:pt idx="7">
                  <c:v>1.0900000000000001</c:v>
                </c:pt>
                <c:pt idx="8">
                  <c:v>#N/A</c:v>
                </c:pt>
                <c:pt idx="9">
                  <c:v>1.48</c:v>
                </c:pt>
              </c:numCache>
            </c:numRef>
          </c:val>
          <c:extLst>
            <c:ext xmlns:c16="http://schemas.microsoft.com/office/drawing/2014/chart" uri="{C3380CC4-5D6E-409C-BE32-E72D297353CC}">
              <c16:uniqueId val="{00000005-7CAA-4DB4-8230-9B3819E8A78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2.98</c:v>
                </c:pt>
                <c:pt idx="2">
                  <c:v>#N/A</c:v>
                </c:pt>
                <c:pt idx="3">
                  <c:v>2.66</c:v>
                </c:pt>
                <c:pt idx="4">
                  <c:v>#N/A</c:v>
                </c:pt>
                <c:pt idx="5">
                  <c:v>2.2799999999999998</c:v>
                </c:pt>
                <c:pt idx="6">
                  <c:v>#N/A</c:v>
                </c:pt>
                <c:pt idx="7">
                  <c:v>2.44</c:v>
                </c:pt>
                <c:pt idx="8">
                  <c:v>#N/A</c:v>
                </c:pt>
                <c:pt idx="9">
                  <c:v>2.4900000000000002</c:v>
                </c:pt>
              </c:numCache>
            </c:numRef>
          </c:val>
          <c:extLst>
            <c:ext xmlns:c16="http://schemas.microsoft.com/office/drawing/2014/chart" uri="{C3380CC4-5D6E-409C-BE32-E72D297353CC}">
              <c16:uniqueId val="{00000006-7CAA-4DB4-8230-9B3819E8A78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6.87</c:v>
                </c:pt>
                <c:pt idx="2">
                  <c:v>#N/A</c:v>
                </c:pt>
                <c:pt idx="3">
                  <c:v>6.97</c:v>
                </c:pt>
                <c:pt idx="4">
                  <c:v>#N/A</c:v>
                </c:pt>
                <c:pt idx="5">
                  <c:v>6.29</c:v>
                </c:pt>
                <c:pt idx="6">
                  <c:v>#N/A</c:v>
                </c:pt>
                <c:pt idx="7">
                  <c:v>6.46</c:v>
                </c:pt>
                <c:pt idx="8">
                  <c:v>#N/A</c:v>
                </c:pt>
                <c:pt idx="9">
                  <c:v>6.52</c:v>
                </c:pt>
              </c:numCache>
            </c:numRef>
          </c:val>
          <c:extLst>
            <c:ext xmlns:c16="http://schemas.microsoft.com/office/drawing/2014/chart" uri="{C3380CC4-5D6E-409C-BE32-E72D297353CC}">
              <c16:uniqueId val="{00000007-7CAA-4DB4-8230-9B3819E8A7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8.6</c:v>
                </c:pt>
                <c:pt idx="2">
                  <c:v>#N/A</c:v>
                </c:pt>
                <c:pt idx="3">
                  <c:v>7.39</c:v>
                </c:pt>
                <c:pt idx="4">
                  <c:v>#N/A</c:v>
                </c:pt>
                <c:pt idx="5">
                  <c:v>8.27</c:v>
                </c:pt>
                <c:pt idx="6">
                  <c:v>#N/A</c:v>
                </c:pt>
                <c:pt idx="7">
                  <c:v>7.24</c:v>
                </c:pt>
                <c:pt idx="8">
                  <c:v>#N/A</c:v>
                </c:pt>
                <c:pt idx="9">
                  <c:v>8.92</c:v>
                </c:pt>
              </c:numCache>
            </c:numRef>
          </c:val>
          <c:extLst>
            <c:ext xmlns:c16="http://schemas.microsoft.com/office/drawing/2014/chart" uri="{C3380CC4-5D6E-409C-BE32-E72D297353CC}">
              <c16:uniqueId val="{00000008-7CAA-4DB4-8230-9B3819E8A78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11.45</c:v>
                </c:pt>
                <c:pt idx="2">
                  <c:v>#N/A</c:v>
                </c:pt>
                <c:pt idx="3">
                  <c:v>9.74</c:v>
                </c:pt>
                <c:pt idx="4">
                  <c:v>#N/A</c:v>
                </c:pt>
                <c:pt idx="5">
                  <c:v>9.7899999999999991</c:v>
                </c:pt>
                <c:pt idx="6">
                  <c:v>#N/A</c:v>
                </c:pt>
                <c:pt idx="7">
                  <c:v>9.23</c:v>
                </c:pt>
                <c:pt idx="8">
                  <c:v>#N/A</c:v>
                </c:pt>
                <c:pt idx="9">
                  <c:v>11.68</c:v>
                </c:pt>
              </c:numCache>
            </c:numRef>
          </c:val>
          <c:extLst>
            <c:ext xmlns:c16="http://schemas.microsoft.com/office/drawing/2014/chart" uri="{C3380CC4-5D6E-409C-BE32-E72D297353CC}">
              <c16:uniqueId val="{00000009-7CAA-4DB4-8230-9B3819E8A7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7128</c:v>
                </c:pt>
                <c:pt idx="5">
                  <c:v>7078</c:v>
                </c:pt>
                <c:pt idx="8">
                  <c:v>6965</c:v>
                </c:pt>
                <c:pt idx="11">
                  <c:v>6397</c:v>
                </c:pt>
                <c:pt idx="14">
                  <c:v>6926</c:v>
                </c:pt>
              </c:numCache>
            </c:numRef>
          </c:val>
          <c:extLst>
            <c:ext xmlns:c16="http://schemas.microsoft.com/office/drawing/2014/chart" uri="{C3380CC4-5D6E-409C-BE32-E72D297353CC}">
              <c16:uniqueId val="{00000000-19F8-4280-92B0-53D727C872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F8-4280-92B0-53D727C872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135</c:v>
                </c:pt>
                <c:pt idx="3">
                  <c:v>176</c:v>
                </c:pt>
                <c:pt idx="6">
                  <c:v>176</c:v>
                </c:pt>
                <c:pt idx="9">
                  <c:v>179</c:v>
                </c:pt>
                <c:pt idx="12">
                  <c:v>160</c:v>
                </c:pt>
              </c:numCache>
            </c:numRef>
          </c:val>
          <c:extLst>
            <c:ext xmlns:c16="http://schemas.microsoft.com/office/drawing/2014/chart" uri="{C3380CC4-5D6E-409C-BE32-E72D297353CC}">
              <c16:uniqueId val="{00000002-19F8-4280-92B0-53D727C872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F8-4280-92B0-53D727C872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1362</c:v>
                </c:pt>
                <c:pt idx="3">
                  <c:v>1099</c:v>
                </c:pt>
                <c:pt idx="6">
                  <c:v>996</c:v>
                </c:pt>
                <c:pt idx="9">
                  <c:v>1019</c:v>
                </c:pt>
                <c:pt idx="12">
                  <c:v>1039</c:v>
                </c:pt>
              </c:numCache>
            </c:numRef>
          </c:val>
          <c:extLst>
            <c:ext xmlns:c16="http://schemas.microsoft.com/office/drawing/2014/chart" uri="{C3380CC4-5D6E-409C-BE32-E72D297353CC}">
              <c16:uniqueId val="{00000004-19F8-4280-92B0-53D727C872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F8-4280-92B0-53D727C872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F8-4280-92B0-53D727C872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5114</c:v>
                </c:pt>
                <c:pt idx="3">
                  <c:v>5118</c:v>
                </c:pt>
                <c:pt idx="6">
                  <c:v>5046</c:v>
                </c:pt>
                <c:pt idx="9">
                  <c:v>5085</c:v>
                </c:pt>
                <c:pt idx="12">
                  <c:v>5164</c:v>
                </c:pt>
              </c:numCache>
            </c:numRef>
          </c:val>
          <c:extLst>
            <c:ext xmlns:c16="http://schemas.microsoft.com/office/drawing/2014/chart" uri="{C3380CC4-5D6E-409C-BE32-E72D297353CC}">
              <c16:uniqueId val="{00000007-19F8-4280-92B0-53D727C872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-517</c:v>
                </c:pt>
                <c:pt idx="2">
                  <c:v>#N/A</c:v>
                </c:pt>
                <c:pt idx="3">
                  <c:v>#N/A</c:v>
                </c:pt>
                <c:pt idx="4">
                  <c:v>-685</c:v>
                </c:pt>
                <c:pt idx="5">
                  <c:v>#N/A</c:v>
                </c:pt>
                <c:pt idx="6">
                  <c:v>#N/A</c:v>
                </c:pt>
                <c:pt idx="7">
                  <c:v>-747</c:v>
                </c:pt>
                <c:pt idx="8">
                  <c:v>#N/A</c:v>
                </c:pt>
                <c:pt idx="9">
                  <c:v>#N/A</c:v>
                </c:pt>
                <c:pt idx="10">
                  <c:v>-114</c:v>
                </c:pt>
                <c:pt idx="11">
                  <c:v>#N/A</c:v>
                </c:pt>
                <c:pt idx="12">
                  <c:v>#N/A</c:v>
                </c:pt>
                <c:pt idx="13">
                  <c:v>-563</c:v>
                </c:pt>
                <c:pt idx="14">
                  <c:v>#N/A</c:v>
                </c:pt>
              </c:numCache>
            </c:numRef>
          </c:val>
          <c:smooth val="0"/>
          <c:extLst>
            <c:ext xmlns:c16="http://schemas.microsoft.com/office/drawing/2014/chart" uri="{C3380CC4-5D6E-409C-BE32-E72D297353CC}">
              <c16:uniqueId val="{00000008-19F8-4280-92B0-53D727C872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61164</c:v>
                </c:pt>
                <c:pt idx="5">
                  <c:v>61527</c:v>
                </c:pt>
                <c:pt idx="8">
                  <c:v>61665</c:v>
                </c:pt>
                <c:pt idx="11">
                  <c:v>61371</c:v>
                </c:pt>
                <c:pt idx="14">
                  <c:v>59735</c:v>
                </c:pt>
              </c:numCache>
            </c:numRef>
          </c:val>
          <c:extLst>
            <c:ext xmlns:c16="http://schemas.microsoft.com/office/drawing/2014/chart" uri="{C3380CC4-5D6E-409C-BE32-E72D297353CC}">
              <c16:uniqueId val="{00000000-8C5B-4F5F-B059-ECF8F5046E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19094</c:v>
                </c:pt>
                <c:pt idx="5">
                  <c:v>18815</c:v>
                </c:pt>
                <c:pt idx="8">
                  <c:v>16882</c:v>
                </c:pt>
                <c:pt idx="11">
                  <c:v>13428</c:v>
                </c:pt>
                <c:pt idx="14">
                  <c:v>11928</c:v>
                </c:pt>
              </c:numCache>
            </c:numRef>
          </c:val>
          <c:extLst>
            <c:ext xmlns:c16="http://schemas.microsoft.com/office/drawing/2014/chart" uri="{C3380CC4-5D6E-409C-BE32-E72D297353CC}">
              <c16:uniqueId val="{00000001-8C5B-4F5F-B059-ECF8F5046E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18089</c:v>
                </c:pt>
                <c:pt idx="5">
                  <c:v>18914</c:v>
                </c:pt>
                <c:pt idx="8">
                  <c:v>17860</c:v>
                </c:pt>
                <c:pt idx="11">
                  <c:v>17114</c:v>
                </c:pt>
                <c:pt idx="14">
                  <c:v>18077</c:v>
                </c:pt>
              </c:numCache>
            </c:numRef>
          </c:val>
          <c:extLst>
            <c:ext xmlns:c16="http://schemas.microsoft.com/office/drawing/2014/chart" uri="{C3380CC4-5D6E-409C-BE32-E72D297353CC}">
              <c16:uniqueId val="{00000002-8C5B-4F5F-B059-ECF8F5046E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5B-4F5F-B059-ECF8F5046E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5B-4F5F-B059-ECF8F5046E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3169</c:v>
                </c:pt>
                <c:pt idx="3">
                  <c:v>3663</c:v>
                </c:pt>
                <c:pt idx="6">
                  <c:v>3158</c:v>
                </c:pt>
                <c:pt idx="9">
                  <c:v>3114</c:v>
                </c:pt>
                <c:pt idx="12">
                  <c:v>2024</c:v>
                </c:pt>
              </c:numCache>
            </c:numRef>
          </c:val>
          <c:extLst>
            <c:ext xmlns:c16="http://schemas.microsoft.com/office/drawing/2014/chart" uri="{C3380CC4-5D6E-409C-BE32-E72D297353CC}">
              <c16:uniqueId val="{00000005-8C5B-4F5F-B059-ECF8F5046E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8314</c:v>
                </c:pt>
                <c:pt idx="3">
                  <c:v>7796</c:v>
                </c:pt>
                <c:pt idx="6">
                  <c:v>7595</c:v>
                </c:pt>
                <c:pt idx="9">
                  <c:v>7244</c:v>
                </c:pt>
                <c:pt idx="12">
                  <c:v>7354</c:v>
                </c:pt>
              </c:numCache>
            </c:numRef>
          </c:val>
          <c:extLst>
            <c:ext xmlns:c16="http://schemas.microsoft.com/office/drawing/2014/chart" uri="{C3380CC4-5D6E-409C-BE32-E72D297353CC}">
              <c16:uniqueId val="{00000006-8C5B-4F5F-B059-ECF8F5046E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C5B-4F5F-B059-ECF8F5046E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18867</c:v>
                </c:pt>
                <c:pt idx="3">
                  <c:v>18177</c:v>
                </c:pt>
                <c:pt idx="6">
                  <c:v>16506</c:v>
                </c:pt>
                <c:pt idx="9">
                  <c:v>16011</c:v>
                </c:pt>
                <c:pt idx="12">
                  <c:v>14186</c:v>
                </c:pt>
              </c:numCache>
            </c:numRef>
          </c:val>
          <c:extLst>
            <c:ext xmlns:c16="http://schemas.microsoft.com/office/drawing/2014/chart" uri="{C3380CC4-5D6E-409C-BE32-E72D297353CC}">
              <c16:uniqueId val="{00000008-8C5B-4F5F-B059-ECF8F5046E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1567</c:v>
                </c:pt>
                <c:pt idx="3">
                  <c:v>1397</c:v>
                </c:pt>
                <c:pt idx="6">
                  <c:v>1241</c:v>
                </c:pt>
                <c:pt idx="9">
                  <c:v>1094</c:v>
                </c:pt>
                <c:pt idx="12">
                  <c:v>933</c:v>
                </c:pt>
              </c:numCache>
            </c:numRef>
          </c:val>
          <c:extLst>
            <c:ext xmlns:c16="http://schemas.microsoft.com/office/drawing/2014/chart" uri="{C3380CC4-5D6E-409C-BE32-E72D297353CC}">
              <c16:uniqueId val="{00000009-8C5B-4F5F-B059-ECF8F5046E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44992</c:v>
                </c:pt>
                <c:pt idx="3">
                  <c:v>42979</c:v>
                </c:pt>
                <c:pt idx="6">
                  <c:v>41249</c:v>
                </c:pt>
                <c:pt idx="9">
                  <c:v>39975</c:v>
                </c:pt>
                <c:pt idx="12">
                  <c:v>39048</c:v>
                </c:pt>
              </c:numCache>
            </c:numRef>
          </c:val>
          <c:extLst>
            <c:ext xmlns:c16="http://schemas.microsoft.com/office/drawing/2014/chart" uri="{C3380CC4-5D6E-409C-BE32-E72D297353CC}">
              <c16:uniqueId val="{0000000A-8C5B-4F5F-B059-ECF8F5046E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C5B-4F5F-B059-ECF8F5046E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8299</c:v>
                </c:pt>
                <c:pt idx="1">
                  <c:v>7534</c:v>
                </c:pt>
                <c:pt idx="2">
                  <c:v>8069</c:v>
                </c:pt>
              </c:numCache>
            </c:numRef>
          </c:val>
          <c:extLst>
            <c:ext xmlns:c16="http://schemas.microsoft.com/office/drawing/2014/chart" uri="{C3380CC4-5D6E-409C-BE32-E72D297353CC}">
              <c16:uniqueId val="{00000000-A27F-4C6C-9B8F-5138B67A99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A27F-4C6C-9B8F-5138B67A99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8830</c:v>
                </c:pt>
                <c:pt idx="1">
                  <c:v>8990</c:v>
                </c:pt>
                <c:pt idx="2">
                  <c:v>9471</c:v>
                </c:pt>
              </c:numCache>
            </c:numRef>
          </c:val>
          <c:extLst>
            <c:ext xmlns:c16="http://schemas.microsoft.com/office/drawing/2014/chart" uri="{C3380CC4-5D6E-409C-BE32-E72D297353CC}">
              <c16:uniqueId val="{00000002-A27F-4C6C-9B8F-5138B67A99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{CEA55DF4-BB05-4B1F-A449-ED322389FDCE}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607-4ED7-9627-BA7EFF0289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{41C5E7D1-4FCC-4322-B4F5-DE68D8647536}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07-4ED7-9627-BA7EFF0289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{EA055061-C895-493F-A456-EAE5F2C05EB3}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07-4ED7-9627-BA7EFF0289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{D6E50156-DC7E-4128-93E4-2834880847EC}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07-4ED7-9627-BA7EFF0289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{5C93D336-2351-4F37-95E3-B7ABBF92BA8F}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07-4ED7-9627-BA7EFF02896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{6C7B4007-1A3A-4887-924F-BD0F600B2ED1}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607-4ED7-9627-BA7EFF02896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{6190B2F6-3CC0-4AE3-9F8B-559CD99BED5C}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607-4ED7-9627-BA7EFF02896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{1C790623-B1D4-455A-9094-715FFAC928F4}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607-4ED7-9627-BA7EFF02896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{F60064C9-BB0F-4521-9E46-D3CA26B4205D}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607-4ED7-9627-BA7EFF0289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50.4</c:v>
                </c:pt>
                <c:pt idx="8">
                  <c:v>51.6</c:v>
                </c:pt>
                <c:pt idx="16">
                  <c:v>52.5</c:v>
                </c:pt>
                <c:pt idx="24">
                  <c:v>53.6</c:v>
                </c:pt>
                <c:pt idx="32">
                  <c:v>54.6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607-4ED7-9627-BA7EFF0289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{191D01D1-1193-489D-BE16-9D03C55F2876}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607-4ED7-9627-BA7EFF0289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{DC70D4F1-B380-4AC2-BEFA-57396983FEBF}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07-4ED7-9627-BA7EFF0289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{FAD09E95-65D1-4DD9-BE53-2E8A33DE5DE2}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07-4ED7-9627-BA7EFF0289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{22C587F1-46FF-4FFA-968A-3050A00D5E4B}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07-4ED7-9627-BA7EFF0289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{B1BB8042-89DB-4511-A60D-843E86EEB88B}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07-4ED7-9627-BA7EFF02896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{29DD0BA9-4CC8-4DDB-B378-0D523F354DBB}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607-4ED7-9627-BA7EFF02896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{35BC3349-6303-4936-BCC8-00DE95A867FC}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607-4ED7-9627-BA7EFF02896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{B90EAD9B-CF34-48BA-8ECA-97B4680D1A76}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607-4ED7-9627-BA7EFF02896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{FF1D9D03-B1B6-4A26-AF2E-3C31EAD6C83A}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607-4ED7-9627-BA7EFF0289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58.6</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3607-4ED7-9627-BA7EFF028960}"/>
            </c:ext>
          </c:extLst>
        </c:ser>
        <c:dLbls>
          <c:showLegendKey val="0"/>
          <c:showVal val="1"/>
          <c:showCatName val="0"/>
          <c:showSerName val="0"/>
          <c:showPercent val="0"/>
          <c:showBubbleSize val="0"/>
        </c:dLbls>
        <c:axId val="46179840"/>
        <c:axId val="46181760"/>
      </c:scatterChart>
      <c:valAx>
        <c:axId val="46179840"/>
        <c:scaling>
          <c:orientation val="maxMin"/>
          <c:max val="61"/>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{689B04D5-9F75-4119-96AC-A21AEDC4232C}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FB3-4765-89BF-19E64F8ADA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{5709525D-4759-47F2-BE97-8ECBCC9B0AD8}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B3-4765-89BF-19E64F8ADA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{388AE588-62EC-4217-B5D2-0169E57ADF19}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B3-4765-89BF-19E64F8ADA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{8D7EAF76-5821-4509-8A81-81606AA2889B}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B3-4765-89BF-19E64F8ADA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{0D0AB44A-366D-4513-BA1D-FAB652A4D435}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B3-4765-89BF-19E64F8ADA7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{F26613D7-EF5A-47F6-B6C8-EA9FB8D3EFFD}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FB3-4765-89BF-19E64F8ADA7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{D3C75007-DB5C-4CBF-B168-4FF90B004EE5}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FB3-4765-89BF-19E64F8ADA7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{95D3560D-2BC5-4DD5-868C-F657500B2CF9}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FB3-4765-89BF-19E64F8ADA7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{CBF2B1D3-765C-4EF2-85CD-7975983B3B60}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FB3-4765-89BF-19E64F8ADA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-1.1000000000000001</c:v>
                </c:pt>
                <c:pt idx="16">
                  <c:v>-1.9</c:v>
                </c:pt>
                <c:pt idx="24">
                  <c:v>-1.5</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FB3-4765-89BF-19E64F8ADA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{66271C6D-692B-4600-BE43-5A82112E8C11}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FB3-4765-89BF-19E64F8ADA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{54E0FD85-ED4F-4491-BEB5-4388467A91E1}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B3-4765-89BF-19E64F8ADA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{80963C97-7947-4CE3-ACEE-A1C7CC28D997}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B3-4765-89BF-19E64F8ADA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{8B5F9564-8166-49E9-8856-9E09CA559D3D}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B3-4765-89BF-19E64F8ADA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{C9AB422E-6576-469D-BCCD-3DA4330228E1}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B3-4765-89BF-19E64F8ADA7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{8D06284F-2361-4FD3-B2CE-8C4004164433}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FB3-4765-89BF-19E64F8ADA7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{9ADB41DA-5F92-4729-B0A1-283479EB5821}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FB3-4765-89BF-19E64F8ADA7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{9031FE36-E1D2-4ABC-B92B-A6C9B403A589}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FB3-4765-89BF-19E64F8ADA7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{49E30363-750A-4B28-A075-A4CDBFF45265}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FB3-4765-89BF-19E64F8ADA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3.9</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4FB3-4765-89BF-19E64F8ADA79}"/>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1CB4D77-6908-41B1-AEFA-3B1A106DCCB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55E369A-B1C9-4E8E-B711-9DC8E57AA9B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元利償還金等（Ａ）は、元利償還金が</a:t>
          </a:r>
          <a:r>
            <a:rPr kumimoji="1" lang="en-US" altLang="ja-JP" sz="1400">
              <a:solidFill>
                <a:schemeClr val="tx1"/>
              </a:solidFill>
              <a:latin typeface="ＭＳ ゴシック" pitchFamily="49" charset="-128"/>
              <a:ea typeface="ＭＳ ゴシック" pitchFamily="49" charset="-128"/>
            </a:rPr>
            <a:t>79</a:t>
          </a:r>
          <a:r>
            <a:rPr kumimoji="1" lang="ja-JP" altLang="en-US" sz="1400">
              <a:solidFill>
                <a:schemeClr val="tx1"/>
              </a:solidFill>
              <a:latin typeface="ＭＳ ゴシック" pitchFamily="49" charset="-128"/>
              <a:ea typeface="ＭＳ ゴシック" pitchFamily="49" charset="-128"/>
            </a:rPr>
            <a:t>百万円増加したことなどにより、総額では</a:t>
          </a:r>
          <a:r>
            <a:rPr kumimoji="1" lang="en-US" altLang="ja-JP" sz="1400">
              <a:solidFill>
                <a:schemeClr val="tx1"/>
              </a:solidFill>
              <a:latin typeface="ＭＳ ゴシック" pitchFamily="49" charset="-128"/>
              <a:ea typeface="ＭＳ ゴシック" pitchFamily="49" charset="-128"/>
            </a:rPr>
            <a:t>80</a:t>
          </a:r>
          <a:r>
            <a:rPr kumimoji="1" lang="ja-JP" altLang="en-US" sz="1400">
              <a:solidFill>
                <a:schemeClr val="tx1"/>
              </a:solidFill>
              <a:latin typeface="ＭＳ ゴシック" pitchFamily="49" charset="-128"/>
              <a:ea typeface="ＭＳ ゴシック" pitchFamily="49" charset="-128"/>
            </a:rPr>
            <a:t>百万円増加した。</a:t>
          </a:r>
        </a:p>
        <a:p>
          <a:r>
            <a:rPr kumimoji="1" lang="ja-JP" altLang="en-US" sz="1400">
              <a:solidFill>
                <a:schemeClr val="tx1"/>
              </a:solidFill>
              <a:latin typeface="ＭＳ ゴシック" pitchFamily="49" charset="-128"/>
              <a:ea typeface="ＭＳ ゴシック" pitchFamily="49" charset="-128"/>
            </a:rPr>
            <a:t>　また、算入公債費等（Ｂ）は、都市計画事業の財源として発行された地方債償還額に充当した都市計画税の増加に伴う特定財源の増などにより、総額で</a:t>
          </a:r>
          <a:r>
            <a:rPr kumimoji="1" lang="en-US" altLang="ja-JP" sz="1400">
              <a:solidFill>
                <a:schemeClr val="tx1"/>
              </a:solidFill>
              <a:latin typeface="ＭＳ ゴシック" pitchFamily="49" charset="-128"/>
              <a:ea typeface="ＭＳ ゴシック" pitchFamily="49" charset="-128"/>
            </a:rPr>
            <a:t>529</a:t>
          </a:r>
          <a:r>
            <a:rPr kumimoji="1" lang="ja-JP" altLang="en-US" sz="1400">
              <a:solidFill>
                <a:schemeClr val="tx1"/>
              </a:solidFill>
              <a:latin typeface="ＭＳ ゴシック" pitchFamily="49" charset="-128"/>
              <a:ea typeface="ＭＳ ゴシック" pitchFamily="49" charset="-128"/>
            </a:rPr>
            <a:t>百万円の増加となった。</a:t>
          </a:r>
        </a:p>
        <a:p>
          <a:r>
            <a:rPr kumimoji="1" lang="ja-JP" altLang="en-US" sz="1400">
              <a:solidFill>
                <a:schemeClr val="tx1"/>
              </a:solidFill>
              <a:latin typeface="ＭＳ ゴシック" pitchFamily="49" charset="-128"/>
              <a:ea typeface="ＭＳ ゴシック" pitchFamily="49" charset="-128"/>
            </a:rPr>
            <a:t>　全体として、実質公債費比率の分子は、対前年度</a:t>
          </a:r>
          <a:r>
            <a:rPr kumimoji="1" lang="en-US" altLang="ja-JP" sz="1400">
              <a:solidFill>
                <a:schemeClr val="tx1"/>
              </a:solidFill>
              <a:latin typeface="ＭＳ ゴシック" pitchFamily="49" charset="-128"/>
              <a:ea typeface="ＭＳ ゴシック" pitchFamily="49" charset="-128"/>
            </a:rPr>
            <a:t>449</a:t>
          </a:r>
          <a:r>
            <a:rPr kumimoji="1" lang="ja-JP" altLang="en-US" sz="1400">
              <a:solidFill>
                <a:schemeClr val="tx1"/>
              </a:solidFill>
              <a:latin typeface="ＭＳ ゴシック" pitchFamily="49" charset="-128"/>
              <a:ea typeface="ＭＳ ゴシック" pitchFamily="49" charset="-128"/>
            </a:rPr>
            <a:t>百万円減少した。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満期一括償還地方債の借入がない。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将来負担額（Ａ）は、令和２年度決算と比較すると、総額で</a:t>
          </a:r>
          <a:r>
            <a:rPr kumimoji="1" lang="en-US" altLang="ja-JP" sz="1400">
              <a:solidFill>
                <a:schemeClr val="tx1"/>
              </a:solidFill>
              <a:latin typeface="ＭＳ ゴシック" pitchFamily="49" charset="-128"/>
              <a:ea typeface="ＭＳ ゴシック" pitchFamily="49" charset="-128"/>
            </a:rPr>
            <a:t>3,893</a:t>
          </a:r>
          <a:r>
            <a:rPr kumimoji="1" lang="ja-JP" altLang="en-US" sz="1400">
              <a:solidFill>
                <a:schemeClr val="tx1"/>
              </a:solidFill>
              <a:latin typeface="ＭＳ ゴシック" pitchFamily="49" charset="-128"/>
              <a:ea typeface="ＭＳ ゴシック" pitchFamily="49" charset="-128"/>
            </a:rPr>
            <a:t>百万円減少した。これは公営企業債等繰入見込額で、各公営企業会計の地方債現在高の減により</a:t>
          </a:r>
          <a:r>
            <a:rPr kumimoji="1" lang="en-US" altLang="ja-JP" sz="1400">
              <a:solidFill>
                <a:schemeClr val="tx1"/>
              </a:solidFill>
              <a:latin typeface="ＭＳ ゴシック" pitchFamily="49" charset="-128"/>
              <a:ea typeface="ＭＳ ゴシック" pitchFamily="49" charset="-128"/>
            </a:rPr>
            <a:t>1,825</a:t>
          </a:r>
          <a:r>
            <a:rPr kumimoji="1" lang="ja-JP" altLang="en-US" sz="1400">
              <a:solidFill>
                <a:schemeClr val="tx1"/>
              </a:solidFill>
              <a:latin typeface="ＭＳ ゴシック" pitchFamily="49" charset="-128"/>
              <a:ea typeface="ＭＳ ゴシック" pitchFamily="49" charset="-128"/>
            </a:rPr>
            <a:t>百万円、設立法人等の負債額等負担見込額で、用地の処分などによる固定負債額等の減により</a:t>
          </a:r>
          <a:r>
            <a:rPr kumimoji="1" lang="en-US" altLang="ja-JP" sz="1400">
              <a:solidFill>
                <a:schemeClr val="tx1"/>
              </a:solidFill>
              <a:latin typeface="ＭＳ ゴシック" pitchFamily="49" charset="-128"/>
              <a:ea typeface="ＭＳ ゴシック" pitchFamily="49" charset="-128"/>
            </a:rPr>
            <a:t>1,090</a:t>
          </a:r>
          <a:r>
            <a:rPr kumimoji="1" lang="ja-JP" altLang="en-US" sz="1400">
              <a:solidFill>
                <a:schemeClr val="tx1"/>
              </a:solidFill>
              <a:latin typeface="ＭＳ ゴシック" pitchFamily="49" charset="-128"/>
              <a:ea typeface="ＭＳ ゴシック" pitchFamily="49" charset="-128"/>
            </a:rPr>
            <a:t>百万円、一般会計等に係る地方債の現在高で、過去に借り入れた臨時財政対策債の償還が進んだことなどにより</a:t>
          </a:r>
          <a:r>
            <a:rPr kumimoji="1" lang="en-US" altLang="ja-JP" sz="1400">
              <a:solidFill>
                <a:schemeClr val="tx1"/>
              </a:solidFill>
              <a:latin typeface="ＭＳ ゴシック" pitchFamily="49" charset="-128"/>
              <a:ea typeface="ＭＳ ゴシック" pitchFamily="49" charset="-128"/>
            </a:rPr>
            <a:t>927</a:t>
          </a:r>
          <a:r>
            <a:rPr kumimoji="1" lang="ja-JP" altLang="en-US" sz="1400">
              <a:solidFill>
                <a:schemeClr val="tx1"/>
              </a:solidFill>
              <a:latin typeface="ＭＳ ゴシック" pitchFamily="49" charset="-128"/>
              <a:ea typeface="ＭＳ ゴシック" pitchFamily="49" charset="-128"/>
            </a:rPr>
            <a:t>百万円減少したことが主な要因である。</a:t>
          </a:r>
        </a:p>
        <a:p>
          <a:r>
            <a:rPr kumimoji="1" lang="ja-JP" altLang="en-US" sz="1400">
              <a:solidFill>
                <a:sysClr val="windowText" lastClr="000000"/>
              </a:solidFill>
              <a:latin typeface="ＭＳ ゴシック" pitchFamily="49" charset="-128"/>
              <a:ea typeface="ＭＳ ゴシック" pitchFamily="49" charset="-128"/>
            </a:rPr>
            <a:t>　また、充当可能財源等（Ｂ）は、都市計画税収の減による充当可能特定歳入の減や、基準財政需要額算入見込額の減などにより、総額では</a:t>
          </a:r>
          <a:r>
            <a:rPr kumimoji="1" lang="en-US" altLang="ja-JP" sz="1400">
              <a:solidFill>
                <a:sysClr val="windowText" lastClr="000000"/>
              </a:solidFill>
              <a:latin typeface="ＭＳ ゴシック" pitchFamily="49" charset="-128"/>
              <a:ea typeface="ＭＳ ゴシック" pitchFamily="49" charset="-128"/>
            </a:rPr>
            <a:t>2,173</a:t>
          </a:r>
          <a:r>
            <a:rPr kumimoji="1" lang="ja-JP" altLang="en-US" sz="1400">
              <a:solidFill>
                <a:sysClr val="windowText" lastClr="000000"/>
              </a:solidFill>
              <a:latin typeface="ＭＳ ゴシック" pitchFamily="49" charset="-128"/>
              <a:ea typeface="ＭＳ ゴシック" pitchFamily="49" charset="-128"/>
            </a:rPr>
            <a:t>百万円減少した。</a:t>
          </a:r>
        </a:p>
        <a:p>
          <a:r>
            <a:rPr kumimoji="1" lang="ja-JP" altLang="en-US" sz="1400">
              <a:solidFill>
                <a:schemeClr val="tx1"/>
              </a:solidFill>
              <a:latin typeface="ＭＳ ゴシック" pitchFamily="49" charset="-128"/>
              <a:ea typeface="ＭＳ ゴシック" pitchFamily="49" charset="-128"/>
            </a:rPr>
            <a:t>　差し引きにより、全体として、将来負担比率の分子は、対前年度で</a:t>
          </a:r>
          <a:r>
            <a:rPr kumimoji="1" lang="en-US" altLang="ja-JP" sz="1400">
              <a:solidFill>
                <a:schemeClr val="tx1"/>
              </a:solidFill>
              <a:latin typeface="ＭＳ ゴシック" pitchFamily="49" charset="-128"/>
              <a:ea typeface="ＭＳ ゴシック" pitchFamily="49" charset="-128"/>
            </a:rPr>
            <a:t>1,721</a:t>
          </a:r>
          <a:r>
            <a:rPr kumimoji="1" lang="ja-JP" altLang="en-US" sz="1400">
              <a:solidFill>
                <a:schemeClr val="tx1"/>
              </a:solidFill>
              <a:latin typeface="ＭＳ ゴシック" pitchFamily="49" charset="-128"/>
              <a:ea typeface="ＭＳ ゴシック" pitchFamily="49" charset="-128"/>
            </a:rPr>
            <a:t>百万円減少となった。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。これは、財政調整基金が対前年度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、その他特定目的基金として、子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育て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を応援し、子どもの健やかな成長に資するための子ども・子育て応援基金を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、地域福祉の推進のための地域福祉基金を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積み立てたことなどによる。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後述のとおり</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　　　：公共施設整備事業に充当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文化施設整備基金　　　：文化施設整備事業に充当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：合併を契機としたまちづくり推進事業に充当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子ども・子育て応援基金：子ども・子育て応援事業に充当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地域福祉推進事業に充当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など</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子ども・子育て応援基金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百万円積み立てたことなどによる。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その他特定目的基金残高については、公共施設整備基金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百万円を始め、文化施設整備基金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百万円、まちづくり振興基金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百万円などである。それぞれ設置の目的に沿って積立て及び取崩しを行っており、特に公共施設整備基金については、ファシリティマネジメント事業を今後推進していく中で、長寿命化計画等によりむこう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年間で必要となる一般財源に対し、基金を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百万円充当するといった具体的な数値を示し、事業の実施に伴い計画的に取崩しを予定しており、決算状況の推移を把握しつつ、中期財政計画等で今後の積立額を検討していく。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財源の年度間調整として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百万円取崩したが、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地方財政法に基づく歳計剰余金などで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％を残高目安とし、財源の年度間調整に活用をしており、令和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百万円は、標準財政規模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百万円に対し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％となっている。新型コロナウイルス感染症対応に関するさまざまな事業を行うため、取崩しを行っており、今後も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に応じ取崩しを行う必要があると考えているが、歳入増及び歳出削減の取組を強化することで、基金の残高を確保できるよう努めていく。なお、標準財政規模の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％については、財政再生基準に示される財政再建団体への転落条件となっている実質</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赤字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率マイナス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％を根拠としており、赤字決算を回避し、財政再建団体への転落を防止するために必要な額を積み立てておくべきと考えている。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公債費負担の軽減を図るため、繰上償還が発生した際に充当するが、高利債の減少に呼応して繰上償還自体が少なくなっているため、新たな積立てはせず、案件発生の都度取り崩す。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D832991-7F44-4802-982C-5794C72E82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3745BA5-AB65-48E2-B54D-C3463D6C3A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4C9CF53-DBBD-4ECB-818A-EEAAF418E16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BF8D5F0-E7E7-449D-B832-861121D383B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5CF1148-5E2B-473B-9638-285A48E30BE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4B016A7-63C2-4353-88C6-801254055C1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23ED629-750B-4506-B92E-6BE809B9ACE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2C48C7B-89E1-45E3-B324-D7C7B75E456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FD937AB-F201-43EC-B378-6213619D729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6F30C97-E43D-4E2D-8922-E0F8C32E2F2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615B143-40C8-4C4B-9A7D-3EDC5B00DA2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BDC59DF-8CBC-4FC6-B0C1-72DE12C01E3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C0F7F28-E654-4E50-8967-9FE8AF2571B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98E4200-68CD-46D9-B7CF-0D5EB2B8DFC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5371F35-A214-4024-AB98-11A6DE1BF8D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CBDA09C-A3B4-4473-A9B1-F39F262841B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CF3F352-A01D-4543-BF00-377D663A23B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1B34F6B-7097-4779-AE10-E72160D88BA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6FDDD8D-B921-404E-9210-1F6E4CFCAA5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3B6B5D2-8169-4F55-AC1A-51180D07BD4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A539BAF-1D4E-4283-95F4-F851DFD6C5B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3020A9A-5DF3-4944-9DA9-80E49002816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186,775
179,819
161.14
77,681,182
73,643,106
3,765,926
42,200,371
39,048,255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8FB5582-503F-49A1-B46C-1292EF2F8D1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C4645ED-DF44-4C69-82D8-C113E58C695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18747BF-24FD-4058-B42F-F7EE89E9D15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CDD9C07-9B3F-46C5-855F-055BAD50E8B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4694F3F-ED66-4DE0-ACF5-1213BDB5AF4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06E2086-71BD-4738-A38F-010431E8A04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F920094-F8F5-452C-B854-F9FC6ADFCB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A60C15D-00D8-4988-9D09-A365D6D96B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5F3F2DE-6B1A-499B-A96B-ACBD4183D63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F09E3C8-59BE-4166-A0C5-4AB9701B911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B0EA9E8-38A2-41C5-A825-677A11B7AA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4114F9A-5561-40A1-9F2D-B9BC083F35D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79F2D04-C03D-439A-A7AA-325E123F36A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5196D7F-268C-44AF-9748-A86F75580EC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ACB37DB-5AAB-40C5-8645-0E0FA91DF8B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98E817F-D6B0-4127-9B3C-EC8314DF7F1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D367AA0-8E3F-4326-83BC-46BB3283141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8A9D7F8-07FB-4336-9E07-A10AA6AC624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C2CE69B-820C-4965-ACCC-111DF7B091D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EF082D9-35DF-4528-8351-99BED4632D3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60348EA-76AE-4223-ACE9-DABA77FA62E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F2C299C-C6A3-42F1-9E08-508E9C0D253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649AD95-42B3-42D8-96D7-871CCF635ED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0235D11-EA82-455D-8C3C-89CD0E4F83B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CC75C5D-385E-4F2B-8A1D-F5145D76E78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407E08B-72BD-4227-B6BB-1727336C2B1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6E5CA72-226B-4E4B-B621-6E3B14AA878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0D2C3D1-388A-4EAC-82C1-2077DE48318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1EBBDD3-0457-48A2-96B4-C183B4D135B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643C8D4-3161-49AF-89E2-F384EA9EE2D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0847AC0-E7B4-4E61-AF8F-BACBBF4319F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D159B5D-43BD-4FF3-833C-B049EE01BE3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5B14071-D401-4D26-8CC8-96E0C9E9290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4649280-B923-4A4B-BCB3-09DBD7FA49B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BF0B763-43C8-475E-8453-075AC3B4EEC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の有形固定資産減価償却率は、全国平均及び愛知県平均を下回っている。これは公共施設の改良や更新をすることにより、相対的に老朽化を抑制していることが要因といえる。令和３年度におい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音羽保育園整備工事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国府小学校校舎大規模改修工事を実施するなど、施設の改良・更新を行っている。</a:t>
          </a:r>
          <a:endParaRPr kumimoji="1" lang="en-US" altLang="ja-JP"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8E60820-936C-41A9-9672-02ADD52BF2C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9844ABD-A84F-445D-8005-4E7B3029E45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1C394C7D-1AFC-492E-8367-C082E64491C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29580BA3-C96C-46A3-BABA-E900CA4F482D}"/>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94639CB0-DC63-4D42-8F3C-EB756CE57252}"/>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AD07C9BF-C570-49A6-9162-6E91FC35985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1D807673-078A-4C24-9282-849737DD75A4}"/>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348B2AE5-DB3C-4C2F-9705-F98D9FA1C81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AD3447CB-6958-4C6C-8D7F-E3B1809BED9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4D322D63-C534-43B2-BADC-36A9E7AD2D3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353F0E8E-6C86-47BF-B685-F8324ED195C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B2836139-B9D3-40D4-8F8A-C608CF91B81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4086E1A8-8746-4FE4-A142-1B73D9510C8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A09B153-C341-40E3-8884-7064927A0C9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90805</xdr:rowOff>
    </xdr:from>
    <xdr:to>
      <xdr:col>23</xdr:col>
      <xdr:colOff>85090</xdr:colOff>
      <xdr:row>33</xdr:row>
      <xdr:rowOff>39243</xdr:rowOff>
    </xdr:to>
    <xdr:cxnSp macro="">
      <xdr:nvCxnSpPr>
        <xdr:cNvPr id="73" name="直線コネクタ 72">
          <a:extLst>
            <a:ext uri="{FF2B5EF4-FFF2-40B4-BE49-F238E27FC236}">
              <a16:creationId xmlns:a16="http://schemas.microsoft.com/office/drawing/2014/main" id="{689FAAE5-A48A-4992-9F6C-78341F0D5A37}"/>
            </a:ext>
          </a:extLst>
        </xdr:cNvPr>
        <xdr:cNvCxnSpPr/>
      </xdr:nvCxnSpPr>
      <xdr:spPr>
        <a:xfrm flipV="1">
          <a:off x="4760595" y="532003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a:extLst>
            <a:ext uri="{FF2B5EF4-FFF2-40B4-BE49-F238E27FC236}">
              <a16:creationId xmlns:a16="http://schemas.microsoft.com/office/drawing/2014/main" id="{AECE5410-333C-4B45-90BC-175533BA350C}"/>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a:extLst>
            <a:ext uri="{FF2B5EF4-FFF2-40B4-BE49-F238E27FC236}">
              <a16:creationId xmlns:a16="http://schemas.microsoft.com/office/drawing/2014/main" id="{BA2466A4-0B16-4765-A306-FE1C5CAF3A0B}"/>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37482</xdr:rowOff>
    </xdr:from>
    <xdr:ext cx="405111" cy="259045"/>
    <xdr:sp macro="" textlink="">
      <xdr:nvSpPr>
        <xdr:cNvPr id="76" name="有形固定資産減価償却率最大値テキスト">
          <a:extLst>
            <a:ext uri="{FF2B5EF4-FFF2-40B4-BE49-F238E27FC236}">
              <a16:creationId xmlns:a16="http://schemas.microsoft.com/office/drawing/2014/main" id="{C619A9B2-810E-4255-9060-88572B9D48D9}"/>
            </a:ext>
          </a:extLst>
        </xdr:cNvPr>
        <xdr:cNvSpPr txBox="1"/>
      </xdr:nvSpPr>
      <xdr:spPr>
        <a:xfrm>
          <a:off x="4813300" y="50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90805</xdr:rowOff>
    </xdr:from>
    <xdr:to>
      <xdr:col>23</xdr:col>
      <xdr:colOff>174625</xdr:colOff>
      <xdr:row>26</xdr:row>
      <xdr:rowOff>90805</xdr:rowOff>
    </xdr:to>
    <xdr:cxnSp macro="">
      <xdr:nvCxnSpPr>
        <xdr:cNvPr id="77" name="直線コネクタ 76">
          <a:extLst>
            <a:ext uri="{FF2B5EF4-FFF2-40B4-BE49-F238E27FC236}">
              <a16:creationId xmlns:a16="http://schemas.microsoft.com/office/drawing/2014/main" id="{C54DAD5F-7AAA-4C6F-A9C7-12EC2F155102}"/>
            </a:ext>
          </a:extLst>
        </xdr:cNvPr>
        <xdr:cNvCxnSpPr/>
      </xdr:nvCxnSpPr>
      <xdr:spPr>
        <a:xfrm>
          <a:off x="4673600" y="532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111650</xdr:rowOff>
    </xdr:from>
    <xdr:ext cx="405111" cy="259045"/>
    <xdr:sp macro="" textlink="">
      <xdr:nvSpPr>
        <xdr:cNvPr id="78" name="有形固定資産減価償却率平均値テキスト">
          <a:extLst>
            <a:ext uri="{FF2B5EF4-FFF2-40B4-BE49-F238E27FC236}">
              <a16:creationId xmlns:a16="http://schemas.microsoft.com/office/drawing/2014/main" id="{BE46D51F-4CD3-4A95-86A8-8630BC215CD7}"/>
            </a:ext>
          </a:extLst>
        </xdr:cNvPr>
        <xdr:cNvSpPr txBox="1"/>
      </xdr:nvSpPr>
      <xdr:spPr>
        <a:xfrm>
          <a:off x="4813300" y="5683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79" name="フローチャート: 判断 78">
          <a:extLst>
            <a:ext uri="{FF2B5EF4-FFF2-40B4-BE49-F238E27FC236}">
              <a16:creationId xmlns:a16="http://schemas.microsoft.com/office/drawing/2014/main" id="{06A795E1-F099-4399-A7F8-378F1D6726FE}"/>
            </a:ext>
          </a:extLst>
        </xdr:cNvPr>
        <xdr:cNvSpPr/>
      </xdr:nvSpPr>
      <xdr:spPr>
        <a:xfrm>
          <a:off x="47117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80" name="フローチャート: 判断 79">
          <a:extLst>
            <a:ext uri="{FF2B5EF4-FFF2-40B4-BE49-F238E27FC236}">
              <a16:creationId xmlns:a16="http://schemas.microsoft.com/office/drawing/2014/main" id="{C51E3FB4-6B8B-41F0-96F5-91300085B166}"/>
            </a:ext>
          </a:extLst>
        </xdr:cNvPr>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1" name="フローチャート: 判断 80">
          <a:extLst>
            <a:ext uri="{FF2B5EF4-FFF2-40B4-BE49-F238E27FC236}">
              <a16:creationId xmlns:a16="http://schemas.microsoft.com/office/drawing/2014/main" id="{16C26E97-040D-4966-B4CA-53492F604778}"/>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141859</xdr:rowOff>
    </xdr:from>
    <xdr:to>
      <xdr:col>11</xdr:col>
      <xdr:colOff>187325</xdr:colOff>
      <xdr:row>29</xdr:row>
      <xdr:rowOff>72009</xdr:rowOff>
    </xdr:to>
    <xdr:sp macro="" textlink="">
      <xdr:nvSpPr>
        <xdr:cNvPr id="82" name="フローチャート: 判断 81">
          <a:extLst>
            <a:ext uri="{FF2B5EF4-FFF2-40B4-BE49-F238E27FC236}">
              <a16:creationId xmlns:a16="http://schemas.microsoft.com/office/drawing/2014/main" id="{4EBB5494-49BB-4A10-B14C-FC91A1896A4B}"/>
            </a:ext>
          </a:extLst>
        </xdr:cNvPr>
        <xdr:cNvSpPr/>
      </xdr:nvSpPr>
      <xdr:spPr>
        <a:xfrm>
          <a:off x="2476500" y="57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3" name="フローチャート: 判断 82">
          <a:extLst>
            <a:ext uri="{FF2B5EF4-FFF2-40B4-BE49-F238E27FC236}">
              <a16:creationId xmlns:a16="http://schemas.microsoft.com/office/drawing/2014/main" id="{797BB6C1-CA17-438E-8524-C15A72CD57B6}"/>
            </a:ext>
          </a:extLst>
        </xdr:cNvPr>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1DE0C85-F8C5-47EA-BC44-3F2EF4AAD5F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42FAC33-2E35-4369-B24D-F906BA691A5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CDAD979-9C59-4F38-B1EA-8EFD0E7E28B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9A2EB89-AAF0-4754-B677-FD33C0F5016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35FE206-E17D-40DC-ADB3-503F070ED9A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131953</xdr:rowOff>
    </xdr:from>
    <xdr:to>
      <xdr:col>23</xdr:col>
      <xdr:colOff>136525</xdr:colOff>
      <xdr:row>28</xdr:row>
      <xdr:rowOff>62103</xdr:rowOff>
    </xdr:to>
    <xdr:sp macro="" textlink="">
      <xdr:nvSpPr>
        <xdr:cNvPr id="89" name="楕円 88">
          <a:extLst>
            <a:ext uri="{FF2B5EF4-FFF2-40B4-BE49-F238E27FC236}">
              <a16:creationId xmlns:a16="http://schemas.microsoft.com/office/drawing/2014/main" id="{789B6C1E-F08D-4D2C-AC01-BD56949F7CA8}"/>
            </a:ext>
          </a:extLst>
        </xdr:cNvPr>
        <xdr:cNvSpPr/>
      </xdr:nvSpPr>
      <xdr:spPr>
        <a:xfrm>
          <a:off x="47117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154830</xdr:rowOff>
    </xdr:from>
    <xdr:ext cx="405111" cy="259045"/>
    <xdr:sp macro="" textlink="">
      <xdr:nvSpPr>
        <xdr:cNvPr id="90" name="有形固定資産減価償却率該当値テキスト">
          <a:extLst>
            <a:ext uri="{FF2B5EF4-FFF2-40B4-BE49-F238E27FC236}">
              <a16:creationId xmlns:a16="http://schemas.microsoft.com/office/drawing/2014/main" id="{D611471F-7946-41FD-BDF4-41D535CD7967}"/>
            </a:ext>
          </a:extLst>
        </xdr:cNvPr>
        <xdr:cNvSpPr txBox="1"/>
      </xdr:nvSpPr>
      <xdr:spPr>
        <a:xfrm>
          <a:off x="4813300" y="5384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88773</xdr:rowOff>
    </xdr:from>
    <xdr:to>
      <xdr:col>19</xdr:col>
      <xdr:colOff>187325</xdr:colOff>
      <xdr:row>28</xdr:row>
      <xdr:rowOff>18923</xdr:rowOff>
    </xdr:to>
    <xdr:sp macro="" textlink="">
      <xdr:nvSpPr>
        <xdr:cNvPr id="91" name="楕円 90">
          <a:extLst>
            <a:ext uri="{FF2B5EF4-FFF2-40B4-BE49-F238E27FC236}">
              <a16:creationId xmlns:a16="http://schemas.microsoft.com/office/drawing/2014/main" id="{4CF96B31-FB68-4DB1-9DF4-C37FE2762194}"/>
            </a:ext>
          </a:extLst>
        </xdr:cNvPr>
        <xdr:cNvSpPr/>
      </xdr:nvSpPr>
      <xdr:spPr>
        <a:xfrm>
          <a:off x="4000500" y="54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139573</xdr:rowOff>
    </xdr:from>
    <xdr:to>
      <xdr:col>23</xdr:col>
      <xdr:colOff>85725</xdr:colOff>
      <xdr:row>28</xdr:row>
      <xdr:rowOff>11303</xdr:rowOff>
    </xdr:to>
    <xdr:cxnSp macro="">
      <xdr:nvCxnSpPr>
        <xdr:cNvPr id="92" name="直線コネクタ 91">
          <a:extLst>
            <a:ext uri="{FF2B5EF4-FFF2-40B4-BE49-F238E27FC236}">
              <a16:creationId xmlns:a16="http://schemas.microsoft.com/office/drawing/2014/main" id="{73662048-BC62-432B-B735-18475E10326E}"/>
            </a:ext>
          </a:extLst>
        </xdr:cNvPr>
        <xdr:cNvCxnSpPr/>
      </xdr:nvCxnSpPr>
      <xdr:spPr>
        <a:xfrm>
          <a:off x="4051300" y="554024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41275</xdr:rowOff>
    </xdr:from>
    <xdr:to>
      <xdr:col>15</xdr:col>
      <xdr:colOff>187325</xdr:colOff>
      <xdr:row>27</xdr:row>
      <xdr:rowOff>142875</xdr:rowOff>
    </xdr:to>
    <xdr:sp macro="" textlink="">
      <xdr:nvSpPr>
        <xdr:cNvPr id="93" name="楕円 92">
          <a:extLst>
            <a:ext uri="{FF2B5EF4-FFF2-40B4-BE49-F238E27FC236}">
              <a16:creationId xmlns:a16="http://schemas.microsoft.com/office/drawing/2014/main" id="{BE9A1F3C-52CB-4583-ABCC-34C2D76FC8CB}"/>
            </a:ext>
          </a:extLst>
        </xdr:cNvPr>
        <xdr:cNvSpPr/>
      </xdr:nvSpPr>
      <xdr:spPr>
        <a:xfrm>
          <a:off x="3238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92075</xdr:rowOff>
    </xdr:from>
    <xdr:to>
      <xdr:col>19</xdr:col>
      <xdr:colOff>136525</xdr:colOff>
      <xdr:row>27</xdr:row>
      <xdr:rowOff>139573</xdr:rowOff>
    </xdr:to>
    <xdr:cxnSp macro="">
      <xdr:nvCxnSpPr>
        <xdr:cNvPr id="94" name="直線コネクタ 93">
          <a:extLst>
            <a:ext uri="{FF2B5EF4-FFF2-40B4-BE49-F238E27FC236}">
              <a16:creationId xmlns:a16="http://schemas.microsoft.com/office/drawing/2014/main" id="{D5918068-9B02-4BD9-875F-6B1031B605F1}"/>
            </a:ext>
          </a:extLst>
        </xdr:cNvPr>
        <xdr:cNvCxnSpPr/>
      </xdr:nvCxnSpPr>
      <xdr:spPr>
        <a:xfrm>
          <a:off x="3289300" y="5492750"/>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2413</xdr:rowOff>
    </xdr:from>
    <xdr:to>
      <xdr:col>11</xdr:col>
      <xdr:colOff>187325</xdr:colOff>
      <xdr:row>27</xdr:row>
      <xdr:rowOff>104013</xdr:rowOff>
    </xdr:to>
    <xdr:sp macro="" textlink="">
      <xdr:nvSpPr>
        <xdr:cNvPr id="95" name="楕円 94">
          <a:extLst>
            <a:ext uri="{FF2B5EF4-FFF2-40B4-BE49-F238E27FC236}">
              <a16:creationId xmlns:a16="http://schemas.microsoft.com/office/drawing/2014/main" id="{431AF094-9F67-435A-A559-64F1E2B33D63}"/>
            </a:ext>
          </a:extLst>
        </xdr:cNvPr>
        <xdr:cNvSpPr/>
      </xdr:nvSpPr>
      <xdr:spPr>
        <a:xfrm>
          <a:off x="2476500" y="54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53213</xdr:rowOff>
    </xdr:from>
    <xdr:to>
      <xdr:col>15</xdr:col>
      <xdr:colOff>136525</xdr:colOff>
      <xdr:row>27</xdr:row>
      <xdr:rowOff>92075</xdr:rowOff>
    </xdr:to>
    <xdr:cxnSp macro="">
      <xdr:nvCxnSpPr>
        <xdr:cNvPr id="96" name="直線コネクタ 95">
          <a:extLst>
            <a:ext uri="{FF2B5EF4-FFF2-40B4-BE49-F238E27FC236}">
              <a16:creationId xmlns:a16="http://schemas.microsoft.com/office/drawing/2014/main" id="{CE3E5F16-6123-4E8B-BF90-5326FD8E71E8}"/>
            </a:ext>
          </a:extLst>
        </xdr:cNvPr>
        <xdr:cNvCxnSpPr/>
      </xdr:nvCxnSpPr>
      <xdr:spPr>
        <a:xfrm>
          <a:off x="2527300" y="545388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122047</xdr:rowOff>
    </xdr:from>
    <xdr:to>
      <xdr:col>7</xdr:col>
      <xdr:colOff>187325</xdr:colOff>
      <xdr:row>27</xdr:row>
      <xdr:rowOff>52197</xdr:rowOff>
    </xdr:to>
    <xdr:sp macro="" textlink="">
      <xdr:nvSpPr>
        <xdr:cNvPr id="97" name="楕円 96">
          <a:extLst>
            <a:ext uri="{FF2B5EF4-FFF2-40B4-BE49-F238E27FC236}">
              <a16:creationId xmlns:a16="http://schemas.microsoft.com/office/drawing/2014/main" id="{A0A5C93C-5383-4EC5-8798-1AF59A571F03}"/>
            </a:ext>
          </a:extLst>
        </xdr:cNvPr>
        <xdr:cNvSpPr/>
      </xdr:nvSpPr>
      <xdr:spPr>
        <a:xfrm>
          <a:off x="17145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1397</xdr:rowOff>
    </xdr:from>
    <xdr:to>
      <xdr:col>11</xdr:col>
      <xdr:colOff>136525</xdr:colOff>
      <xdr:row>27</xdr:row>
      <xdr:rowOff>53213</xdr:rowOff>
    </xdr:to>
    <xdr:cxnSp macro="">
      <xdr:nvCxnSpPr>
        <xdr:cNvPr id="98" name="直線コネクタ 97">
          <a:extLst>
            <a:ext uri="{FF2B5EF4-FFF2-40B4-BE49-F238E27FC236}">
              <a16:creationId xmlns:a16="http://schemas.microsoft.com/office/drawing/2014/main" id="{3A5877CA-59D6-4C32-93A7-FD7B712294A4}"/>
            </a:ext>
          </a:extLst>
        </xdr:cNvPr>
        <xdr:cNvCxnSpPr/>
      </xdr:nvCxnSpPr>
      <xdr:spPr>
        <a:xfrm>
          <a:off x="1765300" y="5402072"/>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99" name="n_1aveValue有形固定資産減価償却率">
          <a:extLst>
            <a:ext uri="{FF2B5EF4-FFF2-40B4-BE49-F238E27FC236}">
              <a16:creationId xmlns:a16="http://schemas.microsoft.com/office/drawing/2014/main" id="{D6703B1D-35CE-4094-87E2-4B375BF824D3}"/>
            </a:ext>
          </a:extLst>
        </xdr:cNvPr>
        <xdr:cNvSpPr txBox="1"/>
      </xdr:nvSpPr>
      <xdr:spPr>
        <a:xfrm>
          <a:off x="38360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100" name="n_2aveValue有形固定資産減価償却率">
          <a:extLst>
            <a:ext uri="{FF2B5EF4-FFF2-40B4-BE49-F238E27FC236}">
              <a16:creationId xmlns:a16="http://schemas.microsoft.com/office/drawing/2014/main" id="{9C7957DF-3433-4013-B393-3B2225BCD545}"/>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63136</xdr:rowOff>
    </xdr:from>
    <xdr:ext cx="405111" cy="259045"/>
    <xdr:sp macro="" textlink="">
      <xdr:nvSpPr>
        <xdr:cNvPr id="101" name="n_3aveValue有形固定資産減価償却率">
          <a:extLst>
            <a:ext uri="{FF2B5EF4-FFF2-40B4-BE49-F238E27FC236}">
              <a16:creationId xmlns:a16="http://schemas.microsoft.com/office/drawing/2014/main" id="{373506D7-AA49-41C3-9B34-2FE5C0275509}"/>
            </a:ext>
          </a:extLst>
        </xdr:cNvPr>
        <xdr:cNvSpPr txBox="1"/>
      </xdr:nvSpPr>
      <xdr:spPr>
        <a:xfrm>
          <a:off x="2324744" y="580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102" name="n_4aveValue有形固定資産減価償却率">
          <a:extLst>
            <a:ext uri="{FF2B5EF4-FFF2-40B4-BE49-F238E27FC236}">
              <a16:creationId xmlns:a16="http://schemas.microsoft.com/office/drawing/2014/main" id="{DD030BA3-9FB1-461A-AFA6-432BC12A7F66}"/>
            </a:ext>
          </a:extLst>
        </xdr:cNvPr>
        <xdr:cNvSpPr txBox="1"/>
      </xdr:nvSpPr>
      <xdr:spPr>
        <a:xfrm>
          <a:off x="1562744" y="57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35450</xdr:rowOff>
    </xdr:from>
    <xdr:ext cx="405111" cy="259045"/>
    <xdr:sp macro="" textlink="">
      <xdr:nvSpPr>
        <xdr:cNvPr id="103" name="n_1mainValue有形固定資産減価償却率">
          <a:extLst>
            <a:ext uri="{FF2B5EF4-FFF2-40B4-BE49-F238E27FC236}">
              <a16:creationId xmlns:a16="http://schemas.microsoft.com/office/drawing/2014/main" id="{B8C1E2D7-520F-4FA7-A414-CD77C929928E}"/>
            </a:ext>
          </a:extLst>
        </xdr:cNvPr>
        <xdr:cNvSpPr txBox="1"/>
      </xdr:nvSpPr>
      <xdr:spPr>
        <a:xfrm>
          <a:off x="3836044" y="526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159402</xdr:rowOff>
    </xdr:from>
    <xdr:ext cx="405111" cy="259045"/>
    <xdr:sp macro="" textlink="">
      <xdr:nvSpPr>
        <xdr:cNvPr id="104" name="n_2mainValue有形固定資産減価償却率">
          <a:extLst>
            <a:ext uri="{FF2B5EF4-FFF2-40B4-BE49-F238E27FC236}">
              <a16:creationId xmlns:a16="http://schemas.microsoft.com/office/drawing/2014/main" id="{D7D9F3BD-76DC-4B9F-BBEC-1AC08085B4CA}"/>
            </a:ext>
          </a:extLst>
        </xdr:cNvPr>
        <xdr:cNvSpPr txBox="1"/>
      </xdr:nvSpPr>
      <xdr:spPr>
        <a:xfrm>
          <a:off x="30867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120540</xdr:rowOff>
    </xdr:from>
    <xdr:ext cx="405111" cy="259045"/>
    <xdr:sp macro="" textlink="">
      <xdr:nvSpPr>
        <xdr:cNvPr id="105" name="n_3mainValue有形固定資産減価償却率">
          <a:extLst>
            <a:ext uri="{FF2B5EF4-FFF2-40B4-BE49-F238E27FC236}">
              <a16:creationId xmlns:a16="http://schemas.microsoft.com/office/drawing/2014/main" id="{CFD12BF2-2980-4D91-92A1-FCEBEAC765EA}"/>
            </a:ext>
          </a:extLst>
        </xdr:cNvPr>
        <xdr:cNvSpPr txBox="1"/>
      </xdr:nvSpPr>
      <xdr:spPr>
        <a:xfrm>
          <a:off x="2324744" y="517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68724</xdr:rowOff>
    </xdr:from>
    <xdr:ext cx="405111" cy="259045"/>
    <xdr:sp macro="" textlink="">
      <xdr:nvSpPr>
        <xdr:cNvPr id="106" name="n_4mainValue有形固定資産減価償却率">
          <a:extLst>
            <a:ext uri="{FF2B5EF4-FFF2-40B4-BE49-F238E27FC236}">
              <a16:creationId xmlns:a16="http://schemas.microsoft.com/office/drawing/2014/main" id="{AB8BF428-8B7C-4A32-B317-E87E8AA66210}"/>
            </a:ext>
          </a:extLst>
        </xdr:cNvPr>
        <xdr:cNvSpPr txBox="1"/>
      </xdr:nvSpPr>
      <xdr:spPr>
        <a:xfrm>
          <a:off x="1562744" y="512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21BDBEC8-AC40-4BB9-ACE9-855456A0AD4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CA65CCD-85F1-47FA-BF98-10658C6B7BB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4DC5268D-812D-4D7A-BB78-385477CB7D1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61EFA753-EA96-43FB-A5AD-B3C1CF95F1A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2160D22A-5D0E-47E2-B875-46425A6734C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84AB6533-F39B-4552-8AFA-5AE653C5512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FAED1F2D-A52A-48C4-A8DF-D8FC689B25F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688E11F0-9C3F-46A3-8A92-E304E3D4B92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FB4AFA3D-2682-4781-8C90-769C78CB224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D8D459D-1F54-4D97-81C3-32D41695556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A44CA4E4-2B7A-4F63-87E6-D0643DDF3F2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2FBF46BE-25FE-4DA6-B470-45C4634EC2D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4828122E-38C8-4137-AA3F-F9469FB0274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の債務償還比率は、全国平均及び愛知県平均を下回っている。これは、借入額の抑制を進めていることが要因である。しかし今後は、大型建設事業が控えているため、債務償還比率が過度に増加しないように、健全な財政運営に努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9238B23E-D550-4AE4-9BBE-CD47CAB39BE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C9A34B49-6A11-42FE-B658-9520EF48357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3F594EE1-B568-4E9E-981D-9119349D644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226D930E-613C-474C-9819-B097603B344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C40ABD6D-ED0E-4268-828F-1A236819C872}"/>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78058CD-C6EC-4378-938E-1D0A1306BD3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BB20E26-BBCD-417D-BEF8-B20FB5F17CE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E47E4269-A20C-4D05-97C3-0716FDF2FE9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F018B35D-3079-4204-B1B4-8BDE8F64CF0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EE04245D-D48B-41AC-89BF-ACF254F63FE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3B078727-88A5-4D61-80B0-EE99BF7CCF8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79C3E4CE-9A80-460B-8B4E-3C285FC97B8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3AF0A0F8-6851-4102-B666-57562561572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AFA8616C-C36E-46B4-B9B3-6FE0FA55F07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E43998AB-2707-4190-8E23-FE322115D36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117147</xdr:rowOff>
    </xdr:to>
    <xdr:cxnSp macro="">
      <xdr:nvCxnSpPr>
        <xdr:cNvPr id="135" name="直線コネクタ 134">
          <a:extLst>
            <a:ext uri="{FF2B5EF4-FFF2-40B4-BE49-F238E27FC236}">
              <a16:creationId xmlns:a16="http://schemas.microsoft.com/office/drawing/2014/main" id="{DC3CD775-290B-4473-998A-01B97648EE8C}"/>
            </a:ext>
          </a:extLst>
        </xdr:cNvPr>
        <xdr:cNvCxnSpPr/>
      </xdr:nvCxnSpPr>
      <xdr:spPr>
        <a:xfrm flipV="1">
          <a:off x="14793595" y="5312833"/>
          <a:ext cx="1269" cy="123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120974</xdr:rowOff>
    </xdr:from>
    <xdr:ext cx="469744" cy="259045"/>
    <xdr:sp macro="" textlink="">
      <xdr:nvSpPr>
        <xdr:cNvPr id="136" name="債務償還比率最小値テキスト">
          <a:extLst>
            <a:ext uri="{FF2B5EF4-FFF2-40B4-BE49-F238E27FC236}">
              <a16:creationId xmlns:a16="http://schemas.microsoft.com/office/drawing/2014/main" id="{7399A842-61A9-49E9-8156-942844840D26}"/>
            </a:ext>
          </a:extLst>
        </xdr:cNvPr>
        <xdr:cNvSpPr txBox="1"/>
      </xdr:nvSpPr>
      <xdr:spPr>
        <a:xfrm>
          <a:off x="14846300" y="65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117147</xdr:rowOff>
    </xdr:from>
    <xdr:to>
      <xdr:col>76</xdr:col>
      <xdr:colOff>111125</xdr:colOff>
      <xdr:row>33</xdr:row>
      <xdr:rowOff>117147</xdr:rowOff>
    </xdr:to>
    <xdr:cxnSp macro="">
      <xdr:nvCxnSpPr>
        <xdr:cNvPr id="137" name="直線コネクタ 136">
          <a:extLst>
            <a:ext uri="{FF2B5EF4-FFF2-40B4-BE49-F238E27FC236}">
              <a16:creationId xmlns:a16="http://schemas.microsoft.com/office/drawing/2014/main" id="{80E2CE49-C304-4FC2-AFED-9E87E05F930A}"/>
            </a:ext>
          </a:extLst>
        </xdr:cNvPr>
        <xdr:cNvCxnSpPr/>
      </xdr:nvCxnSpPr>
      <xdr:spPr>
        <a:xfrm>
          <a:off x="14706600" y="65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21B0406D-8F7D-4DBE-AD32-327AADA1DC8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8C2BBE0C-4301-40AB-94A5-0FEFE8B3F1F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72269</xdr:rowOff>
    </xdr:from>
    <xdr:ext cx="469744" cy="259045"/>
    <xdr:sp macro="" textlink="">
      <xdr:nvSpPr>
        <xdr:cNvPr id="140" name="債務償還比率平均値テキスト">
          <a:extLst>
            <a:ext uri="{FF2B5EF4-FFF2-40B4-BE49-F238E27FC236}">
              <a16:creationId xmlns:a16="http://schemas.microsoft.com/office/drawing/2014/main" id="{CF7A503C-FF93-4701-89A8-305804FD1073}"/>
            </a:ext>
          </a:extLst>
        </xdr:cNvPr>
        <xdr:cNvSpPr txBox="1"/>
      </xdr:nvSpPr>
      <xdr:spPr>
        <a:xfrm>
          <a:off x="14846300" y="5987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93842</xdr:rowOff>
    </xdr:from>
    <xdr:to>
      <xdr:col>76</xdr:col>
      <xdr:colOff>73025</xdr:colOff>
      <xdr:row>31</xdr:row>
      <xdr:rowOff>23992</xdr:rowOff>
    </xdr:to>
    <xdr:sp macro="" textlink="">
      <xdr:nvSpPr>
        <xdr:cNvPr id="141" name="フローチャート: 判断 140">
          <a:extLst>
            <a:ext uri="{FF2B5EF4-FFF2-40B4-BE49-F238E27FC236}">
              <a16:creationId xmlns:a16="http://schemas.microsoft.com/office/drawing/2014/main" id="{B114EE06-2BF1-4F0E-815B-A03E65F98945}"/>
            </a:ext>
          </a:extLst>
        </xdr:cNvPr>
        <xdr:cNvSpPr/>
      </xdr:nvSpPr>
      <xdr:spPr>
        <a:xfrm>
          <a:off x="14744700" y="600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106627</xdr:rowOff>
    </xdr:from>
    <xdr:to>
      <xdr:col>72</xdr:col>
      <xdr:colOff>123825</xdr:colOff>
      <xdr:row>32</xdr:row>
      <xdr:rowOff>36777</xdr:rowOff>
    </xdr:to>
    <xdr:sp macro="" textlink="">
      <xdr:nvSpPr>
        <xdr:cNvPr id="142" name="フローチャート: 判断 141">
          <a:extLst>
            <a:ext uri="{FF2B5EF4-FFF2-40B4-BE49-F238E27FC236}">
              <a16:creationId xmlns:a16="http://schemas.microsoft.com/office/drawing/2014/main" id="{B9D6B5BA-4FE7-4500-92BE-46F3609C6578}"/>
            </a:ext>
          </a:extLst>
        </xdr:cNvPr>
        <xdr:cNvSpPr/>
      </xdr:nvSpPr>
      <xdr:spPr>
        <a:xfrm>
          <a:off x="14033500" y="619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144409</xdr:rowOff>
    </xdr:from>
    <xdr:to>
      <xdr:col>68</xdr:col>
      <xdr:colOff>123825</xdr:colOff>
      <xdr:row>32</xdr:row>
      <xdr:rowOff>74559</xdr:rowOff>
    </xdr:to>
    <xdr:sp macro="" textlink="">
      <xdr:nvSpPr>
        <xdr:cNvPr id="143" name="フローチャート: 判断 142">
          <a:extLst>
            <a:ext uri="{FF2B5EF4-FFF2-40B4-BE49-F238E27FC236}">
              <a16:creationId xmlns:a16="http://schemas.microsoft.com/office/drawing/2014/main" id="{0CD908A6-1709-4093-97AC-A6201F1CBD68}"/>
            </a:ext>
          </a:extLst>
        </xdr:cNvPr>
        <xdr:cNvSpPr/>
      </xdr:nvSpPr>
      <xdr:spPr>
        <a:xfrm>
          <a:off x="13271500" y="62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124799</xdr:rowOff>
    </xdr:from>
    <xdr:to>
      <xdr:col>64</xdr:col>
      <xdr:colOff>123825</xdr:colOff>
      <xdr:row>32</xdr:row>
      <xdr:rowOff>54949</xdr:rowOff>
    </xdr:to>
    <xdr:sp macro="" textlink="">
      <xdr:nvSpPr>
        <xdr:cNvPr id="144" name="フローチャート: 判断 143">
          <a:extLst>
            <a:ext uri="{FF2B5EF4-FFF2-40B4-BE49-F238E27FC236}">
              <a16:creationId xmlns:a16="http://schemas.microsoft.com/office/drawing/2014/main" id="{01153C28-E79B-42BE-A148-93D7AEFDB255}"/>
            </a:ext>
          </a:extLst>
        </xdr:cNvPr>
        <xdr:cNvSpPr/>
      </xdr:nvSpPr>
      <xdr:spPr>
        <a:xfrm>
          <a:off x="12509500" y="621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166899</xdr:rowOff>
    </xdr:from>
    <xdr:to>
      <xdr:col>60</xdr:col>
      <xdr:colOff>123825</xdr:colOff>
      <xdr:row>32</xdr:row>
      <xdr:rowOff>97049</xdr:rowOff>
    </xdr:to>
    <xdr:sp macro="" textlink="">
      <xdr:nvSpPr>
        <xdr:cNvPr id="145" name="フローチャート: 判断 144">
          <a:extLst>
            <a:ext uri="{FF2B5EF4-FFF2-40B4-BE49-F238E27FC236}">
              <a16:creationId xmlns:a16="http://schemas.microsoft.com/office/drawing/2014/main" id="{9059C67B-7CD3-49E8-9699-CE780E455475}"/>
            </a:ext>
          </a:extLst>
        </xdr:cNvPr>
        <xdr:cNvSpPr/>
      </xdr:nvSpPr>
      <xdr:spPr>
        <a:xfrm>
          <a:off x="11747500" y="625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40DE917-4D8C-4CC9-AA85-A760468ACCE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D93CE7E0-111D-4ACE-93A0-5C13F6B9228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B63D311-51FB-4266-8D2B-849D71A9911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42F7ECDA-6477-46DF-9F59-4BE47C00B26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3D0B808-F98B-4F6A-BCF7-60F66DCAC00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101738</xdr:rowOff>
    </xdr:from>
    <xdr:to>
      <xdr:col>76</xdr:col>
      <xdr:colOff>73025</xdr:colOff>
      <xdr:row>29</xdr:row>
      <xdr:rowOff>31888</xdr:rowOff>
    </xdr:to>
    <xdr:sp macro="" textlink="">
      <xdr:nvSpPr>
        <xdr:cNvPr id="151" name="楕円 150">
          <a:extLst>
            <a:ext uri="{FF2B5EF4-FFF2-40B4-BE49-F238E27FC236}">
              <a16:creationId xmlns:a16="http://schemas.microsoft.com/office/drawing/2014/main" id="{308FF426-DB29-4AC9-9833-CB4A2A4E417A}"/>
            </a:ext>
          </a:extLst>
        </xdr:cNvPr>
        <xdr:cNvSpPr/>
      </xdr:nvSpPr>
      <xdr:spPr>
        <a:xfrm>
          <a:off x="14744700" y="56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124615</xdr:rowOff>
    </xdr:from>
    <xdr:ext cx="469744" cy="259045"/>
    <xdr:sp macro="" textlink="">
      <xdr:nvSpPr>
        <xdr:cNvPr id="152" name="債務償還比率該当値テキスト">
          <a:extLst>
            <a:ext uri="{FF2B5EF4-FFF2-40B4-BE49-F238E27FC236}">
              <a16:creationId xmlns:a16="http://schemas.microsoft.com/office/drawing/2014/main" id="{4A03607E-C8F1-43A7-BBFF-8BE5AC27AEF2}"/>
            </a:ext>
          </a:extLst>
        </xdr:cNvPr>
        <xdr:cNvSpPr txBox="1"/>
      </xdr:nvSpPr>
      <xdr:spPr>
        <a:xfrm>
          <a:off x="14846300" y="55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129995</xdr:rowOff>
    </xdr:from>
    <xdr:to>
      <xdr:col>72</xdr:col>
      <xdr:colOff>123825</xdr:colOff>
      <xdr:row>30</xdr:row>
      <xdr:rowOff>60145</xdr:rowOff>
    </xdr:to>
    <xdr:sp macro="" textlink="">
      <xdr:nvSpPr>
        <xdr:cNvPr id="153" name="楕円 152">
          <a:extLst>
            <a:ext uri="{FF2B5EF4-FFF2-40B4-BE49-F238E27FC236}">
              <a16:creationId xmlns:a16="http://schemas.microsoft.com/office/drawing/2014/main" id="{CCC166D2-B642-44F2-90E1-A4968F67B3D5}"/>
            </a:ext>
          </a:extLst>
        </xdr:cNvPr>
        <xdr:cNvSpPr/>
      </xdr:nvSpPr>
      <xdr:spPr>
        <a:xfrm>
          <a:off x="14033500" y="58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152538</xdr:rowOff>
    </xdr:from>
    <xdr:to>
      <xdr:col>76</xdr:col>
      <xdr:colOff>22225</xdr:colOff>
      <xdr:row>30</xdr:row>
      <xdr:rowOff>9345</xdr:rowOff>
    </xdr:to>
    <xdr:cxnSp macro="">
      <xdr:nvCxnSpPr>
        <xdr:cNvPr id="154" name="直線コネクタ 153">
          <a:extLst>
            <a:ext uri="{FF2B5EF4-FFF2-40B4-BE49-F238E27FC236}">
              <a16:creationId xmlns:a16="http://schemas.microsoft.com/office/drawing/2014/main" id="{19338E0A-A17D-4C85-B6B1-01F1B88BD568}"/>
            </a:ext>
          </a:extLst>
        </xdr:cNvPr>
        <xdr:cNvCxnSpPr/>
      </xdr:nvCxnSpPr>
      <xdr:spPr>
        <a:xfrm flipV="1">
          <a:off x="14084300" y="5724663"/>
          <a:ext cx="711200" cy="1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27263</xdr:rowOff>
    </xdr:from>
    <xdr:to>
      <xdr:col>68</xdr:col>
      <xdr:colOff>123825</xdr:colOff>
      <xdr:row>29</xdr:row>
      <xdr:rowOff>128863</xdr:rowOff>
    </xdr:to>
    <xdr:sp macro="" textlink="">
      <xdr:nvSpPr>
        <xdr:cNvPr id="155" name="楕円 154">
          <a:extLst>
            <a:ext uri="{FF2B5EF4-FFF2-40B4-BE49-F238E27FC236}">
              <a16:creationId xmlns:a16="http://schemas.microsoft.com/office/drawing/2014/main" id="{CBB50A1D-8B19-44D3-B998-B176DBAD1E3C}"/>
            </a:ext>
          </a:extLst>
        </xdr:cNvPr>
        <xdr:cNvSpPr/>
      </xdr:nvSpPr>
      <xdr:spPr>
        <a:xfrm>
          <a:off x="13271500" y="57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78063</xdr:rowOff>
    </xdr:from>
    <xdr:to>
      <xdr:col>72</xdr:col>
      <xdr:colOff>73025</xdr:colOff>
      <xdr:row>30</xdr:row>
      <xdr:rowOff>9345</xdr:rowOff>
    </xdr:to>
    <xdr:cxnSp macro="">
      <xdr:nvCxnSpPr>
        <xdr:cNvPr id="156" name="直線コネクタ 155">
          <a:extLst>
            <a:ext uri="{FF2B5EF4-FFF2-40B4-BE49-F238E27FC236}">
              <a16:creationId xmlns:a16="http://schemas.microsoft.com/office/drawing/2014/main" id="{DC72C363-C39E-4057-A217-F96ADF0027EA}"/>
            </a:ext>
          </a:extLst>
        </xdr:cNvPr>
        <xdr:cNvCxnSpPr/>
      </xdr:nvCxnSpPr>
      <xdr:spPr>
        <a:xfrm>
          <a:off x="13322300" y="5821638"/>
          <a:ext cx="762000" cy="10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36978</xdr:rowOff>
    </xdr:from>
    <xdr:to>
      <xdr:col>64</xdr:col>
      <xdr:colOff>123825</xdr:colOff>
      <xdr:row>29</xdr:row>
      <xdr:rowOff>138578</xdr:rowOff>
    </xdr:to>
    <xdr:sp macro="" textlink="">
      <xdr:nvSpPr>
        <xdr:cNvPr id="157" name="楕円 156">
          <a:extLst>
            <a:ext uri="{FF2B5EF4-FFF2-40B4-BE49-F238E27FC236}">
              <a16:creationId xmlns:a16="http://schemas.microsoft.com/office/drawing/2014/main" id="{E2841E40-613D-4BEF-9E6E-8D6945248810}"/>
            </a:ext>
          </a:extLst>
        </xdr:cNvPr>
        <xdr:cNvSpPr/>
      </xdr:nvSpPr>
      <xdr:spPr>
        <a:xfrm>
          <a:off x="12509500" y="57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78063</xdr:rowOff>
    </xdr:from>
    <xdr:to>
      <xdr:col>68</xdr:col>
      <xdr:colOff>73025</xdr:colOff>
      <xdr:row>29</xdr:row>
      <xdr:rowOff>87778</xdr:rowOff>
    </xdr:to>
    <xdr:cxnSp macro="">
      <xdr:nvCxnSpPr>
        <xdr:cNvPr id="158" name="直線コネクタ 157">
          <a:extLst>
            <a:ext uri="{FF2B5EF4-FFF2-40B4-BE49-F238E27FC236}">
              <a16:creationId xmlns:a16="http://schemas.microsoft.com/office/drawing/2014/main" id="{6C6EDC15-4E07-4B7A-8769-D2A077F78AE3}"/>
            </a:ext>
          </a:extLst>
        </xdr:cNvPr>
        <xdr:cNvCxnSpPr/>
      </xdr:nvCxnSpPr>
      <xdr:spPr>
        <a:xfrm flipV="1">
          <a:off x="12560300" y="5821638"/>
          <a:ext cx="762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64505</xdr:rowOff>
    </xdr:from>
    <xdr:to>
      <xdr:col>60</xdr:col>
      <xdr:colOff>123825</xdr:colOff>
      <xdr:row>29</xdr:row>
      <xdr:rowOff>166105</xdr:rowOff>
    </xdr:to>
    <xdr:sp macro="" textlink="">
      <xdr:nvSpPr>
        <xdr:cNvPr id="159" name="楕円 158">
          <a:extLst>
            <a:ext uri="{FF2B5EF4-FFF2-40B4-BE49-F238E27FC236}">
              <a16:creationId xmlns:a16="http://schemas.microsoft.com/office/drawing/2014/main" id="{95DD7953-F9DB-4929-A891-DA210FD5989A}"/>
            </a:ext>
          </a:extLst>
        </xdr:cNvPr>
        <xdr:cNvSpPr/>
      </xdr:nvSpPr>
      <xdr:spPr>
        <a:xfrm>
          <a:off x="11747500" y="580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87778</xdr:rowOff>
    </xdr:from>
    <xdr:to>
      <xdr:col>64</xdr:col>
      <xdr:colOff>73025</xdr:colOff>
      <xdr:row>29</xdr:row>
      <xdr:rowOff>115305</xdr:rowOff>
    </xdr:to>
    <xdr:cxnSp macro="">
      <xdr:nvCxnSpPr>
        <xdr:cNvPr id="160" name="直線コネクタ 159">
          <a:extLst>
            <a:ext uri="{FF2B5EF4-FFF2-40B4-BE49-F238E27FC236}">
              <a16:creationId xmlns:a16="http://schemas.microsoft.com/office/drawing/2014/main" id="{AB8A1A3F-1632-4093-B784-36A5E64B5A2A}"/>
            </a:ext>
          </a:extLst>
        </xdr:cNvPr>
        <xdr:cNvCxnSpPr/>
      </xdr:nvCxnSpPr>
      <xdr:spPr>
        <a:xfrm flipV="1">
          <a:off x="11798300" y="5831353"/>
          <a:ext cx="762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27904</xdr:rowOff>
    </xdr:from>
    <xdr:ext cx="469744" cy="259045"/>
    <xdr:sp macro="" textlink="">
      <xdr:nvSpPr>
        <xdr:cNvPr id="161" name="n_1aveValue債務償還比率">
          <a:extLst>
            <a:ext uri="{FF2B5EF4-FFF2-40B4-BE49-F238E27FC236}">
              <a16:creationId xmlns:a16="http://schemas.microsoft.com/office/drawing/2014/main" id="{CC21362E-2772-4B87-8AAF-9F9710C03BD8}"/>
            </a:ext>
          </a:extLst>
        </xdr:cNvPr>
        <xdr:cNvSpPr txBox="1"/>
      </xdr:nvSpPr>
      <xdr:spPr>
        <a:xfrm>
          <a:off x="13836727" y="628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65686</xdr:rowOff>
    </xdr:from>
    <xdr:ext cx="469744" cy="259045"/>
    <xdr:sp macro="" textlink="">
      <xdr:nvSpPr>
        <xdr:cNvPr id="162" name="n_2aveValue債務償還比率">
          <a:extLst>
            <a:ext uri="{FF2B5EF4-FFF2-40B4-BE49-F238E27FC236}">
              <a16:creationId xmlns:a16="http://schemas.microsoft.com/office/drawing/2014/main" id="{4D9421EB-DE39-4302-B00D-BCB30BA5768B}"/>
            </a:ext>
          </a:extLst>
        </xdr:cNvPr>
        <xdr:cNvSpPr txBox="1"/>
      </xdr:nvSpPr>
      <xdr:spPr>
        <a:xfrm>
          <a:off x="13087427" y="63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46076</xdr:rowOff>
    </xdr:from>
    <xdr:ext cx="469744" cy="259045"/>
    <xdr:sp macro="" textlink="">
      <xdr:nvSpPr>
        <xdr:cNvPr id="163" name="n_3aveValue債務償還比率">
          <a:extLst>
            <a:ext uri="{FF2B5EF4-FFF2-40B4-BE49-F238E27FC236}">
              <a16:creationId xmlns:a16="http://schemas.microsoft.com/office/drawing/2014/main" id="{25A5A990-9873-4E61-8989-AEDB3AA058D0}"/>
            </a:ext>
          </a:extLst>
        </xdr:cNvPr>
        <xdr:cNvSpPr txBox="1"/>
      </xdr:nvSpPr>
      <xdr:spPr>
        <a:xfrm>
          <a:off x="12325427" y="630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88176</xdr:rowOff>
    </xdr:from>
    <xdr:ext cx="469744" cy="259045"/>
    <xdr:sp macro="" textlink="">
      <xdr:nvSpPr>
        <xdr:cNvPr id="164" name="n_4aveValue債務償還比率">
          <a:extLst>
            <a:ext uri="{FF2B5EF4-FFF2-40B4-BE49-F238E27FC236}">
              <a16:creationId xmlns:a16="http://schemas.microsoft.com/office/drawing/2014/main" id="{B4336754-A8EF-45FA-96C8-13A4D17DD023}"/>
            </a:ext>
          </a:extLst>
        </xdr:cNvPr>
        <xdr:cNvSpPr txBox="1"/>
      </xdr:nvSpPr>
      <xdr:spPr>
        <a:xfrm>
          <a:off x="11563427" y="634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76672</xdr:rowOff>
    </xdr:from>
    <xdr:ext cx="469744" cy="259045"/>
    <xdr:sp macro="" textlink="">
      <xdr:nvSpPr>
        <xdr:cNvPr id="165" name="n_1mainValue債務償還比率">
          <a:extLst>
            <a:ext uri="{FF2B5EF4-FFF2-40B4-BE49-F238E27FC236}">
              <a16:creationId xmlns:a16="http://schemas.microsoft.com/office/drawing/2014/main" id="{A505697B-6DD7-4D94-B12D-B40CB3A7856B}"/>
            </a:ext>
          </a:extLst>
        </xdr:cNvPr>
        <xdr:cNvSpPr txBox="1"/>
      </xdr:nvSpPr>
      <xdr:spPr>
        <a:xfrm>
          <a:off x="13836727" y="564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145390</xdr:rowOff>
    </xdr:from>
    <xdr:ext cx="469744" cy="259045"/>
    <xdr:sp macro="" textlink="">
      <xdr:nvSpPr>
        <xdr:cNvPr id="166" name="n_2mainValue債務償還比率">
          <a:extLst>
            <a:ext uri="{FF2B5EF4-FFF2-40B4-BE49-F238E27FC236}">
              <a16:creationId xmlns:a16="http://schemas.microsoft.com/office/drawing/2014/main" id="{76D63004-8034-4E3C-836F-626BEDE8C54D}"/>
            </a:ext>
          </a:extLst>
        </xdr:cNvPr>
        <xdr:cNvSpPr txBox="1"/>
      </xdr:nvSpPr>
      <xdr:spPr>
        <a:xfrm>
          <a:off x="13087427" y="554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155105</xdr:rowOff>
    </xdr:from>
    <xdr:ext cx="469744" cy="259045"/>
    <xdr:sp macro="" textlink="">
      <xdr:nvSpPr>
        <xdr:cNvPr id="167" name="n_3mainValue債務償還比率">
          <a:extLst>
            <a:ext uri="{FF2B5EF4-FFF2-40B4-BE49-F238E27FC236}">
              <a16:creationId xmlns:a16="http://schemas.microsoft.com/office/drawing/2014/main" id="{C95C2629-3705-4470-B694-1C273AB1ECFF}"/>
            </a:ext>
          </a:extLst>
        </xdr:cNvPr>
        <xdr:cNvSpPr txBox="1"/>
      </xdr:nvSpPr>
      <xdr:spPr>
        <a:xfrm>
          <a:off x="12325427" y="555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11182</xdr:rowOff>
    </xdr:from>
    <xdr:ext cx="469744" cy="259045"/>
    <xdr:sp macro="" textlink="">
      <xdr:nvSpPr>
        <xdr:cNvPr id="168" name="n_4mainValue債務償還比率">
          <a:extLst>
            <a:ext uri="{FF2B5EF4-FFF2-40B4-BE49-F238E27FC236}">
              <a16:creationId xmlns:a16="http://schemas.microsoft.com/office/drawing/2014/main" id="{8ABA6179-ABAE-4091-9FA2-5762ADB66D05}"/>
            </a:ext>
          </a:extLst>
        </xdr:cNvPr>
        <xdr:cNvSpPr txBox="1"/>
      </xdr:nvSpPr>
      <xdr:spPr>
        <a:xfrm>
          <a:off x="11563427" y="55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65FC2CA7-92C3-41BF-A695-78FD933B6D7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C98C647E-5E2A-4EA0-8C73-560620E6DA5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8F57C19D-2E0F-4904-9ECF-FCAB947F313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228DB052-CCE2-4D7A-9D0B-936FC46EEEB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892E35BC-D3B1-4D9A-AFD1-AE5330AF46A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70D1877-2C05-4D42-B9C9-2AB165A7E3C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2969A4-FEC5-4AA0-9D72-5EB50CC4AE8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9DFAA0-0B63-4574-AABB-AD6E0798C9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29D16A-815E-4619-9D32-357E9AC629E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B368F5-A725-4E44-9307-1E5F3D19DA4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5AE482-D394-46DD-9981-2742A24F14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8C6C9B4-968E-43AD-8151-D5F18898AA4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080825-B43E-468E-B1DC-3093A4DFB7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BEC750-F47B-439B-ACE8-3600139AE6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AB5BB08-E422-4C2C-A3D2-6A2DD9ECB0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C601EB-29A4-4293-9261-53AAD67F53B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186,775
179,819
161.14
77,681,182
73,643,106
3,765,926
42,200,371
39,048,255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18B36DA-AD2D-4C7F-86F6-5044F57B0A6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D07DC39-8436-49E5-9428-03EC68E08DE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98BB71-F52A-4761-A3B2-3226AAE26CC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C1350C0-1F0A-4E54-9689-72FCB7337F7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47657D8-E5BC-44EA-BFDC-EA60F36D3D5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7D7AA1D-3F68-4B57-85A8-5723D9D3AD4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6F6E50-462E-4584-9B1A-FF6C885DD0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D0CBC7-A2EF-46BB-AC7C-40A75D6C77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5C91075-D36E-45AC-8008-C4E2FDE08F3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27781DC-840E-450A-886A-8BAA9F6379F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58D0619-66C2-4290-BE78-7F2519F32B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A2729B6-035B-48A2-AE93-A9EDD46C302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D89D326-C21F-442C-A2CF-4324787964F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449B6A-D7E1-401F-88C4-F9941333C8B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26D9C2-B21E-476F-9607-CAC023D0593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08219A9-F3F7-47C3-A3CA-316C8BB545A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D7CF05-11E1-45A6-A914-9D438484B4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AD8538-B335-4E44-B13A-C570C7B4E8A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B79EF60-D68E-49AE-825F-AE985C831B5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D06A9E1-5E9C-4A22-BDB3-29F345AC6AF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5885BBB-0AD9-4C3B-9810-9390EAEC3A6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359C2A9-80A0-49E6-9992-67E00A8A66C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8AA7E60-DF23-469A-B962-A3F8DDD0FC1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A05E158-BF5D-4E2E-9058-4F8BF467995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18F7877-D573-44E8-837B-EC360C98B00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2DD1260-473A-4B35-A4DE-6588C7F3FFA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CF15A57-0860-488C-8989-D4B60CB0346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F13F57-002F-4D55-B66D-BCFFB175B77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5A62BFD-58E4-4A48-899A-16B6583FB93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106E008-BA60-4BDB-83DF-FDEEEEE4727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1FC33B4-7C5C-405D-BB82-D48B887753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8ED2FBC-D666-4055-B1E3-6ED65B4BA5C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E62DF48-BF0C-4F2C-8FF5-76376BDD4AC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A536D3C8-066E-4EBA-8672-E4B7F0CB702D}"/>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2CB94ED-7231-4A19-AB35-E9341B7F9D28}"/>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CA4F63F-C19E-4A7E-8A94-60C420E84FF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529B7000-290F-47E2-AED1-07FCF94737C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A2AE893-C4AC-435D-872A-5FF8FE0D229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941A9DA-D47E-4899-A3E4-D42104A0956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244DC9B-5720-4408-9AF8-931770E70A6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971A901-A700-4E49-815A-89334BD574A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2351E2D7-318E-4958-9326-2484AD030DE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3AB3ADF-6A1F-4083-8947-C89C5BBEC11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xdr:rowOff>
    </xdr:from>
    <xdr:to>
      <xdr:col>24</xdr:col>
      <xdr:colOff>62865</xdr:colOff>
      <xdr:row>41</xdr:row>
      <xdr:rowOff>53340</xdr:rowOff>
    </xdr:to>
    <xdr:cxnSp macro="">
      <xdr:nvCxnSpPr>
        <xdr:cNvPr id="55" name="直線コネクタ 54">
          <a:extLst>
            <a:ext uri="{FF2B5EF4-FFF2-40B4-BE49-F238E27FC236}">
              <a16:creationId xmlns:a16="http://schemas.microsoft.com/office/drawing/2014/main" id="{268454AA-ACB3-4361-9A40-5B7AEB81AF5A}"/>
            </a:ext>
          </a:extLst>
        </xdr:cNvPr>
        <xdr:cNvCxnSpPr/>
      </xdr:nvCxnSpPr>
      <xdr:spPr>
        <a:xfrm flipV="1">
          <a:off x="4634865" y="566089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66D3C970-EDFA-48BD-BBEA-4EF58C4C6BB3}"/>
            </a:ext>
          </a:extLst>
        </xdr:cNvPr>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7" name="直線コネクタ 56">
          <a:extLst>
            <a:ext uri="{FF2B5EF4-FFF2-40B4-BE49-F238E27FC236}">
              <a16:creationId xmlns:a16="http://schemas.microsoft.com/office/drawing/2014/main" id="{19FEF134-E2B2-45E2-88B1-2B2F46BF8C19}"/>
            </a:ext>
          </a:extLst>
        </xdr:cNvPr>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121175</xdr:rowOff>
    </xdr:from>
    <xdr:ext cx="405111" cy="259045"/>
    <xdr:sp macro="" textlink="">
      <xdr:nvSpPr>
        <xdr:cNvPr id="58" name="【道路】&#10;有形固定資産減価償却率最大値テキスト">
          <a:extLst>
            <a:ext uri="{FF2B5EF4-FFF2-40B4-BE49-F238E27FC236}">
              <a16:creationId xmlns:a16="http://schemas.microsoft.com/office/drawing/2014/main" id="{937CFF41-3FAA-4CBB-8CFF-7DEF292E670D}"/>
            </a:ext>
          </a:extLst>
        </xdr:cNvPr>
        <xdr:cNvSpPr txBox="1"/>
      </xdr:nvSpPr>
      <xdr:spPr>
        <a:xfrm>
          <a:off x="4673600" y="543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xdr:rowOff>
    </xdr:from>
    <xdr:to>
      <xdr:col>24</xdr:col>
      <xdr:colOff>152400</xdr:colOff>
      <xdr:row>33</xdr:row>
      <xdr:rowOff>3048</xdr:rowOff>
    </xdr:to>
    <xdr:cxnSp macro="">
      <xdr:nvCxnSpPr>
        <xdr:cNvPr id="59" name="直線コネクタ 58">
          <a:extLst>
            <a:ext uri="{FF2B5EF4-FFF2-40B4-BE49-F238E27FC236}">
              <a16:creationId xmlns:a16="http://schemas.microsoft.com/office/drawing/2014/main" id="{1001B056-2D95-42DF-B508-5B45CCABB0AB}"/>
            </a:ext>
          </a:extLst>
        </xdr:cNvPr>
        <xdr:cNvCxnSpPr/>
      </xdr:nvCxnSpPr>
      <xdr:spPr>
        <a:xfrm>
          <a:off x="4546600" y="566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4843</xdr:rowOff>
    </xdr:from>
    <xdr:ext cx="405111" cy="259045"/>
    <xdr:sp macro="" textlink="">
      <xdr:nvSpPr>
        <xdr:cNvPr id="60" name="【道路】&#10;有形固定資産減価償却率平均値テキスト">
          <a:extLst>
            <a:ext uri="{FF2B5EF4-FFF2-40B4-BE49-F238E27FC236}">
              <a16:creationId xmlns:a16="http://schemas.microsoft.com/office/drawing/2014/main" id="{FFD03912-DB3C-4B45-9A33-D32117007A01}"/>
            </a:ext>
          </a:extLst>
        </xdr:cNvPr>
        <xdr:cNvSpPr txBox="1"/>
      </xdr:nvSpPr>
      <xdr:spPr>
        <a:xfrm>
          <a:off x="4673600" y="600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153416</xdr:rowOff>
    </xdr:from>
    <xdr:to>
      <xdr:col>24</xdr:col>
      <xdr:colOff>114300</xdr:colOff>
      <xdr:row>36</xdr:row>
      <xdr:rowOff>83566</xdr:rowOff>
    </xdr:to>
    <xdr:sp macro="" textlink="">
      <xdr:nvSpPr>
        <xdr:cNvPr id="61" name="フローチャート: 判断 60">
          <a:extLst>
            <a:ext uri="{FF2B5EF4-FFF2-40B4-BE49-F238E27FC236}">
              <a16:creationId xmlns:a16="http://schemas.microsoft.com/office/drawing/2014/main" id="{5AB16DD9-E3CE-46C0-A453-1126BF1B1F9E}"/>
            </a:ext>
          </a:extLst>
        </xdr:cNvPr>
        <xdr:cNvSpPr/>
      </xdr:nvSpPr>
      <xdr:spPr>
        <a:xfrm>
          <a:off x="45847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57404</xdr:rowOff>
    </xdr:from>
    <xdr:to>
      <xdr:col>20</xdr:col>
      <xdr:colOff>38100</xdr:colOff>
      <xdr:row>36</xdr:row>
      <xdr:rowOff>159004</xdr:rowOff>
    </xdr:to>
    <xdr:sp macro="" textlink="">
      <xdr:nvSpPr>
        <xdr:cNvPr id="62" name="フローチャート: 判断 61">
          <a:extLst>
            <a:ext uri="{FF2B5EF4-FFF2-40B4-BE49-F238E27FC236}">
              <a16:creationId xmlns:a16="http://schemas.microsoft.com/office/drawing/2014/main" id="{065C1887-5547-41E3-A28C-B81B57EFB7F5}"/>
            </a:ext>
          </a:extLst>
        </xdr:cNvPr>
        <xdr:cNvSpPr/>
      </xdr:nvSpPr>
      <xdr:spPr>
        <a:xfrm>
          <a:off x="37465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xdr:rowOff>
    </xdr:from>
    <xdr:to>
      <xdr:col>15</xdr:col>
      <xdr:colOff>101600</xdr:colOff>
      <xdr:row>36</xdr:row>
      <xdr:rowOff>117856</xdr:rowOff>
    </xdr:to>
    <xdr:sp macro="" textlink="">
      <xdr:nvSpPr>
        <xdr:cNvPr id="63" name="フローチャート: 判断 62">
          <a:extLst>
            <a:ext uri="{FF2B5EF4-FFF2-40B4-BE49-F238E27FC236}">
              <a16:creationId xmlns:a16="http://schemas.microsoft.com/office/drawing/2014/main" id="{203BCF5D-D1EF-42BF-8C5F-1FB97E229402}"/>
            </a:ext>
          </a:extLst>
        </xdr:cNvPr>
        <xdr:cNvSpPr/>
      </xdr:nvSpPr>
      <xdr:spPr>
        <a:xfrm>
          <a:off x="2857500" y="618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157988</xdr:rowOff>
    </xdr:from>
    <xdr:to>
      <xdr:col>10</xdr:col>
      <xdr:colOff>165100</xdr:colOff>
      <xdr:row>36</xdr:row>
      <xdr:rowOff>88138</xdr:rowOff>
    </xdr:to>
    <xdr:sp macro="" textlink="">
      <xdr:nvSpPr>
        <xdr:cNvPr id="64" name="フローチャート: 判断 63">
          <a:extLst>
            <a:ext uri="{FF2B5EF4-FFF2-40B4-BE49-F238E27FC236}">
              <a16:creationId xmlns:a16="http://schemas.microsoft.com/office/drawing/2014/main" id="{17C0832A-809F-4AC4-9683-AC8D720B9307}"/>
            </a:ext>
          </a:extLst>
        </xdr:cNvPr>
        <xdr:cNvSpPr/>
      </xdr:nvSpPr>
      <xdr:spPr>
        <a:xfrm>
          <a:off x="1968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121412</xdr:rowOff>
    </xdr:from>
    <xdr:to>
      <xdr:col>6</xdr:col>
      <xdr:colOff>38100</xdr:colOff>
      <xdr:row>36</xdr:row>
      <xdr:rowOff>51562</xdr:rowOff>
    </xdr:to>
    <xdr:sp macro="" textlink="">
      <xdr:nvSpPr>
        <xdr:cNvPr id="65" name="フローチャート: 判断 64">
          <a:extLst>
            <a:ext uri="{FF2B5EF4-FFF2-40B4-BE49-F238E27FC236}">
              <a16:creationId xmlns:a16="http://schemas.microsoft.com/office/drawing/2014/main" id="{8B74A37F-2EDB-4157-A209-EED8824EAF53}"/>
            </a:ext>
          </a:extLst>
        </xdr:cNvPr>
        <xdr:cNvSpPr/>
      </xdr:nvSpPr>
      <xdr:spPr>
        <a:xfrm>
          <a:off x="1079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2581178-3CCA-4B74-B4E4-5A889708747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0E251CD-1309-44F4-A3AE-4EE28FCCB8B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7B9A256-DA29-453D-87B4-ABA548F7DC1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BB4F35F-7EE4-4457-9D5C-70C6CD354B0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66C487-8D56-4604-AD03-2ED5E083DE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xdr:rowOff>
    </xdr:from>
    <xdr:to>
      <xdr:col>24</xdr:col>
      <xdr:colOff>114300</xdr:colOff>
      <xdr:row>37</xdr:row>
      <xdr:rowOff>106426</xdr:rowOff>
    </xdr:to>
    <xdr:sp macro="" textlink="">
      <xdr:nvSpPr>
        <xdr:cNvPr id="71" name="楕円 70">
          <a:extLst>
            <a:ext uri="{FF2B5EF4-FFF2-40B4-BE49-F238E27FC236}">
              <a16:creationId xmlns:a16="http://schemas.microsoft.com/office/drawing/2014/main" id="{EA5A0302-3DD9-49D0-BC26-02E72334792F}"/>
            </a:ext>
          </a:extLst>
        </xdr:cNvPr>
        <xdr:cNvSpPr/>
      </xdr:nvSpPr>
      <xdr:spPr>
        <a:xfrm>
          <a:off x="45847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154703</xdr:rowOff>
    </xdr:from>
    <xdr:ext cx="405111" cy="259045"/>
    <xdr:sp macro="" textlink="">
      <xdr:nvSpPr>
        <xdr:cNvPr id="72" name="【道路】&#10;有形固定資産減価償却率該当値テキスト">
          <a:extLst>
            <a:ext uri="{FF2B5EF4-FFF2-40B4-BE49-F238E27FC236}">
              <a16:creationId xmlns:a16="http://schemas.microsoft.com/office/drawing/2014/main" id="{BDC23B28-78B8-4F10-AD73-10A8BF3AFEC9}"/>
            </a:ext>
          </a:extLst>
        </xdr:cNvPr>
        <xdr:cNvSpPr txBox="1"/>
      </xdr:nvSpPr>
      <xdr:spPr>
        <a:xfrm>
          <a:off x="4673600"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132842</xdr:rowOff>
    </xdr:from>
    <xdr:to>
      <xdr:col>20</xdr:col>
      <xdr:colOff>38100</xdr:colOff>
      <xdr:row>37</xdr:row>
      <xdr:rowOff>62992</xdr:rowOff>
    </xdr:to>
    <xdr:sp macro="" textlink="">
      <xdr:nvSpPr>
        <xdr:cNvPr id="73" name="楕円 72">
          <a:extLst>
            <a:ext uri="{FF2B5EF4-FFF2-40B4-BE49-F238E27FC236}">
              <a16:creationId xmlns:a16="http://schemas.microsoft.com/office/drawing/2014/main" id="{D8A2E8B6-AEE2-4989-849F-FF45EA4FFA1E}"/>
            </a:ext>
          </a:extLst>
        </xdr:cNvPr>
        <xdr:cNvSpPr/>
      </xdr:nvSpPr>
      <xdr:spPr>
        <a:xfrm>
          <a:off x="3746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xdr:rowOff>
    </xdr:from>
    <xdr:to>
      <xdr:col>24</xdr:col>
      <xdr:colOff>63500</xdr:colOff>
      <xdr:row>37</xdr:row>
      <xdr:rowOff>55626</xdr:rowOff>
    </xdr:to>
    <xdr:cxnSp macro="">
      <xdr:nvCxnSpPr>
        <xdr:cNvPr id="74" name="直線コネクタ 73">
          <a:extLst>
            <a:ext uri="{FF2B5EF4-FFF2-40B4-BE49-F238E27FC236}">
              <a16:creationId xmlns:a16="http://schemas.microsoft.com/office/drawing/2014/main" id="{AA8628EA-5E69-47D9-B80F-C3935882D50D}"/>
            </a:ext>
          </a:extLst>
        </xdr:cNvPr>
        <xdr:cNvCxnSpPr/>
      </xdr:nvCxnSpPr>
      <xdr:spPr>
        <a:xfrm>
          <a:off x="3797300" y="635584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84836</xdr:rowOff>
    </xdr:from>
    <xdr:to>
      <xdr:col>15</xdr:col>
      <xdr:colOff>101600</xdr:colOff>
      <xdr:row>37</xdr:row>
      <xdr:rowOff>14986</xdr:rowOff>
    </xdr:to>
    <xdr:sp macro="" textlink="">
      <xdr:nvSpPr>
        <xdr:cNvPr id="75" name="楕円 74">
          <a:extLst>
            <a:ext uri="{FF2B5EF4-FFF2-40B4-BE49-F238E27FC236}">
              <a16:creationId xmlns:a16="http://schemas.microsoft.com/office/drawing/2014/main" id="{574AABA5-C949-48E1-9CF8-5119749B1E80}"/>
            </a:ext>
          </a:extLst>
        </xdr:cNvPr>
        <xdr:cNvSpPr/>
      </xdr:nvSpPr>
      <xdr:spPr>
        <a:xfrm>
          <a:off x="2857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135636</xdr:rowOff>
    </xdr:from>
    <xdr:to>
      <xdr:col>19</xdr:col>
      <xdr:colOff>177800</xdr:colOff>
      <xdr:row>37</xdr:row>
      <xdr:rowOff>12192</xdr:rowOff>
    </xdr:to>
    <xdr:cxnSp macro="">
      <xdr:nvCxnSpPr>
        <xdr:cNvPr id="76" name="直線コネクタ 75">
          <a:extLst>
            <a:ext uri="{FF2B5EF4-FFF2-40B4-BE49-F238E27FC236}">
              <a16:creationId xmlns:a16="http://schemas.microsoft.com/office/drawing/2014/main" id="{065474A2-8F8E-4475-A924-854237B30347}"/>
            </a:ext>
          </a:extLst>
        </xdr:cNvPr>
        <xdr:cNvCxnSpPr/>
      </xdr:nvCxnSpPr>
      <xdr:spPr>
        <a:xfrm>
          <a:off x="2908300" y="630783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39116</xdr:rowOff>
    </xdr:from>
    <xdr:to>
      <xdr:col>10</xdr:col>
      <xdr:colOff>165100</xdr:colOff>
      <xdr:row>36</xdr:row>
      <xdr:rowOff>140716</xdr:rowOff>
    </xdr:to>
    <xdr:sp macro="" textlink="">
      <xdr:nvSpPr>
        <xdr:cNvPr id="77" name="楕円 76">
          <a:extLst>
            <a:ext uri="{FF2B5EF4-FFF2-40B4-BE49-F238E27FC236}">
              <a16:creationId xmlns:a16="http://schemas.microsoft.com/office/drawing/2014/main" id="{03F84FFC-9228-45C6-B2E9-640D939EEDB6}"/>
            </a:ext>
          </a:extLst>
        </xdr:cNvPr>
        <xdr:cNvSpPr/>
      </xdr:nvSpPr>
      <xdr:spPr>
        <a:xfrm>
          <a:off x="1968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89916</xdr:rowOff>
    </xdr:from>
    <xdr:to>
      <xdr:col>15</xdr:col>
      <xdr:colOff>50800</xdr:colOff>
      <xdr:row>36</xdr:row>
      <xdr:rowOff>135636</xdr:rowOff>
    </xdr:to>
    <xdr:cxnSp macro="">
      <xdr:nvCxnSpPr>
        <xdr:cNvPr id="78" name="直線コネクタ 77">
          <a:extLst>
            <a:ext uri="{FF2B5EF4-FFF2-40B4-BE49-F238E27FC236}">
              <a16:creationId xmlns:a16="http://schemas.microsoft.com/office/drawing/2014/main" id="{F8106FCD-82E8-477B-94A7-6BC8F0CFD76E}"/>
            </a:ext>
          </a:extLst>
        </xdr:cNvPr>
        <xdr:cNvCxnSpPr/>
      </xdr:nvCxnSpPr>
      <xdr:spPr>
        <a:xfrm>
          <a:off x="2019300" y="62621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164846</xdr:rowOff>
    </xdr:from>
    <xdr:to>
      <xdr:col>6</xdr:col>
      <xdr:colOff>38100</xdr:colOff>
      <xdr:row>36</xdr:row>
      <xdr:rowOff>94996</xdr:rowOff>
    </xdr:to>
    <xdr:sp macro="" textlink="">
      <xdr:nvSpPr>
        <xdr:cNvPr id="79" name="楕円 78">
          <a:extLst>
            <a:ext uri="{FF2B5EF4-FFF2-40B4-BE49-F238E27FC236}">
              <a16:creationId xmlns:a16="http://schemas.microsoft.com/office/drawing/2014/main" id="{7747C2CD-2897-4E50-BD54-24C23460CC1A}"/>
            </a:ext>
          </a:extLst>
        </xdr:cNvPr>
        <xdr:cNvSpPr/>
      </xdr:nvSpPr>
      <xdr:spPr>
        <a:xfrm>
          <a:off x="1079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44196</xdr:rowOff>
    </xdr:from>
    <xdr:to>
      <xdr:col>10</xdr:col>
      <xdr:colOff>114300</xdr:colOff>
      <xdr:row>36</xdr:row>
      <xdr:rowOff>89916</xdr:rowOff>
    </xdr:to>
    <xdr:cxnSp macro="">
      <xdr:nvCxnSpPr>
        <xdr:cNvPr id="80" name="直線コネクタ 79">
          <a:extLst>
            <a:ext uri="{FF2B5EF4-FFF2-40B4-BE49-F238E27FC236}">
              <a16:creationId xmlns:a16="http://schemas.microsoft.com/office/drawing/2014/main" id="{AF9E6757-64E5-4090-9898-8A52107522C2}"/>
            </a:ext>
          </a:extLst>
        </xdr:cNvPr>
        <xdr:cNvCxnSpPr/>
      </xdr:nvCxnSpPr>
      <xdr:spPr>
        <a:xfrm>
          <a:off x="1130300" y="62163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4081</xdr:rowOff>
    </xdr:from>
    <xdr:ext cx="405111" cy="259045"/>
    <xdr:sp macro="" textlink="">
      <xdr:nvSpPr>
        <xdr:cNvPr id="81" name="n_1aveValue【道路】&#10;有形固定資産減価償却率">
          <a:extLst>
            <a:ext uri="{FF2B5EF4-FFF2-40B4-BE49-F238E27FC236}">
              <a16:creationId xmlns:a16="http://schemas.microsoft.com/office/drawing/2014/main" id="{816A2F53-6BB1-4065-B409-AC2EE4B06582}"/>
            </a:ext>
          </a:extLst>
        </xdr:cNvPr>
        <xdr:cNvSpPr txBox="1"/>
      </xdr:nvSpPr>
      <xdr:spPr>
        <a:xfrm>
          <a:off x="35820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134383</xdr:rowOff>
    </xdr:from>
    <xdr:ext cx="405111" cy="259045"/>
    <xdr:sp macro="" textlink="">
      <xdr:nvSpPr>
        <xdr:cNvPr id="82" name="n_2aveValue【道路】&#10;有形固定資産減価償却率">
          <a:extLst>
            <a:ext uri="{FF2B5EF4-FFF2-40B4-BE49-F238E27FC236}">
              <a16:creationId xmlns:a16="http://schemas.microsoft.com/office/drawing/2014/main" id="{23C23576-E141-4F9D-B5CE-C5E02EB77777}"/>
            </a:ext>
          </a:extLst>
        </xdr:cNvPr>
        <xdr:cNvSpPr txBox="1"/>
      </xdr:nvSpPr>
      <xdr:spPr>
        <a:xfrm>
          <a:off x="27057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104665</xdr:rowOff>
    </xdr:from>
    <xdr:ext cx="405111" cy="259045"/>
    <xdr:sp macro="" textlink="">
      <xdr:nvSpPr>
        <xdr:cNvPr id="83" name="n_3aveValue【道路】&#10;有形固定資産減価償却率">
          <a:extLst>
            <a:ext uri="{FF2B5EF4-FFF2-40B4-BE49-F238E27FC236}">
              <a16:creationId xmlns:a16="http://schemas.microsoft.com/office/drawing/2014/main" id="{4386EB2D-6745-40FB-8A55-BE200BD9EB15}"/>
            </a:ext>
          </a:extLst>
        </xdr:cNvPr>
        <xdr:cNvSpPr txBox="1"/>
      </xdr:nvSpPr>
      <xdr:spPr>
        <a:xfrm>
          <a:off x="1816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68089</xdr:rowOff>
    </xdr:from>
    <xdr:ext cx="405111" cy="259045"/>
    <xdr:sp macro="" textlink="">
      <xdr:nvSpPr>
        <xdr:cNvPr id="84" name="n_4aveValue【道路】&#10;有形固定資産減価償却率">
          <a:extLst>
            <a:ext uri="{FF2B5EF4-FFF2-40B4-BE49-F238E27FC236}">
              <a16:creationId xmlns:a16="http://schemas.microsoft.com/office/drawing/2014/main" id="{B30D2D5F-4FDB-4CBD-9B23-F03A214BE2D3}"/>
            </a:ext>
          </a:extLst>
        </xdr:cNvPr>
        <xdr:cNvSpPr txBox="1"/>
      </xdr:nvSpPr>
      <xdr:spPr>
        <a:xfrm>
          <a:off x="927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54119</xdr:rowOff>
    </xdr:from>
    <xdr:ext cx="405111" cy="259045"/>
    <xdr:sp macro="" textlink="">
      <xdr:nvSpPr>
        <xdr:cNvPr id="85" name="n_1mainValue【道路】&#10;有形固定資産減価償却率">
          <a:extLst>
            <a:ext uri="{FF2B5EF4-FFF2-40B4-BE49-F238E27FC236}">
              <a16:creationId xmlns:a16="http://schemas.microsoft.com/office/drawing/2014/main" id="{D7320797-C65B-44BC-BCFF-D0464FC48D42}"/>
            </a:ext>
          </a:extLst>
        </xdr:cNvPr>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6113</xdr:rowOff>
    </xdr:from>
    <xdr:ext cx="405111" cy="259045"/>
    <xdr:sp macro="" textlink="">
      <xdr:nvSpPr>
        <xdr:cNvPr id="86" name="n_2mainValue【道路】&#10;有形固定資産減価償却率">
          <a:extLst>
            <a:ext uri="{FF2B5EF4-FFF2-40B4-BE49-F238E27FC236}">
              <a16:creationId xmlns:a16="http://schemas.microsoft.com/office/drawing/2014/main" id="{25BE183E-C462-4ABC-82E7-68EF661BF0B9}"/>
            </a:ext>
          </a:extLst>
        </xdr:cNvPr>
        <xdr:cNvSpPr txBox="1"/>
      </xdr:nvSpPr>
      <xdr:spPr>
        <a:xfrm>
          <a:off x="2705744" y="63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131843</xdr:rowOff>
    </xdr:from>
    <xdr:ext cx="405111" cy="259045"/>
    <xdr:sp macro="" textlink="">
      <xdr:nvSpPr>
        <xdr:cNvPr id="87" name="n_3mainValue【道路】&#10;有形固定資産減価償却率">
          <a:extLst>
            <a:ext uri="{FF2B5EF4-FFF2-40B4-BE49-F238E27FC236}">
              <a16:creationId xmlns:a16="http://schemas.microsoft.com/office/drawing/2014/main" id="{080E21FF-E740-47CE-96CF-5A2EDD3CBA9E}"/>
            </a:ext>
          </a:extLst>
        </xdr:cNvPr>
        <xdr:cNvSpPr txBox="1"/>
      </xdr:nvSpPr>
      <xdr:spPr>
        <a:xfrm>
          <a:off x="18167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86123</xdr:rowOff>
    </xdr:from>
    <xdr:ext cx="405111" cy="259045"/>
    <xdr:sp macro="" textlink="">
      <xdr:nvSpPr>
        <xdr:cNvPr id="88" name="n_4mainValue【道路】&#10;有形固定資産減価償却率">
          <a:extLst>
            <a:ext uri="{FF2B5EF4-FFF2-40B4-BE49-F238E27FC236}">
              <a16:creationId xmlns:a16="http://schemas.microsoft.com/office/drawing/2014/main" id="{39E3C5C1-E5C9-4D3B-A401-CA0005DCB70E}"/>
            </a:ext>
          </a:extLst>
        </xdr:cNvPr>
        <xdr:cNvSpPr txBox="1"/>
      </xdr:nvSpPr>
      <xdr:spPr>
        <a:xfrm>
          <a:off x="927744" y="625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AC39F28-1B6E-4EAF-9CAA-BDEA1E76C83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7C359B5-1787-437B-BD3A-836C63A882E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ED57044-B59B-4BE6-9DDE-1BDAE51648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9F33DF6-63A1-4852-BA67-FA0E1F7ABAB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2602297-EAE7-4B00-9751-9B92DE827B2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8E25288-3695-4E5F-AF7F-5528527CD32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DA00BC65-0914-4BF8-9865-FC71F56E3FE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F80676B-BF6F-471E-BF13-50822DFD29E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405FDCB-A307-4CE7-983C-7644E156166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E931B21-2E24-4C5E-8D45-EB65C09776F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4C8C6B20-2E32-4192-B0E1-CD13F18CDE4B}"/>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A3A861B3-1612-4A8D-805B-607AB251A15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3CF069BA-DCBE-42BB-ABDB-73AC11879E6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BB98C374-2FC3-478A-891A-1B6FA3431D4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7971B061-D75D-4F62-9669-6D49D29512E4}"/>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91C36696-5820-4470-A0C8-C829A7CEA7F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5E675740-80B0-4BC4-A629-38B96A86B30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E187F9D0-218C-4761-8109-76034ADED26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a:extLst>
            <a:ext uri="{FF2B5EF4-FFF2-40B4-BE49-F238E27FC236}">
              <a16:creationId xmlns:a16="http://schemas.microsoft.com/office/drawing/2014/main" id="{1C4D0B29-61A6-46C9-896A-C6B2CD408F9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14056A6B-4BC5-4F42-934E-7C11C4FFD8B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a:extLst>
            <a:ext uri="{FF2B5EF4-FFF2-40B4-BE49-F238E27FC236}">
              <a16:creationId xmlns:a16="http://schemas.microsoft.com/office/drawing/2014/main" id="{79927C69-0137-4EB2-94AC-F918B054481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7A271C66-0800-45EB-8E14-A7AF8805A2C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a:extLst>
            <a:ext uri="{FF2B5EF4-FFF2-40B4-BE49-F238E27FC236}">
              <a16:creationId xmlns:a16="http://schemas.microsoft.com/office/drawing/2014/main" id="{47B32DDE-3FC8-4F06-9D4A-372E64D3D901}"/>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9EDD116-D621-4F25-92EB-A7F68A56987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A750152F-7A58-4CFC-B0EA-7E0D27AC9DE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AA53D30-D749-4764-A909-CFE4C7ADEF9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17744</xdr:rowOff>
    </xdr:from>
    <xdr:to>
      <xdr:col>54</xdr:col>
      <xdr:colOff>189865</xdr:colOff>
      <xdr:row>41</xdr:row>
      <xdr:rowOff>95304</xdr:rowOff>
    </xdr:to>
    <xdr:cxnSp macro="">
      <xdr:nvCxnSpPr>
        <xdr:cNvPr id="115" name="直線コネクタ 114">
          <a:extLst>
            <a:ext uri="{FF2B5EF4-FFF2-40B4-BE49-F238E27FC236}">
              <a16:creationId xmlns:a16="http://schemas.microsoft.com/office/drawing/2014/main" id="{56CCCF48-686E-4CB8-ACF0-9B3EDC6EB115}"/>
            </a:ext>
          </a:extLst>
        </xdr:cNvPr>
        <xdr:cNvCxnSpPr/>
      </xdr:nvCxnSpPr>
      <xdr:spPr>
        <a:xfrm flipV="1">
          <a:off x="10476865" y="5675594"/>
          <a:ext cx="0" cy="144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99131</xdr:rowOff>
    </xdr:from>
    <xdr:ext cx="469744" cy="259045"/>
    <xdr:sp macro="" textlink="">
      <xdr:nvSpPr>
        <xdr:cNvPr id="116" name="【道路】&#10;一人当たり延長最小値テキスト">
          <a:extLst>
            <a:ext uri="{FF2B5EF4-FFF2-40B4-BE49-F238E27FC236}">
              <a16:creationId xmlns:a16="http://schemas.microsoft.com/office/drawing/2014/main" id="{C22235FF-A6CD-4D0C-BDF4-B78F531B1A16}"/>
            </a:ext>
          </a:extLst>
        </xdr:cNvPr>
        <xdr:cNvSpPr txBox="1"/>
      </xdr:nvSpPr>
      <xdr:spPr>
        <a:xfrm>
          <a:off x="10515600" y="71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95304</xdr:rowOff>
    </xdr:from>
    <xdr:to>
      <xdr:col>55</xdr:col>
      <xdr:colOff>88900</xdr:colOff>
      <xdr:row>41</xdr:row>
      <xdr:rowOff>95304</xdr:rowOff>
    </xdr:to>
    <xdr:cxnSp macro="">
      <xdr:nvCxnSpPr>
        <xdr:cNvPr id="117" name="直線コネクタ 116">
          <a:extLst>
            <a:ext uri="{FF2B5EF4-FFF2-40B4-BE49-F238E27FC236}">
              <a16:creationId xmlns:a16="http://schemas.microsoft.com/office/drawing/2014/main" id="{D55B4714-7AF8-4871-9A15-1AEDAACC45FE}"/>
            </a:ext>
          </a:extLst>
        </xdr:cNvPr>
        <xdr:cNvCxnSpPr/>
      </xdr:nvCxnSpPr>
      <xdr:spPr>
        <a:xfrm>
          <a:off x="10388600" y="7124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135871</xdr:rowOff>
    </xdr:from>
    <xdr:ext cx="534377" cy="259045"/>
    <xdr:sp macro="" textlink="">
      <xdr:nvSpPr>
        <xdr:cNvPr id="118" name="【道路】&#10;一人当たり延長最大値テキスト">
          <a:extLst>
            <a:ext uri="{FF2B5EF4-FFF2-40B4-BE49-F238E27FC236}">
              <a16:creationId xmlns:a16="http://schemas.microsoft.com/office/drawing/2014/main" id="{D9D94C85-7905-4988-ACDB-8FCF4E9A5396}"/>
            </a:ext>
          </a:extLst>
        </xdr:cNvPr>
        <xdr:cNvSpPr txBox="1"/>
      </xdr:nvSpPr>
      <xdr:spPr>
        <a:xfrm>
          <a:off x="10515600" y="54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17744</xdr:rowOff>
    </xdr:from>
    <xdr:to>
      <xdr:col>55</xdr:col>
      <xdr:colOff>88900</xdr:colOff>
      <xdr:row>33</xdr:row>
      <xdr:rowOff>17744</xdr:rowOff>
    </xdr:to>
    <xdr:cxnSp macro="">
      <xdr:nvCxnSpPr>
        <xdr:cNvPr id="119" name="直線コネクタ 118">
          <a:extLst>
            <a:ext uri="{FF2B5EF4-FFF2-40B4-BE49-F238E27FC236}">
              <a16:creationId xmlns:a16="http://schemas.microsoft.com/office/drawing/2014/main" id="{A263B233-BDD7-4A93-BDBE-7315942777A2}"/>
            </a:ext>
          </a:extLst>
        </xdr:cNvPr>
        <xdr:cNvCxnSpPr/>
      </xdr:nvCxnSpPr>
      <xdr:spPr>
        <a:xfrm>
          <a:off x="10388600" y="567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134492</xdr:rowOff>
    </xdr:from>
    <xdr:ext cx="469744" cy="259045"/>
    <xdr:sp macro="" textlink="">
      <xdr:nvSpPr>
        <xdr:cNvPr id="120" name="【道路】&#10;一人当たり延長平均値テキスト">
          <a:extLst>
            <a:ext uri="{FF2B5EF4-FFF2-40B4-BE49-F238E27FC236}">
              <a16:creationId xmlns:a16="http://schemas.microsoft.com/office/drawing/2014/main" id="{7B2F3E97-ECDE-4314-9D6F-7B81034693DF}"/>
            </a:ext>
          </a:extLst>
        </xdr:cNvPr>
        <xdr:cNvSpPr txBox="1"/>
      </xdr:nvSpPr>
      <xdr:spPr>
        <a:xfrm>
          <a:off x="10515600" y="6135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111615</xdr:rowOff>
    </xdr:from>
    <xdr:to>
      <xdr:col>55</xdr:col>
      <xdr:colOff>50800</xdr:colOff>
      <xdr:row>37</xdr:row>
      <xdr:rowOff>41765</xdr:rowOff>
    </xdr:to>
    <xdr:sp macro="" textlink="">
      <xdr:nvSpPr>
        <xdr:cNvPr id="121" name="フローチャート: 判断 120">
          <a:extLst>
            <a:ext uri="{FF2B5EF4-FFF2-40B4-BE49-F238E27FC236}">
              <a16:creationId xmlns:a16="http://schemas.microsoft.com/office/drawing/2014/main" id="{CB341794-DBCD-4305-8CB2-43CA81F74D28}"/>
            </a:ext>
          </a:extLst>
        </xdr:cNvPr>
        <xdr:cNvSpPr/>
      </xdr:nvSpPr>
      <xdr:spPr>
        <a:xfrm>
          <a:off x="10426700" y="62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49076</xdr:rowOff>
    </xdr:from>
    <xdr:to>
      <xdr:col>50</xdr:col>
      <xdr:colOff>165100</xdr:colOff>
      <xdr:row>36</xdr:row>
      <xdr:rowOff>150676</xdr:rowOff>
    </xdr:to>
    <xdr:sp macro="" textlink="">
      <xdr:nvSpPr>
        <xdr:cNvPr id="122" name="フローチャート: 判断 121">
          <a:extLst>
            <a:ext uri="{FF2B5EF4-FFF2-40B4-BE49-F238E27FC236}">
              <a16:creationId xmlns:a16="http://schemas.microsoft.com/office/drawing/2014/main" id="{27C98D4A-B60C-4D1C-99E1-EC7AD231C8B0}"/>
            </a:ext>
          </a:extLst>
        </xdr:cNvPr>
        <xdr:cNvSpPr/>
      </xdr:nvSpPr>
      <xdr:spPr>
        <a:xfrm>
          <a:off x="9588500" y="622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17073</xdr:rowOff>
    </xdr:from>
    <xdr:to>
      <xdr:col>46</xdr:col>
      <xdr:colOff>38100</xdr:colOff>
      <xdr:row>36</xdr:row>
      <xdr:rowOff>118673</xdr:rowOff>
    </xdr:to>
    <xdr:sp macro="" textlink="">
      <xdr:nvSpPr>
        <xdr:cNvPr id="123" name="フローチャート: 判断 122">
          <a:extLst>
            <a:ext uri="{FF2B5EF4-FFF2-40B4-BE49-F238E27FC236}">
              <a16:creationId xmlns:a16="http://schemas.microsoft.com/office/drawing/2014/main" id="{B2863FC1-045D-42E4-AB6B-5C927CA3BB1C}"/>
            </a:ext>
          </a:extLst>
        </xdr:cNvPr>
        <xdr:cNvSpPr/>
      </xdr:nvSpPr>
      <xdr:spPr>
        <a:xfrm>
          <a:off x="8699500" y="618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25237</xdr:rowOff>
    </xdr:from>
    <xdr:to>
      <xdr:col>41</xdr:col>
      <xdr:colOff>101600</xdr:colOff>
      <xdr:row>36</xdr:row>
      <xdr:rowOff>126837</xdr:rowOff>
    </xdr:to>
    <xdr:sp macro="" textlink="">
      <xdr:nvSpPr>
        <xdr:cNvPr id="124" name="フローチャート: 判断 123">
          <a:extLst>
            <a:ext uri="{FF2B5EF4-FFF2-40B4-BE49-F238E27FC236}">
              <a16:creationId xmlns:a16="http://schemas.microsoft.com/office/drawing/2014/main" id="{E6C97CFF-BC8A-4179-B3F2-017CDA2497F7}"/>
            </a:ext>
          </a:extLst>
        </xdr:cNvPr>
        <xdr:cNvSpPr/>
      </xdr:nvSpPr>
      <xdr:spPr>
        <a:xfrm>
          <a:off x="7810500" y="619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30625</xdr:rowOff>
    </xdr:from>
    <xdr:to>
      <xdr:col>36</xdr:col>
      <xdr:colOff>165100</xdr:colOff>
      <xdr:row>36</xdr:row>
      <xdr:rowOff>132225</xdr:rowOff>
    </xdr:to>
    <xdr:sp macro="" textlink="">
      <xdr:nvSpPr>
        <xdr:cNvPr id="125" name="フローチャート: 判断 124">
          <a:extLst>
            <a:ext uri="{FF2B5EF4-FFF2-40B4-BE49-F238E27FC236}">
              <a16:creationId xmlns:a16="http://schemas.microsoft.com/office/drawing/2014/main" id="{C23425E8-7FCD-4E6E-8180-59355F604FF0}"/>
            </a:ext>
          </a:extLst>
        </xdr:cNvPr>
        <xdr:cNvSpPr/>
      </xdr:nvSpPr>
      <xdr:spPr>
        <a:xfrm>
          <a:off x="6921500" y="6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95F184D-1389-43EE-B1B7-B46083FC90A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DC5416F-5817-43DF-B396-09AAF29AB5B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56C6C60-8090-4797-8E57-A39A7DFD65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5A6188B-DB2E-47EF-A471-B965834303C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6EF268B-8564-4660-AE84-8FAE83323A9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35524</xdr:rowOff>
    </xdr:from>
    <xdr:to>
      <xdr:col>55</xdr:col>
      <xdr:colOff>50800</xdr:colOff>
      <xdr:row>37</xdr:row>
      <xdr:rowOff>137124</xdr:rowOff>
    </xdr:to>
    <xdr:sp macro="" textlink="">
      <xdr:nvSpPr>
        <xdr:cNvPr id="131" name="楕円 130">
          <a:extLst>
            <a:ext uri="{FF2B5EF4-FFF2-40B4-BE49-F238E27FC236}">
              <a16:creationId xmlns:a16="http://schemas.microsoft.com/office/drawing/2014/main" id="{4F220F59-DF10-4D9A-B12C-649FA1C55FAC}"/>
            </a:ext>
          </a:extLst>
        </xdr:cNvPr>
        <xdr:cNvSpPr/>
      </xdr:nvSpPr>
      <xdr:spPr>
        <a:xfrm>
          <a:off x="10426700" y="63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13951</xdr:rowOff>
    </xdr:from>
    <xdr:ext cx="469744" cy="259045"/>
    <xdr:sp macro="" textlink="">
      <xdr:nvSpPr>
        <xdr:cNvPr id="132" name="【道路】&#10;一人当たり延長該当値テキスト">
          <a:extLst>
            <a:ext uri="{FF2B5EF4-FFF2-40B4-BE49-F238E27FC236}">
              <a16:creationId xmlns:a16="http://schemas.microsoft.com/office/drawing/2014/main" id="{1B2F6096-F147-4CCF-8814-4B1388E67944}"/>
            </a:ext>
          </a:extLst>
        </xdr:cNvPr>
        <xdr:cNvSpPr txBox="1"/>
      </xdr:nvSpPr>
      <xdr:spPr>
        <a:xfrm>
          <a:off x="10515600" y="635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35687</xdr:rowOff>
    </xdr:from>
    <xdr:to>
      <xdr:col>50</xdr:col>
      <xdr:colOff>165100</xdr:colOff>
      <xdr:row>37</xdr:row>
      <xdr:rowOff>137287</xdr:rowOff>
    </xdr:to>
    <xdr:sp macro="" textlink="">
      <xdr:nvSpPr>
        <xdr:cNvPr id="133" name="楕円 132">
          <a:extLst>
            <a:ext uri="{FF2B5EF4-FFF2-40B4-BE49-F238E27FC236}">
              <a16:creationId xmlns:a16="http://schemas.microsoft.com/office/drawing/2014/main" id="{2B8F43ED-EED6-41C6-9D96-4C89D843520F}"/>
            </a:ext>
          </a:extLst>
        </xdr:cNvPr>
        <xdr:cNvSpPr/>
      </xdr:nvSpPr>
      <xdr:spPr>
        <a:xfrm>
          <a:off x="9588500" y="63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86324</xdr:rowOff>
    </xdr:from>
    <xdr:to>
      <xdr:col>55</xdr:col>
      <xdr:colOff>0</xdr:colOff>
      <xdr:row>37</xdr:row>
      <xdr:rowOff>86487</xdr:rowOff>
    </xdr:to>
    <xdr:cxnSp macro="">
      <xdr:nvCxnSpPr>
        <xdr:cNvPr id="134" name="直線コネクタ 133">
          <a:extLst>
            <a:ext uri="{FF2B5EF4-FFF2-40B4-BE49-F238E27FC236}">
              <a16:creationId xmlns:a16="http://schemas.microsoft.com/office/drawing/2014/main" id="{E8979661-3BC4-4A2C-8A77-88F97B0320E8}"/>
            </a:ext>
          </a:extLst>
        </xdr:cNvPr>
        <xdr:cNvCxnSpPr/>
      </xdr:nvCxnSpPr>
      <xdr:spPr>
        <a:xfrm flipV="1">
          <a:off x="9639300" y="6429974"/>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35850</xdr:rowOff>
    </xdr:from>
    <xdr:to>
      <xdr:col>46</xdr:col>
      <xdr:colOff>38100</xdr:colOff>
      <xdr:row>37</xdr:row>
      <xdr:rowOff>137450</xdr:rowOff>
    </xdr:to>
    <xdr:sp macro="" textlink="">
      <xdr:nvSpPr>
        <xdr:cNvPr id="135" name="楕円 134">
          <a:extLst>
            <a:ext uri="{FF2B5EF4-FFF2-40B4-BE49-F238E27FC236}">
              <a16:creationId xmlns:a16="http://schemas.microsoft.com/office/drawing/2014/main" id="{E0044E28-6CA7-4E91-80C0-05BC6ECD8923}"/>
            </a:ext>
          </a:extLst>
        </xdr:cNvPr>
        <xdr:cNvSpPr/>
      </xdr:nvSpPr>
      <xdr:spPr>
        <a:xfrm>
          <a:off x="8699500" y="63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86487</xdr:rowOff>
    </xdr:from>
    <xdr:to>
      <xdr:col>50</xdr:col>
      <xdr:colOff>114300</xdr:colOff>
      <xdr:row>37</xdr:row>
      <xdr:rowOff>86650</xdr:rowOff>
    </xdr:to>
    <xdr:cxnSp macro="">
      <xdr:nvCxnSpPr>
        <xdr:cNvPr id="136" name="直線コネクタ 135">
          <a:extLst>
            <a:ext uri="{FF2B5EF4-FFF2-40B4-BE49-F238E27FC236}">
              <a16:creationId xmlns:a16="http://schemas.microsoft.com/office/drawing/2014/main" id="{A6D1FB9A-3BF7-4565-AA8F-E44F4E4486E0}"/>
            </a:ext>
          </a:extLst>
        </xdr:cNvPr>
        <xdr:cNvCxnSpPr/>
      </xdr:nvCxnSpPr>
      <xdr:spPr>
        <a:xfrm flipV="1">
          <a:off x="8750300" y="643013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32911</xdr:rowOff>
    </xdr:from>
    <xdr:to>
      <xdr:col>41</xdr:col>
      <xdr:colOff>101600</xdr:colOff>
      <xdr:row>37</xdr:row>
      <xdr:rowOff>134511</xdr:rowOff>
    </xdr:to>
    <xdr:sp macro="" textlink="">
      <xdr:nvSpPr>
        <xdr:cNvPr id="137" name="楕円 136">
          <a:extLst>
            <a:ext uri="{FF2B5EF4-FFF2-40B4-BE49-F238E27FC236}">
              <a16:creationId xmlns:a16="http://schemas.microsoft.com/office/drawing/2014/main" id="{2C905293-DC0D-4B30-BD59-93D1EED313AB}"/>
            </a:ext>
          </a:extLst>
        </xdr:cNvPr>
        <xdr:cNvSpPr/>
      </xdr:nvSpPr>
      <xdr:spPr>
        <a:xfrm>
          <a:off x="7810500" y="63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83711</xdr:rowOff>
    </xdr:from>
    <xdr:to>
      <xdr:col>45</xdr:col>
      <xdr:colOff>177800</xdr:colOff>
      <xdr:row>37</xdr:row>
      <xdr:rowOff>86650</xdr:rowOff>
    </xdr:to>
    <xdr:cxnSp macro="">
      <xdr:nvCxnSpPr>
        <xdr:cNvPr id="138" name="直線コネクタ 137">
          <a:extLst>
            <a:ext uri="{FF2B5EF4-FFF2-40B4-BE49-F238E27FC236}">
              <a16:creationId xmlns:a16="http://schemas.microsoft.com/office/drawing/2014/main" id="{53B57495-82AC-46F5-A47B-84EB20388F8C}"/>
            </a:ext>
          </a:extLst>
        </xdr:cNvPr>
        <xdr:cNvCxnSpPr/>
      </xdr:nvCxnSpPr>
      <xdr:spPr>
        <a:xfrm>
          <a:off x="7861300" y="642736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29319</xdr:rowOff>
    </xdr:from>
    <xdr:to>
      <xdr:col>36</xdr:col>
      <xdr:colOff>165100</xdr:colOff>
      <xdr:row>37</xdr:row>
      <xdr:rowOff>130919</xdr:rowOff>
    </xdr:to>
    <xdr:sp macro="" textlink="">
      <xdr:nvSpPr>
        <xdr:cNvPr id="139" name="楕円 138">
          <a:extLst>
            <a:ext uri="{FF2B5EF4-FFF2-40B4-BE49-F238E27FC236}">
              <a16:creationId xmlns:a16="http://schemas.microsoft.com/office/drawing/2014/main" id="{1D8544C2-D638-4914-9C45-819568C2BC55}"/>
            </a:ext>
          </a:extLst>
        </xdr:cNvPr>
        <xdr:cNvSpPr/>
      </xdr:nvSpPr>
      <xdr:spPr>
        <a:xfrm>
          <a:off x="6921500" y="63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80119</xdr:rowOff>
    </xdr:from>
    <xdr:to>
      <xdr:col>41</xdr:col>
      <xdr:colOff>50800</xdr:colOff>
      <xdr:row>37</xdr:row>
      <xdr:rowOff>83711</xdr:rowOff>
    </xdr:to>
    <xdr:cxnSp macro="">
      <xdr:nvCxnSpPr>
        <xdr:cNvPr id="140" name="直線コネクタ 139">
          <a:extLst>
            <a:ext uri="{FF2B5EF4-FFF2-40B4-BE49-F238E27FC236}">
              <a16:creationId xmlns:a16="http://schemas.microsoft.com/office/drawing/2014/main" id="{FF938AE9-3600-4566-9330-FF7FC52A8A8D}"/>
            </a:ext>
          </a:extLst>
        </xdr:cNvPr>
        <xdr:cNvCxnSpPr/>
      </xdr:nvCxnSpPr>
      <xdr:spPr>
        <a:xfrm>
          <a:off x="6972300" y="642376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34</xdr:row>
      <xdr:rowOff>167203</xdr:rowOff>
    </xdr:from>
    <xdr:ext cx="534377" cy="259045"/>
    <xdr:sp macro="" textlink="">
      <xdr:nvSpPr>
        <xdr:cNvPr id="141" name="n_1aveValue【道路】&#10;一人当たり延長">
          <a:extLst>
            <a:ext uri="{FF2B5EF4-FFF2-40B4-BE49-F238E27FC236}">
              <a16:creationId xmlns:a16="http://schemas.microsoft.com/office/drawing/2014/main" id="{40799E30-8421-49A6-9B61-9EDA96A2932E}"/>
            </a:ext>
          </a:extLst>
        </xdr:cNvPr>
        <xdr:cNvSpPr txBox="1"/>
      </xdr:nvSpPr>
      <xdr:spPr>
        <a:xfrm>
          <a:off x="9359411" y="59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135200</xdr:rowOff>
    </xdr:from>
    <xdr:ext cx="534377" cy="259045"/>
    <xdr:sp macro="" textlink="">
      <xdr:nvSpPr>
        <xdr:cNvPr id="142" name="n_2aveValue【道路】&#10;一人当たり延長">
          <a:extLst>
            <a:ext uri="{FF2B5EF4-FFF2-40B4-BE49-F238E27FC236}">
              <a16:creationId xmlns:a16="http://schemas.microsoft.com/office/drawing/2014/main" id="{5139C9DB-B805-447F-A328-13E61393BA1A}"/>
            </a:ext>
          </a:extLst>
        </xdr:cNvPr>
        <xdr:cNvSpPr txBox="1"/>
      </xdr:nvSpPr>
      <xdr:spPr>
        <a:xfrm>
          <a:off x="8483111" y="596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143364</xdr:rowOff>
    </xdr:from>
    <xdr:ext cx="534377" cy="259045"/>
    <xdr:sp macro="" textlink="">
      <xdr:nvSpPr>
        <xdr:cNvPr id="143" name="n_3aveValue【道路】&#10;一人当たり延長">
          <a:extLst>
            <a:ext uri="{FF2B5EF4-FFF2-40B4-BE49-F238E27FC236}">
              <a16:creationId xmlns:a16="http://schemas.microsoft.com/office/drawing/2014/main" id="{3130B024-3825-4723-A766-49C818B90F0F}"/>
            </a:ext>
          </a:extLst>
        </xdr:cNvPr>
        <xdr:cNvSpPr txBox="1"/>
      </xdr:nvSpPr>
      <xdr:spPr>
        <a:xfrm>
          <a:off x="7594111" y="597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148752</xdr:rowOff>
    </xdr:from>
    <xdr:ext cx="534377" cy="259045"/>
    <xdr:sp macro="" textlink="">
      <xdr:nvSpPr>
        <xdr:cNvPr id="144" name="n_4aveValue【道路】&#10;一人当たり延長">
          <a:extLst>
            <a:ext uri="{FF2B5EF4-FFF2-40B4-BE49-F238E27FC236}">
              <a16:creationId xmlns:a16="http://schemas.microsoft.com/office/drawing/2014/main" id="{4B63A525-48FB-42C0-ACF8-C8378A71458C}"/>
            </a:ext>
          </a:extLst>
        </xdr:cNvPr>
        <xdr:cNvSpPr txBox="1"/>
      </xdr:nvSpPr>
      <xdr:spPr>
        <a:xfrm>
          <a:off x="6705111" y="59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128414</xdr:rowOff>
    </xdr:from>
    <xdr:ext cx="469744" cy="259045"/>
    <xdr:sp macro="" textlink="">
      <xdr:nvSpPr>
        <xdr:cNvPr id="145" name="n_1mainValue【道路】&#10;一人当たり延長">
          <a:extLst>
            <a:ext uri="{FF2B5EF4-FFF2-40B4-BE49-F238E27FC236}">
              <a16:creationId xmlns:a16="http://schemas.microsoft.com/office/drawing/2014/main" id="{9D866CA7-1E03-4C10-A8EE-BF7867E23FD7}"/>
            </a:ext>
          </a:extLst>
        </xdr:cNvPr>
        <xdr:cNvSpPr txBox="1"/>
      </xdr:nvSpPr>
      <xdr:spPr>
        <a:xfrm>
          <a:off x="9391727" y="64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128578</xdr:rowOff>
    </xdr:from>
    <xdr:ext cx="469744" cy="259045"/>
    <xdr:sp macro="" textlink="">
      <xdr:nvSpPr>
        <xdr:cNvPr id="146" name="n_2mainValue【道路】&#10;一人当たり延長">
          <a:extLst>
            <a:ext uri="{FF2B5EF4-FFF2-40B4-BE49-F238E27FC236}">
              <a16:creationId xmlns:a16="http://schemas.microsoft.com/office/drawing/2014/main" id="{39A32F22-B7B0-432F-ADEB-801BF9265252}"/>
            </a:ext>
          </a:extLst>
        </xdr:cNvPr>
        <xdr:cNvSpPr txBox="1"/>
      </xdr:nvSpPr>
      <xdr:spPr>
        <a:xfrm>
          <a:off x="8515427" y="64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125638</xdr:rowOff>
    </xdr:from>
    <xdr:ext cx="469744" cy="259045"/>
    <xdr:sp macro="" textlink="">
      <xdr:nvSpPr>
        <xdr:cNvPr id="147" name="n_3mainValue【道路】&#10;一人当たり延長">
          <a:extLst>
            <a:ext uri="{FF2B5EF4-FFF2-40B4-BE49-F238E27FC236}">
              <a16:creationId xmlns:a16="http://schemas.microsoft.com/office/drawing/2014/main" id="{11A8A7DC-DC0F-4F7C-9D65-BC709F8EB7E6}"/>
            </a:ext>
          </a:extLst>
        </xdr:cNvPr>
        <xdr:cNvSpPr txBox="1"/>
      </xdr:nvSpPr>
      <xdr:spPr>
        <a:xfrm>
          <a:off x="7626427" y="646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122046</xdr:rowOff>
    </xdr:from>
    <xdr:ext cx="469744" cy="259045"/>
    <xdr:sp macro="" textlink="">
      <xdr:nvSpPr>
        <xdr:cNvPr id="148" name="n_4mainValue【道路】&#10;一人当たり延長">
          <a:extLst>
            <a:ext uri="{FF2B5EF4-FFF2-40B4-BE49-F238E27FC236}">
              <a16:creationId xmlns:a16="http://schemas.microsoft.com/office/drawing/2014/main" id="{1305D655-3789-4CA1-895F-48F064B86C17}"/>
            </a:ext>
          </a:extLst>
        </xdr:cNvPr>
        <xdr:cNvSpPr txBox="1"/>
      </xdr:nvSpPr>
      <xdr:spPr>
        <a:xfrm>
          <a:off x="6737427" y="646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313D695-19CC-4F4E-8959-B486C290DA5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88D245A-2E0C-4639-92A8-0B9BE450B21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8C28AD3-1E2C-49F3-B531-378CD815BF8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82724F3-FB3D-4142-963B-84D86BD173F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ABE65E3-018D-4B99-AC80-FA46F2548CB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97F92F2-BEA4-40D9-B06C-E139EC02057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FA37A08-C204-4FF6-9308-65F13CBA0C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3876848-7825-494A-8D90-7573B956D51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BF99E14-7360-483A-A474-9B1F9B269ED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92584BD-51B7-43FE-910F-A3DDABC0B55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1681A064-E023-4A66-930E-E5B88C368315}"/>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3C7AAE30-FC21-47E4-9272-C816B31169E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86E1841A-36E7-426C-AE54-C93C2D89CC9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B525D885-E3C3-4FD3-BB0C-FDB88B8414F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F6ACEE73-0A4C-407D-9EC8-9653DA5B4EE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96DFFAA9-7E19-4C65-9A79-8E6B7EE1795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E5FD6C1-38C2-4C38-BD04-0EA53A1C55C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A0F656C0-4EE7-40BC-9F12-D32BE147D5E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46CDC373-4B0C-4B5D-A711-B83ADB6B758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24E257F3-16BA-48D7-894C-0F82403B3F0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CAC8F13A-FE42-45E4-9B34-5B3CCDB8DAB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D43E5CB1-116B-4C1D-8FED-9C22D166B84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E82F8D79-4008-4FA9-B322-323E947FC4C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CE5875EF-B030-435D-AAF2-5D4AC020CF7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62</xdr:row>
      <xdr:rowOff>137160</xdr:rowOff>
    </xdr:to>
    <xdr:cxnSp macro="">
      <xdr:nvCxnSpPr>
        <xdr:cNvPr id="173" name="直線コネクタ 172">
          <a:extLst>
            <a:ext uri="{FF2B5EF4-FFF2-40B4-BE49-F238E27FC236}">
              <a16:creationId xmlns:a16="http://schemas.microsoft.com/office/drawing/2014/main" id="{786EADCE-344D-42FD-8635-3738EB1C9D2F}"/>
            </a:ext>
          </a:extLst>
        </xdr:cNvPr>
        <xdr:cNvCxnSpPr/>
      </xdr:nvCxnSpPr>
      <xdr:spPr>
        <a:xfrm flipV="1">
          <a:off x="4634865" y="960501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1E3C6C09-6A50-492F-96A3-BAF7A1EA7840}"/>
            </a:ext>
          </a:extLst>
        </xdr:cNvPr>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75" name="直線コネクタ 174">
          <a:extLst>
            <a:ext uri="{FF2B5EF4-FFF2-40B4-BE49-F238E27FC236}">
              <a16:creationId xmlns:a16="http://schemas.microsoft.com/office/drawing/2014/main" id="{48CD3BCD-C8EB-44D9-BE0E-160B8959ACF1}"/>
            </a:ext>
          </a:extLst>
        </xdr:cNvPr>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76" name="【橋りょう・トンネル】&#10;有形固定資産減価償却率最大値テキスト">
          <a:extLst>
            <a:ext uri="{FF2B5EF4-FFF2-40B4-BE49-F238E27FC236}">
              <a16:creationId xmlns:a16="http://schemas.microsoft.com/office/drawing/2014/main" id="{9EA76628-F7EF-458A-A853-9D49DA89A7D5}"/>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77" name="直線コネクタ 176">
          <a:extLst>
            <a:ext uri="{FF2B5EF4-FFF2-40B4-BE49-F238E27FC236}">
              <a16:creationId xmlns:a16="http://schemas.microsoft.com/office/drawing/2014/main" id="{B06EFA70-8991-4C3C-82F8-18AB89688E4C}"/>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78C3E017-143C-4C14-8A2B-094DBB9627A4}"/>
            </a:ext>
          </a:extLst>
        </xdr:cNvPr>
        <xdr:cNvSpPr txBox="1"/>
      </xdr:nvSpPr>
      <xdr:spPr>
        <a:xfrm>
          <a:off x="4673600" y="1011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79" name="フローチャート: 判断 178">
          <a:extLst>
            <a:ext uri="{FF2B5EF4-FFF2-40B4-BE49-F238E27FC236}">
              <a16:creationId xmlns:a16="http://schemas.microsoft.com/office/drawing/2014/main" id="{BAD44E94-5860-4F6E-AE52-3B22762CC53B}"/>
            </a:ext>
          </a:extLst>
        </xdr:cNvPr>
        <xdr:cNvSpPr/>
      </xdr:nvSpPr>
      <xdr:spPr>
        <a:xfrm>
          <a:off x="45847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80" name="フローチャート: 判断 179">
          <a:extLst>
            <a:ext uri="{FF2B5EF4-FFF2-40B4-BE49-F238E27FC236}">
              <a16:creationId xmlns:a16="http://schemas.microsoft.com/office/drawing/2014/main" id="{CEAFAEE2-D9A8-4880-B6DE-3372285E1B2C}"/>
            </a:ext>
          </a:extLst>
        </xdr:cNvPr>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81" name="フローチャート: 判断 180">
          <a:extLst>
            <a:ext uri="{FF2B5EF4-FFF2-40B4-BE49-F238E27FC236}">
              <a16:creationId xmlns:a16="http://schemas.microsoft.com/office/drawing/2014/main" id="{7D0D9F5E-9B78-4648-9743-09651AAE2F0F}"/>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82" name="フローチャート: 判断 181">
          <a:extLst>
            <a:ext uri="{FF2B5EF4-FFF2-40B4-BE49-F238E27FC236}">
              <a16:creationId xmlns:a16="http://schemas.microsoft.com/office/drawing/2014/main" id="{2CC307C8-C99C-4761-AA18-644046281798}"/>
            </a:ext>
          </a:extLst>
        </xdr:cNvPr>
        <xdr:cNvSpPr/>
      </xdr:nvSpPr>
      <xdr:spPr>
        <a:xfrm>
          <a:off x="1968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83" name="フローチャート: 判断 182">
          <a:extLst>
            <a:ext uri="{FF2B5EF4-FFF2-40B4-BE49-F238E27FC236}">
              <a16:creationId xmlns:a16="http://schemas.microsoft.com/office/drawing/2014/main" id="{B2FAD09F-2FC5-450B-9FE4-690C8673266C}"/>
            </a:ext>
          </a:extLst>
        </xdr:cNvPr>
        <xdr:cNvSpPr/>
      </xdr:nvSpPr>
      <xdr:spPr>
        <a:xfrm>
          <a:off x="1079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5E9C582-0B7A-46EE-9654-8C85CE3D533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06CBE52-5F56-4D33-BAF1-B2D65B1BB02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B20F36B-EA6F-42C3-9FDB-6A9EC1ACB9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D229656-F608-4629-9570-F6D3CFA1BEC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1472C42-3016-455B-B7C8-29D8C02AD4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71120</xdr:rowOff>
    </xdr:from>
    <xdr:to>
      <xdr:col>24</xdr:col>
      <xdr:colOff>114300</xdr:colOff>
      <xdr:row>59</xdr:row>
      <xdr:rowOff>1270</xdr:rowOff>
    </xdr:to>
    <xdr:sp macro="" textlink="">
      <xdr:nvSpPr>
        <xdr:cNvPr id="189" name="楕円 188">
          <a:extLst>
            <a:ext uri="{FF2B5EF4-FFF2-40B4-BE49-F238E27FC236}">
              <a16:creationId xmlns:a16="http://schemas.microsoft.com/office/drawing/2014/main" id="{362240D6-87C0-42F3-8A41-AE4935A71F05}"/>
            </a:ext>
          </a:extLst>
        </xdr:cNvPr>
        <xdr:cNvSpPr/>
      </xdr:nvSpPr>
      <xdr:spPr>
        <a:xfrm>
          <a:off x="4584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93997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F35A0FD-5547-41B6-92C6-A3EB863A4E46}"/>
            </a:ext>
          </a:extLst>
        </xdr:cNvPr>
        <xdr:cNvSpPr txBox="1"/>
      </xdr:nvSpPr>
      <xdr:spPr>
        <a:xfrm>
          <a:off x="46736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xdr:rowOff>
    </xdr:from>
    <xdr:to>
      <xdr:col>20</xdr:col>
      <xdr:colOff>38100</xdr:colOff>
      <xdr:row>58</xdr:row>
      <xdr:rowOff>115570</xdr:rowOff>
    </xdr:to>
    <xdr:sp macro="" textlink="">
      <xdr:nvSpPr>
        <xdr:cNvPr id="191" name="楕円 190">
          <a:extLst>
            <a:ext uri="{FF2B5EF4-FFF2-40B4-BE49-F238E27FC236}">
              <a16:creationId xmlns:a16="http://schemas.microsoft.com/office/drawing/2014/main" id="{6BD45A93-15E7-4395-A5FE-B79190BACB77}"/>
            </a:ext>
          </a:extLst>
        </xdr:cNvPr>
        <xdr:cNvSpPr/>
      </xdr:nvSpPr>
      <xdr:spPr>
        <a:xfrm>
          <a:off x="3746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64770</xdr:rowOff>
    </xdr:from>
    <xdr:to>
      <xdr:col>24</xdr:col>
      <xdr:colOff>63500</xdr:colOff>
      <xdr:row>58</xdr:row>
      <xdr:rowOff>121920</xdr:rowOff>
    </xdr:to>
    <xdr:cxnSp macro="">
      <xdr:nvCxnSpPr>
        <xdr:cNvPr id="192" name="直線コネクタ 191">
          <a:extLst>
            <a:ext uri="{FF2B5EF4-FFF2-40B4-BE49-F238E27FC236}">
              <a16:creationId xmlns:a16="http://schemas.microsoft.com/office/drawing/2014/main" id="{0682D79D-FE9E-4525-88B2-AC9AA047E562}"/>
            </a:ext>
          </a:extLst>
        </xdr:cNvPr>
        <xdr:cNvCxnSpPr/>
      </xdr:nvCxnSpPr>
      <xdr:spPr>
        <a:xfrm>
          <a:off x="3797300" y="100088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124460</xdr:rowOff>
    </xdr:from>
    <xdr:to>
      <xdr:col>15</xdr:col>
      <xdr:colOff>101600</xdr:colOff>
      <xdr:row>58</xdr:row>
      <xdr:rowOff>54610</xdr:rowOff>
    </xdr:to>
    <xdr:sp macro="" textlink="">
      <xdr:nvSpPr>
        <xdr:cNvPr id="193" name="楕円 192">
          <a:extLst>
            <a:ext uri="{FF2B5EF4-FFF2-40B4-BE49-F238E27FC236}">
              <a16:creationId xmlns:a16="http://schemas.microsoft.com/office/drawing/2014/main" id="{AE6CBB6E-2682-4967-890E-C9D34DAA5696}"/>
            </a:ext>
          </a:extLst>
        </xdr:cNvPr>
        <xdr:cNvSpPr/>
      </xdr:nvSpPr>
      <xdr:spPr>
        <a:xfrm>
          <a:off x="2857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3810</xdr:rowOff>
    </xdr:from>
    <xdr:to>
      <xdr:col>19</xdr:col>
      <xdr:colOff>177800</xdr:colOff>
      <xdr:row>58</xdr:row>
      <xdr:rowOff>64770</xdr:rowOff>
    </xdr:to>
    <xdr:cxnSp macro="">
      <xdr:nvCxnSpPr>
        <xdr:cNvPr id="194" name="直線コネクタ 193">
          <a:extLst>
            <a:ext uri="{FF2B5EF4-FFF2-40B4-BE49-F238E27FC236}">
              <a16:creationId xmlns:a16="http://schemas.microsoft.com/office/drawing/2014/main" id="{82EE8209-02E9-4DCE-B2DF-0DD5D4CAE3AE}"/>
            </a:ext>
          </a:extLst>
        </xdr:cNvPr>
        <xdr:cNvCxnSpPr/>
      </xdr:nvCxnSpPr>
      <xdr:spPr>
        <a:xfrm>
          <a:off x="2908300" y="99479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63500</xdr:rowOff>
    </xdr:from>
    <xdr:to>
      <xdr:col>10</xdr:col>
      <xdr:colOff>165100</xdr:colOff>
      <xdr:row>57</xdr:row>
      <xdr:rowOff>165100</xdr:rowOff>
    </xdr:to>
    <xdr:sp macro="" textlink="">
      <xdr:nvSpPr>
        <xdr:cNvPr id="195" name="楕円 194">
          <a:extLst>
            <a:ext uri="{FF2B5EF4-FFF2-40B4-BE49-F238E27FC236}">
              <a16:creationId xmlns:a16="http://schemas.microsoft.com/office/drawing/2014/main" id="{58BEA09D-AD5F-487E-9142-1AF67FB041F9}"/>
            </a:ext>
          </a:extLst>
        </xdr:cNvPr>
        <xdr:cNvSpPr/>
      </xdr:nvSpPr>
      <xdr:spPr>
        <a:xfrm>
          <a:off x="1968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114300</xdr:rowOff>
    </xdr:from>
    <xdr:to>
      <xdr:col>15</xdr:col>
      <xdr:colOff>50800</xdr:colOff>
      <xdr:row>58</xdr:row>
      <xdr:rowOff>3810</xdr:rowOff>
    </xdr:to>
    <xdr:cxnSp macro="">
      <xdr:nvCxnSpPr>
        <xdr:cNvPr id="196" name="直線コネクタ 195">
          <a:extLst>
            <a:ext uri="{FF2B5EF4-FFF2-40B4-BE49-F238E27FC236}">
              <a16:creationId xmlns:a16="http://schemas.microsoft.com/office/drawing/2014/main" id="{FAE34153-7417-4083-84E9-65454797974F}"/>
            </a:ext>
          </a:extLst>
        </xdr:cNvPr>
        <xdr:cNvCxnSpPr/>
      </xdr:nvCxnSpPr>
      <xdr:spPr>
        <a:xfrm>
          <a:off x="2019300" y="98869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166370</xdr:rowOff>
    </xdr:from>
    <xdr:to>
      <xdr:col>6</xdr:col>
      <xdr:colOff>38100</xdr:colOff>
      <xdr:row>57</xdr:row>
      <xdr:rowOff>96520</xdr:rowOff>
    </xdr:to>
    <xdr:sp macro="" textlink="">
      <xdr:nvSpPr>
        <xdr:cNvPr id="197" name="楕円 196">
          <a:extLst>
            <a:ext uri="{FF2B5EF4-FFF2-40B4-BE49-F238E27FC236}">
              <a16:creationId xmlns:a16="http://schemas.microsoft.com/office/drawing/2014/main" id="{64C45382-7CC1-4660-BC82-422DDE5E7E26}"/>
            </a:ext>
          </a:extLst>
        </xdr:cNvPr>
        <xdr:cNvSpPr/>
      </xdr:nvSpPr>
      <xdr:spPr>
        <a:xfrm>
          <a:off x="1079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45720</xdr:rowOff>
    </xdr:from>
    <xdr:to>
      <xdr:col>10</xdr:col>
      <xdr:colOff>114300</xdr:colOff>
      <xdr:row>57</xdr:row>
      <xdr:rowOff>114300</xdr:rowOff>
    </xdr:to>
    <xdr:cxnSp macro="">
      <xdr:nvCxnSpPr>
        <xdr:cNvPr id="198" name="直線コネクタ 197">
          <a:extLst>
            <a:ext uri="{FF2B5EF4-FFF2-40B4-BE49-F238E27FC236}">
              <a16:creationId xmlns:a16="http://schemas.microsoft.com/office/drawing/2014/main" id="{56F6BB56-20B7-40E7-A456-DD89B36C68BC}"/>
            </a:ext>
          </a:extLst>
        </xdr:cNvPr>
        <xdr:cNvCxnSpPr/>
      </xdr:nvCxnSpPr>
      <xdr:spPr>
        <a:xfrm>
          <a:off x="1130300" y="98183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D42455F-ADAA-4A5E-852E-B76FE62F32D6}"/>
            </a:ext>
          </a:extLst>
        </xdr:cNvPr>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7185072-C5A8-4F9B-82A3-2DAC693A813A}"/>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114317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D4603AC-B0FA-4DC7-A693-DAB7E8390680}"/>
            </a:ext>
          </a:extLst>
        </xdr:cNvPr>
        <xdr:cNvSpPr txBox="1"/>
      </xdr:nvSpPr>
      <xdr:spPr>
        <a:xfrm>
          <a:off x="1816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60977</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BE374AC4-BBC3-4BD7-8E1E-01B948C98049}"/>
            </a:ext>
          </a:extLst>
        </xdr:cNvPr>
        <xdr:cNvSpPr txBox="1"/>
      </xdr:nvSpPr>
      <xdr:spPr>
        <a:xfrm>
          <a:off x="927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132097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B1D0459-FE8E-4738-905C-37FB8079CD3C}"/>
            </a:ext>
          </a:extLst>
        </xdr:cNvPr>
        <xdr:cNvSpPr txBox="1"/>
      </xdr:nvSpPr>
      <xdr:spPr>
        <a:xfrm>
          <a:off x="3582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71137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1BC5B45D-0D4B-4B29-8BF7-240BFF76AF06}"/>
            </a:ext>
          </a:extLst>
        </xdr:cNvPr>
        <xdr:cNvSpPr txBox="1"/>
      </xdr:nvSpPr>
      <xdr:spPr>
        <a:xfrm>
          <a:off x="2705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10177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E1F6362-8439-42CE-BE2B-9EC5575100EA}"/>
            </a:ext>
          </a:extLst>
        </xdr:cNvPr>
        <xdr:cNvSpPr txBox="1"/>
      </xdr:nvSpPr>
      <xdr:spPr>
        <a:xfrm>
          <a:off x="1816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113047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2FB6501-7B99-4801-95A6-B0D51D1D3BBB}"/>
            </a:ext>
          </a:extLst>
        </xdr:cNvPr>
        <xdr:cNvSpPr txBox="1"/>
      </xdr:nvSpPr>
      <xdr:spPr>
        <a:xfrm>
          <a:off x="927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57CF06C-FC45-45DB-ACBF-061454CBB9A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75BFF7B-1AC1-4D74-9235-7B91F0B7AF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52E2FC9-5511-401D-95A9-02B0FA5040D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F008A29-8678-49C4-993C-680A968977B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B46D67A-201E-42A4-A35F-02178EDD707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175F45A-9EFD-4AC3-ADF0-62B5AD054A2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B8633C4-8BE4-4763-97D5-F5412F90AF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23C1750-7485-49F9-9242-D9DEFACB1EE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FD9901D-34BA-40BA-AC69-7F655B41F8D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C755090-9B94-4323-8675-DD0CB9C03D3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AE77AE05-692B-47D7-804E-5B9F5BBCA2E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B7B6DBF1-BF7E-4DE6-AC7F-73330D0A7B0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A3096F4E-1DDC-4AE5-8EBC-92BEBF5EDBE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9F2FF06F-0DB5-45D0-85A5-E545E4D7310C}"/>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1195F5ED-A0AB-4331-B789-82A79E1076B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5171E87C-4D66-4D95-A779-67E86C66ABDE}"/>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881F5DB8-01CD-48D5-93CC-156280998CE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9953599A-8EB1-4845-82D5-D6D3BAE967D7}"/>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62D673E5-5035-48A9-A132-A55167B97CB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E4A32242-3066-40A0-AD9E-CB5DCBBFC7DA}"/>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8C8670B5-63C5-49AB-8E1B-0D1F55B2AD2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8" name="テキスト ボックス 227">
          <a:extLst>
            <a:ext uri="{FF2B5EF4-FFF2-40B4-BE49-F238E27FC236}">
              <a16:creationId xmlns:a16="http://schemas.microsoft.com/office/drawing/2014/main" id="{67BD59C3-3EFD-4BD6-AD51-FA7D8B6E61F2}"/>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E466A1E6-DD57-4A53-954C-A970FC4AAC5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7D5B9BCF-825F-4CEE-9ED6-1ADF49CC350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A8FB6890-8AC8-4004-AE48-9EC46BC57F6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27622</xdr:rowOff>
    </xdr:from>
    <xdr:to>
      <xdr:col>54</xdr:col>
      <xdr:colOff>189865</xdr:colOff>
      <xdr:row>64</xdr:row>
      <xdr:rowOff>8295</xdr:rowOff>
    </xdr:to>
    <xdr:cxnSp macro="">
      <xdr:nvCxnSpPr>
        <xdr:cNvPr id="232" name="直線コネクタ 231">
          <a:extLst>
            <a:ext uri="{FF2B5EF4-FFF2-40B4-BE49-F238E27FC236}">
              <a16:creationId xmlns:a16="http://schemas.microsoft.com/office/drawing/2014/main" id="{C8F6B2BA-763B-45FC-B2DF-A14CCEA66CA8}"/>
            </a:ext>
          </a:extLst>
        </xdr:cNvPr>
        <xdr:cNvCxnSpPr/>
      </xdr:nvCxnSpPr>
      <xdr:spPr>
        <a:xfrm flipV="1">
          <a:off x="10476865" y="9628822"/>
          <a:ext cx="0" cy="135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12122</xdr:rowOff>
    </xdr:from>
    <xdr:ext cx="534377" cy="259045"/>
    <xdr:sp macro="" textlink="">
      <xdr:nvSpPr>
        <xdr:cNvPr id="233" name="【橋りょう・トンネル】&#10;一人当たり有形固定資産（償却資産）額最小値テキスト">
          <a:extLst>
            <a:ext uri="{FF2B5EF4-FFF2-40B4-BE49-F238E27FC236}">
              <a16:creationId xmlns:a16="http://schemas.microsoft.com/office/drawing/2014/main" id="{27881979-39CD-4B64-8CEE-DF7F96EEC6EF}"/>
            </a:ext>
          </a:extLst>
        </xdr:cNvPr>
        <xdr:cNvSpPr txBox="1"/>
      </xdr:nvSpPr>
      <xdr:spPr>
        <a:xfrm>
          <a:off x="10515600" y="109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8295</xdr:rowOff>
    </xdr:from>
    <xdr:to>
      <xdr:col>55</xdr:col>
      <xdr:colOff>88900</xdr:colOff>
      <xdr:row>64</xdr:row>
      <xdr:rowOff>8295</xdr:rowOff>
    </xdr:to>
    <xdr:cxnSp macro="">
      <xdr:nvCxnSpPr>
        <xdr:cNvPr id="234" name="直線コネクタ 233">
          <a:extLst>
            <a:ext uri="{FF2B5EF4-FFF2-40B4-BE49-F238E27FC236}">
              <a16:creationId xmlns:a16="http://schemas.microsoft.com/office/drawing/2014/main" id="{41454766-8F5C-4F43-956B-AD318B1437CF}"/>
            </a:ext>
          </a:extLst>
        </xdr:cNvPr>
        <xdr:cNvCxnSpPr/>
      </xdr:nvCxnSpPr>
      <xdr:spPr>
        <a:xfrm>
          <a:off x="10388600" y="1098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145749</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9738AE7-E691-4462-9502-E63A90EFD619}"/>
            </a:ext>
          </a:extLst>
        </xdr:cNvPr>
        <xdr:cNvSpPr txBox="1"/>
      </xdr:nvSpPr>
      <xdr:spPr>
        <a:xfrm>
          <a:off x="10515600" y="94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27622</xdr:rowOff>
    </xdr:from>
    <xdr:to>
      <xdr:col>55</xdr:col>
      <xdr:colOff>88900</xdr:colOff>
      <xdr:row>56</xdr:row>
      <xdr:rowOff>27622</xdr:rowOff>
    </xdr:to>
    <xdr:cxnSp macro="">
      <xdr:nvCxnSpPr>
        <xdr:cNvPr id="236" name="直線コネクタ 235">
          <a:extLst>
            <a:ext uri="{FF2B5EF4-FFF2-40B4-BE49-F238E27FC236}">
              <a16:creationId xmlns:a16="http://schemas.microsoft.com/office/drawing/2014/main" id="{E75FE797-AE18-4950-9A84-1449AEF16295}"/>
            </a:ext>
          </a:extLst>
        </xdr:cNvPr>
        <xdr:cNvCxnSpPr/>
      </xdr:nvCxnSpPr>
      <xdr:spPr>
        <a:xfrm>
          <a:off x="10388600" y="96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1276</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AA8F8710-F9C1-4886-892C-7E36E6BC7A10}"/>
            </a:ext>
          </a:extLst>
        </xdr:cNvPr>
        <xdr:cNvSpPr txBox="1"/>
      </xdr:nvSpPr>
      <xdr:spPr>
        <a:xfrm>
          <a:off x="10515600" y="1028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149849</xdr:rowOff>
    </xdr:from>
    <xdr:to>
      <xdr:col>55</xdr:col>
      <xdr:colOff>50800</xdr:colOff>
      <xdr:row>61</xdr:row>
      <xdr:rowOff>79999</xdr:rowOff>
    </xdr:to>
    <xdr:sp macro="" textlink="">
      <xdr:nvSpPr>
        <xdr:cNvPr id="238" name="フローチャート: 判断 237">
          <a:extLst>
            <a:ext uri="{FF2B5EF4-FFF2-40B4-BE49-F238E27FC236}">
              <a16:creationId xmlns:a16="http://schemas.microsoft.com/office/drawing/2014/main" id="{C433B434-6557-4E99-8EA3-6BABA73172D4}"/>
            </a:ext>
          </a:extLst>
        </xdr:cNvPr>
        <xdr:cNvSpPr/>
      </xdr:nvSpPr>
      <xdr:spPr>
        <a:xfrm>
          <a:off x="10426700" y="104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5795</xdr:rowOff>
    </xdr:from>
    <xdr:to>
      <xdr:col>50</xdr:col>
      <xdr:colOff>165100</xdr:colOff>
      <xdr:row>60</xdr:row>
      <xdr:rowOff>107395</xdr:rowOff>
    </xdr:to>
    <xdr:sp macro="" textlink="">
      <xdr:nvSpPr>
        <xdr:cNvPr id="239" name="フローチャート: 判断 238">
          <a:extLst>
            <a:ext uri="{FF2B5EF4-FFF2-40B4-BE49-F238E27FC236}">
              <a16:creationId xmlns:a16="http://schemas.microsoft.com/office/drawing/2014/main" id="{F9857CDD-5C87-40B5-BD95-24A187D3FDD2}"/>
            </a:ext>
          </a:extLst>
        </xdr:cNvPr>
        <xdr:cNvSpPr/>
      </xdr:nvSpPr>
      <xdr:spPr>
        <a:xfrm>
          <a:off x="9588500" y="1029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170769</xdr:rowOff>
    </xdr:from>
    <xdr:to>
      <xdr:col>46</xdr:col>
      <xdr:colOff>38100</xdr:colOff>
      <xdr:row>60</xdr:row>
      <xdr:rowOff>100919</xdr:rowOff>
    </xdr:to>
    <xdr:sp macro="" textlink="">
      <xdr:nvSpPr>
        <xdr:cNvPr id="240" name="フローチャート: 判断 239">
          <a:extLst>
            <a:ext uri="{FF2B5EF4-FFF2-40B4-BE49-F238E27FC236}">
              <a16:creationId xmlns:a16="http://schemas.microsoft.com/office/drawing/2014/main" id="{112AE4C5-32D1-497F-85B7-8B7B2E69D494}"/>
            </a:ext>
          </a:extLst>
        </xdr:cNvPr>
        <xdr:cNvSpPr/>
      </xdr:nvSpPr>
      <xdr:spPr>
        <a:xfrm>
          <a:off x="8699500" y="1028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3173</xdr:rowOff>
    </xdr:from>
    <xdr:to>
      <xdr:col>41</xdr:col>
      <xdr:colOff>101600</xdr:colOff>
      <xdr:row>60</xdr:row>
      <xdr:rowOff>104773</xdr:rowOff>
    </xdr:to>
    <xdr:sp macro="" textlink="">
      <xdr:nvSpPr>
        <xdr:cNvPr id="241" name="フローチャート: 判断 240">
          <a:extLst>
            <a:ext uri="{FF2B5EF4-FFF2-40B4-BE49-F238E27FC236}">
              <a16:creationId xmlns:a16="http://schemas.microsoft.com/office/drawing/2014/main" id="{7E21E19A-98E5-48F2-8821-7EDBB7FC6707}"/>
            </a:ext>
          </a:extLst>
        </xdr:cNvPr>
        <xdr:cNvSpPr/>
      </xdr:nvSpPr>
      <xdr:spPr>
        <a:xfrm>
          <a:off x="7810500" y="1029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5073</xdr:rowOff>
    </xdr:from>
    <xdr:to>
      <xdr:col>36</xdr:col>
      <xdr:colOff>165100</xdr:colOff>
      <xdr:row>60</xdr:row>
      <xdr:rowOff>106673</xdr:rowOff>
    </xdr:to>
    <xdr:sp macro="" textlink="">
      <xdr:nvSpPr>
        <xdr:cNvPr id="242" name="フローチャート: 判断 241">
          <a:extLst>
            <a:ext uri="{FF2B5EF4-FFF2-40B4-BE49-F238E27FC236}">
              <a16:creationId xmlns:a16="http://schemas.microsoft.com/office/drawing/2014/main" id="{6758FEE1-1D04-4E29-82E0-4046908CA1CE}"/>
            </a:ext>
          </a:extLst>
        </xdr:cNvPr>
        <xdr:cNvSpPr/>
      </xdr:nvSpPr>
      <xdr:spPr>
        <a:xfrm>
          <a:off x="6921500" y="1029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3F10180-B4B0-4F16-87DD-1CEFC830273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D08A8DD-3141-461A-8B02-B88E9B17A68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E9CCA72-3858-43DB-920E-20E27C3DBC6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2119678-1FD1-41B2-A995-917747605CC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AA33358-D170-40F6-BBC6-33DF471D5B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107910</xdr:rowOff>
    </xdr:from>
    <xdr:to>
      <xdr:col>55</xdr:col>
      <xdr:colOff>50800</xdr:colOff>
      <xdr:row>62</xdr:row>
      <xdr:rowOff>38060</xdr:rowOff>
    </xdr:to>
    <xdr:sp macro="" textlink="">
      <xdr:nvSpPr>
        <xdr:cNvPr id="248" name="楕円 247">
          <a:extLst>
            <a:ext uri="{FF2B5EF4-FFF2-40B4-BE49-F238E27FC236}">
              <a16:creationId xmlns:a16="http://schemas.microsoft.com/office/drawing/2014/main" id="{73A980F6-DA75-4EE1-A7EA-745028843236}"/>
            </a:ext>
          </a:extLst>
        </xdr:cNvPr>
        <xdr:cNvSpPr/>
      </xdr:nvSpPr>
      <xdr:spPr>
        <a:xfrm>
          <a:off x="10426700" y="105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86337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9764F49A-1771-4929-8451-EDF4DCA94578}"/>
            </a:ext>
          </a:extLst>
        </xdr:cNvPr>
        <xdr:cNvSpPr txBox="1"/>
      </xdr:nvSpPr>
      <xdr:spPr>
        <a:xfrm>
          <a:off x="10515600" y="1054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108263</xdr:rowOff>
    </xdr:from>
    <xdr:to>
      <xdr:col>50</xdr:col>
      <xdr:colOff>165100</xdr:colOff>
      <xdr:row>62</xdr:row>
      <xdr:rowOff>38413</xdr:rowOff>
    </xdr:to>
    <xdr:sp macro="" textlink="">
      <xdr:nvSpPr>
        <xdr:cNvPr id="250" name="楕円 249">
          <a:extLst>
            <a:ext uri="{FF2B5EF4-FFF2-40B4-BE49-F238E27FC236}">
              <a16:creationId xmlns:a16="http://schemas.microsoft.com/office/drawing/2014/main" id="{9F28A67E-4F21-4502-8B6C-1ADC2C911BD5}"/>
            </a:ext>
          </a:extLst>
        </xdr:cNvPr>
        <xdr:cNvSpPr/>
      </xdr:nvSpPr>
      <xdr:spPr>
        <a:xfrm>
          <a:off x="9588500" y="105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158710</xdr:rowOff>
    </xdr:from>
    <xdr:to>
      <xdr:col>55</xdr:col>
      <xdr:colOff>0</xdr:colOff>
      <xdr:row>61</xdr:row>
      <xdr:rowOff>159063</xdr:rowOff>
    </xdr:to>
    <xdr:cxnSp macro="">
      <xdr:nvCxnSpPr>
        <xdr:cNvPr id="251" name="直線コネクタ 250">
          <a:extLst>
            <a:ext uri="{FF2B5EF4-FFF2-40B4-BE49-F238E27FC236}">
              <a16:creationId xmlns:a16="http://schemas.microsoft.com/office/drawing/2014/main" id="{896BD2E4-A9E0-474B-9990-2D872A8285C3}"/>
            </a:ext>
          </a:extLst>
        </xdr:cNvPr>
        <xdr:cNvCxnSpPr/>
      </xdr:nvCxnSpPr>
      <xdr:spPr>
        <a:xfrm flipV="1">
          <a:off x="9639300" y="10617160"/>
          <a:ext cx="8382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109001</xdr:rowOff>
    </xdr:from>
    <xdr:to>
      <xdr:col>46</xdr:col>
      <xdr:colOff>38100</xdr:colOff>
      <xdr:row>62</xdr:row>
      <xdr:rowOff>39151</xdr:rowOff>
    </xdr:to>
    <xdr:sp macro="" textlink="">
      <xdr:nvSpPr>
        <xdr:cNvPr id="252" name="楕円 251">
          <a:extLst>
            <a:ext uri="{FF2B5EF4-FFF2-40B4-BE49-F238E27FC236}">
              <a16:creationId xmlns:a16="http://schemas.microsoft.com/office/drawing/2014/main" id="{9E649F71-C6C5-450E-BD9F-096C454EC9EE}"/>
            </a:ext>
          </a:extLst>
        </xdr:cNvPr>
        <xdr:cNvSpPr/>
      </xdr:nvSpPr>
      <xdr:spPr>
        <a:xfrm>
          <a:off x="8699500" y="105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159063</xdr:rowOff>
    </xdr:from>
    <xdr:to>
      <xdr:col>50</xdr:col>
      <xdr:colOff>114300</xdr:colOff>
      <xdr:row>61</xdr:row>
      <xdr:rowOff>159801</xdr:rowOff>
    </xdr:to>
    <xdr:cxnSp macro="">
      <xdr:nvCxnSpPr>
        <xdr:cNvPr id="253" name="直線コネクタ 252">
          <a:extLst>
            <a:ext uri="{FF2B5EF4-FFF2-40B4-BE49-F238E27FC236}">
              <a16:creationId xmlns:a16="http://schemas.microsoft.com/office/drawing/2014/main" id="{4AE986A1-72AC-4DBA-8215-CC3394F99E5B}"/>
            </a:ext>
          </a:extLst>
        </xdr:cNvPr>
        <xdr:cNvCxnSpPr/>
      </xdr:nvCxnSpPr>
      <xdr:spPr>
        <a:xfrm flipV="1">
          <a:off x="8750300" y="10617513"/>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107825</xdr:rowOff>
    </xdr:from>
    <xdr:to>
      <xdr:col>41</xdr:col>
      <xdr:colOff>101600</xdr:colOff>
      <xdr:row>62</xdr:row>
      <xdr:rowOff>37975</xdr:rowOff>
    </xdr:to>
    <xdr:sp macro="" textlink="">
      <xdr:nvSpPr>
        <xdr:cNvPr id="254" name="楕円 253">
          <a:extLst>
            <a:ext uri="{FF2B5EF4-FFF2-40B4-BE49-F238E27FC236}">
              <a16:creationId xmlns:a16="http://schemas.microsoft.com/office/drawing/2014/main" id="{CA12C907-81B4-45BA-A66C-FF7324FDC2E7}"/>
            </a:ext>
          </a:extLst>
        </xdr:cNvPr>
        <xdr:cNvSpPr/>
      </xdr:nvSpPr>
      <xdr:spPr>
        <a:xfrm>
          <a:off x="7810500" y="105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158625</xdr:rowOff>
    </xdr:from>
    <xdr:to>
      <xdr:col>45</xdr:col>
      <xdr:colOff>177800</xdr:colOff>
      <xdr:row>61</xdr:row>
      <xdr:rowOff>159801</xdr:rowOff>
    </xdr:to>
    <xdr:cxnSp macro="">
      <xdr:nvCxnSpPr>
        <xdr:cNvPr id="255" name="直線コネクタ 254">
          <a:extLst>
            <a:ext uri="{FF2B5EF4-FFF2-40B4-BE49-F238E27FC236}">
              <a16:creationId xmlns:a16="http://schemas.microsoft.com/office/drawing/2014/main" id="{14563293-0269-4180-8E3A-AD65EA5E622A}"/>
            </a:ext>
          </a:extLst>
        </xdr:cNvPr>
        <xdr:cNvCxnSpPr/>
      </xdr:nvCxnSpPr>
      <xdr:spPr>
        <a:xfrm>
          <a:off x="7861300" y="10617075"/>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105592</xdr:rowOff>
    </xdr:from>
    <xdr:to>
      <xdr:col>36</xdr:col>
      <xdr:colOff>165100</xdr:colOff>
      <xdr:row>62</xdr:row>
      <xdr:rowOff>35742</xdr:rowOff>
    </xdr:to>
    <xdr:sp macro="" textlink="">
      <xdr:nvSpPr>
        <xdr:cNvPr id="256" name="楕円 255">
          <a:extLst>
            <a:ext uri="{FF2B5EF4-FFF2-40B4-BE49-F238E27FC236}">
              <a16:creationId xmlns:a16="http://schemas.microsoft.com/office/drawing/2014/main" id="{A1072597-D6C5-4538-B9BF-27676521E9C1}"/>
            </a:ext>
          </a:extLst>
        </xdr:cNvPr>
        <xdr:cNvSpPr/>
      </xdr:nvSpPr>
      <xdr:spPr>
        <a:xfrm>
          <a:off x="6921500" y="1056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156392</xdr:rowOff>
    </xdr:from>
    <xdr:to>
      <xdr:col>41</xdr:col>
      <xdr:colOff>50800</xdr:colOff>
      <xdr:row>61</xdr:row>
      <xdr:rowOff>158625</xdr:rowOff>
    </xdr:to>
    <xdr:cxnSp macro="">
      <xdr:nvCxnSpPr>
        <xdr:cNvPr id="257" name="直線コネクタ 256">
          <a:extLst>
            <a:ext uri="{FF2B5EF4-FFF2-40B4-BE49-F238E27FC236}">
              <a16:creationId xmlns:a16="http://schemas.microsoft.com/office/drawing/2014/main" id="{B7D5C76F-B6DD-4E51-BCE3-7B2D1371691B}"/>
            </a:ext>
          </a:extLst>
        </xdr:cNvPr>
        <xdr:cNvCxnSpPr/>
      </xdr:nvCxnSpPr>
      <xdr:spPr>
        <a:xfrm>
          <a:off x="6972300" y="10614842"/>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123922</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B26E9E74-9A6B-400A-AECC-A95DB755F104}"/>
            </a:ext>
          </a:extLst>
        </xdr:cNvPr>
        <xdr:cNvSpPr txBox="1"/>
      </xdr:nvSpPr>
      <xdr:spPr>
        <a:xfrm>
          <a:off x="9327095" y="1006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117446</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44CC05F0-8266-450F-BCB5-7FC150A8E0DE}"/>
            </a:ext>
          </a:extLst>
        </xdr:cNvPr>
        <xdr:cNvSpPr txBox="1"/>
      </xdr:nvSpPr>
      <xdr:spPr>
        <a:xfrm>
          <a:off x="8450795" y="1006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121300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F5D7B85F-92C7-4E0E-A502-BA97A8F88BFC}"/>
            </a:ext>
          </a:extLst>
        </xdr:cNvPr>
        <xdr:cNvSpPr txBox="1"/>
      </xdr:nvSpPr>
      <xdr:spPr>
        <a:xfrm>
          <a:off x="7561795" y="1006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123200</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E890594-DFA5-4577-9984-0793E72D0784}"/>
            </a:ext>
          </a:extLst>
        </xdr:cNvPr>
        <xdr:cNvSpPr txBox="1"/>
      </xdr:nvSpPr>
      <xdr:spPr>
        <a:xfrm>
          <a:off x="6672795" y="1006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29540</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CD740264-9D9E-460E-A554-6F2B921B5F77}"/>
            </a:ext>
          </a:extLst>
        </xdr:cNvPr>
        <xdr:cNvSpPr txBox="1"/>
      </xdr:nvSpPr>
      <xdr:spPr>
        <a:xfrm>
          <a:off x="9327095" y="1065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30278</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DCCB8D84-4776-46E4-B6A6-5DCABE529676}"/>
            </a:ext>
          </a:extLst>
        </xdr:cNvPr>
        <xdr:cNvSpPr txBox="1"/>
      </xdr:nvSpPr>
      <xdr:spPr>
        <a:xfrm>
          <a:off x="8450795" y="1066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29102</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2F0E7E9A-E71A-46B0-8933-895AC5D8E00C}"/>
            </a:ext>
          </a:extLst>
        </xdr:cNvPr>
        <xdr:cNvSpPr txBox="1"/>
      </xdr:nvSpPr>
      <xdr:spPr>
        <a:xfrm>
          <a:off x="7561795" y="1065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26869</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7EFABD1C-B9A2-465B-BCFB-F67D4FFFAA7A}"/>
            </a:ext>
          </a:extLst>
        </xdr:cNvPr>
        <xdr:cNvSpPr txBox="1"/>
      </xdr:nvSpPr>
      <xdr:spPr>
        <a:xfrm>
          <a:off x="6672795" y="1065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88A2AB28-791D-4773-9B55-5B96F1979F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A243989C-7956-42CF-9DFD-D15CA505218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30719A70-AEE1-40FD-AFEB-713EBF4670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B2D241A1-A25E-4B18-A4F2-CA379E00422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863A34C-DB18-4529-BE66-8503C25A787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1F0757E7-7D11-452D-BA43-EC6FDB5272E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3B2D1AA0-21F0-4480-AC93-0D19612D447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5BFE3AC-2B66-4DF9-B0E0-B80B1AC00F2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A64BFD77-CEC0-4351-A0AA-7F49C5AE77F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1F980B73-9ADA-43A9-AD31-1BE73E3149A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F5E862B9-F29E-4082-AA67-4D551F8B37B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4CEE19FB-B572-484B-87E3-FD831C1C2AF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57399BC0-CDF0-4DAF-8720-BB85E486286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9D16E679-D4B7-4E9E-A599-74F1A461314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A6DEDE1-B7D0-42E2-872E-FDF7528A35E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15BC3EE-8DC8-4796-BE54-193F499EE82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D7555BC5-EAD7-4641-81A0-D10B7F72204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B67224AD-AE05-4352-A5E6-89A22443828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F4BAB039-9C15-4005-919E-9EFDBC18839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E921C80A-300A-4F7F-B01E-E205EC7E393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7DA06003-0C74-430B-92DA-F8AB9F9014B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E1B622E-F9F2-4CEB-9C96-1FCFC364F2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FA151D8-26D4-4114-93B8-3D0584F1E31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4C5211C6-54DF-497E-8FEA-4ED49F6E1C8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87630</xdr:rowOff>
    </xdr:from>
    <xdr:to>
      <xdr:col>24</xdr:col>
      <xdr:colOff>62865</xdr:colOff>
      <xdr:row>86</xdr:row>
      <xdr:rowOff>26670</xdr:rowOff>
    </xdr:to>
    <xdr:cxnSp macro="">
      <xdr:nvCxnSpPr>
        <xdr:cNvPr id="290" name="直線コネクタ 289">
          <a:extLst>
            <a:ext uri="{FF2B5EF4-FFF2-40B4-BE49-F238E27FC236}">
              <a16:creationId xmlns:a16="http://schemas.microsoft.com/office/drawing/2014/main" id="{5FCA02C0-CF82-43D1-841E-6C5553B970A8}"/>
            </a:ext>
          </a:extLst>
        </xdr:cNvPr>
        <xdr:cNvCxnSpPr/>
      </xdr:nvCxnSpPr>
      <xdr:spPr>
        <a:xfrm flipV="1">
          <a:off x="4634865" y="1363218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5EA81383-0B7D-4FE8-8F89-9E6CCD9EF5BC}"/>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2" name="直線コネクタ 291">
          <a:extLst>
            <a:ext uri="{FF2B5EF4-FFF2-40B4-BE49-F238E27FC236}">
              <a16:creationId xmlns:a16="http://schemas.microsoft.com/office/drawing/2014/main" id="{2B685DFC-7E2F-43A8-8DD0-2BC6B7A6F9A5}"/>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21A8950D-E623-4294-B1A3-B5CD4A053F19}"/>
            </a:ext>
          </a:extLst>
        </xdr:cNvPr>
        <xdr:cNvSpPr txBox="1"/>
      </xdr:nvSpPr>
      <xdr:spPr>
        <a:xfrm>
          <a:off x="4673600" y="1340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87630</xdr:rowOff>
    </xdr:from>
    <xdr:to>
      <xdr:col>24</xdr:col>
      <xdr:colOff>152400</xdr:colOff>
      <xdr:row>79</xdr:row>
      <xdr:rowOff>87630</xdr:rowOff>
    </xdr:to>
    <xdr:cxnSp macro="">
      <xdr:nvCxnSpPr>
        <xdr:cNvPr id="294" name="直線コネクタ 293">
          <a:extLst>
            <a:ext uri="{FF2B5EF4-FFF2-40B4-BE49-F238E27FC236}">
              <a16:creationId xmlns:a16="http://schemas.microsoft.com/office/drawing/2014/main" id="{29A4F189-1510-4E02-A884-C3791D22D69A}"/>
            </a:ext>
          </a:extLst>
        </xdr:cNvPr>
        <xdr:cNvCxnSpPr/>
      </xdr:nvCxnSpPr>
      <xdr:spPr>
        <a:xfrm>
          <a:off x="4546600" y="136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E8BE5BDD-CD73-4CB6-8273-8D6FF5E950C2}"/>
            </a:ext>
          </a:extLst>
        </xdr:cNvPr>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96" name="フローチャート: 判断 295">
          <a:extLst>
            <a:ext uri="{FF2B5EF4-FFF2-40B4-BE49-F238E27FC236}">
              <a16:creationId xmlns:a16="http://schemas.microsoft.com/office/drawing/2014/main" id="{A818B086-6239-4DE4-B1F1-C63FAD343500}"/>
            </a:ext>
          </a:extLst>
        </xdr:cNvPr>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7" name="フローチャート: 判断 296">
          <a:extLst>
            <a:ext uri="{FF2B5EF4-FFF2-40B4-BE49-F238E27FC236}">
              <a16:creationId xmlns:a16="http://schemas.microsoft.com/office/drawing/2014/main" id="{AFBE58B6-8FC2-4B62-A02A-C193DF0557ED}"/>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98" name="フローチャート: 判断 297">
          <a:extLst>
            <a:ext uri="{FF2B5EF4-FFF2-40B4-BE49-F238E27FC236}">
              <a16:creationId xmlns:a16="http://schemas.microsoft.com/office/drawing/2014/main" id="{A1B34FDC-F37A-48C7-A7CC-E09425966699}"/>
            </a:ext>
          </a:extLst>
        </xdr:cNvPr>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99" name="フローチャート: 判断 298">
          <a:extLst>
            <a:ext uri="{FF2B5EF4-FFF2-40B4-BE49-F238E27FC236}">
              <a16:creationId xmlns:a16="http://schemas.microsoft.com/office/drawing/2014/main" id="{BF367FA2-33A9-49F7-8717-FA19A21492CC}"/>
            </a:ext>
          </a:extLst>
        </xdr:cNvPr>
        <xdr:cNvSpPr/>
      </xdr:nvSpPr>
      <xdr:spPr>
        <a:xfrm>
          <a:off x="196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151130</xdr:rowOff>
    </xdr:from>
    <xdr:to>
      <xdr:col>6</xdr:col>
      <xdr:colOff>38100</xdr:colOff>
      <xdr:row>82</xdr:row>
      <xdr:rowOff>81280</xdr:rowOff>
    </xdr:to>
    <xdr:sp macro="" textlink="">
      <xdr:nvSpPr>
        <xdr:cNvPr id="300" name="フローチャート: 判断 299">
          <a:extLst>
            <a:ext uri="{FF2B5EF4-FFF2-40B4-BE49-F238E27FC236}">
              <a16:creationId xmlns:a16="http://schemas.microsoft.com/office/drawing/2014/main" id="{A53C6C09-75F3-4F04-96C5-2BADB6A27673}"/>
            </a:ext>
          </a:extLst>
        </xdr:cNvPr>
        <xdr:cNvSpPr/>
      </xdr:nvSpPr>
      <xdr:spPr>
        <a:xfrm>
          <a:off x="1079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AA88A11-C4D3-4780-97E5-EAAE2A1A85F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BA107CD-7370-49AE-BCF0-085036D84C7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9C20145-3708-4B27-A633-CB960D11F46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8F43639-AA13-4B38-8D51-CFE9CCE9C29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EEF3B44-D53B-46FF-AADA-ECE9A32ABE7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306" name="楕円 305">
          <a:extLst>
            <a:ext uri="{FF2B5EF4-FFF2-40B4-BE49-F238E27FC236}">
              <a16:creationId xmlns:a16="http://schemas.microsoft.com/office/drawing/2014/main" id="{2685EF77-B69A-4156-A0F3-9DA5F20B2FDD}"/>
            </a:ext>
          </a:extLst>
        </xdr:cNvPr>
        <xdr:cNvSpPr/>
      </xdr:nvSpPr>
      <xdr:spPr>
        <a:xfrm>
          <a:off x="45847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120666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214193C9-9867-4B6D-A6F2-29E32F40139C}"/>
            </a:ext>
          </a:extLst>
        </xdr:cNvPr>
        <xdr:cNvSpPr txBox="1"/>
      </xdr:nvSpPr>
      <xdr:spPr>
        <a:xfrm>
          <a:off x="4673600"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17780</xdr:rowOff>
    </xdr:from>
    <xdr:to>
      <xdr:col>20</xdr:col>
      <xdr:colOff>38100</xdr:colOff>
      <xdr:row>80</xdr:row>
      <xdr:rowOff>119380</xdr:rowOff>
    </xdr:to>
    <xdr:sp macro="" textlink="">
      <xdr:nvSpPr>
        <xdr:cNvPr id="308" name="楕円 307">
          <a:extLst>
            <a:ext uri="{FF2B5EF4-FFF2-40B4-BE49-F238E27FC236}">
              <a16:creationId xmlns:a16="http://schemas.microsoft.com/office/drawing/2014/main" id="{B79C9288-824E-4923-A192-DB2BEBAFF57B}"/>
            </a:ext>
          </a:extLst>
        </xdr:cNvPr>
        <xdr:cNvSpPr/>
      </xdr:nvSpPr>
      <xdr:spPr>
        <a:xfrm>
          <a:off x="3746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68580</xdr:rowOff>
    </xdr:from>
    <xdr:to>
      <xdr:col>24</xdr:col>
      <xdr:colOff>63500</xdr:colOff>
      <xdr:row>80</xdr:row>
      <xdr:rowOff>148589</xdr:rowOff>
    </xdr:to>
    <xdr:cxnSp macro="">
      <xdr:nvCxnSpPr>
        <xdr:cNvPr id="309" name="直線コネクタ 308">
          <a:extLst>
            <a:ext uri="{FF2B5EF4-FFF2-40B4-BE49-F238E27FC236}">
              <a16:creationId xmlns:a16="http://schemas.microsoft.com/office/drawing/2014/main" id="{DC4BDB65-8F2F-42C1-9722-01F3144017A1}"/>
            </a:ext>
          </a:extLst>
        </xdr:cNvPr>
        <xdr:cNvCxnSpPr/>
      </xdr:nvCxnSpPr>
      <xdr:spPr>
        <a:xfrm>
          <a:off x="3797300" y="137845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93980</xdr:rowOff>
    </xdr:from>
    <xdr:to>
      <xdr:col>15</xdr:col>
      <xdr:colOff>101600</xdr:colOff>
      <xdr:row>80</xdr:row>
      <xdr:rowOff>24130</xdr:rowOff>
    </xdr:to>
    <xdr:sp macro="" textlink="">
      <xdr:nvSpPr>
        <xdr:cNvPr id="310" name="楕円 309">
          <a:extLst>
            <a:ext uri="{FF2B5EF4-FFF2-40B4-BE49-F238E27FC236}">
              <a16:creationId xmlns:a16="http://schemas.microsoft.com/office/drawing/2014/main" id="{29A0E16F-CDE5-4DB8-8C05-7D06F3B575D8}"/>
            </a:ext>
          </a:extLst>
        </xdr:cNvPr>
        <xdr:cNvSpPr/>
      </xdr:nvSpPr>
      <xdr:spPr>
        <a:xfrm>
          <a:off x="2857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144780</xdr:rowOff>
    </xdr:from>
    <xdr:to>
      <xdr:col>19</xdr:col>
      <xdr:colOff>177800</xdr:colOff>
      <xdr:row>80</xdr:row>
      <xdr:rowOff>68580</xdr:rowOff>
    </xdr:to>
    <xdr:cxnSp macro="">
      <xdr:nvCxnSpPr>
        <xdr:cNvPr id="311" name="直線コネクタ 310">
          <a:extLst>
            <a:ext uri="{FF2B5EF4-FFF2-40B4-BE49-F238E27FC236}">
              <a16:creationId xmlns:a16="http://schemas.microsoft.com/office/drawing/2014/main" id="{16F9F2B9-36E0-4F28-BCC0-25370F3D2596}"/>
            </a:ext>
          </a:extLst>
        </xdr:cNvPr>
        <xdr:cNvCxnSpPr/>
      </xdr:nvCxnSpPr>
      <xdr:spPr>
        <a:xfrm>
          <a:off x="2908300" y="136893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17780</xdr:rowOff>
    </xdr:from>
    <xdr:to>
      <xdr:col>10</xdr:col>
      <xdr:colOff>165100</xdr:colOff>
      <xdr:row>79</xdr:row>
      <xdr:rowOff>119380</xdr:rowOff>
    </xdr:to>
    <xdr:sp macro="" textlink="">
      <xdr:nvSpPr>
        <xdr:cNvPr id="312" name="楕円 311">
          <a:extLst>
            <a:ext uri="{FF2B5EF4-FFF2-40B4-BE49-F238E27FC236}">
              <a16:creationId xmlns:a16="http://schemas.microsoft.com/office/drawing/2014/main" id="{EB8CC396-779A-4BBD-9E28-675F4770B00C}"/>
            </a:ext>
          </a:extLst>
        </xdr:cNvPr>
        <xdr:cNvSpPr/>
      </xdr:nvSpPr>
      <xdr:spPr>
        <a:xfrm>
          <a:off x="1968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68580</xdr:rowOff>
    </xdr:from>
    <xdr:to>
      <xdr:col>15</xdr:col>
      <xdr:colOff>50800</xdr:colOff>
      <xdr:row>79</xdr:row>
      <xdr:rowOff>144780</xdr:rowOff>
    </xdr:to>
    <xdr:cxnSp macro="">
      <xdr:nvCxnSpPr>
        <xdr:cNvPr id="313" name="直線コネクタ 312">
          <a:extLst>
            <a:ext uri="{FF2B5EF4-FFF2-40B4-BE49-F238E27FC236}">
              <a16:creationId xmlns:a16="http://schemas.microsoft.com/office/drawing/2014/main" id="{0D5404DA-98C8-4CFC-B013-BC18AAC5DB42}"/>
            </a:ext>
          </a:extLst>
        </xdr:cNvPr>
        <xdr:cNvCxnSpPr/>
      </xdr:nvCxnSpPr>
      <xdr:spPr>
        <a:xfrm>
          <a:off x="2019300" y="13613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109220</xdr:rowOff>
    </xdr:from>
    <xdr:to>
      <xdr:col>6</xdr:col>
      <xdr:colOff>38100</xdr:colOff>
      <xdr:row>79</xdr:row>
      <xdr:rowOff>39370</xdr:rowOff>
    </xdr:to>
    <xdr:sp macro="" textlink="">
      <xdr:nvSpPr>
        <xdr:cNvPr id="314" name="楕円 313">
          <a:extLst>
            <a:ext uri="{FF2B5EF4-FFF2-40B4-BE49-F238E27FC236}">
              <a16:creationId xmlns:a16="http://schemas.microsoft.com/office/drawing/2014/main" id="{D24969BC-249C-48FF-B6B3-EE8AD0389183}"/>
            </a:ext>
          </a:extLst>
        </xdr:cNvPr>
        <xdr:cNvSpPr/>
      </xdr:nvSpPr>
      <xdr:spPr>
        <a:xfrm>
          <a:off x="1079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160020</xdr:rowOff>
    </xdr:from>
    <xdr:to>
      <xdr:col>10</xdr:col>
      <xdr:colOff>114300</xdr:colOff>
      <xdr:row>79</xdr:row>
      <xdr:rowOff>68580</xdr:rowOff>
    </xdr:to>
    <xdr:cxnSp macro="">
      <xdr:nvCxnSpPr>
        <xdr:cNvPr id="315" name="直線コネクタ 314">
          <a:extLst>
            <a:ext uri="{FF2B5EF4-FFF2-40B4-BE49-F238E27FC236}">
              <a16:creationId xmlns:a16="http://schemas.microsoft.com/office/drawing/2014/main" id="{D4A2AFED-5DDA-41EC-997C-FA9CEAAC1015}"/>
            </a:ext>
          </a:extLst>
        </xdr:cNvPr>
        <xdr:cNvCxnSpPr/>
      </xdr:nvCxnSpPr>
      <xdr:spPr>
        <a:xfrm>
          <a:off x="1130300" y="135331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316" name="n_1aveValue【公営住宅】&#10;有形固定資産減価償却率">
          <a:extLst>
            <a:ext uri="{FF2B5EF4-FFF2-40B4-BE49-F238E27FC236}">
              <a16:creationId xmlns:a16="http://schemas.microsoft.com/office/drawing/2014/main" id="{4CCE85AD-D57E-4E54-A53D-57814BC694A7}"/>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317" name="n_2aveValue【公営住宅】&#10;有形固定資産減価償却率">
          <a:extLst>
            <a:ext uri="{FF2B5EF4-FFF2-40B4-BE49-F238E27FC236}">
              <a16:creationId xmlns:a16="http://schemas.microsoft.com/office/drawing/2014/main" id="{F9A147BC-8412-43CC-9B2C-FFB211FC8A89}"/>
            </a:ext>
          </a:extLst>
        </xdr:cNvPr>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8" name="n_3aveValue【公営住宅】&#10;有形固定資産減価償却率">
          <a:extLst>
            <a:ext uri="{FF2B5EF4-FFF2-40B4-BE49-F238E27FC236}">
              <a16:creationId xmlns:a16="http://schemas.microsoft.com/office/drawing/2014/main" id="{039B81B6-92F8-4126-BBF6-D77DCFC0EABD}"/>
            </a:ext>
          </a:extLst>
        </xdr:cNvPr>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72407</xdr:rowOff>
    </xdr:from>
    <xdr:ext cx="405111" cy="259045"/>
    <xdr:sp macro="" textlink="">
      <xdr:nvSpPr>
        <xdr:cNvPr id="319" name="n_4aveValue【公営住宅】&#10;有形固定資産減価償却率">
          <a:extLst>
            <a:ext uri="{FF2B5EF4-FFF2-40B4-BE49-F238E27FC236}">
              <a16:creationId xmlns:a16="http://schemas.microsoft.com/office/drawing/2014/main" id="{6730A1F4-FBA8-4FE6-9180-1DDC19A5FD03}"/>
            </a:ext>
          </a:extLst>
        </xdr:cNvPr>
        <xdr:cNvSpPr txBox="1"/>
      </xdr:nvSpPr>
      <xdr:spPr>
        <a:xfrm>
          <a:off x="927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135907</xdr:rowOff>
    </xdr:from>
    <xdr:ext cx="405111" cy="259045"/>
    <xdr:sp macro="" textlink="">
      <xdr:nvSpPr>
        <xdr:cNvPr id="320" name="n_1mainValue【公営住宅】&#10;有形固定資産減価償却率">
          <a:extLst>
            <a:ext uri="{FF2B5EF4-FFF2-40B4-BE49-F238E27FC236}">
              <a16:creationId xmlns:a16="http://schemas.microsoft.com/office/drawing/2014/main" id="{B4D12720-C280-41C3-A3B2-7C6439479E5B}"/>
            </a:ext>
          </a:extLst>
        </xdr:cNvPr>
        <xdr:cNvSpPr txBox="1"/>
      </xdr:nvSpPr>
      <xdr:spPr>
        <a:xfrm>
          <a:off x="35820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40657</xdr:rowOff>
    </xdr:from>
    <xdr:ext cx="405111" cy="259045"/>
    <xdr:sp macro="" textlink="">
      <xdr:nvSpPr>
        <xdr:cNvPr id="321" name="n_2mainValue【公営住宅】&#10;有形固定資産減価償却率">
          <a:extLst>
            <a:ext uri="{FF2B5EF4-FFF2-40B4-BE49-F238E27FC236}">
              <a16:creationId xmlns:a16="http://schemas.microsoft.com/office/drawing/2014/main" id="{429268E4-B3AF-43E5-8957-05386E66C55D}"/>
            </a:ext>
          </a:extLst>
        </xdr:cNvPr>
        <xdr:cNvSpPr txBox="1"/>
      </xdr:nvSpPr>
      <xdr:spPr>
        <a:xfrm>
          <a:off x="2705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135907</xdr:rowOff>
    </xdr:from>
    <xdr:ext cx="405111" cy="259045"/>
    <xdr:sp macro="" textlink="">
      <xdr:nvSpPr>
        <xdr:cNvPr id="322" name="n_3mainValue【公営住宅】&#10;有形固定資産減価償却率">
          <a:extLst>
            <a:ext uri="{FF2B5EF4-FFF2-40B4-BE49-F238E27FC236}">
              <a16:creationId xmlns:a16="http://schemas.microsoft.com/office/drawing/2014/main" id="{6DBEBEBC-5445-49D9-B873-90A620A075B3}"/>
            </a:ext>
          </a:extLst>
        </xdr:cNvPr>
        <xdr:cNvSpPr txBox="1"/>
      </xdr:nvSpPr>
      <xdr:spPr>
        <a:xfrm>
          <a:off x="18167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55897</xdr:rowOff>
    </xdr:from>
    <xdr:ext cx="405111" cy="259045"/>
    <xdr:sp macro="" textlink="">
      <xdr:nvSpPr>
        <xdr:cNvPr id="323" name="n_4mainValue【公営住宅】&#10;有形固定資産減価償却率">
          <a:extLst>
            <a:ext uri="{FF2B5EF4-FFF2-40B4-BE49-F238E27FC236}">
              <a16:creationId xmlns:a16="http://schemas.microsoft.com/office/drawing/2014/main" id="{1E81BF05-66F8-41EF-8796-D1211AF4F589}"/>
            </a:ext>
          </a:extLst>
        </xdr:cNvPr>
        <xdr:cNvSpPr txBox="1"/>
      </xdr:nvSpPr>
      <xdr:spPr>
        <a:xfrm>
          <a:off x="9277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CF80D95A-8303-4AB6-9E9F-15D308DD63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C3113223-3C18-44C8-A0BB-8ED2442F7A7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4F27E63-3890-4A0B-B8AE-EAF503311F4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FB36C54C-DF61-475E-A208-980ABC7BF85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5BE821DD-601C-4993-8A2F-F7B14E0B9F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607011E1-FAAC-468A-ACF1-AF5B4C7DC96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90D0F34E-3E2F-48E9-BAC7-C993387BB51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B18490BD-172B-4946-A198-EB16A437A0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E64651A-D3DD-4206-A7F3-B9B9FD215C0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1397F0BB-EE7D-4CC0-AB00-418D101199C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E969E224-0BE6-42A4-A28D-4545719A963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B1D2AEE3-E988-480B-B2C8-71551FF5CA6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955D7C3D-0408-498C-8F31-6E026633DC6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D0070B89-6A3B-4011-B5A7-58237167A73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60D29B33-178C-46D7-8B53-9090F295CAD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76EA7D46-71FA-4976-B4F4-EC56D22C10D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BC6FC0C8-B9B9-41AB-B10B-8459E06A9D4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905B0952-5D48-41EF-B6A9-CB0EF39E726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46D03F2E-6FDE-4452-9345-A2C30DA24B2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C799AEEA-44F3-42C1-AEFE-74D160D2557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992833B5-AD03-4728-941A-BE348331616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A4EEE3E2-2D6F-489B-9897-94FEB399888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F389609D-7769-4DE7-B2BD-CD0FA0F9DBE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9CEEE75E-CC93-4F3E-BBED-1A98143E0B4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B857A59F-37A3-4CDB-8842-67D9AC80C6F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49" name="直線コネクタ 348">
          <a:extLst>
            <a:ext uri="{FF2B5EF4-FFF2-40B4-BE49-F238E27FC236}">
              <a16:creationId xmlns:a16="http://schemas.microsoft.com/office/drawing/2014/main" id="{7B507CBD-B10B-4C08-A9D4-A59953716773}"/>
            </a:ext>
          </a:extLst>
        </xdr:cNvPr>
        <xdr:cNvCxnSpPr/>
      </xdr:nvCxnSpPr>
      <xdr:spPr>
        <a:xfrm flipV="1">
          <a:off x="10476865" y="13416643"/>
          <a:ext cx="0" cy="1305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50" name="【公営住宅】&#10;一人当たり面積最小値テキスト">
          <a:extLst>
            <a:ext uri="{FF2B5EF4-FFF2-40B4-BE49-F238E27FC236}">
              <a16:creationId xmlns:a16="http://schemas.microsoft.com/office/drawing/2014/main" id="{270A0024-0E7A-434A-ADC2-40AE3AC87623}"/>
            </a:ext>
          </a:extLst>
        </xdr:cNvPr>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51" name="直線コネクタ 350">
          <a:extLst>
            <a:ext uri="{FF2B5EF4-FFF2-40B4-BE49-F238E27FC236}">
              <a16:creationId xmlns:a16="http://schemas.microsoft.com/office/drawing/2014/main" id="{EAA79A7E-7944-493C-9821-3E4ACD0B6078}"/>
            </a:ext>
          </a:extLst>
        </xdr:cNvPr>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52" name="【公営住宅】&#10;一人当たり面積最大値テキスト">
          <a:extLst>
            <a:ext uri="{FF2B5EF4-FFF2-40B4-BE49-F238E27FC236}">
              <a16:creationId xmlns:a16="http://schemas.microsoft.com/office/drawing/2014/main" id="{FA68D138-371C-4AB1-B0FF-7F38718D4E81}"/>
            </a:ext>
          </a:extLst>
        </xdr:cNvPr>
        <xdr:cNvSpPr txBox="1"/>
      </xdr:nvSpPr>
      <xdr:spPr>
        <a:xfrm>
          <a:off x="10515600" y="131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53" name="直線コネクタ 352">
          <a:extLst>
            <a:ext uri="{FF2B5EF4-FFF2-40B4-BE49-F238E27FC236}">
              <a16:creationId xmlns:a16="http://schemas.microsoft.com/office/drawing/2014/main" id="{82CF2B6C-7C13-4575-85B7-8B8B35BFB17C}"/>
            </a:ext>
          </a:extLst>
        </xdr:cNvPr>
        <xdr:cNvCxnSpPr/>
      </xdr:nvCxnSpPr>
      <xdr:spPr>
        <a:xfrm>
          <a:off x="10388600" y="1341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108693</xdr:rowOff>
    </xdr:from>
    <xdr:ext cx="469744" cy="259045"/>
    <xdr:sp macro="" textlink="">
      <xdr:nvSpPr>
        <xdr:cNvPr id="354" name="【公営住宅】&#10;一人当たり面積平均値テキスト">
          <a:extLst>
            <a:ext uri="{FF2B5EF4-FFF2-40B4-BE49-F238E27FC236}">
              <a16:creationId xmlns:a16="http://schemas.microsoft.com/office/drawing/2014/main" id="{2AD0E6A5-B074-40BB-9D9E-5E0FC1E642A0}"/>
            </a:ext>
          </a:extLst>
        </xdr:cNvPr>
        <xdr:cNvSpPr txBox="1"/>
      </xdr:nvSpPr>
      <xdr:spPr>
        <a:xfrm>
          <a:off x="10515600" y="1416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55" name="フローチャート: 判断 354">
          <a:extLst>
            <a:ext uri="{FF2B5EF4-FFF2-40B4-BE49-F238E27FC236}">
              <a16:creationId xmlns:a16="http://schemas.microsoft.com/office/drawing/2014/main" id="{36311235-C283-4C9A-8BD0-91C5CBBF716B}"/>
            </a:ext>
          </a:extLst>
        </xdr:cNvPr>
        <xdr:cNvSpPr/>
      </xdr:nvSpPr>
      <xdr:spPr>
        <a:xfrm>
          <a:off x="10426700" y="1431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56" name="フローチャート: 判断 355">
          <a:extLst>
            <a:ext uri="{FF2B5EF4-FFF2-40B4-BE49-F238E27FC236}">
              <a16:creationId xmlns:a16="http://schemas.microsoft.com/office/drawing/2014/main" id="{D066F696-A846-4F11-AE27-A16B861BA86A}"/>
            </a:ext>
          </a:extLst>
        </xdr:cNvPr>
        <xdr:cNvSpPr/>
      </xdr:nvSpPr>
      <xdr:spPr>
        <a:xfrm>
          <a:off x="9588500" y="1430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357" name="フローチャート: 判断 356">
          <a:extLst>
            <a:ext uri="{FF2B5EF4-FFF2-40B4-BE49-F238E27FC236}">
              <a16:creationId xmlns:a16="http://schemas.microsoft.com/office/drawing/2014/main" id="{EF2CCCC9-88C7-4E67-BD96-680FBAD7E39F}"/>
            </a:ext>
          </a:extLst>
        </xdr:cNvPr>
        <xdr:cNvSpPr/>
      </xdr:nvSpPr>
      <xdr:spPr>
        <a:xfrm>
          <a:off x="8699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8" name="フローチャート: 判断 357">
          <a:extLst>
            <a:ext uri="{FF2B5EF4-FFF2-40B4-BE49-F238E27FC236}">
              <a16:creationId xmlns:a16="http://schemas.microsoft.com/office/drawing/2014/main" id="{160A151F-7330-45E5-BC3E-EFF382F3A80A}"/>
            </a:ext>
          </a:extLst>
        </xdr:cNvPr>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76019</xdr:rowOff>
    </xdr:from>
    <xdr:to>
      <xdr:col>36</xdr:col>
      <xdr:colOff>165100</xdr:colOff>
      <xdr:row>84</xdr:row>
      <xdr:rowOff>6169</xdr:rowOff>
    </xdr:to>
    <xdr:sp macro="" textlink="">
      <xdr:nvSpPr>
        <xdr:cNvPr id="359" name="フローチャート: 判断 358">
          <a:extLst>
            <a:ext uri="{FF2B5EF4-FFF2-40B4-BE49-F238E27FC236}">
              <a16:creationId xmlns:a16="http://schemas.microsoft.com/office/drawing/2014/main" id="{AB7A615F-60A2-4E6F-BAD7-DC2D54A40EAD}"/>
            </a:ext>
          </a:extLst>
        </xdr:cNvPr>
        <xdr:cNvSpPr/>
      </xdr:nvSpPr>
      <xdr:spPr>
        <a:xfrm>
          <a:off x="6921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F92BF64-91C3-43AE-B243-11E0E9F85F1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C36B3AF-83B2-4365-AB7E-587AAE0B908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A14C494-D4A9-46B1-AC4C-64438E1781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5F0D5DA8-4F82-42B0-B143-EF938FA5DA9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59A5FC9-896B-45AB-AE44-050E52CC8C5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139156</xdr:rowOff>
    </xdr:from>
    <xdr:to>
      <xdr:col>55</xdr:col>
      <xdr:colOff>50800</xdr:colOff>
      <xdr:row>84</xdr:row>
      <xdr:rowOff>69306</xdr:rowOff>
    </xdr:to>
    <xdr:sp macro="" textlink="">
      <xdr:nvSpPr>
        <xdr:cNvPr id="365" name="楕円 364">
          <a:extLst>
            <a:ext uri="{FF2B5EF4-FFF2-40B4-BE49-F238E27FC236}">
              <a16:creationId xmlns:a16="http://schemas.microsoft.com/office/drawing/2014/main" id="{C08823D7-695D-4CC7-BCA7-4D132FE3AC1D}"/>
            </a:ext>
          </a:extLst>
        </xdr:cNvPr>
        <xdr:cNvSpPr/>
      </xdr:nvSpPr>
      <xdr:spPr>
        <a:xfrm>
          <a:off x="104267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117583</xdr:rowOff>
    </xdr:from>
    <xdr:ext cx="469744" cy="259045"/>
    <xdr:sp macro="" textlink="">
      <xdr:nvSpPr>
        <xdr:cNvPr id="366" name="【公営住宅】&#10;一人当たり面積該当値テキスト">
          <a:extLst>
            <a:ext uri="{FF2B5EF4-FFF2-40B4-BE49-F238E27FC236}">
              <a16:creationId xmlns:a16="http://schemas.microsoft.com/office/drawing/2014/main" id="{5A535ECF-D61F-4A45-B987-FF58789A6908}"/>
            </a:ext>
          </a:extLst>
        </xdr:cNvPr>
        <xdr:cNvSpPr txBox="1"/>
      </xdr:nvSpPr>
      <xdr:spPr>
        <a:xfrm>
          <a:off x="10515600" y="143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139156</xdr:rowOff>
    </xdr:from>
    <xdr:to>
      <xdr:col>50</xdr:col>
      <xdr:colOff>165100</xdr:colOff>
      <xdr:row>84</xdr:row>
      <xdr:rowOff>69306</xdr:rowOff>
    </xdr:to>
    <xdr:sp macro="" textlink="">
      <xdr:nvSpPr>
        <xdr:cNvPr id="367" name="楕円 366">
          <a:extLst>
            <a:ext uri="{FF2B5EF4-FFF2-40B4-BE49-F238E27FC236}">
              <a16:creationId xmlns:a16="http://schemas.microsoft.com/office/drawing/2014/main" id="{36E700D2-10BB-4E89-BA84-8C8E03E896BB}"/>
            </a:ext>
          </a:extLst>
        </xdr:cNvPr>
        <xdr:cNvSpPr/>
      </xdr:nvSpPr>
      <xdr:spPr>
        <a:xfrm>
          <a:off x="9588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18506</xdr:rowOff>
    </xdr:from>
    <xdr:to>
      <xdr:col>55</xdr:col>
      <xdr:colOff>0</xdr:colOff>
      <xdr:row>84</xdr:row>
      <xdr:rowOff>18506</xdr:rowOff>
    </xdr:to>
    <xdr:cxnSp macro="">
      <xdr:nvCxnSpPr>
        <xdr:cNvPr id="368" name="直線コネクタ 367">
          <a:extLst>
            <a:ext uri="{FF2B5EF4-FFF2-40B4-BE49-F238E27FC236}">
              <a16:creationId xmlns:a16="http://schemas.microsoft.com/office/drawing/2014/main" id="{43FC7764-3DD4-4167-9AEA-66DBBC9C21D9}"/>
            </a:ext>
          </a:extLst>
        </xdr:cNvPr>
        <xdr:cNvCxnSpPr/>
      </xdr:nvCxnSpPr>
      <xdr:spPr>
        <a:xfrm>
          <a:off x="9639300" y="144203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139156</xdr:rowOff>
    </xdr:from>
    <xdr:to>
      <xdr:col>46</xdr:col>
      <xdr:colOff>38100</xdr:colOff>
      <xdr:row>84</xdr:row>
      <xdr:rowOff>69306</xdr:rowOff>
    </xdr:to>
    <xdr:sp macro="" textlink="">
      <xdr:nvSpPr>
        <xdr:cNvPr id="369" name="楕円 368">
          <a:extLst>
            <a:ext uri="{FF2B5EF4-FFF2-40B4-BE49-F238E27FC236}">
              <a16:creationId xmlns:a16="http://schemas.microsoft.com/office/drawing/2014/main" id="{8E567036-DE8A-44A2-A9CE-B96008DEC489}"/>
            </a:ext>
          </a:extLst>
        </xdr:cNvPr>
        <xdr:cNvSpPr/>
      </xdr:nvSpPr>
      <xdr:spPr>
        <a:xfrm>
          <a:off x="8699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18506</xdr:rowOff>
    </xdr:from>
    <xdr:to>
      <xdr:col>50</xdr:col>
      <xdr:colOff>114300</xdr:colOff>
      <xdr:row>84</xdr:row>
      <xdr:rowOff>18506</xdr:rowOff>
    </xdr:to>
    <xdr:cxnSp macro="">
      <xdr:nvCxnSpPr>
        <xdr:cNvPr id="370" name="直線コネクタ 369">
          <a:extLst>
            <a:ext uri="{FF2B5EF4-FFF2-40B4-BE49-F238E27FC236}">
              <a16:creationId xmlns:a16="http://schemas.microsoft.com/office/drawing/2014/main" id="{B84E5E97-C7EF-456C-88BA-48D6F4684DC7}"/>
            </a:ext>
          </a:extLst>
        </xdr:cNvPr>
        <xdr:cNvCxnSpPr/>
      </xdr:nvCxnSpPr>
      <xdr:spPr>
        <a:xfrm>
          <a:off x="8750300" y="14420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138068</xdr:rowOff>
    </xdr:from>
    <xdr:to>
      <xdr:col>41</xdr:col>
      <xdr:colOff>101600</xdr:colOff>
      <xdr:row>84</xdr:row>
      <xdr:rowOff>68218</xdr:rowOff>
    </xdr:to>
    <xdr:sp macro="" textlink="">
      <xdr:nvSpPr>
        <xdr:cNvPr id="371" name="楕円 370">
          <a:extLst>
            <a:ext uri="{FF2B5EF4-FFF2-40B4-BE49-F238E27FC236}">
              <a16:creationId xmlns:a16="http://schemas.microsoft.com/office/drawing/2014/main" id="{3354B858-A917-44DC-A81F-A3E9DF955125}"/>
            </a:ext>
          </a:extLst>
        </xdr:cNvPr>
        <xdr:cNvSpPr/>
      </xdr:nvSpPr>
      <xdr:spPr>
        <a:xfrm>
          <a:off x="7810500" y="1436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17418</xdr:rowOff>
    </xdr:from>
    <xdr:to>
      <xdr:col>45</xdr:col>
      <xdr:colOff>177800</xdr:colOff>
      <xdr:row>84</xdr:row>
      <xdr:rowOff>18506</xdr:rowOff>
    </xdr:to>
    <xdr:cxnSp macro="">
      <xdr:nvCxnSpPr>
        <xdr:cNvPr id="372" name="直線コネクタ 371">
          <a:extLst>
            <a:ext uri="{FF2B5EF4-FFF2-40B4-BE49-F238E27FC236}">
              <a16:creationId xmlns:a16="http://schemas.microsoft.com/office/drawing/2014/main" id="{BA478C71-A310-459B-AB44-06A764468DC4}"/>
            </a:ext>
          </a:extLst>
        </xdr:cNvPr>
        <xdr:cNvCxnSpPr/>
      </xdr:nvCxnSpPr>
      <xdr:spPr>
        <a:xfrm>
          <a:off x="7861300" y="144192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134801</xdr:rowOff>
    </xdr:from>
    <xdr:to>
      <xdr:col>36</xdr:col>
      <xdr:colOff>165100</xdr:colOff>
      <xdr:row>84</xdr:row>
      <xdr:rowOff>64951</xdr:rowOff>
    </xdr:to>
    <xdr:sp macro="" textlink="">
      <xdr:nvSpPr>
        <xdr:cNvPr id="373" name="楕円 372">
          <a:extLst>
            <a:ext uri="{FF2B5EF4-FFF2-40B4-BE49-F238E27FC236}">
              <a16:creationId xmlns:a16="http://schemas.microsoft.com/office/drawing/2014/main" id="{E19B9969-9880-4467-A07E-9EEF3632F58C}"/>
            </a:ext>
          </a:extLst>
        </xdr:cNvPr>
        <xdr:cNvSpPr/>
      </xdr:nvSpPr>
      <xdr:spPr>
        <a:xfrm>
          <a:off x="6921500" y="143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14151</xdr:rowOff>
    </xdr:from>
    <xdr:to>
      <xdr:col>41</xdr:col>
      <xdr:colOff>50800</xdr:colOff>
      <xdr:row>84</xdr:row>
      <xdr:rowOff>17418</xdr:rowOff>
    </xdr:to>
    <xdr:cxnSp macro="">
      <xdr:nvCxnSpPr>
        <xdr:cNvPr id="374" name="直線コネクタ 373">
          <a:extLst>
            <a:ext uri="{FF2B5EF4-FFF2-40B4-BE49-F238E27FC236}">
              <a16:creationId xmlns:a16="http://schemas.microsoft.com/office/drawing/2014/main" id="{0EA71519-04DB-4FEA-A4FC-D62F45B6E213}"/>
            </a:ext>
          </a:extLst>
        </xdr:cNvPr>
        <xdr:cNvCxnSpPr/>
      </xdr:nvCxnSpPr>
      <xdr:spPr>
        <a:xfrm>
          <a:off x="6972300" y="144159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18341</xdr:rowOff>
    </xdr:from>
    <xdr:ext cx="469744" cy="259045"/>
    <xdr:sp macro="" textlink="">
      <xdr:nvSpPr>
        <xdr:cNvPr id="375" name="n_1aveValue【公営住宅】&#10;一人当たり面積">
          <a:extLst>
            <a:ext uri="{FF2B5EF4-FFF2-40B4-BE49-F238E27FC236}">
              <a16:creationId xmlns:a16="http://schemas.microsoft.com/office/drawing/2014/main" id="{E77B4813-265E-4CFC-8F4E-4E145405921E}"/>
            </a:ext>
          </a:extLst>
        </xdr:cNvPr>
        <xdr:cNvSpPr txBox="1"/>
      </xdr:nvSpPr>
      <xdr:spPr>
        <a:xfrm>
          <a:off x="9391727"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21607</xdr:rowOff>
    </xdr:from>
    <xdr:ext cx="469744" cy="259045"/>
    <xdr:sp macro="" textlink="">
      <xdr:nvSpPr>
        <xdr:cNvPr id="376" name="n_2aveValue【公営住宅】&#10;一人当たり面積">
          <a:extLst>
            <a:ext uri="{FF2B5EF4-FFF2-40B4-BE49-F238E27FC236}">
              <a16:creationId xmlns:a16="http://schemas.microsoft.com/office/drawing/2014/main" id="{2AF9B337-5A82-4E72-9430-7C2A1EC8EA4C}"/>
            </a:ext>
          </a:extLst>
        </xdr:cNvPr>
        <xdr:cNvSpPr txBox="1"/>
      </xdr:nvSpPr>
      <xdr:spPr>
        <a:xfrm>
          <a:off x="8515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7" name="n_3aveValue【公営住宅】&#10;一人当たり面積">
          <a:extLst>
            <a:ext uri="{FF2B5EF4-FFF2-40B4-BE49-F238E27FC236}">
              <a16:creationId xmlns:a16="http://schemas.microsoft.com/office/drawing/2014/main" id="{FD79CBCB-65DA-4D85-9067-7FB840D3ED03}"/>
            </a:ext>
          </a:extLst>
        </xdr:cNvPr>
        <xdr:cNvSpPr txBox="1"/>
      </xdr:nvSpPr>
      <xdr:spPr>
        <a:xfrm>
          <a:off x="7626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22696</xdr:rowOff>
    </xdr:from>
    <xdr:ext cx="469744" cy="259045"/>
    <xdr:sp macro="" textlink="">
      <xdr:nvSpPr>
        <xdr:cNvPr id="378" name="n_4aveValue【公営住宅】&#10;一人当たり面積">
          <a:extLst>
            <a:ext uri="{FF2B5EF4-FFF2-40B4-BE49-F238E27FC236}">
              <a16:creationId xmlns:a16="http://schemas.microsoft.com/office/drawing/2014/main" id="{348D76BE-5455-4E74-9343-B33C79075C1B}"/>
            </a:ext>
          </a:extLst>
        </xdr:cNvPr>
        <xdr:cNvSpPr txBox="1"/>
      </xdr:nvSpPr>
      <xdr:spPr>
        <a:xfrm>
          <a:off x="6737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60433</xdr:rowOff>
    </xdr:from>
    <xdr:ext cx="469744" cy="259045"/>
    <xdr:sp macro="" textlink="">
      <xdr:nvSpPr>
        <xdr:cNvPr id="379" name="n_1mainValue【公営住宅】&#10;一人当たり面積">
          <a:extLst>
            <a:ext uri="{FF2B5EF4-FFF2-40B4-BE49-F238E27FC236}">
              <a16:creationId xmlns:a16="http://schemas.microsoft.com/office/drawing/2014/main" id="{BF458B45-A91B-4342-82E5-8FB75A4BC899}"/>
            </a:ext>
          </a:extLst>
        </xdr:cNvPr>
        <xdr:cNvSpPr txBox="1"/>
      </xdr:nvSpPr>
      <xdr:spPr>
        <a:xfrm>
          <a:off x="9391727"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60433</xdr:rowOff>
    </xdr:from>
    <xdr:ext cx="469744" cy="259045"/>
    <xdr:sp macro="" textlink="">
      <xdr:nvSpPr>
        <xdr:cNvPr id="380" name="n_2mainValue【公営住宅】&#10;一人当たり面積">
          <a:extLst>
            <a:ext uri="{FF2B5EF4-FFF2-40B4-BE49-F238E27FC236}">
              <a16:creationId xmlns:a16="http://schemas.microsoft.com/office/drawing/2014/main" id="{A53DE62E-DF41-4769-8342-58E091729DA9}"/>
            </a:ext>
          </a:extLst>
        </xdr:cNvPr>
        <xdr:cNvSpPr txBox="1"/>
      </xdr:nvSpPr>
      <xdr:spPr>
        <a:xfrm>
          <a:off x="8515427"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59345</xdr:rowOff>
    </xdr:from>
    <xdr:ext cx="469744" cy="259045"/>
    <xdr:sp macro="" textlink="">
      <xdr:nvSpPr>
        <xdr:cNvPr id="381" name="n_3mainValue【公営住宅】&#10;一人当たり面積">
          <a:extLst>
            <a:ext uri="{FF2B5EF4-FFF2-40B4-BE49-F238E27FC236}">
              <a16:creationId xmlns:a16="http://schemas.microsoft.com/office/drawing/2014/main" id="{B70A980D-8320-4CF2-A7E4-5BE4CB706DE2}"/>
            </a:ext>
          </a:extLst>
        </xdr:cNvPr>
        <xdr:cNvSpPr txBox="1"/>
      </xdr:nvSpPr>
      <xdr:spPr>
        <a:xfrm>
          <a:off x="7626427" y="144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56078</xdr:rowOff>
    </xdr:from>
    <xdr:ext cx="469744" cy="259045"/>
    <xdr:sp macro="" textlink="">
      <xdr:nvSpPr>
        <xdr:cNvPr id="382" name="n_4mainValue【公営住宅】&#10;一人当たり面積">
          <a:extLst>
            <a:ext uri="{FF2B5EF4-FFF2-40B4-BE49-F238E27FC236}">
              <a16:creationId xmlns:a16="http://schemas.microsoft.com/office/drawing/2014/main" id="{AEE10721-D7E5-4D08-ACDA-E4B363A6AF5A}"/>
            </a:ext>
          </a:extLst>
        </xdr:cNvPr>
        <xdr:cNvSpPr txBox="1"/>
      </xdr:nvSpPr>
      <xdr:spPr>
        <a:xfrm>
          <a:off x="6737427" y="1445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5EC68753-B9B7-4812-B145-2EEB5BBA7E3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A2B7A2AE-C065-4019-B42B-78881CBEB7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B56888DD-D894-4FD8-99A9-FE0ED6DDEB6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94782D6F-DAF1-48B1-9E7E-C7D907BD121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3CD049DB-2542-4842-9CE8-CF3DB262204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CAFAEFFD-C8F3-4982-9D87-0F4378FC445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A01E6695-4993-4546-9A46-94A373A8257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5A1240AE-2658-4ED6-824C-94E347A0EFA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D7477346-D3CA-4FE4-B457-08EB2C89A3A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D47ABC51-A897-47B8-809B-4CDB1F1E2C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223810AE-9F5E-48BA-96E4-23342609067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34430E34-C59C-4326-9FEE-F6EC9C56E89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7048656-09BB-4645-A80D-28E010D3BC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1580B8C7-A04B-464F-B186-EBC56F4A901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B7E9A455-3BD2-4E24-A565-747D7C3A468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1610CD39-55D1-424C-A9F6-9B93C5521F9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96D6FA4F-C85F-4228-826F-B9816BF1F68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524890D2-548C-4651-9320-02CD1DB06D5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C578D32B-57B2-40B3-AEB6-90B86CB579F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3BABA732-1899-4C50-B573-40F361F5C39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F7E125A5-6159-414F-B412-45D5978934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4014FFAA-969D-4FBF-BD6D-806AC645C63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AA34C8FC-4E63-4DC8-A464-CF99042E5FA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1CE029CB-B147-404F-BDBF-3B80F3C7E7C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CB941686-CD68-48A2-9135-A09FF268228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2F4CCC11-6014-441C-80D1-BD0455CECE5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8F332B44-D913-49DA-8260-50C50BA419A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10" name="直線コネクタ 409">
          <a:extLst>
            <a:ext uri="{FF2B5EF4-FFF2-40B4-BE49-F238E27FC236}">
              <a16:creationId xmlns:a16="http://schemas.microsoft.com/office/drawing/2014/main" id="{CE3BF1F7-6F7D-4C65-8F58-4E2BB8506176}"/>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11" name="テキスト ボックス 410">
          <a:extLst>
            <a:ext uri="{FF2B5EF4-FFF2-40B4-BE49-F238E27FC236}">
              <a16:creationId xmlns:a16="http://schemas.microsoft.com/office/drawing/2014/main" id="{5B75F17C-A45F-4EC0-96AA-8D006771E711}"/>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66C60333-E2C7-4A69-A571-BCA485E13BA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94D25F95-9AB8-48C6-9DB3-34838CA4E15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4" name="直線コネクタ 413">
          <a:extLst>
            <a:ext uri="{FF2B5EF4-FFF2-40B4-BE49-F238E27FC236}">
              <a16:creationId xmlns:a16="http://schemas.microsoft.com/office/drawing/2014/main" id="{A02B03A8-B0E2-46D1-A5CE-E45752B883B2}"/>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15" name="テキスト ボックス 414">
          <a:extLst>
            <a:ext uri="{FF2B5EF4-FFF2-40B4-BE49-F238E27FC236}">
              <a16:creationId xmlns:a16="http://schemas.microsoft.com/office/drawing/2014/main" id="{404B9D7A-4A07-4E00-802C-0ABA03A24794}"/>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1612A976-2CE6-48E4-A4A0-ED309DC2CDB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7" name="テキスト ボックス 416">
          <a:extLst>
            <a:ext uri="{FF2B5EF4-FFF2-40B4-BE49-F238E27FC236}">
              <a16:creationId xmlns:a16="http://schemas.microsoft.com/office/drawing/2014/main" id="{32D859C7-86AB-46C0-B89C-5F311B96287A}"/>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F5DF1E1F-ACEE-4945-9BA0-BB880CC1259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84772</xdr:rowOff>
    </xdr:from>
    <xdr:to>
      <xdr:col>85</xdr:col>
      <xdr:colOff>126364</xdr:colOff>
      <xdr:row>41</xdr:row>
      <xdr:rowOff>159068</xdr:rowOff>
    </xdr:to>
    <xdr:cxnSp macro="">
      <xdr:nvCxnSpPr>
        <xdr:cNvPr id="419" name="直線コネクタ 418">
          <a:extLst>
            <a:ext uri="{FF2B5EF4-FFF2-40B4-BE49-F238E27FC236}">
              <a16:creationId xmlns:a16="http://schemas.microsoft.com/office/drawing/2014/main" id="{E48ACBFA-BA0B-4D73-85A3-100BDC625F52}"/>
            </a:ext>
          </a:extLst>
        </xdr:cNvPr>
        <xdr:cNvCxnSpPr/>
      </xdr:nvCxnSpPr>
      <xdr:spPr>
        <a:xfrm flipV="1">
          <a:off x="16318864" y="5742622"/>
          <a:ext cx="0" cy="1445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162895</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BB83D56B-FBEF-45A7-A44B-7740E2B60B77}"/>
            </a:ext>
          </a:extLst>
        </xdr:cNvPr>
        <xdr:cNvSpPr txBox="1"/>
      </xdr:nvSpPr>
      <xdr:spPr>
        <a:xfrm>
          <a:off x="16357600" y="719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159068</xdr:rowOff>
    </xdr:from>
    <xdr:to>
      <xdr:col>86</xdr:col>
      <xdr:colOff>25400</xdr:colOff>
      <xdr:row>41</xdr:row>
      <xdr:rowOff>159068</xdr:rowOff>
    </xdr:to>
    <xdr:cxnSp macro="">
      <xdr:nvCxnSpPr>
        <xdr:cNvPr id="421" name="直線コネクタ 420">
          <a:extLst>
            <a:ext uri="{FF2B5EF4-FFF2-40B4-BE49-F238E27FC236}">
              <a16:creationId xmlns:a16="http://schemas.microsoft.com/office/drawing/2014/main" id="{06F41A8C-0FE8-4B95-A2DD-C4C70D34D62B}"/>
            </a:ext>
          </a:extLst>
        </xdr:cNvPr>
        <xdr:cNvCxnSpPr/>
      </xdr:nvCxnSpPr>
      <xdr:spPr>
        <a:xfrm>
          <a:off x="16230600" y="718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31449</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CFFDD2D3-A12E-4F6B-9359-F7D5DC46DC59}"/>
            </a:ext>
          </a:extLst>
        </xdr:cNvPr>
        <xdr:cNvSpPr txBox="1"/>
      </xdr:nvSpPr>
      <xdr:spPr>
        <a:xfrm>
          <a:off x="16357600" y="551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84772</xdr:rowOff>
    </xdr:from>
    <xdr:to>
      <xdr:col>86</xdr:col>
      <xdr:colOff>25400</xdr:colOff>
      <xdr:row>33</xdr:row>
      <xdr:rowOff>84772</xdr:rowOff>
    </xdr:to>
    <xdr:cxnSp macro="">
      <xdr:nvCxnSpPr>
        <xdr:cNvPr id="423" name="直線コネクタ 422">
          <a:extLst>
            <a:ext uri="{FF2B5EF4-FFF2-40B4-BE49-F238E27FC236}">
              <a16:creationId xmlns:a16="http://schemas.microsoft.com/office/drawing/2014/main" id="{A6799409-AEE7-46D9-B848-D32450595429}"/>
            </a:ext>
          </a:extLst>
        </xdr:cNvPr>
        <xdr:cNvCxnSpPr/>
      </xdr:nvCxnSpPr>
      <xdr:spPr>
        <a:xfrm>
          <a:off x="16230600" y="5742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55262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437F5635-7C2F-4740-BC6A-58B443D4D7A1}"/>
            </a:ext>
          </a:extLst>
        </xdr:cNvPr>
        <xdr:cNvSpPr txBox="1"/>
      </xdr:nvSpPr>
      <xdr:spPr>
        <a:xfrm>
          <a:off x="16357600" y="622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425" name="フローチャート: 判断 424">
          <a:extLst>
            <a:ext uri="{FF2B5EF4-FFF2-40B4-BE49-F238E27FC236}">
              <a16:creationId xmlns:a16="http://schemas.microsoft.com/office/drawing/2014/main" id="{70AFF76A-839D-4356-BB24-69EA84C47C70}"/>
            </a:ext>
          </a:extLst>
        </xdr:cNvPr>
        <xdr:cNvSpPr/>
      </xdr:nvSpPr>
      <xdr:spPr>
        <a:xfrm>
          <a:off x="162687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88265</xdr:rowOff>
    </xdr:from>
    <xdr:to>
      <xdr:col>81</xdr:col>
      <xdr:colOff>101600</xdr:colOff>
      <xdr:row>37</xdr:row>
      <xdr:rowOff>18415</xdr:rowOff>
    </xdr:to>
    <xdr:sp macro="" textlink="">
      <xdr:nvSpPr>
        <xdr:cNvPr id="426" name="フローチャート: 判断 425">
          <a:extLst>
            <a:ext uri="{FF2B5EF4-FFF2-40B4-BE49-F238E27FC236}">
              <a16:creationId xmlns:a16="http://schemas.microsoft.com/office/drawing/2014/main" id="{39006ABF-2A29-4D1A-939E-12C220CD984D}"/>
            </a:ext>
          </a:extLst>
        </xdr:cNvPr>
        <xdr:cNvSpPr/>
      </xdr:nvSpPr>
      <xdr:spPr>
        <a:xfrm>
          <a:off x="15430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27" name="フローチャート: 判断 426">
          <a:extLst>
            <a:ext uri="{FF2B5EF4-FFF2-40B4-BE49-F238E27FC236}">
              <a16:creationId xmlns:a16="http://schemas.microsoft.com/office/drawing/2014/main" id="{BE60848E-8B3E-4A99-B5FF-5A3F0F133A30}"/>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8" name="フローチャート: 判断 427">
          <a:extLst>
            <a:ext uri="{FF2B5EF4-FFF2-40B4-BE49-F238E27FC236}">
              <a16:creationId xmlns:a16="http://schemas.microsoft.com/office/drawing/2014/main" id="{0E498504-99C5-4B3F-888E-A337B79D7134}"/>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28258</xdr:rowOff>
    </xdr:from>
    <xdr:to>
      <xdr:col>67</xdr:col>
      <xdr:colOff>101600</xdr:colOff>
      <xdr:row>37</xdr:row>
      <xdr:rowOff>129858</xdr:rowOff>
    </xdr:to>
    <xdr:sp macro="" textlink="">
      <xdr:nvSpPr>
        <xdr:cNvPr id="429" name="フローチャート: 判断 428">
          <a:extLst>
            <a:ext uri="{FF2B5EF4-FFF2-40B4-BE49-F238E27FC236}">
              <a16:creationId xmlns:a16="http://schemas.microsoft.com/office/drawing/2014/main" id="{3C42FBDE-CE52-404A-B1B7-B36F7772B2B3}"/>
            </a:ext>
          </a:extLst>
        </xdr:cNvPr>
        <xdr:cNvSpPr/>
      </xdr:nvSpPr>
      <xdr:spPr>
        <a:xfrm>
          <a:off x="12763500" y="637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C37888D-D33A-4C69-A217-D84348D0F0D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F1ABF2E-B273-4E3E-BABE-8A79CB1C89F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FFEC392-170B-4A57-905F-66F52BDB534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D526737-0D3A-4ECB-8DB7-0A177F74207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BFD82BA-11B2-4801-8549-B1A02C587DA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62547</xdr:rowOff>
    </xdr:from>
    <xdr:to>
      <xdr:col>85</xdr:col>
      <xdr:colOff>177800</xdr:colOff>
      <xdr:row>36</xdr:row>
      <xdr:rowOff>164147</xdr:rowOff>
    </xdr:to>
    <xdr:sp macro="" textlink="">
      <xdr:nvSpPr>
        <xdr:cNvPr id="435" name="楕円 434">
          <a:extLst>
            <a:ext uri="{FF2B5EF4-FFF2-40B4-BE49-F238E27FC236}">
              <a16:creationId xmlns:a16="http://schemas.microsoft.com/office/drawing/2014/main" id="{BDFB1A37-F58D-43CD-9618-5CC545CB5504}"/>
            </a:ext>
          </a:extLst>
        </xdr:cNvPr>
        <xdr:cNvSpPr/>
      </xdr:nvSpPr>
      <xdr:spPr>
        <a:xfrm>
          <a:off x="16268700" y="62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85424</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8357CCE4-333F-4943-B111-3707EE60BAF3}"/>
            </a:ext>
          </a:extLst>
        </xdr:cNvPr>
        <xdr:cNvSpPr txBox="1"/>
      </xdr:nvSpPr>
      <xdr:spPr>
        <a:xfrm>
          <a:off x="16357600" y="608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11113</xdr:rowOff>
    </xdr:from>
    <xdr:to>
      <xdr:col>81</xdr:col>
      <xdr:colOff>101600</xdr:colOff>
      <xdr:row>36</xdr:row>
      <xdr:rowOff>112713</xdr:rowOff>
    </xdr:to>
    <xdr:sp macro="" textlink="">
      <xdr:nvSpPr>
        <xdr:cNvPr id="437" name="楕円 436">
          <a:extLst>
            <a:ext uri="{FF2B5EF4-FFF2-40B4-BE49-F238E27FC236}">
              <a16:creationId xmlns:a16="http://schemas.microsoft.com/office/drawing/2014/main" id="{034D41AF-FFE3-43B6-9F59-E138EFCCA37B}"/>
            </a:ext>
          </a:extLst>
        </xdr:cNvPr>
        <xdr:cNvSpPr/>
      </xdr:nvSpPr>
      <xdr:spPr>
        <a:xfrm>
          <a:off x="15430500" y="61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61913</xdr:rowOff>
    </xdr:from>
    <xdr:to>
      <xdr:col>85</xdr:col>
      <xdr:colOff>127000</xdr:colOff>
      <xdr:row>36</xdr:row>
      <xdr:rowOff>113347</xdr:rowOff>
    </xdr:to>
    <xdr:cxnSp macro="">
      <xdr:nvCxnSpPr>
        <xdr:cNvPr id="438" name="直線コネクタ 437">
          <a:extLst>
            <a:ext uri="{FF2B5EF4-FFF2-40B4-BE49-F238E27FC236}">
              <a16:creationId xmlns:a16="http://schemas.microsoft.com/office/drawing/2014/main" id="{271F8F32-C797-4FE0-A54C-2CFC06897D14}"/>
            </a:ext>
          </a:extLst>
        </xdr:cNvPr>
        <xdr:cNvCxnSpPr/>
      </xdr:nvCxnSpPr>
      <xdr:spPr>
        <a:xfrm>
          <a:off x="15481300" y="6234113"/>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39" name="楕円 438">
          <a:extLst>
            <a:ext uri="{FF2B5EF4-FFF2-40B4-BE49-F238E27FC236}">
              <a16:creationId xmlns:a16="http://schemas.microsoft.com/office/drawing/2014/main" id="{1A4FAE0C-E37E-4B0C-9A6D-B27A038417DF}"/>
            </a:ext>
          </a:extLst>
        </xdr:cNvPr>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36</xdr:row>
      <xdr:rowOff>61913</xdr:rowOff>
    </xdr:to>
    <xdr:cxnSp macro="">
      <xdr:nvCxnSpPr>
        <xdr:cNvPr id="440" name="直線コネクタ 439">
          <a:extLst>
            <a:ext uri="{FF2B5EF4-FFF2-40B4-BE49-F238E27FC236}">
              <a16:creationId xmlns:a16="http://schemas.microsoft.com/office/drawing/2014/main" id="{26C32E3F-4263-4BF6-A42D-4F10B09D3B34}"/>
            </a:ext>
          </a:extLst>
        </xdr:cNvPr>
        <xdr:cNvCxnSpPr/>
      </xdr:nvCxnSpPr>
      <xdr:spPr>
        <a:xfrm>
          <a:off x="14592300" y="61798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79692</xdr:rowOff>
    </xdr:from>
    <xdr:to>
      <xdr:col>72</xdr:col>
      <xdr:colOff>38100</xdr:colOff>
      <xdr:row>36</xdr:row>
      <xdr:rowOff>9842</xdr:rowOff>
    </xdr:to>
    <xdr:sp macro="" textlink="">
      <xdr:nvSpPr>
        <xdr:cNvPr id="441" name="楕円 440">
          <a:extLst>
            <a:ext uri="{FF2B5EF4-FFF2-40B4-BE49-F238E27FC236}">
              <a16:creationId xmlns:a16="http://schemas.microsoft.com/office/drawing/2014/main" id="{5C0FA9DF-DC34-4202-9884-A50928E45B0F}"/>
            </a:ext>
          </a:extLst>
        </xdr:cNvPr>
        <xdr:cNvSpPr/>
      </xdr:nvSpPr>
      <xdr:spPr>
        <a:xfrm>
          <a:off x="13652500" y="60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130492</xdr:rowOff>
    </xdr:from>
    <xdr:to>
      <xdr:col>76</xdr:col>
      <xdr:colOff>114300</xdr:colOff>
      <xdr:row>36</xdr:row>
      <xdr:rowOff>7620</xdr:rowOff>
    </xdr:to>
    <xdr:cxnSp macro="">
      <xdr:nvCxnSpPr>
        <xdr:cNvPr id="442" name="直線コネクタ 441">
          <a:extLst>
            <a:ext uri="{FF2B5EF4-FFF2-40B4-BE49-F238E27FC236}">
              <a16:creationId xmlns:a16="http://schemas.microsoft.com/office/drawing/2014/main" id="{8ABDB759-4EF4-4509-A6F1-1E5548EB6E51}"/>
            </a:ext>
          </a:extLst>
        </xdr:cNvPr>
        <xdr:cNvCxnSpPr/>
      </xdr:nvCxnSpPr>
      <xdr:spPr>
        <a:xfrm>
          <a:off x="13703300" y="6131242"/>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28258</xdr:rowOff>
    </xdr:from>
    <xdr:to>
      <xdr:col>67</xdr:col>
      <xdr:colOff>101600</xdr:colOff>
      <xdr:row>35</xdr:row>
      <xdr:rowOff>129858</xdr:rowOff>
    </xdr:to>
    <xdr:sp macro="" textlink="">
      <xdr:nvSpPr>
        <xdr:cNvPr id="443" name="楕円 442">
          <a:extLst>
            <a:ext uri="{FF2B5EF4-FFF2-40B4-BE49-F238E27FC236}">
              <a16:creationId xmlns:a16="http://schemas.microsoft.com/office/drawing/2014/main" id="{2B661D36-3E8B-4D06-BA84-87A63454673F}"/>
            </a:ext>
          </a:extLst>
        </xdr:cNvPr>
        <xdr:cNvSpPr/>
      </xdr:nvSpPr>
      <xdr:spPr>
        <a:xfrm>
          <a:off x="12763500" y="602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79058</xdr:rowOff>
    </xdr:from>
    <xdr:to>
      <xdr:col>71</xdr:col>
      <xdr:colOff>177800</xdr:colOff>
      <xdr:row>35</xdr:row>
      <xdr:rowOff>130492</xdr:rowOff>
    </xdr:to>
    <xdr:cxnSp macro="">
      <xdr:nvCxnSpPr>
        <xdr:cNvPr id="444" name="直線コネクタ 443">
          <a:extLst>
            <a:ext uri="{FF2B5EF4-FFF2-40B4-BE49-F238E27FC236}">
              <a16:creationId xmlns:a16="http://schemas.microsoft.com/office/drawing/2014/main" id="{4D5E5587-122F-47F5-ABB0-369601C40FC7}"/>
            </a:ext>
          </a:extLst>
        </xdr:cNvPr>
        <xdr:cNvCxnSpPr/>
      </xdr:nvCxnSpPr>
      <xdr:spPr>
        <a:xfrm>
          <a:off x="12814300" y="6079808"/>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9542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6C6C70B0-B55D-40E2-B039-848575D38A8D}"/>
            </a:ext>
          </a:extLst>
        </xdr:cNvPr>
        <xdr:cNvSpPr txBox="1"/>
      </xdr:nvSpPr>
      <xdr:spPr>
        <a:xfrm>
          <a:off x="152660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72407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F9D9D5DA-71A4-461D-AB32-BB38E7F0B022}"/>
            </a:ext>
          </a:extLst>
        </xdr:cNvPr>
        <xdr:cNvSpPr txBox="1"/>
      </xdr:nvSpPr>
      <xdr:spPr>
        <a:xfrm>
          <a:off x="14389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6E1A77E3-1348-43A3-A443-13AFC7B76A12}"/>
            </a:ext>
          </a:extLst>
        </xdr:cNvPr>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120985</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5150250-18C2-4322-BCD6-7F19F5527E9E}"/>
            </a:ext>
          </a:extLst>
        </xdr:cNvPr>
        <xdr:cNvSpPr txBox="1"/>
      </xdr:nvSpPr>
      <xdr:spPr>
        <a:xfrm>
          <a:off x="12611744" y="6464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129240</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24264FE9-17EC-491D-B5BB-E1ECB40438AE}"/>
            </a:ext>
          </a:extLst>
        </xdr:cNvPr>
        <xdr:cNvSpPr txBox="1"/>
      </xdr:nvSpPr>
      <xdr:spPr>
        <a:xfrm>
          <a:off x="15266044" y="595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C3EC445F-21B9-46BA-AE2E-5D8DA1D69700}"/>
            </a:ext>
          </a:extLst>
        </xdr:cNvPr>
        <xdr:cNvSpPr txBox="1"/>
      </xdr:nvSpPr>
      <xdr:spPr>
        <a:xfrm>
          <a:off x="14389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26369</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A0CC417F-EA57-4E8F-9569-8114627D0C01}"/>
            </a:ext>
          </a:extLst>
        </xdr:cNvPr>
        <xdr:cNvSpPr txBox="1"/>
      </xdr:nvSpPr>
      <xdr:spPr>
        <a:xfrm>
          <a:off x="13500744" y="5855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146385</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27804572-A988-4E44-AE6B-E2266FB526BA}"/>
            </a:ext>
          </a:extLst>
        </xdr:cNvPr>
        <xdr:cNvSpPr txBox="1"/>
      </xdr:nvSpPr>
      <xdr:spPr>
        <a:xfrm>
          <a:off x="12611744"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92ACBB69-482D-44AF-95C4-D3A2D2B753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19867EC6-0FA0-490C-A96C-993D34AD594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DC1FE87B-B9ED-4796-921D-793CBA930AF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4BF5EF54-4473-419B-A5C0-4264C7C442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1C0B8793-A270-4A47-8A52-CB8DD8AA4A5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46D91E0B-C607-487D-B85B-9404175E249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9E8FCD9F-1A67-4097-AE75-69996EA043C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10ED009D-7E2F-49B7-8ECD-277026208A5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4E69D2D6-1466-4BD4-8310-B4EB7AF95EF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4D6C95ED-214E-4EAA-919C-07B1A52D77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3998BCD4-17ED-4A9E-9537-1BF42236718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8A78064E-6E96-4545-8F64-35D815F213B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61B0860C-9879-4196-9B2E-2DC408D71A1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646DE29D-A08B-406A-9376-9A0187AC3CC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EE558D45-71E8-4492-9B7E-788B9AAE40F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F57A49BC-0834-4000-81C0-1FBE7882D9F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8BE5B18C-627E-4E64-BB3D-7DB679FD0C6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9D445D17-96B8-4367-8D05-518A4F703C1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64DEB79C-0DF7-4A5C-A614-98DCCD1E335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CFC143AF-68D2-448E-BCF7-8A37F429C80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A4E70B69-7D63-496B-8C91-EB71531FD77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474" name="直線コネクタ 473">
          <a:extLst>
            <a:ext uri="{FF2B5EF4-FFF2-40B4-BE49-F238E27FC236}">
              <a16:creationId xmlns:a16="http://schemas.microsoft.com/office/drawing/2014/main" id="{C9116209-BEDD-431B-80F2-4D281ED819B6}"/>
            </a:ext>
          </a:extLst>
        </xdr:cNvPr>
        <xdr:cNvCxnSpPr/>
      </xdr:nvCxnSpPr>
      <xdr:spPr>
        <a:xfrm flipV="1">
          <a:off x="22160864" y="591007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EE33D6E5-ED6A-4A61-9921-8CFFA42D8B24}"/>
            </a:ext>
          </a:extLst>
        </xdr:cNvPr>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6" name="直線コネクタ 475">
          <a:extLst>
            <a:ext uri="{FF2B5EF4-FFF2-40B4-BE49-F238E27FC236}">
              <a16:creationId xmlns:a16="http://schemas.microsoft.com/office/drawing/2014/main" id="{BCA99932-9052-4178-8625-EC048A4F5FF0}"/>
            </a:ext>
          </a:extLst>
        </xdr:cNvPr>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190577AA-AEC3-4732-95EF-186BBDFF0D14}"/>
            </a:ext>
          </a:extLst>
        </xdr:cNvPr>
        <xdr:cNvSpPr txBox="1"/>
      </xdr:nvSpPr>
      <xdr:spPr>
        <a:xfrm>
          <a:off x="22199600" y="568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478" name="直線コネクタ 477">
          <a:extLst>
            <a:ext uri="{FF2B5EF4-FFF2-40B4-BE49-F238E27FC236}">
              <a16:creationId xmlns:a16="http://schemas.microsoft.com/office/drawing/2014/main" id="{5A9537E3-4F55-4D91-8B42-3364192E7678}"/>
            </a:ext>
          </a:extLst>
        </xdr:cNvPr>
        <xdr:cNvCxnSpPr/>
      </xdr:nvCxnSpPr>
      <xdr:spPr>
        <a:xfrm>
          <a:off x="22072600" y="591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7F2F9173-2753-44E6-996F-2BC645CE5606}"/>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80" name="フローチャート: 判断 479">
          <a:extLst>
            <a:ext uri="{FF2B5EF4-FFF2-40B4-BE49-F238E27FC236}">
              <a16:creationId xmlns:a16="http://schemas.microsoft.com/office/drawing/2014/main" id="{546CAA91-04D6-44B2-A352-F0F98A0C5C6E}"/>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481" name="フローチャート: 判断 480">
          <a:extLst>
            <a:ext uri="{FF2B5EF4-FFF2-40B4-BE49-F238E27FC236}">
              <a16:creationId xmlns:a16="http://schemas.microsoft.com/office/drawing/2014/main" id="{743EFBDC-58F0-4BD4-9894-3D1C09618B65}"/>
            </a:ext>
          </a:extLst>
        </xdr:cNvPr>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482" name="フローチャート: 判断 481">
          <a:extLst>
            <a:ext uri="{FF2B5EF4-FFF2-40B4-BE49-F238E27FC236}">
              <a16:creationId xmlns:a16="http://schemas.microsoft.com/office/drawing/2014/main" id="{EC0B21A6-F4A8-4C52-BD81-76FF0CE59857}"/>
            </a:ext>
          </a:extLst>
        </xdr:cNvPr>
        <xdr:cNvSpPr/>
      </xdr:nvSpPr>
      <xdr:spPr>
        <a:xfrm>
          <a:off x="20383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83" name="フローチャート: 判断 482">
          <a:extLst>
            <a:ext uri="{FF2B5EF4-FFF2-40B4-BE49-F238E27FC236}">
              <a16:creationId xmlns:a16="http://schemas.microsoft.com/office/drawing/2014/main" id="{8C576BB7-67AD-49B3-8065-6C3CDB11D017}"/>
            </a:ext>
          </a:extLst>
        </xdr:cNvPr>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484" name="フローチャート: 判断 483">
          <a:extLst>
            <a:ext uri="{FF2B5EF4-FFF2-40B4-BE49-F238E27FC236}">
              <a16:creationId xmlns:a16="http://schemas.microsoft.com/office/drawing/2014/main" id="{00E0BE65-FDC1-4241-85E7-3F3DC1AF6BF0}"/>
            </a:ext>
          </a:extLst>
        </xdr:cNvPr>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32D1F96-D3E7-48A6-851E-9E22446207D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7603669-5D8D-4CF6-B8CC-2E1C67F24C2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E872209-865E-4E83-9771-0E5E8F475DA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35760D8-4FC0-488E-A178-C3AF76B2056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FC98E7B-FF78-40C1-9BAB-940C988E5C9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90" name="楕円 489">
          <a:extLst>
            <a:ext uri="{FF2B5EF4-FFF2-40B4-BE49-F238E27FC236}">
              <a16:creationId xmlns:a16="http://schemas.microsoft.com/office/drawing/2014/main" id="{E68B0BFA-03AB-438E-8911-AF028EA3A701}"/>
            </a:ext>
          </a:extLst>
        </xdr:cNvPr>
        <xdr:cNvSpPr/>
      </xdr:nvSpPr>
      <xdr:spPr>
        <a:xfrm>
          <a:off x="22110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106697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FFA3447B-5606-4D7E-B2BA-34767B6C7565}"/>
            </a:ext>
          </a:extLst>
        </xdr:cNvPr>
        <xdr:cNvSpPr txBox="1"/>
      </xdr:nvSpPr>
      <xdr:spPr>
        <a:xfrm>
          <a:off x="22199600"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492" name="楕円 491">
          <a:extLst>
            <a:ext uri="{FF2B5EF4-FFF2-40B4-BE49-F238E27FC236}">
              <a16:creationId xmlns:a16="http://schemas.microsoft.com/office/drawing/2014/main" id="{47696AA4-69E8-46EB-A748-3DAACDE561C8}"/>
            </a:ext>
          </a:extLst>
        </xdr:cNvPr>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xdr:rowOff>
    </xdr:from>
    <xdr:to>
      <xdr:col>116</xdr:col>
      <xdr:colOff>63500</xdr:colOff>
      <xdr:row>38</xdr:row>
      <xdr:rowOff>7620</xdr:rowOff>
    </xdr:to>
    <xdr:cxnSp macro="">
      <xdr:nvCxnSpPr>
        <xdr:cNvPr id="493" name="直線コネクタ 492">
          <a:extLst>
            <a:ext uri="{FF2B5EF4-FFF2-40B4-BE49-F238E27FC236}">
              <a16:creationId xmlns:a16="http://schemas.microsoft.com/office/drawing/2014/main" id="{ADAE2AA5-D6DE-4ADF-A165-A8B9A7D3E95C}"/>
            </a:ext>
          </a:extLst>
        </xdr:cNvPr>
        <xdr:cNvCxnSpPr/>
      </xdr:nvCxnSpPr>
      <xdr:spPr>
        <a:xfrm>
          <a:off x="21323300" y="652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128270</xdr:rowOff>
    </xdr:from>
    <xdr:to>
      <xdr:col>107</xdr:col>
      <xdr:colOff>101600</xdr:colOff>
      <xdr:row>38</xdr:row>
      <xdr:rowOff>58420</xdr:rowOff>
    </xdr:to>
    <xdr:sp macro="" textlink="">
      <xdr:nvSpPr>
        <xdr:cNvPr id="494" name="楕円 493">
          <a:extLst>
            <a:ext uri="{FF2B5EF4-FFF2-40B4-BE49-F238E27FC236}">
              <a16:creationId xmlns:a16="http://schemas.microsoft.com/office/drawing/2014/main" id="{09141166-4457-42A0-B146-868F13FF4B0B}"/>
            </a:ext>
          </a:extLst>
        </xdr:cNvPr>
        <xdr:cNvSpPr/>
      </xdr:nvSpPr>
      <xdr:spPr>
        <a:xfrm>
          <a:off x="2038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xdr:rowOff>
    </xdr:from>
    <xdr:to>
      <xdr:col>111</xdr:col>
      <xdr:colOff>177800</xdr:colOff>
      <xdr:row>38</xdr:row>
      <xdr:rowOff>7620</xdr:rowOff>
    </xdr:to>
    <xdr:cxnSp macro="">
      <xdr:nvCxnSpPr>
        <xdr:cNvPr id="495" name="直線コネクタ 494">
          <a:extLst>
            <a:ext uri="{FF2B5EF4-FFF2-40B4-BE49-F238E27FC236}">
              <a16:creationId xmlns:a16="http://schemas.microsoft.com/office/drawing/2014/main" id="{86F46D86-190C-4250-B087-445D922DF934}"/>
            </a:ext>
          </a:extLst>
        </xdr:cNvPr>
        <xdr:cNvCxnSpPr/>
      </xdr:nvCxnSpPr>
      <xdr:spPr>
        <a:xfrm>
          <a:off x="20434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123698</xdr:rowOff>
    </xdr:from>
    <xdr:to>
      <xdr:col>102</xdr:col>
      <xdr:colOff>165100</xdr:colOff>
      <xdr:row>38</xdr:row>
      <xdr:rowOff>53848</xdr:rowOff>
    </xdr:to>
    <xdr:sp macro="" textlink="">
      <xdr:nvSpPr>
        <xdr:cNvPr id="496" name="楕円 495">
          <a:extLst>
            <a:ext uri="{FF2B5EF4-FFF2-40B4-BE49-F238E27FC236}">
              <a16:creationId xmlns:a16="http://schemas.microsoft.com/office/drawing/2014/main" id="{5D34FC00-DBD8-4AE4-9727-8FB5629126C9}"/>
            </a:ext>
          </a:extLst>
        </xdr:cNvPr>
        <xdr:cNvSpPr/>
      </xdr:nvSpPr>
      <xdr:spPr>
        <a:xfrm>
          <a:off x="19494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3048</xdr:rowOff>
    </xdr:from>
    <xdr:to>
      <xdr:col>107</xdr:col>
      <xdr:colOff>50800</xdr:colOff>
      <xdr:row>38</xdr:row>
      <xdr:rowOff>7620</xdr:rowOff>
    </xdr:to>
    <xdr:cxnSp macro="">
      <xdr:nvCxnSpPr>
        <xdr:cNvPr id="497" name="直線コネクタ 496">
          <a:extLst>
            <a:ext uri="{FF2B5EF4-FFF2-40B4-BE49-F238E27FC236}">
              <a16:creationId xmlns:a16="http://schemas.microsoft.com/office/drawing/2014/main" id="{B7A600E8-C1B9-4CED-9CBC-AF0424FDED10}"/>
            </a:ext>
          </a:extLst>
        </xdr:cNvPr>
        <xdr:cNvCxnSpPr/>
      </xdr:nvCxnSpPr>
      <xdr:spPr>
        <a:xfrm>
          <a:off x="19545300" y="651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123698</xdr:rowOff>
    </xdr:from>
    <xdr:to>
      <xdr:col>98</xdr:col>
      <xdr:colOff>38100</xdr:colOff>
      <xdr:row>38</xdr:row>
      <xdr:rowOff>53848</xdr:rowOff>
    </xdr:to>
    <xdr:sp macro="" textlink="">
      <xdr:nvSpPr>
        <xdr:cNvPr id="498" name="楕円 497">
          <a:extLst>
            <a:ext uri="{FF2B5EF4-FFF2-40B4-BE49-F238E27FC236}">
              <a16:creationId xmlns:a16="http://schemas.microsoft.com/office/drawing/2014/main" id="{A39584CF-40BD-4085-90F4-E973CB6CC500}"/>
            </a:ext>
          </a:extLst>
        </xdr:cNvPr>
        <xdr:cNvSpPr/>
      </xdr:nvSpPr>
      <xdr:spPr>
        <a:xfrm>
          <a:off x="18605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3048</xdr:rowOff>
    </xdr:from>
    <xdr:to>
      <xdr:col>102</xdr:col>
      <xdr:colOff>114300</xdr:colOff>
      <xdr:row>38</xdr:row>
      <xdr:rowOff>3048</xdr:rowOff>
    </xdr:to>
    <xdr:cxnSp macro="">
      <xdr:nvCxnSpPr>
        <xdr:cNvPr id="499" name="直線コネクタ 498">
          <a:extLst>
            <a:ext uri="{FF2B5EF4-FFF2-40B4-BE49-F238E27FC236}">
              <a16:creationId xmlns:a16="http://schemas.microsoft.com/office/drawing/2014/main" id="{8627BFDD-D7D5-4575-9B16-DCB073CA61E3}"/>
            </a:ext>
          </a:extLst>
        </xdr:cNvPr>
        <xdr:cNvCxnSpPr/>
      </xdr:nvCxnSpPr>
      <xdr:spPr>
        <a:xfrm>
          <a:off x="18656300" y="6518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86123</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F26FD003-D35B-44DF-A30A-E34D951FC262}"/>
            </a:ext>
          </a:extLst>
        </xdr:cNvPr>
        <xdr:cNvSpPr txBox="1"/>
      </xdr:nvSpPr>
      <xdr:spPr>
        <a:xfrm>
          <a:off x="21075727" y="66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108983</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373874B3-CD5A-44A4-8B66-FD5C648A7A08}"/>
            </a:ext>
          </a:extLst>
        </xdr:cNvPr>
        <xdr:cNvSpPr txBox="1"/>
      </xdr:nvSpPr>
      <xdr:spPr>
        <a:xfrm>
          <a:off x="20199427" y="66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95267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EF6C7E97-42F7-4822-8310-02767C9814F5}"/>
            </a:ext>
          </a:extLst>
        </xdr:cNvPr>
        <xdr:cNvSpPr txBox="1"/>
      </xdr:nvSpPr>
      <xdr:spPr>
        <a:xfrm>
          <a:off x="19310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99839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312AC3C4-C0F1-43E1-974E-4B3723EEA81D}"/>
            </a:ext>
          </a:extLst>
        </xdr:cNvPr>
        <xdr:cNvSpPr txBox="1"/>
      </xdr:nvSpPr>
      <xdr:spPr>
        <a:xfrm>
          <a:off x="18421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70CD8A2A-79C6-4D84-8A3A-37CC1F2524EE}"/>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74947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747AEA3C-8146-4DFC-9F51-0AD8B2B18878}"/>
            </a:ext>
          </a:extLst>
        </xdr:cNvPr>
        <xdr:cNvSpPr txBox="1"/>
      </xdr:nvSpPr>
      <xdr:spPr>
        <a:xfrm>
          <a:off x="20199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70375</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190EDA46-011C-4957-9321-C00EAAE6A608}"/>
            </a:ext>
          </a:extLst>
        </xdr:cNvPr>
        <xdr:cNvSpPr txBox="1"/>
      </xdr:nvSpPr>
      <xdr:spPr>
        <a:xfrm>
          <a:off x="19310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70375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476F3825-7EBF-403F-8C62-CC239C930448}"/>
            </a:ext>
          </a:extLst>
        </xdr:cNvPr>
        <xdr:cNvSpPr txBox="1"/>
      </xdr:nvSpPr>
      <xdr:spPr>
        <a:xfrm>
          <a:off x="18421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9C47AF5B-7BDC-4BA4-9CDD-BF9BE54AA3C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1A7827FE-41A8-47D2-95A0-282FEDC6AA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DDB632AD-FC97-4E60-9034-F48B3FE3507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967169EF-4CE0-4555-8978-8AA3225AFE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26137B89-AAC5-4887-8821-815E6D99CF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234F1B54-E16E-4732-BC53-9CA7EF1DD5A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9134AA9B-FF7F-4142-9CCD-AE27603D60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BA082383-F942-47DD-B3F6-B9FDE134F6E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19EA9F30-0D0F-4F0B-BAB5-789663A879A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A6C8854B-7F37-41B0-A4BF-E7877C19821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E74C1E42-0B09-4C75-A0A8-1E7498DE8CC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3E0737F2-7F2C-4DEC-8C0E-F79152D9E88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C0D18210-81F8-48BE-BF8B-F3A7A5466A6B}"/>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05715983-E616-492F-9C1D-88F23F31CBB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B4F02E99-FB02-41F2-9603-6D7ED70A72C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100CB3CB-D878-4DA4-B68B-6DB53AFE2BE5}"/>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05A6FBF3-983A-45C8-8984-D6315E7145B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64B3660F-EF03-4B38-AE88-AF981D838BD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7E062818-C58E-4D6B-B5ED-1C30FCECD74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EB1A38AB-B985-4D7C-A540-EBA265AA47C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385E0714-E3B3-42AE-B5E9-3FD707269C5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E4F05AF2-509A-4791-A696-4771CB7D6DF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169164</xdr:rowOff>
    </xdr:to>
    <xdr:cxnSp macro="">
      <xdr:nvCxnSpPr>
        <xdr:cNvPr id="530" name="直線コネクタ 529">
          <a:extLst>
            <a:ext uri="{FF2B5EF4-FFF2-40B4-BE49-F238E27FC236}">
              <a16:creationId xmlns:a16="http://schemas.microsoft.com/office/drawing/2014/main" id="{CB9A278A-383E-4991-873B-AD758237D853}"/>
            </a:ext>
          </a:extLst>
        </xdr:cNvPr>
        <xdr:cNvCxnSpPr/>
      </xdr:nvCxnSpPr>
      <xdr:spPr>
        <a:xfrm flipV="1">
          <a:off x="16318864" y="968349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8A0CA023-6BA3-42D8-83A4-7756049E8EA2}"/>
            </a:ext>
          </a:extLst>
        </xdr:cNvPr>
        <xdr:cNvSpPr txBox="1"/>
      </xdr:nvSpPr>
      <xdr:spPr>
        <a:xfrm>
          <a:off x="16357600"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169164</xdr:rowOff>
    </xdr:from>
    <xdr:to>
      <xdr:col>86</xdr:col>
      <xdr:colOff>25400</xdr:colOff>
      <xdr:row>62</xdr:row>
      <xdr:rowOff>169164</xdr:rowOff>
    </xdr:to>
    <xdr:cxnSp macro="">
      <xdr:nvCxnSpPr>
        <xdr:cNvPr id="532" name="直線コネクタ 531">
          <a:extLst>
            <a:ext uri="{FF2B5EF4-FFF2-40B4-BE49-F238E27FC236}">
              <a16:creationId xmlns:a16="http://schemas.microsoft.com/office/drawing/2014/main" id="{4674C31A-7653-4CF0-BADB-07853EE07ACA}"/>
            </a:ext>
          </a:extLst>
        </xdr:cNvPr>
        <xdr:cNvCxnSpPr/>
      </xdr:nvCxnSpPr>
      <xdr:spPr>
        <a:xfrm>
          <a:off x="16230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B2441EE1-82DC-4478-9A94-0BF7EDDCDC31}"/>
            </a:ext>
          </a:extLst>
        </xdr:cNvPr>
        <xdr:cNvSpPr txBox="1"/>
      </xdr:nvSpPr>
      <xdr:spPr>
        <a:xfrm>
          <a:off x="163576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534" name="直線コネクタ 533">
          <a:extLst>
            <a:ext uri="{FF2B5EF4-FFF2-40B4-BE49-F238E27FC236}">
              <a16:creationId xmlns:a16="http://schemas.microsoft.com/office/drawing/2014/main" id="{A92EE69A-DE42-4919-9330-15D4B2C8E6D2}"/>
            </a:ext>
          </a:extLst>
        </xdr:cNvPr>
        <xdr:cNvCxnSpPr/>
      </xdr:nvCxnSpPr>
      <xdr:spPr>
        <a:xfrm>
          <a:off x="16230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A97F4161-68AB-4932-A297-DB4B8ECF5847}"/>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36" name="フローチャート: 判断 535">
          <a:extLst>
            <a:ext uri="{FF2B5EF4-FFF2-40B4-BE49-F238E27FC236}">
              <a16:creationId xmlns:a16="http://schemas.microsoft.com/office/drawing/2014/main" id="{FBBB7F59-D5E1-429E-865B-85EE64B7EB09}"/>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37" name="フローチャート: 判断 536">
          <a:extLst>
            <a:ext uri="{FF2B5EF4-FFF2-40B4-BE49-F238E27FC236}">
              <a16:creationId xmlns:a16="http://schemas.microsoft.com/office/drawing/2014/main" id="{C5A423D6-CDFF-4266-ADD4-AEAB8F85DEA0}"/>
            </a:ext>
          </a:extLst>
        </xdr:cNvPr>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xdr:rowOff>
    </xdr:from>
    <xdr:to>
      <xdr:col>76</xdr:col>
      <xdr:colOff>165100</xdr:colOff>
      <xdr:row>59</xdr:row>
      <xdr:rowOff>103378</xdr:rowOff>
    </xdr:to>
    <xdr:sp macro="" textlink="">
      <xdr:nvSpPr>
        <xdr:cNvPr id="538" name="フローチャート: 判断 537">
          <a:extLst>
            <a:ext uri="{FF2B5EF4-FFF2-40B4-BE49-F238E27FC236}">
              <a16:creationId xmlns:a16="http://schemas.microsoft.com/office/drawing/2014/main" id="{F17D6732-E031-433A-9D56-DAA60940CD91}"/>
            </a:ext>
          </a:extLst>
        </xdr:cNvPr>
        <xdr:cNvSpPr/>
      </xdr:nvSpPr>
      <xdr:spPr>
        <a:xfrm>
          <a:off x="14541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39" name="フローチャート: 判断 538">
          <a:extLst>
            <a:ext uri="{FF2B5EF4-FFF2-40B4-BE49-F238E27FC236}">
              <a16:creationId xmlns:a16="http://schemas.microsoft.com/office/drawing/2014/main" id="{64E1B777-888C-4A8A-A727-3444A4CAB985}"/>
            </a:ext>
          </a:extLst>
        </xdr:cNvPr>
        <xdr:cNvSpPr/>
      </xdr:nvSpPr>
      <xdr:spPr>
        <a:xfrm>
          <a:off x="13652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40" name="フローチャート: 判断 539">
          <a:extLst>
            <a:ext uri="{FF2B5EF4-FFF2-40B4-BE49-F238E27FC236}">
              <a16:creationId xmlns:a16="http://schemas.microsoft.com/office/drawing/2014/main" id="{9F6EB560-F83C-4806-9743-5DCEE9049086}"/>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CD3538CA-3EB6-4FF0-A9BA-E2800E06BCB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E127F19-07E1-4410-8D53-D973303727A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D7014AD-595F-4602-A120-EDE36A6B893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C892298-F83F-4E01-A995-F6B17FA861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61D8A44-D145-4A23-B76F-84AEFF7CE9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31496</xdr:rowOff>
    </xdr:from>
    <xdr:to>
      <xdr:col>85</xdr:col>
      <xdr:colOff>177800</xdr:colOff>
      <xdr:row>58</xdr:row>
      <xdr:rowOff>133096</xdr:rowOff>
    </xdr:to>
    <xdr:sp macro="" textlink="">
      <xdr:nvSpPr>
        <xdr:cNvPr id="546" name="楕円 545">
          <a:extLst>
            <a:ext uri="{FF2B5EF4-FFF2-40B4-BE49-F238E27FC236}">
              <a16:creationId xmlns:a16="http://schemas.microsoft.com/office/drawing/2014/main" id="{2A8A5DA8-3576-4BFF-923D-11B61FDE60B8}"/>
            </a:ext>
          </a:extLst>
        </xdr:cNvPr>
        <xdr:cNvSpPr/>
      </xdr:nvSpPr>
      <xdr:spPr>
        <a:xfrm>
          <a:off x="162687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54373</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5F6AD35F-2C60-45FB-B377-EE6509288979}"/>
            </a:ext>
          </a:extLst>
        </xdr:cNvPr>
        <xdr:cNvSpPr txBox="1"/>
      </xdr:nvSpPr>
      <xdr:spPr>
        <a:xfrm>
          <a:off x="16357600" y="982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548" name="楕円 547">
          <a:extLst>
            <a:ext uri="{FF2B5EF4-FFF2-40B4-BE49-F238E27FC236}">
              <a16:creationId xmlns:a16="http://schemas.microsoft.com/office/drawing/2014/main" id="{226AD363-FFC9-4DD2-AFD3-5A15F83A5693}"/>
            </a:ext>
          </a:extLst>
        </xdr:cNvPr>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82296</xdr:rowOff>
    </xdr:to>
    <xdr:cxnSp macro="">
      <xdr:nvCxnSpPr>
        <xdr:cNvPr id="549" name="直線コネクタ 548">
          <a:extLst>
            <a:ext uri="{FF2B5EF4-FFF2-40B4-BE49-F238E27FC236}">
              <a16:creationId xmlns:a16="http://schemas.microsoft.com/office/drawing/2014/main" id="{36C84561-E01A-4678-B733-C0E533704D9B}"/>
            </a:ext>
          </a:extLst>
        </xdr:cNvPr>
        <xdr:cNvCxnSpPr/>
      </xdr:nvCxnSpPr>
      <xdr:spPr>
        <a:xfrm>
          <a:off x="15481300" y="99441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550" name="楕円 549">
          <a:extLst>
            <a:ext uri="{FF2B5EF4-FFF2-40B4-BE49-F238E27FC236}">
              <a16:creationId xmlns:a16="http://schemas.microsoft.com/office/drawing/2014/main" id="{966FFFA2-4453-460A-868A-DE9DC56E3187}"/>
            </a:ext>
          </a:extLst>
        </xdr:cNvPr>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58</xdr:row>
      <xdr:rowOff>0</xdr:rowOff>
    </xdr:to>
    <xdr:cxnSp macro="">
      <xdr:nvCxnSpPr>
        <xdr:cNvPr id="551" name="直線コネクタ 550">
          <a:extLst>
            <a:ext uri="{FF2B5EF4-FFF2-40B4-BE49-F238E27FC236}">
              <a16:creationId xmlns:a16="http://schemas.microsoft.com/office/drawing/2014/main" id="{19975154-6094-4638-A552-BDDDA470246C}"/>
            </a:ext>
          </a:extLst>
        </xdr:cNvPr>
        <xdr:cNvCxnSpPr/>
      </xdr:nvCxnSpPr>
      <xdr:spPr>
        <a:xfrm>
          <a:off x="14592300" y="9852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113792</xdr:rowOff>
    </xdr:from>
    <xdr:to>
      <xdr:col>72</xdr:col>
      <xdr:colOff>38100</xdr:colOff>
      <xdr:row>57</xdr:row>
      <xdr:rowOff>43942</xdr:rowOff>
    </xdr:to>
    <xdr:sp macro="" textlink="">
      <xdr:nvSpPr>
        <xdr:cNvPr id="552" name="楕円 551">
          <a:extLst>
            <a:ext uri="{FF2B5EF4-FFF2-40B4-BE49-F238E27FC236}">
              <a16:creationId xmlns:a16="http://schemas.microsoft.com/office/drawing/2014/main" id="{FD3F6350-A646-47D9-B582-AF3373F63324}"/>
            </a:ext>
          </a:extLst>
        </xdr:cNvPr>
        <xdr:cNvSpPr/>
      </xdr:nvSpPr>
      <xdr:spPr>
        <a:xfrm>
          <a:off x="13652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164592</xdr:rowOff>
    </xdr:from>
    <xdr:to>
      <xdr:col>76</xdr:col>
      <xdr:colOff>114300</xdr:colOff>
      <xdr:row>57</xdr:row>
      <xdr:rowOff>80010</xdr:rowOff>
    </xdr:to>
    <xdr:cxnSp macro="">
      <xdr:nvCxnSpPr>
        <xdr:cNvPr id="553" name="直線コネクタ 552">
          <a:extLst>
            <a:ext uri="{FF2B5EF4-FFF2-40B4-BE49-F238E27FC236}">
              <a16:creationId xmlns:a16="http://schemas.microsoft.com/office/drawing/2014/main" id="{7898F972-A085-46DD-9D3D-9FEDACBC1E21}"/>
            </a:ext>
          </a:extLst>
        </xdr:cNvPr>
        <xdr:cNvCxnSpPr/>
      </xdr:nvCxnSpPr>
      <xdr:spPr>
        <a:xfrm>
          <a:off x="13703300" y="97657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22352</xdr:rowOff>
    </xdr:from>
    <xdr:to>
      <xdr:col>67</xdr:col>
      <xdr:colOff>101600</xdr:colOff>
      <xdr:row>56</xdr:row>
      <xdr:rowOff>123952</xdr:rowOff>
    </xdr:to>
    <xdr:sp macro="" textlink="">
      <xdr:nvSpPr>
        <xdr:cNvPr id="554" name="楕円 553">
          <a:extLst>
            <a:ext uri="{FF2B5EF4-FFF2-40B4-BE49-F238E27FC236}">
              <a16:creationId xmlns:a16="http://schemas.microsoft.com/office/drawing/2014/main" id="{93D60293-00CE-4FF2-AC25-29C959BA289A}"/>
            </a:ext>
          </a:extLst>
        </xdr:cNvPr>
        <xdr:cNvSpPr/>
      </xdr:nvSpPr>
      <xdr:spPr>
        <a:xfrm>
          <a:off x="12763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73152</xdr:rowOff>
    </xdr:from>
    <xdr:to>
      <xdr:col>71</xdr:col>
      <xdr:colOff>177800</xdr:colOff>
      <xdr:row>56</xdr:row>
      <xdr:rowOff>164592</xdr:rowOff>
    </xdr:to>
    <xdr:cxnSp macro="">
      <xdr:nvCxnSpPr>
        <xdr:cNvPr id="555" name="直線コネクタ 554">
          <a:extLst>
            <a:ext uri="{FF2B5EF4-FFF2-40B4-BE49-F238E27FC236}">
              <a16:creationId xmlns:a16="http://schemas.microsoft.com/office/drawing/2014/main" id="{1C9B0650-939C-4BC5-8341-97395C37B36E}"/>
            </a:ext>
          </a:extLst>
        </xdr:cNvPr>
        <xdr:cNvCxnSpPr/>
      </xdr:nvCxnSpPr>
      <xdr:spPr>
        <a:xfrm>
          <a:off x="12814300" y="96743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76217</xdr:rowOff>
    </xdr:from>
    <xdr:ext cx="405111" cy="259045"/>
    <xdr:sp macro="" textlink="">
      <xdr:nvSpPr>
        <xdr:cNvPr id="556" name="n_1aveValue【学校施設】&#10;有形固定資産減価償却率">
          <a:extLst>
            <a:ext uri="{FF2B5EF4-FFF2-40B4-BE49-F238E27FC236}">
              <a16:creationId xmlns:a16="http://schemas.microsoft.com/office/drawing/2014/main" id="{D47527DD-70C8-4DE0-9800-57EB107A04FD}"/>
            </a:ext>
          </a:extLst>
        </xdr:cNvPr>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94505</xdr:rowOff>
    </xdr:from>
    <xdr:ext cx="405111" cy="259045"/>
    <xdr:sp macro="" textlink="">
      <xdr:nvSpPr>
        <xdr:cNvPr id="557" name="n_2aveValue【学校施設】&#10;有形固定資産減価償却率">
          <a:extLst>
            <a:ext uri="{FF2B5EF4-FFF2-40B4-BE49-F238E27FC236}">
              <a16:creationId xmlns:a16="http://schemas.microsoft.com/office/drawing/2014/main" id="{CE162ABA-1594-4661-B078-1CD02AB3F35A}"/>
            </a:ext>
          </a:extLst>
        </xdr:cNvPr>
        <xdr:cNvSpPr txBox="1"/>
      </xdr:nvSpPr>
      <xdr:spPr>
        <a:xfrm>
          <a:off x="143897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558" name="n_3aveValue【学校施設】&#10;有形固定資産減価償却率">
          <a:extLst>
            <a:ext uri="{FF2B5EF4-FFF2-40B4-BE49-F238E27FC236}">
              <a16:creationId xmlns:a16="http://schemas.microsoft.com/office/drawing/2014/main" id="{2434E0F2-8E13-4A11-A420-4C82DD25E05B}"/>
            </a:ext>
          </a:extLst>
        </xdr:cNvPr>
        <xdr:cNvSpPr txBox="1"/>
      </xdr:nvSpPr>
      <xdr:spPr>
        <a:xfrm>
          <a:off x="13500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559" name="n_4aveValue【学校施設】&#10;有形固定資産減価償却率">
          <a:extLst>
            <a:ext uri="{FF2B5EF4-FFF2-40B4-BE49-F238E27FC236}">
              <a16:creationId xmlns:a16="http://schemas.microsoft.com/office/drawing/2014/main" id="{5E16FA58-78E6-4913-969B-9F4659834D21}"/>
            </a:ext>
          </a:extLst>
        </xdr:cNvPr>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560" name="n_1mainValue【学校施設】&#10;有形固定資産減価償却率">
          <a:extLst>
            <a:ext uri="{FF2B5EF4-FFF2-40B4-BE49-F238E27FC236}">
              <a16:creationId xmlns:a16="http://schemas.microsoft.com/office/drawing/2014/main" id="{14531643-DF9C-444E-94FD-01C4ACB4D95B}"/>
            </a:ext>
          </a:extLst>
        </xdr:cNvPr>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561" name="n_2mainValue【学校施設】&#10;有形固定資産減価償却率">
          <a:extLst>
            <a:ext uri="{FF2B5EF4-FFF2-40B4-BE49-F238E27FC236}">
              <a16:creationId xmlns:a16="http://schemas.microsoft.com/office/drawing/2014/main" id="{732DD851-F3E7-4E95-B395-55927421B9B7}"/>
            </a:ext>
          </a:extLst>
        </xdr:cNvPr>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60469</xdr:rowOff>
    </xdr:from>
    <xdr:ext cx="405111" cy="259045"/>
    <xdr:sp macro="" textlink="">
      <xdr:nvSpPr>
        <xdr:cNvPr id="562" name="n_3mainValue【学校施設】&#10;有形固定資産減価償却率">
          <a:extLst>
            <a:ext uri="{FF2B5EF4-FFF2-40B4-BE49-F238E27FC236}">
              <a16:creationId xmlns:a16="http://schemas.microsoft.com/office/drawing/2014/main" id="{09661E9A-3A40-4F47-A4F5-0FE28591BFE7}"/>
            </a:ext>
          </a:extLst>
        </xdr:cNvPr>
        <xdr:cNvSpPr txBox="1"/>
      </xdr:nvSpPr>
      <xdr:spPr>
        <a:xfrm>
          <a:off x="13500744"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140479</xdr:rowOff>
    </xdr:from>
    <xdr:ext cx="405111" cy="259045"/>
    <xdr:sp macro="" textlink="">
      <xdr:nvSpPr>
        <xdr:cNvPr id="563" name="n_4mainValue【学校施設】&#10;有形固定資産減価償却率">
          <a:extLst>
            <a:ext uri="{FF2B5EF4-FFF2-40B4-BE49-F238E27FC236}">
              <a16:creationId xmlns:a16="http://schemas.microsoft.com/office/drawing/2014/main" id="{52FCA938-438D-4477-8093-928BD3688C9D}"/>
            </a:ext>
          </a:extLst>
        </xdr:cNvPr>
        <xdr:cNvSpPr txBox="1"/>
      </xdr:nvSpPr>
      <xdr:spPr>
        <a:xfrm>
          <a:off x="12611744"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CFE81937-EF07-45FE-BD49-7E7EF372A7A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B129E4CC-9E8F-4C32-A3F5-37242AED7FA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1EAF29BE-D5FB-4515-9B42-FD4B2FC50D1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46D6A092-B6C1-4A53-BAD0-5CD138538D2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76A70C59-4416-4A22-948C-57142A89E0B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15DBA8D9-CE29-4574-B253-8CB03E5D16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1CEFB3A-F146-4B40-8823-FFB0641EEAD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E49F43F4-AAFC-41A2-A08E-C4B16F52FF5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A2BFD6C6-12EF-40FD-8EBA-D17F0987808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83FB63FF-529B-48D8-8425-542F99BC1EB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5F4C9634-77C6-4E75-8113-417C225432A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0396102D-417A-4AC7-B7F5-4B7FCA1754E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A6814743-C29F-44B6-B35E-85D56145D09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E58E1D97-F8C7-4ADE-A09F-48B499EDE60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88E48F9D-5C85-47BE-90AC-620D7B04FCC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AAD9654B-7232-4128-B1A5-0C931B992F5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A61BFCB9-4042-40D9-BBFC-0DFABCBF0E9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C10E6159-AFB2-489B-8DCF-975E94D863B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498FCE39-8936-4ED5-ADEF-B7158712CEF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6AC31658-ADE6-4AFB-8DD4-C6C99BED481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FAFA54E1-1BC8-4B36-A34D-70F9B390125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3220A04C-56BC-4874-96EA-1D16AE23B61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1B2AA23A-F736-4280-98E5-C1583997554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AB297838-664B-46F0-9C2F-8D072C1FA60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31EC3C32-2DE0-4DD7-98A4-AA4219ECA42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7C0EE10E-7371-433C-BF1F-7C56742066C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151856</xdr:rowOff>
    </xdr:from>
    <xdr:to>
      <xdr:col>116</xdr:col>
      <xdr:colOff>62864</xdr:colOff>
      <xdr:row>63</xdr:row>
      <xdr:rowOff>88174</xdr:rowOff>
    </xdr:to>
    <xdr:cxnSp macro="">
      <xdr:nvCxnSpPr>
        <xdr:cNvPr id="590" name="直線コネクタ 589">
          <a:extLst>
            <a:ext uri="{FF2B5EF4-FFF2-40B4-BE49-F238E27FC236}">
              <a16:creationId xmlns:a16="http://schemas.microsoft.com/office/drawing/2014/main" id="{DC9D0C41-5578-4629-B291-910CA1AF621D}"/>
            </a:ext>
          </a:extLst>
        </xdr:cNvPr>
        <xdr:cNvCxnSpPr/>
      </xdr:nvCxnSpPr>
      <xdr:spPr>
        <a:xfrm flipV="1">
          <a:off x="22160864" y="941015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92001</xdr:rowOff>
    </xdr:from>
    <xdr:ext cx="469744" cy="259045"/>
    <xdr:sp macro="" textlink="">
      <xdr:nvSpPr>
        <xdr:cNvPr id="591" name="【学校施設】&#10;一人当たり面積最小値テキスト">
          <a:extLst>
            <a:ext uri="{FF2B5EF4-FFF2-40B4-BE49-F238E27FC236}">
              <a16:creationId xmlns:a16="http://schemas.microsoft.com/office/drawing/2014/main" id="{5B45F4D4-1129-440A-BC0A-097A79D605B3}"/>
            </a:ext>
          </a:extLst>
        </xdr:cNvPr>
        <xdr:cNvSpPr txBox="1"/>
      </xdr:nvSpPr>
      <xdr:spPr>
        <a:xfrm>
          <a:off x="22199600" y="108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88174</xdr:rowOff>
    </xdr:from>
    <xdr:to>
      <xdr:col>116</xdr:col>
      <xdr:colOff>152400</xdr:colOff>
      <xdr:row>63</xdr:row>
      <xdr:rowOff>88174</xdr:rowOff>
    </xdr:to>
    <xdr:cxnSp macro="">
      <xdr:nvCxnSpPr>
        <xdr:cNvPr id="592" name="直線コネクタ 591">
          <a:extLst>
            <a:ext uri="{FF2B5EF4-FFF2-40B4-BE49-F238E27FC236}">
              <a16:creationId xmlns:a16="http://schemas.microsoft.com/office/drawing/2014/main" id="{D42C382F-83F9-446D-950F-3B935E450CFF}"/>
            </a:ext>
          </a:extLst>
        </xdr:cNvPr>
        <xdr:cNvCxnSpPr/>
      </xdr:nvCxnSpPr>
      <xdr:spPr>
        <a:xfrm>
          <a:off x="22072600" y="108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98533</xdr:rowOff>
    </xdr:from>
    <xdr:ext cx="469744" cy="259045"/>
    <xdr:sp macro="" textlink="">
      <xdr:nvSpPr>
        <xdr:cNvPr id="593" name="【学校施設】&#10;一人当たり面積最大値テキスト">
          <a:extLst>
            <a:ext uri="{FF2B5EF4-FFF2-40B4-BE49-F238E27FC236}">
              <a16:creationId xmlns:a16="http://schemas.microsoft.com/office/drawing/2014/main" id="{31513BC7-E400-45D8-9B6A-AB30A16AE0A3}"/>
            </a:ext>
          </a:extLst>
        </xdr:cNvPr>
        <xdr:cNvSpPr txBox="1"/>
      </xdr:nvSpPr>
      <xdr:spPr>
        <a:xfrm>
          <a:off x="22199600" y="91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151856</xdr:rowOff>
    </xdr:from>
    <xdr:to>
      <xdr:col>116</xdr:col>
      <xdr:colOff>152400</xdr:colOff>
      <xdr:row>54</xdr:row>
      <xdr:rowOff>151856</xdr:rowOff>
    </xdr:to>
    <xdr:cxnSp macro="">
      <xdr:nvCxnSpPr>
        <xdr:cNvPr id="594" name="直線コネクタ 593">
          <a:extLst>
            <a:ext uri="{FF2B5EF4-FFF2-40B4-BE49-F238E27FC236}">
              <a16:creationId xmlns:a16="http://schemas.microsoft.com/office/drawing/2014/main" id="{49A43CB2-E1B9-4691-BE63-34CB3B1E070C}"/>
            </a:ext>
          </a:extLst>
        </xdr:cNvPr>
        <xdr:cNvCxnSpPr/>
      </xdr:nvCxnSpPr>
      <xdr:spPr>
        <a:xfrm>
          <a:off x="22072600" y="941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97807</xdr:rowOff>
    </xdr:from>
    <xdr:ext cx="469744" cy="259045"/>
    <xdr:sp macro="" textlink="">
      <xdr:nvSpPr>
        <xdr:cNvPr id="595" name="【学校施設】&#10;一人当たり面積平均値テキスト">
          <a:extLst>
            <a:ext uri="{FF2B5EF4-FFF2-40B4-BE49-F238E27FC236}">
              <a16:creationId xmlns:a16="http://schemas.microsoft.com/office/drawing/2014/main" id="{98CD355B-C757-4BCE-B696-89B28F5CCBCD}"/>
            </a:ext>
          </a:extLst>
        </xdr:cNvPr>
        <xdr:cNvSpPr txBox="1"/>
      </xdr:nvSpPr>
      <xdr:spPr>
        <a:xfrm>
          <a:off x="22199600" y="1004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96" name="フローチャート: 判断 595">
          <a:extLst>
            <a:ext uri="{FF2B5EF4-FFF2-40B4-BE49-F238E27FC236}">
              <a16:creationId xmlns:a16="http://schemas.microsoft.com/office/drawing/2014/main" id="{EEB59AD8-7CDB-4FDA-B875-33C93682B272}"/>
            </a:ext>
          </a:extLst>
        </xdr:cNvPr>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43906</xdr:rowOff>
    </xdr:from>
    <xdr:to>
      <xdr:col>112</xdr:col>
      <xdr:colOff>38100</xdr:colOff>
      <xdr:row>59</xdr:row>
      <xdr:rowOff>145506</xdr:rowOff>
    </xdr:to>
    <xdr:sp macro="" textlink="">
      <xdr:nvSpPr>
        <xdr:cNvPr id="597" name="フローチャート: 判断 596">
          <a:extLst>
            <a:ext uri="{FF2B5EF4-FFF2-40B4-BE49-F238E27FC236}">
              <a16:creationId xmlns:a16="http://schemas.microsoft.com/office/drawing/2014/main" id="{5DD75508-5A60-4ACC-A16F-6CB6394DE6E2}"/>
            </a:ext>
          </a:extLst>
        </xdr:cNvPr>
        <xdr:cNvSpPr/>
      </xdr:nvSpPr>
      <xdr:spPr>
        <a:xfrm>
          <a:off x="21272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598" name="フローチャート: 判断 597">
          <a:extLst>
            <a:ext uri="{FF2B5EF4-FFF2-40B4-BE49-F238E27FC236}">
              <a16:creationId xmlns:a16="http://schemas.microsoft.com/office/drawing/2014/main" id="{1CC1901A-E442-4EA1-97A9-F6FAE62DDB7F}"/>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599" name="フローチャート: 判断 598">
          <a:extLst>
            <a:ext uri="{FF2B5EF4-FFF2-40B4-BE49-F238E27FC236}">
              <a16:creationId xmlns:a16="http://schemas.microsoft.com/office/drawing/2014/main" id="{3AF28558-F63B-4C68-AE07-A22367DE79B0}"/>
            </a:ext>
          </a:extLst>
        </xdr:cNvPr>
        <xdr:cNvSpPr/>
      </xdr:nvSpPr>
      <xdr:spPr>
        <a:xfrm>
          <a:off x="19494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136978</xdr:rowOff>
    </xdr:from>
    <xdr:to>
      <xdr:col>98</xdr:col>
      <xdr:colOff>38100</xdr:colOff>
      <xdr:row>60</xdr:row>
      <xdr:rowOff>67128</xdr:rowOff>
    </xdr:to>
    <xdr:sp macro="" textlink="">
      <xdr:nvSpPr>
        <xdr:cNvPr id="600" name="フローチャート: 判断 599">
          <a:extLst>
            <a:ext uri="{FF2B5EF4-FFF2-40B4-BE49-F238E27FC236}">
              <a16:creationId xmlns:a16="http://schemas.microsoft.com/office/drawing/2014/main" id="{0A4438D9-56A0-4D4D-BE0C-253BA3B04FDE}"/>
            </a:ext>
          </a:extLst>
        </xdr:cNvPr>
        <xdr:cNvSpPr/>
      </xdr:nvSpPr>
      <xdr:spPr>
        <a:xfrm>
          <a:off x="18605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6B61974-98DE-494D-831F-71D0929098A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F687FC5-B4F5-481C-A11A-CA77E37B8DD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BBF3475-D1CF-4427-B88E-383047CB555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C38144D-EF0A-4B47-A995-353CC6A5F21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C4B29C5-0777-467B-93A2-95B0002AB64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6" name="楕円 605">
          <a:extLst>
            <a:ext uri="{FF2B5EF4-FFF2-40B4-BE49-F238E27FC236}">
              <a16:creationId xmlns:a16="http://schemas.microsoft.com/office/drawing/2014/main" id="{DD02A643-E91D-465A-9289-50FFDAE2CE4F}"/>
            </a:ext>
          </a:extLst>
        </xdr:cNvPr>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607" name="【学校施設】&#10;一人当たり面積該当値テキスト">
          <a:extLst>
            <a:ext uri="{FF2B5EF4-FFF2-40B4-BE49-F238E27FC236}">
              <a16:creationId xmlns:a16="http://schemas.microsoft.com/office/drawing/2014/main" id="{874D115F-F816-4991-BC1B-CA537E96FB18}"/>
            </a:ext>
          </a:extLst>
        </xdr:cNvPr>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08" name="楕円 607">
          <a:extLst>
            <a:ext uri="{FF2B5EF4-FFF2-40B4-BE49-F238E27FC236}">
              <a16:creationId xmlns:a16="http://schemas.microsoft.com/office/drawing/2014/main" id="{DE09BCD5-DF5B-485C-BE5E-6A5EAB0473A0}"/>
            </a:ext>
          </a:extLst>
        </xdr:cNvPr>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609" name="直線コネクタ 608">
          <a:extLst>
            <a:ext uri="{FF2B5EF4-FFF2-40B4-BE49-F238E27FC236}">
              <a16:creationId xmlns:a16="http://schemas.microsoft.com/office/drawing/2014/main" id="{C519A48A-ACF8-41E0-B6F3-47177025812A}"/>
            </a:ext>
          </a:extLst>
        </xdr:cNvPr>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10" name="楕円 609">
          <a:extLst>
            <a:ext uri="{FF2B5EF4-FFF2-40B4-BE49-F238E27FC236}">
              <a16:creationId xmlns:a16="http://schemas.microsoft.com/office/drawing/2014/main" id="{C5247651-0E82-4E76-AFC5-5CF5F233B63D}"/>
            </a:ext>
          </a:extLst>
        </xdr:cNvPr>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611" name="直線コネクタ 610">
          <a:extLst>
            <a:ext uri="{FF2B5EF4-FFF2-40B4-BE49-F238E27FC236}">
              <a16:creationId xmlns:a16="http://schemas.microsoft.com/office/drawing/2014/main" id="{5A50C8E1-4CEC-4B75-89A4-ED889B325778}"/>
            </a:ext>
          </a:extLst>
        </xdr:cNvPr>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612" name="楕円 611">
          <a:extLst>
            <a:ext uri="{FF2B5EF4-FFF2-40B4-BE49-F238E27FC236}">
              <a16:creationId xmlns:a16="http://schemas.microsoft.com/office/drawing/2014/main" id="{E0C46C52-0105-49C6-9FCC-C4D4A687A950}"/>
            </a:ext>
          </a:extLst>
        </xdr:cNvPr>
        <xdr:cNvSpPr/>
      </xdr:nvSpPr>
      <xdr:spPr>
        <a:xfrm>
          <a:off x="19494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53884</xdr:rowOff>
    </xdr:from>
    <xdr:to>
      <xdr:col>107</xdr:col>
      <xdr:colOff>50800</xdr:colOff>
      <xdr:row>61</xdr:row>
      <xdr:rowOff>57150</xdr:rowOff>
    </xdr:to>
    <xdr:cxnSp macro="">
      <xdr:nvCxnSpPr>
        <xdr:cNvPr id="613" name="直線コネクタ 612">
          <a:extLst>
            <a:ext uri="{FF2B5EF4-FFF2-40B4-BE49-F238E27FC236}">
              <a16:creationId xmlns:a16="http://schemas.microsoft.com/office/drawing/2014/main" id="{8E08914A-1539-408D-9F07-07E1522C1A0E}"/>
            </a:ext>
          </a:extLst>
        </xdr:cNvPr>
        <xdr:cNvCxnSpPr/>
      </xdr:nvCxnSpPr>
      <xdr:spPr>
        <a:xfrm>
          <a:off x="19545300" y="1051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169635</xdr:rowOff>
    </xdr:from>
    <xdr:to>
      <xdr:col>98</xdr:col>
      <xdr:colOff>38100</xdr:colOff>
      <xdr:row>61</xdr:row>
      <xdr:rowOff>99785</xdr:rowOff>
    </xdr:to>
    <xdr:sp macro="" textlink="">
      <xdr:nvSpPr>
        <xdr:cNvPr id="614" name="楕円 613">
          <a:extLst>
            <a:ext uri="{FF2B5EF4-FFF2-40B4-BE49-F238E27FC236}">
              <a16:creationId xmlns:a16="http://schemas.microsoft.com/office/drawing/2014/main" id="{D371F251-B90D-4D83-8AD6-4619E1EABE00}"/>
            </a:ext>
          </a:extLst>
        </xdr:cNvPr>
        <xdr:cNvSpPr/>
      </xdr:nvSpPr>
      <xdr:spPr>
        <a:xfrm>
          <a:off x="18605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48985</xdr:rowOff>
    </xdr:from>
    <xdr:to>
      <xdr:col>102</xdr:col>
      <xdr:colOff>114300</xdr:colOff>
      <xdr:row>61</xdr:row>
      <xdr:rowOff>53884</xdr:rowOff>
    </xdr:to>
    <xdr:cxnSp macro="">
      <xdr:nvCxnSpPr>
        <xdr:cNvPr id="615" name="直線コネクタ 614">
          <a:extLst>
            <a:ext uri="{FF2B5EF4-FFF2-40B4-BE49-F238E27FC236}">
              <a16:creationId xmlns:a16="http://schemas.microsoft.com/office/drawing/2014/main" id="{53F595D2-4238-45F0-B8B9-C4286D3C19FD}"/>
            </a:ext>
          </a:extLst>
        </xdr:cNvPr>
        <xdr:cNvCxnSpPr/>
      </xdr:nvCxnSpPr>
      <xdr:spPr>
        <a:xfrm>
          <a:off x="18656300" y="1050743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162033</xdr:rowOff>
    </xdr:from>
    <xdr:ext cx="469744" cy="259045"/>
    <xdr:sp macro="" textlink="">
      <xdr:nvSpPr>
        <xdr:cNvPr id="616" name="n_1aveValue【学校施設】&#10;一人当たり面積">
          <a:extLst>
            <a:ext uri="{FF2B5EF4-FFF2-40B4-BE49-F238E27FC236}">
              <a16:creationId xmlns:a16="http://schemas.microsoft.com/office/drawing/2014/main" id="{7A711300-6DC4-4B6A-AEFE-396F53D83A40}"/>
            </a:ext>
          </a:extLst>
        </xdr:cNvPr>
        <xdr:cNvSpPr txBox="1"/>
      </xdr:nvSpPr>
      <xdr:spPr>
        <a:xfrm>
          <a:off x="21075727" y="99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17" name="n_2aveValue【学校施設】&#10;一人当たり面積">
          <a:extLst>
            <a:ext uri="{FF2B5EF4-FFF2-40B4-BE49-F238E27FC236}">
              <a16:creationId xmlns:a16="http://schemas.microsoft.com/office/drawing/2014/main" id="{BF0BE512-5C67-4230-BE33-52CF89302A5B}"/>
            </a:ext>
          </a:extLst>
        </xdr:cNvPr>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44467</xdr:rowOff>
    </xdr:from>
    <xdr:ext cx="469744" cy="259045"/>
    <xdr:sp macro="" textlink="">
      <xdr:nvSpPr>
        <xdr:cNvPr id="618" name="n_3aveValue【学校施設】&#10;一人当たり面積">
          <a:extLst>
            <a:ext uri="{FF2B5EF4-FFF2-40B4-BE49-F238E27FC236}">
              <a16:creationId xmlns:a16="http://schemas.microsoft.com/office/drawing/2014/main" id="{65E590E5-4ADD-44F3-BC8F-A598B72A17F2}"/>
            </a:ext>
          </a:extLst>
        </xdr:cNvPr>
        <xdr:cNvSpPr txBox="1"/>
      </xdr:nvSpPr>
      <xdr:spPr>
        <a:xfrm>
          <a:off x="19310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83655</xdr:rowOff>
    </xdr:from>
    <xdr:ext cx="469744" cy="259045"/>
    <xdr:sp macro="" textlink="">
      <xdr:nvSpPr>
        <xdr:cNvPr id="619" name="n_4aveValue【学校施設】&#10;一人当たり面積">
          <a:extLst>
            <a:ext uri="{FF2B5EF4-FFF2-40B4-BE49-F238E27FC236}">
              <a16:creationId xmlns:a16="http://schemas.microsoft.com/office/drawing/2014/main" id="{F8D23CC4-BA28-4952-8843-B421F1A04C23}"/>
            </a:ext>
          </a:extLst>
        </xdr:cNvPr>
        <xdr:cNvSpPr txBox="1"/>
      </xdr:nvSpPr>
      <xdr:spPr>
        <a:xfrm>
          <a:off x="18421427" y="1002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620" name="n_1mainValue【学校施設】&#10;一人当たり面積">
          <a:extLst>
            <a:ext uri="{FF2B5EF4-FFF2-40B4-BE49-F238E27FC236}">
              <a16:creationId xmlns:a16="http://schemas.microsoft.com/office/drawing/2014/main" id="{36805D43-94FE-4944-A03E-D08D1804678D}"/>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21" name="n_2mainValue【学校施設】&#10;一人当たり面積">
          <a:extLst>
            <a:ext uri="{FF2B5EF4-FFF2-40B4-BE49-F238E27FC236}">
              <a16:creationId xmlns:a16="http://schemas.microsoft.com/office/drawing/2014/main" id="{183DD836-4554-48B5-A35C-A77EC8F912D8}"/>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95811</xdr:rowOff>
    </xdr:from>
    <xdr:ext cx="469744" cy="259045"/>
    <xdr:sp macro="" textlink="">
      <xdr:nvSpPr>
        <xdr:cNvPr id="622" name="n_3mainValue【学校施設】&#10;一人当たり面積">
          <a:extLst>
            <a:ext uri="{FF2B5EF4-FFF2-40B4-BE49-F238E27FC236}">
              <a16:creationId xmlns:a16="http://schemas.microsoft.com/office/drawing/2014/main" id="{9B4A761A-7C39-4A1C-9FC0-67C243951C03}"/>
            </a:ext>
          </a:extLst>
        </xdr:cNvPr>
        <xdr:cNvSpPr txBox="1"/>
      </xdr:nvSpPr>
      <xdr:spPr>
        <a:xfrm>
          <a:off x="19310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90912</xdr:rowOff>
    </xdr:from>
    <xdr:ext cx="469744" cy="259045"/>
    <xdr:sp macro="" textlink="">
      <xdr:nvSpPr>
        <xdr:cNvPr id="623" name="n_4mainValue【学校施設】&#10;一人当たり面積">
          <a:extLst>
            <a:ext uri="{FF2B5EF4-FFF2-40B4-BE49-F238E27FC236}">
              <a16:creationId xmlns:a16="http://schemas.microsoft.com/office/drawing/2014/main" id="{1D9C4DCE-7CEA-416C-A8FF-B1DE4233FD0E}"/>
            </a:ext>
          </a:extLst>
        </xdr:cNvPr>
        <xdr:cNvSpPr txBox="1"/>
      </xdr:nvSpPr>
      <xdr:spPr>
        <a:xfrm>
          <a:off x="18421427" y="1054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9260577C-B105-4020-9C4F-3E487AFDF10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9AA2712B-4EC5-4ADE-83A3-C6593F43C91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BC0CA496-425F-4350-917E-E4009596E1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387505DD-F2C5-490F-BD67-4509AEF9A7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8D8E06D1-0DDE-49FE-BD0D-5809DCC2964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5BE13D6A-4627-4A63-9158-CCF5F17208B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FD9C8431-548E-4DF1-BEB3-4DD73EC5A2C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4292C689-BEEB-4BF3-BB67-2357435B639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83DA059E-8174-4C64-B167-B9D57019F6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4E0D0227-0469-48A8-B648-73E40B78C87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35DCF5BA-1028-4CA2-AF34-A26460CB061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5" name="直線コネクタ 634">
          <a:extLst>
            <a:ext uri="{FF2B5EF4-FFF2-40B4-BE49-F238E27FC236}">
              <a16:creationId xmlns:a16="http://schemas.microsoft.com/office/drawing/2014/main" id="{05437CEA-BB80-4766-BC0E-63B06082411F}"/>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6" name="テキスト ボックス 635">
          <a:extLst>
            <a:ext uri="{FF2B5EF4-FFF2-40B4-BE49-F238E27FC236}">
              <a16:creationId xmlns:a16="http://schemas.microsoft.com/office/drawing/2014/main" id="{B9155AA4-BC20-4BDA-AF76-653EB95B8371}"/>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7" name="直線コネクタ 636">
          <a:extLst>
            <a:ext uri="{FF2B5EF4-FFF2-40B4-BE49-F238E27FC236}">
              <a16:creationId xmlns:a16="http://schemas.microsoft.com/office/drawing/2014/main" id="{F59865D0-9F3F-4EEF-9658-C59250F08B85}"/>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8" name="テキスト ボックス 637">
          <a:extLst>
            <a:ext uri="{FF2B5EF4-FFF2-40B4-BE49-F238E27FC236}">
              <a16:creationId xmlns:a16="http://schemas.microsoft.com/office/drawing/2014/main" id="{2C239567-DB88-40E2-9A74-71D8801E7186}"/>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9" name="直線コネクタ 638">
          <a:extLst>
            <a:ext uri="{FF2B5EF4-FFF2-40B4-BE49-F238E27FC236}">
              <a16:creationId xmlns:a16="http://schemas.microsoft.com/office/drawing/2014/main" id="{0919D205-A172-4766-8A65-50FACBDA5114}"/>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0" name="テキスト ボックス 639">
          <a:extLst>
            <a:ext uri="{FF2B5EF4-FFF2-40B4-BE49-F238E27FC236}">
              <a16:creationId xmlns:a16="http://schemas.microsoft.com/office/drawing/2014/main" id="{D0741266-609A-44C9-ADD7-C64966DCE9CC}"/>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1" name="直線コネクタ 640">
          <a:extLst>
            <a:ext uri="{FF2B5EF4-FFF2-40B4-BE49-F238E27FC236}">
              <a16:creationId xmlns:a16="http://schemas.microsoft.com/office/drawing/2014/main" id="{09CB055E-0E64-4D78-BCE5-CA18EDE6F63F}"/>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2" name="テキスト ボックス 641">
          <a:extLst>
            <a:ext uri="{FF2B5EF4-FFF2-40B4-BE49-F238E27FC236}">
              <a16:creationId xmlns:a16="http://schemas.microsoft.com/office/drawing/2014/main" id="{BA1C4516-9FB5-45DC-B1E2-0630EFD0ED17}"/>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A08D2FB9-028E-400A-AF32-78C728C453E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4" name="テキスト ボックス 643">
          <a:extLst>
            <a:ext uri="{FF2B5EF4-FFF2-40B4-BE49-F238E27FC236}">
              <a16:creationId xmlns:a16="http://schemas.microsoft.com/office/drawing/2014/main" id="{5F93B2CB-6D7B-42BE-ACD1-CF4FE3C6B538}"/>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DA233ABE-5AAB-4406-AC40-DB1ED7D8D14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38100</xdr:rowOff>
    </xdr:to>
    <xdr:cxnSp macro="">
      <xdr:nvCxnSpPr>
        <xdr:cNvPr id="646" name="直線コネクタ 645">
          <a:extLst>
            <a:ext uri="{FF2B5EF4-FFF2-40B4-BE49-F238E27FC236}">
              <a16:creationId xmlns:a16="http://schemas.microsoft.com/office/drawing/2014/main" id="{FC69037D-6B1A-414E-BF23-684945323EF0}"/>
            </a:ext>
          </a:extLst>
        </xdr:cNvPr>
        <xdr:cNvCxnSpPr/>
      </xdr:nvCxnSpPr>
      <xdr:spPr>
        <a:xfrm flipV="1">
          <a:off x="16318864" y="1340205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47" name="【児童館】&#10;有形固定資産減価償却率最小値テキスト">
          <a:extLst>
            <a:ext uri="{FF2B5EF4-FFF2-40B4-BE49-F238E27FC236}">
              <a16:creationId xmlns:a16="http://schemas.microsoft.com/office/drawing/2014/main" id="{9962D4A2-EA61-42A6-ACF5-C168EE0915DF}"/>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48" name="直線コネクタ 647">
          <a:extLst>
            <a:ext uri="{FF2B5EF4-FFF2-40B4-BE49-F238E27FC236}">
              <a16:creationId xmlns:a16="http://schemas.microsoft.com/office/drawing/2014/main" id="{471C40AA-3045-49B7-8FA4-31448F68B5F7}"/>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649" name="【児童館】&#10;有形固定資産減価償却率最大値テキスト">
          <a:extLst>
            <a:ext uri="{FF2B5EF4-FFF2-40B4-BE49-F238E27FC236}">
              <a16:creationId xmlns:a16="http://schemas.microsoft.com/office/drawing/2014/main" id="{3E11A9D3-C240-4C12-8F19-882E1E935886}"/>
            </a:ext>
          </a:extLst>
        </xdr:cNvPr>
        <xdr:cNvSpPr txBox="1"/>
      </xdr:nvSpPr>
      <xdr:spPr>
        <a:xfrm>
          <a:off x="163576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650" name="直線コネクタ 649">
          <a:extLst>
            <a:ext uri="{FF2B5EF4-FFF2-40B4-BE49-F238E27FC236}">
              <a16:creationId xmlns:a16="http://schemas.microsoft.com/office/drawing/2014/main" id="{E741480B-C604-4529-83C6-705C9C7C8FB0}"/>
            </a:ext>
          </a:extLst>
        </xdr:cNvPr>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41164</xdr:rowOff>
    </xdr:from>
    <xdr:ext cx="405111" cy="259045"/>
    <xdr:sp macro="" textlink="">
      <xdr:nvSpPr>
        <xdr:cNvPr id="651" name="【児童館】&#10;有形固定資産減価償却率平均値テキスト">
          <a:extLst>
            <a:ext uri="{FF2B5EF4-FFF2-40B4-BE49-F238E27FC236}">
              <a16:creationId xmlns:a16="http://schemas.microsoft.com/office/drawing/2014/main" id="{364CA6A8-0239-4887-9884-56E026B1CF65}"/>
            </a:ext>
          </a:extLst>
        </xdr:cNvPr>
        <xdr:cNvSpPr txBox="1"/>
      </xdr:nvSpPr>
      <xdr:spPr>
        <a:xfrm>
          <a:off x="16357600" y="13757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652" name="フローチャート: 判断 651">
          <a:extLst>
            <a:ext uri="{FF2B5EF4-FFF2-40B4-BE49-F238E27FC236}">
              <a16:creationId xmlns:a16="http://schemas.microsoft.com/office/drawing/2014/main" id="{941D6D35-AEC9-4FC9-B096-EB26559B0C84}"/>
            </a:ext>
          </a:extLst>
        </xdr:cNvPr>
        <xdr:cNvSpPr/>
      </xdr:nvSpPr>
      <xdr:spPr>
        <a:xfrm>
          <a:off x="162687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133604</xdr:rowOff>
    </xdr:from>
    <xdr:to>
      <xdr:col>81</xdr:col>
      <xdr:colOff>101600</xdr:colOff>
      <xdr:row>80</xdr:row>
      <xdr:rowOff>63754</xdr:rowOff>
    </xdr:to>
    <xdr:sp macro="" textlink="">
      <xdr:nvSpPr>
        <xdr:cNvPr id="653" name="フローチャート: 判断 652">
          <a:extLst>
            <a:ext uri="{FF2B5EF4-FFF2-40B4-BE49-F238E27FC236}">
              <a16:creationId xmlns:a16="http://schemas.microsoft.com/office/drawing/2014/main" id="{C88703E8-9DB5-41EC-B828-6A808C8E73A8}"/>
            </a:ext>
          </a:extLst>
        </xdr:cNvPr>
        <xdr:cNvSpPr/>
      </xdr:nvSpPr>
      <xdr:spPr>
        <a:xfrm>
          <a:off x="15430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122174</xdr:rowOff>
    </xdr:from>
    <xdr:to>
      <xdr:col>76</xdr:col>
      <xdr:colOff>165100</xdr:colOff>
      <xdr:row>80</xdr:row>
      <xdr:rowOff>52324</xdr:rowOff>
    </xdr:to>
    <xdr:sp macro="" textlink="">
      <xdr:nvSpPr>
        <xdr:cNvPr id="654" name="フローチャート: 判断 653">
          <a:extLst>
            <a:ext uri="{FF2B5EF4-FFF2-40B4-BE49-F238E27FC236}">
              <a16:creationId xmlns:a16="http://schemas.microsoft.com/office/drawing/2014/main" id="{BF0534A5-37D0-44FF-B675-92D4AF1DCF57}"/>
            </a:ext>
          </a:extLst>
        </xdr:cNvPr>
        <xdr:cNvSpPr/>
      </xdr:nvSpPr>
      <xdr:spPr>
        <a:xfrm>
          <a:off x="14541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87885</xdr:rowOff>
    </xdr:from>
    <xdr:to>
      <xdr:col>72</xdr:col>
      <xdr:colOff>38100</xdr:colOff>
      <xdr:row>80</xdr:row>
      <xdr:rowOff>18035</xdr:rowOff>
    </xdr:to>
    <xdr:sp macro="" textlink="">
      <xdr:nvSpPr>
        <xdr:cNvPr id="655" name="フローチャート: 判断 654">
          <a:extLst>
            <a:ext uri="{FF2B5EF4-FFF2-40B4-BE49-F238E27FC236}">
              <a16:creationId xmlns:a16="http://schemas.microsoft.com/office/drawing/2014/main" id="{C2766AE4-329D-4D4F-9569-869F98FDFB81}"/>
            </a:ext>
          </a:extLst>
        </xdr:cNvPr>
        <xdr:cNvSpPr/>
      </xdr:nvSpPr>
      <xdr:spPr>
        <a:xfrm>
          <a:off x="13652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58165</xdr:rowOff>
    </xdr:from>
    <xdr:to>
      <xdr:col>67</xdr:col>
      <xdr:colOff>101600</xdr:colOff>
      <xdr:row>79</xdr:row>
      <xdr:rowOff>159765</xdr:rowOff>
    </xdr:to>
    <xdr:sp macro="" textlink="">
      <xdr:nvSpPr>
        <xdr:cNvPr id="656" name="フローチャート: 判断 655">
          <a:extLst>
            <a:ext uri="{FF2B5EF4-FFF2-40B4-BE49-F238E27FC236}">
              <a16:creationId xmlns:a16="http://schemas.microsoft.com/office/drawing/2014/main" id="{99150931-8A7B-4274-B8E7-9BBA6E0B29FE}"/>
            </a:ext>
          </a:extLst>
        </xdr:cNvPr>
        <xdr:cNvSpPr/>
      </xdr:nvSpPr>
      <xdr:spPr>
        <a:xfrm>
          <a:off x="12763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25513CB4-43E1-413D-B57A-BB2968F50D7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1CF7E22-9D56-45EB-8C50-FF9FA00D721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B2897FBD-3707-4ED7-9C86-66E3361A475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CDE1C0A-7623-47AB-B1F9-8B47381B652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621AA15-CA4E-4111-BC3B-D7B58F96C1F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147320</xdr:rowOff>
    </xdr:from>
    <xdr:to>
      <xdr:col>85</xdr:col>
      <xdr:colOff>177800</xdr:colOff>
      <xdr:row>80</xdr:row>
      <xdr:rowOff>77470</xdr:rowOff>
    </xdr:to>
    <xdr:sp macro="" textlink="">
      <xdr:nvSpPr>
        <xdr:cNvPr id="662" name="楕円 661">
          <a:extLst>
            <a:ext uri="{FF2B5EF4-FFF2-40B4-BE49-F238E27FC236}">
              <a16:creationId xmlns:a16="http://schemas.microsoft.com/office/drawing/2014/main" id="{C082634C-2C28-4610-BA2C-E7752AD3B0BD}"/>
            </a:ext>
          </a:extLst>
        </xdr:cNvPr>
        <xdr:cNvSpPr/>
      </xdr:nvSpPr>
      <xdr:spPr>
        <a:xfrm>
          <a:off x="16268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170197</xdr:rowOff>
    </xdr:from>
    <xdr:ext cx="405111" cy="259045"/>
    <xdr:sp macro="" textlink="">
      <xdr:nvSpPr>
        <xdr:cNvPr id="663" name="【児童館】&#10;有形固定資産減価償却率該当値テキスト">
          <a:extLst>
            <a:ext uri="{FF2B5EF4-FFF2-40B4-BE49-F238E27FC236}">
              <a16:creationId xmlns:a16="http://schemas.microsoft.com/office/drawing/2014/main" id="{1CD6B6CE-532D-4B0F-93E7-20769B50C855}"/>
            </a:ext>
          </a:extLst>
        </xdr:cNvPr>
        <xdr:cNvSpPr txBox="1"/>
      </xdr:nvSpPr>
      <xdr:spPr>
        <a:xfrm>
          <a:off x="16357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94742</xdr:rowOff>
    </xdr:from>
    <xdr:to>
      <xdr:col>81</xdr:col>
      <xdr:colOff>101600</xdr:colOff>
      <xdr:row>80</xdr:row>
      <xdr:rowOff>24892</xdr:rowOff>
    </xdr:to>
    <xdr:sp macro="" textlink="">
      <xdr:nvSpPr>
        <xdr:cNvPr id="664" name="楕円 663">
          <a:extLst>
            <a:ext uri="{FF2B5EF4-FFF2-40B4-BE49-F238E27FC236}">
              <a16:creationId xmlns:a16="http://schemas.microsoft.com/office/drawing/2014/main" id="{E8B5C34F-4553-4D5A-8C87-F4E5BDE083E6}"/>
            </a:ext>
          </a:extLst>
        </xdr:cNvPr>
        <xdr:cNvSpPr/>
      </xdr:nvSpPr>
      <xdr:spPr>
        <a:xfrm>
          <a:off x="15430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145542</xdr:rowOff>
    </xdr:from>
    <xdr:to>
      <xdr:col>85</xdr:col>
      <xdr:colOff>127000</xdr:colOff>
      <xdr:row>80</xdr:row>
      <xdr:rowOff>26670</xdr:rowOff>
    </xdr:to>
    <xdr:cxnSp macro="">
      <xdr:nvCxnSpPr>
        <xdr:cNvPr id="665" name="直線コネクタ 664">
          <a:extLst>
            <a:ext uri="{FF2B5EF4-FFF2-40B4-BE49-F238E27FC236}">
              <a16:creationId xmlns:a16="http://schemas.microsoft.com/office/drawing/2014/main" id="{31D9B2DC-E708-4E40-867A-70AC08BE5A84}"/>
            </a:ext>
          </a:extLst>
        </xdr:cNvPr>
        <xdr:cNvCxnSpPr/>
      </xdr:nvCxnSpPr>
      <xdr:spPr>
        <a:xfrm>
          <a:off x="15481300" y="1369009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42163</xdr:rowOff>
    </xdr:from>
    <xdr:to>
      <xdr:col>76</xdr:col>
      <xdr:colOff>165100</xdr:colOff>
      <xdr:row>79</xdr:row>
      <xdr:rowOff>143763</xdr:rowOff>
    </xdr:to>
    <xdr:sp macro="" textlink="">
      <xdr:nvSpPr>
        <xdr:cNvPr id="666" name="楕円 665">
          <a:extLst>
            <a:ext uri="{FF2B5EF4-FFF2-40B4-BE49-F238E27FC236}">
              <a16:creationId xmlns:a16="http://schemas.microsoft.com/office/drawing/2014/main" id="{EDE2858C-A6D4-491A-8D68-C89C647FCB9D}"/>
            </a:ext>
          </a:extLst>
        </xdr:cNvPr>
        <xdr:cNvSpPr/>
      </xdr:nvSpPr>
      <xdr:spPr>
        <a:xfrm>
          <a:off x="145415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92963</xdr:rowOff>
    </xdr:from>
    <xdr:to>
      <xdr:col>81</xdr:col>
      <xdr:colOff>50800</xdr:colOff>
      <xdr:row>79</xdr:row>
      <xdr:rowOff>145542</xdr:rowOff>
    </xdr:to>
    <xdr:cxnSp macro="">
      <xdr:nvCxnSpPr>
        <xdr:cNvPr id="667" name="直線コネクタ 666">
          <a:extLst>
            <a:ext uri="{FF2B5EF4-FFF2-40B4-BE49-F238E27FC236}">
              <a16:creationId xmlns:a16="http://schemas.microsoft.com/office/drawing/2014/main" id="{BCB5B248-BF81-4440-A197-3E09E7606905}"/>
            </a:ext>
          </a:extLst>
        </xdr:cNvPr>
        <xdr:cNvCxnSpPr/>
      </xdr:nvCxnSpPr>
      <xdr:spPr>
        <a:xfrm>
          <a:off x="14592300" y="13637513"/>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161037</xdr:rowOff>
    </xdr:from>
    <xdr:to>
      <xdr:col>72</xdr:col>
      <xdr:colOff>38100</xdr:colOff>
      <xdr:row>79</xdr:row>
      <xdr:rowOff>91187</xdr:rowOff>
    </xdr:to>
    <xdr:sp macro="" textlink="">
      <xdr:nvSpPr>
        <xdr:cNvPr id="668" name="楕円 667">
          <a:extLst>
            <a:ext uri="{FF2B5EF4-FFF2-40B4-BE49-F238E27FC236}">
              <a16:creationId xmlns:a16="http://schemas.microsoft.com/office/drawing/2014/main" id="{AAE10624-E391-4FC4-AB33-74B16D559131}"/>
            </a:ext>
          </a:extLst>
        </xdr:cNvPr>
        <xdr:cNvSpPr/>
      </xdr:nvSpPr>
      <xdr:spPr>
        <a:xfrm>
          <a:off x="13652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40387</xdr:rowOff>
    </xdr:from>
    <xdr:to>
      <xdr:col>76</xdr:col>
      <xdr:colOff>114300</xdr:colOff>
      <xdr:row>79</xdr:row>
      <xdr:rowOff>92963</xdr:rowOff>
    </xdr:to>
    <xdr:cxnSp macro="">
      <xdr:nvCxnSpPr>
        <xdr:cNvPr id="669" name="直線コネクタ 668">
          <a:extLst>
            <a:ext uri="{FF2B5EF4-FFF2-40B4-BE49-F238E27FC236}">
              <a16:creationId xmlns:a16="http://schemas.microsoft.com/office/drawing/2014/main" id="{6EF33A2E-F89B-41C1-BDF2-3C563E4A9A34}"/>
            </a:ext>
          </a:extLst>
        </xdr:cNvPr>
        <xdr:cNvCxnSpPr/>
      </xdr:nvCxnSpPr>
      <xdr:spPr>
        <a:xfrm>
          <a:off x="13703300" y="13584937"/>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108458</xdr:rowOff>
    </xdr:from>
    <xdr:to>
      <xdr:col>67</xdr:col>
      <xdr:colOff>101600</xdr:colOff>
      <xdr:row>79</xdr:row>
      <xdr:rowOff>38608</xdr:rowOff>
    </xdr:to>
    <xdr:sp macro="" textlink="">
      <xdr:nvSpPr>
        <xdr:cNvPr id="670" name="楕円 669">
          <a:extLst>
            <a:ext uri="{FF2B5EF4-FFF2-40B4-BE49-F238E27FC236}">
              <a16:creationId xmlns:a16="http://schemas.microsoft.com/office/drawing/2014/main" id="{B2B7807D-5DE3-473F-9D41-06DA306618F3}"/>
            </a:ext>
          </a:extLst>
        </xdr:cNvPr>
        <xdr:cNvSpPr/>
      </xdr:nvSpPr>
      <xdr:spPr>
        <a:xfrm>
          <a:off x="12763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159258</xdr:rowOff>
    </xdr:from>
    <xdr:to>
      <xdr:col>71</xdr:col>
      <xdr:colOff>177800</xdr:colOff>
      <xdr:row>79</xdr:row>
      <xdr:rowOff>40387</xdr:rowOff>
    </xdr:to>
    <xdr:cxnSp macro="">
      <xdr:nvCxnSpPr>
        <xdr:cNvPr id="671" name="直線コネクタ 670">
          <a:extLst>
            <a:ext uri="{FF2B5EF4-FFF2-40B4-BE49-F238E27FC236}">
              <a16:creationId xmlns:a16="http://schemas.microsoft.com/office/drawing/2014/main" id="{38D62CAF-8552-4154-8580-70D5BF3BD16B}"/>
            </a:ext>
          </a:extLst>
        </xdr:cNvPr>
        <xdr:cNvCxnSpPr/>
      </xdr:nvCxnSpPr>
      <xdr:spPr>
        <a:xfrm>
          <a:off x="12814300" y="13532358"/>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54881</xdr:rowOff>
    </xdr:from>
    <xdr:ext cx="405111" cy="259045"/>
    <xdr:sp macro="" textlink="">
      <xdr:nvSpPr>
        <xdr:cNvPr id="672" name="n_1aveValue【児童館】&#10;有形固定資産減価償却率">
          <a:extLst>
            <a:ext uri="{FF2B5EF4-FFF2-40B4-BE49-F238E27FC236}">
              <a16:creationId xmlns:a16="http://schemas.microsoft.com/office/drawing/2014/main" id="{918E2167-2810-424B-B4AD-4435B8FC0A11}"/>
            </a:ext>
          </a:extLst>
        </xdr:cNvPr>
        <xdr:cNvSpPr txBox="1"/>
      </xdr:nvSpPr>
      <xdr:spPr>
        <a:xfrm>
          <a:off x="152660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43451</xdr:rowOff>
    </xdr:from>
    <xdr:ext cx="405111" cy="259045"/>
    <xdr:sp macro="" textlink="">
      <xdr:nvSpPr>
        <xdr:cNvPr id="673" name="n_2aveValue【児童館】&#10;有形固定資産減価償却率">
          <a:extLst>
            <a:ext uri="{FF2B5EF4-FFF2-40B4-BE49-F238E27FC236}">
              <a16:creationId xmlns:a16="http://schemas.microsoft.com/office/drawing/2014/main" id="{9E5BF934-AB8A-4DFB-B2CA-87772554EB0C}"/>
            </a:ext>
          </a:extLst>
        </xdr:cNvPr>
        <xdr:cNvSpPr txBox="1"/>
      </xdr:nvSpPr>
      <xdr:spPr>
        <a:xfrm>
          <a:off x="14389744" y="137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9162</xdr:rowOff>
    </xdr:from>
    <xdr:ext cx="405111" cy="259045"/>
    <xdr:sp macro="" textlink="">
      <xdr:nvSpPr>
        <xdr:cNvPr id="674" name="n_3aveValue【児童館】&#10;有形固定資産減価償却率">
          <a:extLst>
            <a:ext uri="{FF2B5EF4-FFF2-40B4-BE49-F238E27FC236}">
              <a16:creationId xmlns:a16="http://schemas.microsoft.com/office/drawing/2014/main" id="{5FC55BB2-7BA3-4645-99BB-B294BB07A969}"/>
            </a:ext>
          </a:extLst>
        </xdr:cNvPr>
        <xdr:cNvSpPr txBox="1"/>
      </xdr:nvSpPr>
      <xdr:spPr>
        <a:xfrm>
          <a:off x="13500744"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150892</xdr:rowOff>
    </xdr:from>
    <xdr:ext cx="405111" cy="259045"/>
    <xdr:sp macro="" textlink="">
      <xdr:nvSpPr>
        <xdr:cNvPr id="675" name="n_4aveValue【児童館】&#10;有形固定資産減価償却率">
          <a:extLst>
            <a:ext uri="{FF2B5EF4-FFF2-40B4-BE49-F238E27FC236}">
              <a16:creationId xmlns:a16="http://schemas.microsoft.com/office/drawing/2014/main" id="{CEC93C28-5B4E-40B9-8E79-317F7E3AC072}"/>
            </a:ext>
          </a:extLst>
        </xdr:cNvPr>
        <xdr:cNvSpPr txBox="1"/>
      </xdr:nvSpPr>
      <xdr:spPr>
        <a:xfrm>
          <a:off x="126117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41419</xdr:rowOff>
    </xdr:from>
    <xdr:ext cx="405111" cy="259045"/>
    <xdr:sp macro="" textlink="">
      <xdr:nvSpPr>
        <xdr:cNvPr id="676" name="n_1mainValue【児童館】&#10;有形固定資産減価償却率">
          <a:extLst>
            <a:ext uri="{FF2B5EF4-FFF2-40B4-BE49-F238E27FC236}">
              <a16:creationId xmlns:a16="http://schemas.microsoft.com/office/drawing/2014/main" id="{61ED7947-0A64-4114-BF7A-6851B3E67A94}"/>
            </a:ext>
          </a:extLst>
        </xdr:cNvPr>
        <xdr:cNvSpPr txBox="1"/>
      </xdr:nvSpPr>
      <xdr:spPr>
        <a:xfrm>
          <a:off x="152660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160290</xdr:rowOff>
    </xdr:from>
    <xdr:ext cx="405111" cy="259045"/>
    <xdr:sp macro="" textlink="">
      <xdr:nvSpPr>
        <xdr:cNvPr id="677" name="n_2mainValue【児童館】&#10;有形固定資産減価償却率">
          <a:extLst>
            <a:ext uri="{FF2B5EF4-FFF2-40B4-BE49-F238E27FC236}">
              <a16:creationId xmlns:a16="http://schemas.microsoft.com/office/drawing/2014/main" id="{68E1723B-2A3D-495E-BBA2-5C74B40C8641}"/>
            </a:ext>
          </a:extLst>
        </xdr:cNvPr>
        <xdr:cNvSpPr txBox="1"/>
      </xdr:nvSpPr>
      <xdr:spPr>
        <a:xfrm>
          <a:off x="143897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107714</xdr:rowOff>
    </xdr:from>
    <xdr:ext cx="405111" cy="259045"/>
    <xdr:sp macro="" textlink="">
      <xdr:nvSpPr>
        <xdr:cNvPr id="678" name="n_3mainValue【児童館】&#10;有形固定資産減価償却率">
          <a:extLst>
            <a:ext uri="{FF2B5EF4-FFF2-40B4-BE49-F238E27FC236}">
              <a16:creationId xmlns:a16="http://schemas.microsoft.com/office/drawing/2014/main" id="{C1661BA9-357E-4A66-AB11-5665A0895D8B}"/>
            </a:ext>
          </a:extLst>
        </xdr:cNvPr>
        <xdr:cNvSpPr txBox="1"/>
      </xdr:nvSpPr>
      <xdr:spPr>
        <a:xfrm>
          <a:off x="13500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55135</xdr:rowOff>
    </xdr:from>
    <xdr:ext cx="405111" cy="259045"/>
    <xdr:sp macro="" textlink="">
      <xdr:nvSpPr>
        <xdr:cNvPr id="679" name="n_4mainValue【児童館】&#10;有形固定資産減価償却率">
          <a:extLst>
            <a:ext uri="{FF2B5EF4-FFF2-40B4-BE49-F238E27FC236}">
              <a16:creationId xmlns:a16="http://schemas.microsoft.com/office/drawing/2014/main" id="{85F652EA-44A1-4773-B9A6-DE6018AC3203}"/>
            </a:ext>
          </a:extLst>
        </xdr:cNvPr>
        <xdr:cNvSpPr txBox="1"/>
      </xdr:nvSpPr>
      <xdr:spPr>
        <a:xfrm>
          <a:off x="12611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C2D43357-0165-441F-8B97-5F6CCB20BA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CB3B634A-CF10-4913-8A96-CFA6D87181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92F970EE-FD82-44F5-BCD2-5E7E2609DE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9FB46143-B6F4-4896-AF81-2DC42AEBAC0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78FDBA43-E299-47FA-A7A5-4D26D8FADB1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2387B614-9268-43CC-B2B1-39B399EEEE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EC977713-BE55-441A-BC7C-F125A8B6C1F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AECEB081-B51D-4F93-979E-765550D00C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9A33B553-7E23-4E1D-8EB4-0B0277A0894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99550B7E-B623-4637-89F7-0CBC52D6AAB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48E2D152-AD5A-4AA4-80BE-88E87807F2D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5C755BBD-8900-4924-8F5B-52F731A4274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6A851205-D363-44A1-B873-894E57C61EC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90582360-7702-4125-A80D-4B0707E706D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F1FBC85A-37B4-4CE6-B9AA-DF6144C0ACE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D75B70AB-EF19-410C-9CAB-A7C7200F2E8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DC9F212E-1BA5-416E-AA33-0DB86CC2974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6196904A-CCA9-4677-ACE5-322DFF3B60A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7E55F4B0-10B4-40C1-9E2B-7DC5C0E8BCE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7AD30D02-9F9C-402B-8994-223AF9EAC33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D6DC43B1-E676-4751-9238-0B28DF6461C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A5B4442C-BB77-4635-A5E4-4F01562B49A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2AEAA5BC-9EEE-4E36-9C30-671BA18C281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3" name="直線コネクタ 702">
          <a:extLst>
            <a:ext uri="{FF2B5EF4-FFF2-40B4-BE49-F238E27FC236}">
              <a16:creationId xmlns:a16="http://schemas.microsoft.com/office/drawing/2014/main" id="{8A3F2AA3-DFE5-4158-9931-DE9843AFF844}"/>
            </a:ext>
          </a:extLst>
        </xdr:cNvPr>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4" name="【児童館】&#10;一人当たり面積最小値テキスト">
          <a:extLst>
            <a:ext uri="{FF2B5EF4-FFF2-40B4-BE49-F238E27FC236}">
              <a16:creationId xmlns:a16="http://schemas.microsoft.com/office/drawing/2014/main" id="{11E11BD2-C7D8-4738-AC44-C3E0A00E6FC9}"/>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5" name="直線コネクタ 704">
          <a:extLst>
            <a:ext uri="{FF2B5EF4-FFF2-40B4-BE49-F238E27FC236}">
              <a16:creationId xmlns:a16="http://schemas.microsoft.com/office/drawing/2014/main" id="{568BB8FE-80AD-434C-A403-13075D658C3D}"/>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a:extLst>
            <a:ext uri="{FF2B5EF4-FFF2-40B4-BE49-F238E27FC236}">
              <a16:creationId xmlns:a16="http://schemas.microsoft.com/office/drawing/2014/main" id="{6EB656A8-4BBC-4225-8E3A-809259431FC4}"/>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a:extLst>
            <a:ext uri="{FF2B5EF4-FFF2-40B4-BE49-F238E27FC236}">
              <a16:creationId xmlns:a16="http://schemas.microsoft.com/office/drawing/2014/main" id="{21BF1D6F-C5AB-4733-8F38-EB0A810298FB}"/>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a:extLst>
            <a:ext uri="{FF2B5EF4-FFF2-40B4-BE49-F238E27FC236}">
              <a16:creationId xmlns:a16="http://schemas.microsoft.com/office/drawing/2014/main" id="{8B1701BB-A72A-40E7-9232-68023C4C9488}"/>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D14E9D28-4013-4B67-827D-EF078F64B198}"/>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2B44D387-0EEE-49B4-9EFB-12AD3ABD370E}"/>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1" name="フローチャート: 判断 710">
          <a:extLst>
            <a:ext uri="{FF2B5EF4-FFF2-40B4-BE49-F238E27FC236}">
              <a16:creationId xmlns:a16="http://schemas.microsoft.com/office/drawing/2014/main" id="{35BB6FBB-A348-4530-B5B4-4598DF790AE9}"/>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2" name="フローチャート: 判断 711">
          <a:extLst>
            <a:ext uri="{FF2B5EF4-FFF2-40B4-BE49-F238E27FC236}">
              <a16:creationId xmlns:a16="http://schemas.microsoft.com/office/drawing/2014/main" id="{98B04230-5550-456A-B6A1-B90B8A5CD7D6}"/>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3" name="フローチャート: 判断 712">
          <a:extLst>
            <a:ext uri="{FF2B5EF4-FFF2-40B4-BE49-F238E27FC236}">
              <a16:creationId xmlns:a16="http://schemas.microsoft.com/office/drawing/2014/main" id="{9866B763-2E8F-408B-AB54-F15263D91109}"/>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E80A7F29-F06C-45FB-BCA7-00E1D15D73A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6EDB548-CFEC-48A9-8AE3-5009F2DBB86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99762B5-0263-4FB6-9B64-689A5FB407D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58C599C-6C7A-4F8A-9822-AE6368EA61D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79B2A3F7-87A9-49A6-9B41-B9ABE7650B5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719" name="楕円 718">
          <a:extLst>
            <a:ext uri="{FF2B5EF4-FFF2-40B4-BE49-F238E27FC236}">
              <a16:creationId xmlns:a16="http://schemas.microsoft.com/office/drawing/2014/main" id="{6F5D1E76-EA6D-4576-B46C-CB765F38D598}"/>
            </a:ext>
          </a:extLst>
        </xdr:cNvPr>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720" name="【児童館】&#10;一人当たり面積該当値テキスト">
          <a:extLst>
            <a:ext uri="{FF2B5EF4-FFF2-40B4-BE49-F238E27FC236}">
              <a16:creationId xmlns:a16="http://schemas.microsoft.com/office/drawing/2014/main" id="{EEEDD336-2386-4845-986F-38C38F421C1D}"/>
            </a:ext>
          </a:extLst>
        </xdr:cNvPr>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721" name="楕円 720">
          <a:extLst>
            <a:ext uri="{FF2B5EF4-FFF2-40B4-BE49-F238E27FC236}">
              <a16:creationId xmlns:a16="http://schemas.microsoft.com/office/drawing/2014/main" id="{DCF6F163-3ED7-4BC5-A451-00CAB4566EC7}"/>
            </a:ext>
          </a:extLst>
        </xdr:cNvPr>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57150</xdr:rowOff>
    </xdr:to>
    <xdr:cxnSp macro="">
      <xdr:nvCxnSpPr>
        <xdr:cNvPr id="722" name="直線コネクタ 721">
          <a:extLst>
            <a:ext uri="{FF2B5EF4-FFF2-40B4-BE49-F238E27FC236}">
              <a16:creationId xmlns:a16="http://schemas.microsoft.com/office/drawing/2014/main" id="{58417F0B-CBEC-452B-92AE-9CA19B4A04FC}"/>
            </a:ext>
          </a:extLst>
        </xdr:cNvPr>
        <xdr:cNvCxnSpPr/>
      </xdr:nvCxnSpPr>
      <xdr:spPr>
        <a:xfrm>
          <a:off x="21323300" y="1394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723" name="楕円 722">
          <a:extLst>
            <a:ext uri="{FF2B5EF4-FFF2-40B4-BE49-F238E27FC236}">
              <a16:creationId xmlns:a16="http://schemas.microsoft.com/office/drawing/2014/main" id="{4CF48FE2-059D-49F4-AB4C-71CEF847F70E}"/>
            </a:ext>
          </a:extLst>
        </xdr:cNvPr>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57150</xdr:rowOff>
    </xdr:to>
    <xdr:cxnSp macro="">
      <xdr:nvCxnSpPr>
        <xdr:cNvPr id="724" name="直線コネクタ 723">
          <a:extLst>
            <a:ext uri="{FF2B5EF4-FFF2-40B4-BE49-F238E27FC236}">
              <a16:creationId xmlns:a16="http://schemas.microsoft.com/office/drawing/2014/main" id="{1D06ACA9-2726-415C-9A05-C3F377A44345}"/>
            </a:ext>
          </a:extLst>
        </xdr:cNvPr>
        <xdr:cNvCxnSpPr/>
      </xdr:nvCxnSpPr>
      <xdr:spPr>
        <a:xfrm>
          <a:off x="20434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25" name="楕円 724">
          <a:extLst>
            <a:ext uri="{FF2B5EF4-FFF2-40B4-BE49-F238E27FC236}">
              <a16:creationId xmlns:a16="http://schemas.microsoft.com/office/drawing/2014/main" id="{F13F704D-7376-4B1A-A53E-FBC7AD33B5B7}"/>
            </a:ext>
          </a:extLst>
        </xdr:cNvPr>
        <xdr:cNvSpPr/>
      </xdr:nvSpPr>
      <xdr:spPr>
        <a:xfrm>
          <a:off x="19494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57150</xdr:rowOff>
    </xdr:to>
    <xdr:cxnSp macro="">
      <xdr:nvCxnSpPr>
        <xdr:cNvPr id="726" name="直線コネクタ 725">
          <a:extLst>
            <a:ext uri="{FF2B5EF4-FFF2-40B4-BE49-F238E27FC236}">
              <a16:creationId xmlns:a16="http://schemas.microsoft.com/office/drawing/2014/main" id="{B3B747AB-0E5C-44C9-A00A-E86F20DC0099}"/>
            </a:ext>
          </a:extLst>
        </xdr:cNvPr>
        <xdr:cNvCxnSpPr/>
      </xdr:nvCxnSpPr>
      <xdr:spPr>
        <a:xfrm>
          <a:off x="19545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xdr:rowOff>
    </xdr:from>
    <xdr:to>
      <xdr:col>98</xdr:col>
      <xdr:colOff>38100</xdr:colOff>
      <xdr:row>81</xdr:row>
      <xdr:rowOff>107950</xdr:rowOff>
    </xdr:to>
    <xdr:sp macro="" textlink="">
      <xdr:nvSpPr>
        <xdr:cNvPr id="727" name="楕円 726">
          <a:extLst>
            <a:ext uri="{FF2B5EF4-FFF2-40B4-BE49-F238E27FC236}">
              <a16:creationId xmlns:a16="http://schemas.microsoft.com/office/drawing/2014/main" id="{971C1F12-72DA-4AD6-A45E-556450F19133}"/>
            </a:ext>
          </a:extLst>
        </xdr:cNvPr>
        <xdr:cNvSpPr/>
      </xdr:nvSpPr>
      <xdr:spPr>
        <a:xfrm>
          <a:off x="18605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57150</xdr:rowOff>
    </xdr:from>
    <xdr:to>
      <xdr:col>102</xdr:col>
      <xdr:colOff>114300</xdr:colOff>
      <xdr:row>81</xdr:row>
      <xdr:rowOff>57150</xdr:rowOff>
    </xdr:to>
    <xdr:cxnSp macro="">
      <xdr:nvCxnSpPr>
        <xdr:cNvPr id="728" name="直線コネクタ 727">
          <a:extLst>
            <a:ext uri="{FF2B5EF4-FFF2-40B4-BE49-F238E27FC236}">
              <a16:creationId xmlns:a16="http://schemas.microsoft.com/office/drawing/2014/main" id="{4EECF2B3-05AA-4B94-96AF-87392A1E7E49}"/>
            </a:ext>
          </a:extLst>
        </xdr:cNvPr>
        <xdr:cNvCxnSpPr/>
      </xdr:nvCxnSpPr>
      <xdr:spPr>
        <a:xfrm>
          <a:off x="18656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a:extLst>
            <a:ext uri="{FF2B5EF4-FFF2-40B4-BE49-F238E27FC236}">
              <a16:creationId xmlns:a16="http://schemas.microsoft.com/office/drawing/2014/main" id="{94D1225A-AA84-4472-8E7E-D3E1B7A7994C}"/>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0" name="n_2aveValue【児童館】&#10;一人当たり面積">
          <a:extLst>
            <a:ext uri="{FF2B5EF4-FFF2-40B4-BE49-F238E27FC236}">
              <a16:creationId xmlns:a16="http://schemas.microsoft.com/office/drawing/2014/main" id="{15CF183F-D900-4C5B-A3B2-7513835B6CB1}"/>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1" name="n_3aveValue【児童館】&#10;一人当たり面積">
          <a:extLst>
            <a:ext uri="{FF2B5EF4-FFF2-40B4-BE49-F238E27FC236}">
              <a16:creationId xmlns:a16="http://schemas.microsoft.com/office/drawing/2014/main" id="{1BA8EE39-B62B-4B03-98B2-9AE5AD94B9EB}"/>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2" name="n_4aveValue【児童館】&#10;一人当たり面積">
          <a:extLst>
            <a:ext uri="{FF2B5EF4-FFF2-40B4-BE49-F238E27FC236}">
              <a16:creationId xmlns:a16="http://schemas.microsoft.com/office/drawing/2014/main" id="{FBE09BA4-62EB-4AAC-AC1D-265F8CA27AE2}"/>
            </a:ext>
          </a:extLst>
        </xdr:cNvPr>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733" name="n_1mainValue【児童館】&#10;一人当たり面積">
          <a:extLst>
            <a:ext uri="{FF2B5EF4-FFF2-40B4-BE49-F238E27FC236}">
              <a16:creationId xmlns:a16="http://schemas.microsoft.com/office/drawing/2014/main" id="{E159F9F4-1B57-4126-8A0A-9C669C3AB71C}"/>
            </a:ext>
          </a:extLst>
        </xdr:cNvPr>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734" name="n_2mainValue【児童館】&#10;一人当たり面積">
          <a:extLst>
            <a:ext uri="{FF2B5EF4-FFF2-40B4-BE49-F238E27FC236}">
              <a16:creationId xmlns:a16="http://schemas.microsoft.com/office/drawing/2014/main" id="{A22FCC36-E34F-4DD7-8DC7-869BD61EB965}"/>
            </a:ext>
          </a:extLst>
        </xdr:cNvPr>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35" name="n_3mainValue【児童館】&#10;一人当たり面積">
          <a:extLst>
            <a:ext uri="{FF2B5EF4-FFF2-40B4-BE49-F238E27FC236}">
              <a16:creationId xmlns:a16="http://schemas.microsoft.com/office/drawing/2014/main" id="{5F429042-9E64-4611-9183-A62B67A41421}"/>
            </a:ext>
          </a:extLst>
        </xdr:cNvPr>
        <xdr:cNvSpPr txBox="1"/>
      </xdr:nvSpPr>
      <xdr:spPr>
        <a:xfrm>
          <a:off x="19310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736" name="n_4mainValue【児童館】&#10;一人当たり面積">
          <a:extLst>
            <a:ext uri="{FF2B5EF4-FFF2-40B4-BE49-F238E27FC236}">
              <a16:creationId xmlns:a16="http://schemas.microsoft.com/office/drawing/2014/main" id="{E94DD003-7A2C-46E2-A78E-22D52692F658}"/>
            </a:ext>
          </a:extLst>
        </xdr:cNvPr>
        <xdr:cNvSpPr txBox="1"/>
      </xdr:nvSpPr>
      <xdr:spPr>
        <a:xfrm>
          <a:off x="18421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A4AF5BA4-9273-42C5-89CE-CC570E41BF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D6762888-6C63-4715-A1AB-59CEDE65A4A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3D40EA94-7748-40EF-8A90-12CFD603DFC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C47C0EC9-96B9-4491-85AD-DAECA1D793A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6F2F9D0D-4859-496C-A6C7-ADDA59AA5A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18923779-0A8C-4946-A4FF-605E1AB96C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2412AA62-7093-466E-804A-3D359964AB2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A1BBC3CE-597F-4F0C-8A03-A903415F4B9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586480D7-79C6-4DB4-9B0F-6C88F8BD644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6E98A22-A7E1-463D-86F3-5A15D8AD0F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663842E6-76BA-40B1-A41C-371D1A53DFC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68E5E659-04BB-458C-960C-8256D43CCC0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9" name="テキスト ボックス 748">
          <a:extLst>
            <a:ext uri="{FF2B5EF4-FFF2-40B4-BE49-F238E27FC236}">
              <a16:creationId xmlns:a16="http://schemas.microsoft.com/office/drawing/2014/main" id="{6301B2ED-4787-4D97-A3DE-AD94D0F0755F}"/>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21E91F0-6D73-4513-AECA-8AE73EABEFF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44F39CCE-816B-4FD1-A1D7-95E22C1ADC5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54CC083D-EF7C-4559-87E5-E6657ABE8AE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F4EF4807-A565-4775-AAF2-D907CE0BBEE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B26935FE-C7B7-4206-9884-DB66B897FD0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26B635C2-18BE-4991-BF45-A5A4F418740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642C6E86-29F4-4E00-87FD-877E1071D0A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8F81841A-6AE8-42FA-A90D-90D9C3D6DD9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1318FB16-82E7-425A-B12C-9BD3F58D398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a:extLst>
            <a:ext uri="{FF2B5EF4-FFF2-40B4-BE49-F238E27FC236}">
              <a16:creationId xmlns:a16="http://schemas.microsoft.com/office/drawing/2014/main" id="{9EA62B68-D5AC-43FE-9092-2482C3668CE1}"/>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548F84C4-9E02-439E-946A-C393E7005F7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34289</xdr:rowOff>
    </xdr:to>
    <xdr:cxnSp macro="">
      <xdr:nvCxnSpPr>
        <xdr:cNvPr id="761" name="直線コネクタ 760">
          <a:extLst>
            <a:ext uri="{FF2B5EF4-FFF2-40B4-BE49-F238E27FC236}">
              <a16:creationId xmlns:a16="http://schemas.microsoft.com/office/drawing/2014/main" id="{C213D93B-097F-4F86-8605-6C28007CDFEA}"/>
            </a:ext>
          </a:extLst>
        </xdr:cNvPr>
        <xdr:cNvCxnSpPr/>
      </xdr:nvCxnSpPr>
      <xdr:spPr>
        <a:xfrm flipV="1">
          <a:off x="16318864" y="1716405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762" name="【公民館】&#10;有形固定資産減価償却率最小値テキスト">
          <a:extLst>
            <a:ext uri="{FF2B5EF4-FFF2-40B4-BE49-F238E27FC236}">
              <a16:creationId xmlns:a16="http://schemas.microsoft.com/office/drawing/2014/main" id="{3476A4C8-6803-4ED0-83BF-B169118C14DF}"/>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763" name="直線コネクタ 762">
          <a:extLst>
            <a:ext uri="{FF2B5EF4-FFF2-40B4-BE49-F238E27FC236}">
              <a16:creationId xmlns:a16="http://schemas.microsoft.com/office/drawing/2014/main" id="{B1FD8269-CB04-4227-833D-40C8BA1C0E1A}"/>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764" name="【公民館】&#10;有形固定資産減価償却率最大値テキスト">
          <a:extLst>
            <a:ext uri="{FF2B5EF4-FFF2-40B4-BE49-F238E27FC236}">
              <a16:creationId xmlns:a16="http://schemas.microsoft.com/office/drawing/2014/main" id="{66AB7F14-5D6C-4D98-83EB-3FE47AF9F683}"/>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5" name="直線コネクタ 764">
          <a:extLst>
            <a:ext uri="{FF2B5EF4-FFF2-40B4-BE49-F238E27FC236}">
              <a16:creationId xmlns:a16="http://schemas.microsoft.com/office/drawing/2014/main" id="{AAE94DD8-E596-4810-8B85-226BAD9DE874}"/>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105427</xdr:rowOff>
    </xdr:from>
    <xdr:ext cx="405111" cy="259045"/>
    <xdr:sp macro="" textlink="">
      <xdr:nvSpPr>
        <xdr:cNvPr id="766" name="【公民館】&#10;有形固定資産減価償却率平均値テキスト">
          <a:extLst>
            <a:ext uri="{FF2B5EF4-FFF2-40B4-BE49-F238E27FC236}">
              <a16:creationId xmlns:a16="http://schemas.microsoft.com/office/drawing/2014/main" id="{4D31598D-3656-4FE3-995A-7D5128730710}"/>
            </a:ext>
          </a:extLst>
        </xdr:cNvPr>
        <xdr:cNvSpPr txBox="1"/>
      </xdr:nvSpPr>
      <xdr:spPr>
        <a:xfrm>
          <a:off x="16357600" y="1742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767" name="フローチャート: 判断 766">
          <a:extLst>
            <a:ext uri="{FF2B5EF4-FFF2-40B4-BE49-F238E27FC236}">
              <a16:creationId xmlns:a16="http://schemas.microsoft.com/office/drawing/2014/main" id="{11A2C3A8-E67F-46CD-BBF8-50FCE8A77D29}"/>
            </a:ext>
          </a:extLst>
        </xdr:cNvPr>
        <xdr:cNvSpPr/>
      </xdr:nvSpPr>
      <xdr:spPr>
        <a:xfrm>
          <a:off x="162687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90170</xdr:rowOff>
    </xdr:from>
    <xdr:to>
      <xdr:col>81</xdr:col>
      <xdr:colOff>101600</xdr:colOff>
      <xdr:row>103</xdr:row>
      <xdr:rowOff>20320</xdr:rowOff>
    </xdr:to>
    <xdr:sp macro="" textlink="">
      <xdr:nvSpPr>
        <xdr:cNvPr id="768" name="フローチャート: 判断 767">
          <a:extLst>
            <a:ext uri="{FF2B5EF4-FFF2-40B4-BE49-F238E27FC236}">
              <a16:creationId xmlns:a16="http://schemas.microsoft.com/office/drawing/2014/main" id="{1910A301-4654-4593-8F51-03ECF0976329}"/>
            </a:ext>
          </a:extLst>
        </xdr:cNvPr>
        <xdr:cNvSpPr/>
      </xdr:nvSpPr>
      <xdr:spPr>
        <a:xfrm>
          <a:off x="15430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769" name="フローチャート: 判断 768">
          <a:extLst>
            <a:ext uri="{FF2B5EF4-FFF2-40B4-BE49-F238E27FC236}">
              <a16:creationId xmlns:a16="http://schemas.microsoft.com/office/drawing/2014/main" id="{652A9215-D854-4F69-930E-E5A42A65D23A}"/>
            </a:ext>
          </a:extLst>
        </xdr:cNvPr>
        <xdr:cNvSpPr/>
      </xdr:nvSpPr>
      <xdr:spPr>
        <a:xfrm>
          <a:off x="14541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147320</xdr:rowOff>
    </xdr:from>
    <xdr:to>
      <xdr:col>72</xdr:col>
      <xdr:colOff>38100</xdr:colOff>
      <xdr:row>102</xdr:row>
      <xdr:rowOff>77470</xdr:rowOff>
    </xdr:to>
    <xdr:sp macro="" textlink="">
      <xdr:nvSpPr>
        <xdr:cNvPr id="770" name="フローチャート: 判断 769">
          <a:extLst>
            <a:ext uri="{FF2B5EF4-FFF2-40B4-BE49-F238E27FC236}">
              <a16:creationId xmlns:a16="http://schemas.microsoft.com/office/drawing/2014/main" id="{F5D2AE0E-02AE-4B59-87CA-4F437774A921}"/>
            </a:ext>
          </a:extLst>
        </xdr:cNvPr>
        <xdr:cNvSpPr/>
      </xdr:nvSpPr>
      <xdr:spPr>
        <a:xfrm>
          <a:off x="13652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13970</xdr:rowOff>
    </xdr:from>
    <xdr:to>
      <xdr:col>67</xdr:col>
      <xdr:colOff>101600</xdr:colOff>
      <xdr:row>102</xdr:row>
      <xdr:rowOff>115570</xdr:rowOff>
    </xdr:to>
    <xdr:sp macro="" textlink="">
      <xdr:nvSpPr>
        <xdr:cNvPr id="771" name="フローチャート: 判断 770">
          <a:extLst>
            <a:ext uri="{FF2B5EF4-FFF2-40B4-BE49-F238E27FC236}">
              <a16:creationId xmlns:a16="http://schemas.microsoft.com/office/drawing/2014/main" id="{580D9428-B647-4CB4-959C-CC571D808533}"/>
            </a:ext>
          </a:extLst>
        </xdr:cNvPr>
        <xdr:cNvSpPr/>
      </xdr:nvSpPr>
      <xdr:spPr>
        <a:xfrm>
          <a:off x="12763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EEFE70D7-5A8E-4DBB-9368-B0BE77A71E5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87D6904-2997-4F25-9234-30417CE2BD4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DA34219-A1DF-42F3-B9DB-41DA885BB59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2DB81E8-42C9-4C20-AAAB-9A39E1DF49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C5A3B3E-54F9-4D3C-9B41-31925DE794E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777" name="楕円 776">
          <a:extLst>
            <a:ext uri="{FF2B5EF4-FFF2-40B4-BE49-F238E27FC236}">
              <a16:creationId xmlns:a16="http://schemas.microsoft.com/office/drawing/2014/main" id="{F9140DD2-6267-4FBD-B711-F2164F477129}"/>
            </a:ext>
          </a:extLst>
        </xdr:cNvPr>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152416</xdr:rowOff>
    </xdr:from>
    <xdr:ext cx="405111" cy="259045"/>
    <xdr:sp macro="" textlink="">
      <xdr:nvSpPr>
        <xdr:cNvPr id="778" name="【公民館】&#10;有形固定資産減価償却率該当値テキスト">
          <a:extLst>
            <a:ext uri="{FF2B5EF4-FFF2-40B4-BE49-F238E27FC236}">
              <a16:creationId xmlns:a16="http://schemas.microsoft.com/office/drawing/2014/main" id="{94BCF00D-4784-4633-9FF9-0E5019E811B7}"/>
            </a:ext>
          </a:extLst>
        </xdr:cNvPr>
        <xdr:cNvSpPr txBox="1"/>
      </xdr:nvSpPr>
      <xdr:spPr>
        <a:xfrm>
          <a:off x="16357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779" name="楕円 778">
          <a:extLst>
            <a:ext uri="{FF2B5EF4-FFF2-40B4-BE49-F238E27FC236}">
              <a16:creationId xmlns:a16="http://schemas.microsoft.com/office/drawing/2014/main" id="{60665EE5-9B67-47C0-92C5-2426D235F3AE}"/>
            </a:ext>
          </a:extLst>
        </xdr:cNvPr>
        <xdr:cNvSpPr/>
      </xdr:nvSpPr>
      <xdr:spPr>
        <a:xfrm>
          <a:off x="1543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167639</xdr:rowOff>
    </xdr:from>
    <xdr:to>
      <xdr:col>85</xdr:col>
      <xdr:colOff>127000</xdr:colOff>
      <xdr:row>106</xdr:row>
      <xdr:rowOff>53339</xdr:rowOff>
    </xdr:to>
    <xdr:cxnSp macro="">
      <xdr:nvCxnSpPr>
        <xdr:cNvPr id="780" name="直線コネクタ 779">
          <a:extLst>
            <a:ext uri="{FF2B5EF4-FFF2-40B4-BE49-F238E27FC236}">
              <a16:creationId xmlns:a16="http://schemas.microsoft.com/office/drawing/2014/main" id="{B7FE2D2D-3529-4C69-A1E1-2486640B01FC}"/>
            </a:ext>
          </a:extLst>
        </xdr:cNvPr>
        <xdr:cNvCxnSpPr/>
      </xdr:nvCxnSpPr>
      <xdr:spPr>
        <a:xfrm>
          <a:off x="15481300" y="181698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781" name="楕円 780">
          <a:extLst>
            <a:ext uri="{FF2B5EF4-FFF2-40B4-BE49-F238E27FC236}">
              <a16:creationId xmlns:a16="http://schemas.microsoft.com/office/drawing/2014/main" id="{856C780C-FC52-4369-9760-2E58201C8EA0}"/>
            </a:ext>
          </a:extLst>
        </xdr:cNvPr>
        <xdr:cNvSpPr/>
      </xdr:nvSpPr>
      <xdr:spPr>
        <a:xfrm>
          <a:off x="1454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167639</xdr:rowOff>
    </xdr:to>
    <xdr:cxnSp macro="">
      <xdr:nvCxnSpPr>
        <xdr:cNvPr id="782" name="直線コネクタ 781">
          <a:extLst>
            <a:ext uri="{FF2B5EF4-FFF2-40B4-BE49-F238E27FC236}">
              <a16:creationId xmlns:a16="http://schemas.microsoft.com/office/drawing/2014/main" id="{A9027E03-B288-4AF2-88BE-A862D445AA07}"/>
            </a:ext>
          </a:extLst>
        </xdr:cNvPr>
        <xdr:cNvCxnSpPr/>
      </xdr:nvCxnSpPr>
      <xdr:spPr>
        <a:xfrm>
          <a:off x="14592300" y="181127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xdr:rowOff>
    </xdr:from>
    <xdr:to>
      <xdr:col>72</xdr:col>
      <xdr:colOff>38100</xdr:colOff>
      <xdr:row>105</xdr:row>
      <xdr:rowOff>107950</xdr:rowOff>
    </xdr:to>
    <xdr:sp macro="" textlink="">
      <xdr:nvSpPr>
        <xdr:cNvPr id="783" name="楕円 782">
          <a:extLst>
            <a:ext uri="{FF2B5EF4-FFF2-40B4-BE49-F238E27FC236}">
              <a16:creationId xmlns:a16="http://schemas.microsoft.com/office/drawing/2014/main" id="{09AB8989-6B83-4628-8397-1DCEBA31FFA3}"/>
            </a:ext>
          </a:extLst>
        </xdr:cNvPr>
        <xdr:cNvSpPr/>
      </xdr:nvSpPr>
      <xdr:spPr>
        <a:xfrm>
          <a:off x="1365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57150</xdr:rowOff>
    </xdr:from>
    <xdr:to>
      <xdr:col>76</xdr:col>
      <xdr:colOff>114300</xdr:colOff>
      <xdr:row>105</xdr:row>
      <xdr:rowOff>110489</xdr:rowOff>
    </xdr:to>
    <xdr:cxnSp macro="">
      <xdr:nvCxnSpPr>
        <xdr:cNvPr id="784" name="直線コネクタ 783">
          <a:extLst>
            <a:ext uri="{FF2B5EF4-FFF2-40B4-BE49-F238E27FC236}">
              <a16:creationId xmlns:a16="http://schemas.microsoft.com/office/drawing/2014/main" id="{0F15845C-1302-43A3-AAF0-85248E11CC0B}"/>
            </a:ext>
          </a:extLst>
        </xdr:cNvPr>
        <xdr:cNvCxnSpPr/>
      </xdr:nvCxnSpPr>
      <xdr:spPr>
        <a:xfrm>
          <a:off x="13703300" y="180594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120650</xdr:rowOff>
    </xdr:from>
    <xdr:to>
      <xdr:col>67</xdr:col>
      <xdr:colOff>101600</xdr:colOff>
      <xdr:row>105</xdr:row>
      <xdr:rowOff>50800</xdr:rowOff>
    </xdr:to>
    <xdr:sp macro="" textlink="">
      <xdr:nvSpPr>
        <xdr:cNvPr id="785" name="楕円 784">
          <a:extLst>
            <a:ext uri="{FF2B5EF4-FFF2-40B4-BE49-F238E27FC236}">
              <a16:creationId xmlns:a16="http://schemas.microsoft.com/office/drawing/2014/main" id="{48EA373D-4344-4767-B523-280FE56ADDBF}"/>
            </a:ext>
          </a:extLst>
        </xdr:cNvPr>
        <xdr:cNvSpPr/>
      </xdr:nvSpPr>
      <xdr:spPr>
        <a:xfrm>
          <a:off x="12763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0</xdr:rowOff>
    </xdr:from>
    <xdr:to>
      <xdr:col>71</xdr:col>
      <xdr:colOff>177800</xdr:colOff>
      <xdr:row>105</xdr:row>
      <xdr:rowOff>57150</xdr:rowOff>
    </xdr:to>
    <xdr:cxnSp macro="">
      <xdr:nvCxnSpPr>
        <xdr:cNvPr id="786" name="直線コネクタ 785">
          <a:extLst>
            <a:ext uri="{FF2B5EF4-FFF2-40B4-BE49-F238E27FC236}">
              <a16:creationId xmlns:a16="http://schemas.microsoft.com/office/drawing/2014/main" id="{F3B767F9-A23D-40C7-8697-8AB9A2699F47}"/>
            </a:ext>
          </a:extLst>
        </xdr:cNvPr>
        <xdr:cNvCxnSpPr/>
      </xdr:nvCxnSpPr>
      <xdr:spPr>
        <a:xfrm>
          <a:off x="12814300" y="18002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36847</xdr:rowOff>
    </xdr:from>
    <xdr:ext cx="405111" cy="259045"/>
    <xdr:sp macro="" textlink="">
      <xdr:nvSpPr>
        <xdr:cNvPr id="787" name="n_1aveValue【公民館】&#10;有形固定資産減価償却率">
          <a:extLst>
            <a:ext uri="{FF2B5EF4-FFF2-40B4-BE49-F238E27FC236}">
              <a16:creationId xmlns:a16="http://schemas.microsoft.com/office/drawing/2014/main" id="{A133CE90-4AAC-490C-B417-69DF30B33F53}"/>
            </a:ext>
          </a:extLst>
        </xdr:cNvPr>
        <xdr:cNvSpPr txBox="1"/>
      </xdr:nvSpPr>
      <xdr:spPr>
        <a:xfrm>
          <a:off x="15266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128288</xdr:rowOff>
    </xdr:from>
    <xdr:ext cx="405111" cy="259045"/>
    <xdr:sp macro="" textlink="">
      <xdr:nvSpPr>
        <xdr:cNvPr id="788" name="n_2aveValue【公民館】&#10;有形固定資産減価償却率">
          <a:extLst>
            <a:ext uri="{FF2B5EF4-FFF2-40B4-BE49-F238E27FC236}">
              <a16:creationId xmlns:a16="http://schemas.microsoft.com/office/drawing/2014/main" id="{3C5F78E2-1E3C-4A23-8D18-A6AB3EFB30B3}"/>
            </a:ext>
          </a:extLst>
        </xdr:cNvPr>
        <xdr:cNvSpPr txBox="1"/>
      </xdr:nvSpPr>
      <xdr:spPr>
        <a:xfrm>
          <a:off x="14389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93997</xdr:rowOff>
    </xdr:from>
    <xdr:ext cx="405111" cy="259045"/>
    <xdr:sp macro="" textlink="">
      <xdr:nvSpPr>
        <xdr:cNvPr id="789" name="n_3aveValue【公民館】&#10;有形固定資産減価償却率">
          <a:extLst>
            <a:ext uri="{FF2B5EF4-FFF2-40B4-BE49-F238E27FC236}">
              <a16:creationId xmlns:a16="http://schemas.microsoft.com/office/drawing/2014/main" id="{35EBA5DB-AA91-4F0F-8E6D-B1E100FCDA19}"/>
            </a:ext>
          </a:extLst>
        </xdr:cNvPr>
        <xdr:cNvSpPr txBox="1"/>
      </xdr:nvSpPr>
      <xdr:spPr>
        <a:xfrm>
          <a:off x="13500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132097</xdr:rowOff>
    </xdr:from>
    <xdr:ext cx="405111" cy="259045"/>
    <xdr:sp macro="" textlink="">
      <xdr:nvSpPr>
        <xdr:cNvPr id="790" name="n_4aveValue【公民館】&#10;有形固定資産減価償却率">
          <a:extLst>
            <a:ext uri="{FF2B5EF4-FFF2-40B4-BE49-F238E27FC236}">
              <a16:creationId xmlns:a16="http://schemas.microsoft.com/office/drawing/2014/main" id="{ECAB6F1E-D6F8-47F6-A203-62BE1B2A7CD2}"/>
            </a:ext>
          </a:extLst>
        </xdr:cNvPr>
        <xdr:cNvSpPr txBox="1"/>
      </xdr:nvSpPr>
      <xdr:spPr>
        <a:xfrm>
          <a:off x="12611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38116</xdr:rowOff>
    </xdr:from>
    <xdr:ext cx="405111" cy="259045"/>
    <xdr:sp macro="" textlink="">
      <xdr:nvSpPr>
        <xdr:cNvPr id="791" name="n_1mainValue【公民館】&#10;有形固定資産減価償却率">
          <a:extLst>
            <a:ext uri="{FF2B5EF4-FFF2-40B4-BE49-F238E27FC236}">
              <a16:creationId xmlns:a16="http://schemas.microsoft.com/office/drawing/2014/main" id="{ED7A7654-96B8-4D33-8252-96DDDBFECF11}"/>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152416</xdr:rowOff>
    </xdr:from>
    <xdr:ext cx="405111" cy="259045"/>
    <xdr:sp macro="" textlink="">
      <xdr:nvSpPr>
        <xdr:cNvPr id="792" name="n_2mainValue【公民館】&#10;有形固定資産減価償却率">
          <a:extLst>
            <a:ext uri="{FF2B5EF4-FFF2-40B4-BE49-F238E27FC236}">
              <a16:creationId xmlns:a16="http://schemas.microsoft.com/office/drawing/2014/main" id="{3DE5BF4B-560D-49CE-96B8-C563C5A437B9}"/>
            </a:ext>
          </a:extLst>
        </xdr:cNvPr>
        <xdr:cNvSpPr txBox="1"/>
      </xdr:nvSpPr>
      <xdr:spPr>
        <a:xfrm>
          <a:off x="14389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99077</xdr:rowOff>
    </xdr:from>
    <xdr:ext cx="405111" cy="259045"/>
    <xdr:sp macro="" textlink="">
      <xdr:nvSpPr>
        <xdr:cNvPr id="793" name="n_3mainValue【公民館】&#10;有形固定資産減価償却率">
          <a:extLst>
            <a:ext uri="{FF2B5EF4-FFF2-40B4-BE49-F238E27FC236}">
              <a16:creationId xmlns:a16="http://schemas.microsoft.com/office/drawing/2014/main" id="{C684293D-8185-4670-B17E-127EC89BE311}"/>
            </a:ext>
          </a:extLst>
        </xdr:cNvPr>
        <xdr:cNvSpPr txBox="1"/>
      </xdr:nvSpPr>
      <xdr:spPr>
        <a:xfrm>
          <a:off x="13500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41927</xdr:rowOff>
    </xdr:from>
    <xdr:ext cx="405111" cy="259045"/>
    <xdr:sp macro="" textlink="">
      <xdr:nvSpPr>
        <xdr:cNvPr id="794" name="n_4mainValue【公民館】&#10;有形固定資産減価償却率">
          <a:extLst>
            <a:ext uri="{FF2B5EF4-FFF2-40B4-BE49-F238E27FC236}">
              <a16:creationId xmlns:a16="http://schemas.microsoft.com/office/drawing/2014/main" id="{BA7AA1E7-195C-429E-ADFA-5DF141157893}"/>
            </a:ext>
          </a:extLst>
        </xdr:cNvPr>
        <xdr:cNvSpPr txBox="1"/>
      </xdr:nvSpPr>
      <xdr:spPr>
        <a:xfrm>
          <a:off x="12611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B8ABC35F-27E5-4178-BFCB-DDB19115FB1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40B9CC89-BC6C-498E-826E-860F45AF30B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16B091E9-380B-4C4C-BAC3-58780BCABF7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278979C3-E235-4D14-9AE4-C2D0B862C18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83D50006-1B72-4A31-A419-7AE613D073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829473F1-CCEF-4743-ADA8-8B488F913F5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1679B894-83AC-4F57-9DA1-14A9A324FF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64F86CA-0C00-44CB-B83A-30F11EC3D7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11D962E7-4E38-4712-B324-C5F8ABBAF5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6ED28AF1-2909-4026-8999-240157A65E7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6E4AA764-96CB-4250-B281-52101FE599F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D6B10F7-4361-4926-951D-7F0F7D6D77E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74890816-C009-45D4-A819-FADB5F2A1BE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00CA26AD-E78D-4D42-B60A-627EC7B04A9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9DB13CA3-CAFD-4558-91D6-44DF1C6CDDB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9E65091D-CF9D-4191-BA21-81F3CA2F38C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BBDD7164-C388-44CE-B179-4F7E0E90969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886C05EC-22B8-484D-87EC-9B66DC55CA3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64BB134-FF8F-4D77-9ECE-4A48FDC84DF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793EDFBA-A08B-4AA3-A7FD-5C513C91B29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7D3CFB26-71C7-463C-B795-9875FAFEC08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108</xdr:row>
      <xdr:rowOff>3048</xdr:rowOff>
    </xdr:to>
    <xdr:cxnSp macro="">
      <xdr:nvCxnSpPr>
        <xdr:cNvPr id="816" name="直線コネクタ 815">
          <a:extLst>
            <a:ext uri="{FF2B5EF4-FFF2-40B4-BE49-F238E27FC236}">
              <a16:creationId xmlns:a16="http://schemas.microsoft.com/office/drawing/2014/main" id="{4D1AD4B0-E086-4686-B36C-5ACE89D6305D}"/>
            </a:ext>
          </a:extLst>
        </xdr:cNvPr>
        <xdr:cNvCxnSpPr/>
      </xdr:nvCxnSpPr>
      <xdr:spPr>
        <a:xfrm flipV="1">
          <a:off x="22160864" y="174040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17" name="【公民館】&#10;一人当たり面積最小値テキスト">
          <a:extLst>
            <a:ext uri="{FF2B5EF4-FFF2-40B4-BE49-F238E27FC236}">
              <a16:creationId xmlns:a16="http://schemas.microsoft.com/office/drawing/2014/main" id="{676241C0-1175-484B-B7EA-F753FA193EC2}"/>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18" name="直線コネクタ 817">
          <a:extLst>
            <a:ext uri="{FF2B5EF4-FFF2-40B4-BE49-F238E27FC236}">
              <a16:creationId xmlns:a16="http://schemas.microsoft.com/office/drawing/2014/main" id="{089FD158-C27A-4BA9-ABB3-36BEA51DC2B2}"/>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19" name="【公民館】&#10;一人当たり面積最大値テキスト">
          <a:extLst>
            <a:ext uri="{FF2B5EF4-FFF2-40B4-BE49-F238E27FC236}">
              <a16:creationId xmlns:a16="http://schemas.microsoft.com/office/drawing/2014/main" id="{31F16428-D7A6-45EA-B791-27883BFFB7E7}"/>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20" name="直線コネクタ 819">
          <a:extLst>
            <a:ext uri="{FF2B5EF4-FFF2-40B4-BE49-F238E27FC236}">
              <a16:creationId xmlns:a16="http://schemas.microsoft.com/office/drawing/2014/main" id="{479A9D44-2D73-4AE1-8F33-540AE7F6E67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87140</xdr:rowOff>
    </xdr:from>
    <xdr:ext cx="469744" cy="259045"/>
    <xdr:sp macro="" textlink="">
      <xdr:nvSpPr>
        <xdr:cNvPr id="821" name="【公民館】&#10;一人当たり面積平均値テキスト">
          <a:extLst>
            <a:ext uri="{FF2B5EF4-FFF2-40B4-BE49-F238E27FC236}">
              <a16:creationId xmlns:a16="http://schemas.microsoft.com/office/drawing/2014/main" id="{94E8A663-29B0-4C00-BCFD-F156B2D33053}"/>
            </a:ext>
          </a:extLst>
        </xdr:cNvPr>
        <xdr:cNvSpPr txBox="1"/>
      </xdr:nvSpPr>
      <xdr:spPr>
        <a:xfrm>
          <a:off x="22199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822" name="フローチャート: 判断 821">
          <a:extLst>
            <a:ext uri="{FF2B5EF4-FFF2-40B4-BE49-F238E27FC236}">
              <a16:creationId xmlns:a16="http://schemas.microsoft.com/office/drawing/2014/main" id="{B5D8FBB7-9177-4ABF-BBAA-53C82FD247AB}"/>
            </a:ext>
          </a:extLst>
        </xdr:cNvPr>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823" name="フローチャート: 判断 822">
          <a:extLst>
            <a:ext uri="{FF2B5EF4-FFF2-40B4-BE49-F238E27FC236}">
              <a16:creationId xmlns:a16="http://schemas.microsoft.com/office/drawing/2014/main" id="{8ADB7542-62AB-4DA6-9B90-3F51D070088D}"/>
            </a:ext>
          </a:extLst>
        </xdr:cNvPr>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50546</xdr:rowOff>
    </xdr:from>
    <xdr:to>
      <xdr:col>107</xdr:col>
      <xdr:colOff>101600</xdr:colOff>
      <xdr:row>105</xdr:row>
      <xdr:rowOff>152146</xdr:rowOff>
    </xdr:to>
    <xdr:sp macro="" textlink="">
      <xdr:nvSpPr>
        <xdr:cNvPr id="824" name="フローチャート: 判断 823">
          <a:extLst>
            <a:ext uri="{FF2B5EF4-FFF2-40B4-BE49-F238E27FC236}">
              <a16:creationId xmlns:a16="http://schemas.microsoft.com/office/drawing/2014/main" id="{82B8E4D4-F96E-4ADD-AD41-8EFCC41CA796}"/>
            </a:ext>
          </a:extLst>
        </xdr:cNvPr>
        <xdr:cNvSpPr/>
      </xdr:nvSpPr>
      <xdr:spPr>
        <a:xfrm>
          <a:off x="20383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825" name="フローチャート: 判断 824">
          <a:extLst>
            <a:ext uri="{FF2B5EF4-FFF2-40B4-BE49-F238E27FC236}">
              <a16:creationId xmlns:a16="http://schemas.microsoft.com/office/drawing/2014/main" id="{12E821CB-B9C8-4504-BB0B-249EFCD51BDD}"/>
            </a:ext>
          </a:extLst>
        </xdr:cNvPr>
        <xdr:cNvSpPr/>
      </xdr:nvSpPr>
      <xdr:spPr>
        <a:xfrm>
          <a:off x="19494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826" name="フローチャート: 判断 825">
          <a:extLst>
            <a:ext uri="{FF2B5EF4-FFF2-40B4-BE49-F238E27FC236}">
              <a16:creationId xmlns:a16="http://schemas.microsoft.com/office/drawing/2014/main" id="{71F8C53D-B6B1-40C8-8933-633019D68408}"/>
            </a:ext>
          </a:extLst>
        </xdr:cNvPr>
        <xdr:cNvSpPr/>
      </xdr:nvSpPr>
      <xdr:spPr>
        <a:xfrm>
          <a:off x="18605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15610356-E85C-4A02-8F9A-01907E231E2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D7FEDE2-2C78-4EFE-AB27-CCCAB2F3B13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17AEA276-3C2F-444C-B9FE-E4C64B5A09C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2829C0C8-ED5D-43BE-9665-3FDDB34EB18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586ACD49-ED18-4844-A330-06AA54E93B0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119126</xdr:rowOff>
    </xdr:from>
    <xdr:to>
      <xdr:col>116</xdr:col>
      <xdr:colOff>114300</xdr:colOff>
      <xdr:row>108</xdr:row>
      <xdr:rowOff>49276</xdr:rowOff>
    </xdr:to>
    <xdr:sp macro="" textlink="">
      <xdr:nvSpPr>
        <xdr:cNvPr id="832" name="楕円 831">
          <a:extLst>
            <a:ext uri="{FF2B5EF4-FFF2-40B4-BE49-F238E27FC236}">
              <a16:creationId xmlns:a16="http://schemas.microsoft.com/office/drawing/2014/main" id="{D739D538-03CC-4F22-8369-448A77A0F34B}"/>
            </a:ext>
          </a:extLst>
        </xdr:cNvPr>
        <xdr:cNvSpPr/>
      </xdr:nvSpPr>
      <xdr:spPr>
        <a:xfrm>
          <a:off x="221107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34053</xdr:rowOff>
    </xdr:from>
    <xdr:ext cx="469744" cy="259045"/>
    <xdr:sp macro="" textlink="">
      <xdr:nvSpPr>
        <xdr:cNvPr id="833" name="【公民館】&#10;一人当たり面積該当値テキスト">
          <a:extLst>
            <a:ext uri="{FF2B5EF4-FFF2-40B4-BE49-F238E27FC236}">
              <a16:creationId xmlns:a16="http://schemas.microsoft.com/office/drawing/2014/main" id="{D60E9606-21C9-43A7-8E21-306F2EF22DA8}"/>
            </a:ext>
          </a:extLst>
        </xdr:cNvPr>
        <xdr:cNvSpPr txBox="1"/>
      </xdr:nvSpPr>
      <xdr:spPr>
        <a:xfrm>
          <a:off x="22199600" y="183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119126</xdr:rowOff>
    </xdr:from>
    <xdr:to>
      <xdr:col>112</xdr:col>
      <xdr:colOff>38100</xdr:colOff>
      <xdr:row>108</xdr:row>
      <xdr:rowOff>49276</xdr:rowOff>
    </xdr:to>
    <xdr:sp macro="" textlink="">
      <xdr:nvSpPr>
        <xdr:cNvPr id="834" name="楕円 833">
          <a:extLst>
            <a:ext uri="{FF2B5EF4-FFF2-40B4-BE49-F238E27FC236}">
              <a16:creationId xmlns:a16="http://schemas.microsoft.com/office/drawing/2014/main" id="{98431074-1F2B-462A-B974-871B8A6A2D66}"/>
            </a:ext>
          </a:extLst>
        </xdr:cNvPr>
        <xdr:cNvSpPr/>
      </xdr:nvSpPr>
      <xdr:spPr>
        <a:xfrm>
          <a:off x="21272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169926</xdr:rowOff>
    </xdr:from>
    <xdr:to>
      <xdr:col>116</xdr:col>
      <xdr:colOff>63500</xdr:colOff>
      <xdr:row>107</xdr:row>
      <xdr:rowOff>169926</xdr:rowOff>
    </xdr:to>
    <xdr:cxnSp macro="">
      <xdr:nvCxnSpPr>
        <xdr:cNvPr id="835" name="直線コネクタ 834">
          <a:extLst>
            <a:ext uri="{FF2B5EF4-FFF2-40B4-BE49-F238E27FC236}">
              <a16:creationId xmlns:a16="http://schemas.microsoft.com/office/drawing/2014/main" id="{4A5224DA-A53A-4AED-81A6-78E079F2BDC5}"/>
            </a:ext>
          </a:extLst>
        </xdr:cNvPr>
        <xdr:cNvCxnSpPr/>
      </xdr:nvCxnSpPr>
      <xdr:spPr>
        <a:xfrm>
          <a:off x="21323300" y="1851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119126</xdr:rowOff>
    </xdr:from>
    <xdr:to>
      <xdr:col>107</xdr:col>
      <xdr:colOff>101600</xdr:colOff>
      <xdr:row>108</xdr:row>
      <xdr:rowOff>49276</xdr:rowOff>
    </xdr:to>
    <xdr:sp macro="" textlink="">
      <xdr:nvSpPr>
        <xdr:cNvPr id="836" name="楕円 835">
          <a:extLst>
            <a:ext uri="{FF2B5EF4-FFF2-40B4-BE49-F238E27FC236}">
              <a16:creationId xmlns:a16="http://schemas.microsoft.com/office/drawing/2014/main" id="{071E1948-66F7-45F3-91D9-4C8711D1C430}"/>
            </a:ext>
          </a:extLst>
        </xdr:cNvPr>
        <xdr:cNvSpPr/>
      </xdr:nvSpPr>
      <xdr:spPr>
        <a:xfrm>
          <a:off x="20383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169926</xdr:rowOff>
    </xdr:from>
    <xdr:to>
      <xdr:col>111</xdr:col>
      <xdr:colOff>177800</xdr:colOff>
      <xdr:row>107</xdr:row>
      <xdr:rowOff>169926</xdr:rowOff>
    </xdr:to>
    <xdr:cxnSp macro="">
      <xdr:nvCxnSpPr>
        <xdr:cNvPr id="837" name="直線コネクタ 836">
          <a:extLst>
            <a:ext uri="{FF2B5EF4-FFF2-40B4-BE49-F238E27FC236}">
              <a16:creationId xmlns:a16="http://schemas.microsoft.com/office/drawing/2014/main" id="{4076F90B-5137-486B-9FA2-6BEB6F7E5B34}"/>
            </a:ext>
          </a:extLst>
        </xdr:cNvPr>
        <xdr:cNvCxnSpPr/>
      </xdr:nvCxnSpPr>
      <xdr:spPr>
        <a:xfrm>
          <a:off x="20434300" y="1851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119126</xdr:rowOff>
    </xdr:from>
    <xdr:to>
      <xdr:col>102</xdr:col>
      <xdr:colOff>165100</xdr:colOff>
      <xdr:row>108</xdr:row>
      <xdr:rowOff>49276</xdr:rowOff>
    </xdr:to>
    <xdr:sp macro="" textlink="">
      <xdr:nvSpPr>
        <xdr:cNvPr id="838" name="楕円 837">
          <a:extLst>
            <a:ext uri="{FF2B5EF4-FFF2-40B4-BE49-F238E27FC236}">
              <a16:creationId xmlns:a16="http://schemas.microsoft.com/office/drawing/2014/main" id="{80C76CE1-5EC0-41F0-A79A-A2E55B1AA639}"/>
            </a:ext>
          </a:extLst>
        </xdr:cNvPr>
        <xdr:cNvSpPr/>
      </xdr:nvSpPr>
      <xdr:spPr>
        <a:xfrm>
          <a:off x="19494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169926</xdr:rowOff>
    </xdr:from>
    <xdr:to>
      <xdr:col>107</xdr:col>
      <xdr:colOff>50800</xdr:colOff>
      <xdr:row>107</xdr:row>
      <xdr:rowOff>169926</xdr:rowOff>
    </xdr:to>
    <xdr:cxnSp macro="">
      <xdr:nvCxnSpPr>
        <xdr:cNvPr id="839" name="直線コネクタ 838">
          <a:extLst>
            <a:ext uri="{FF2B5EF4-FFF2-40B4-BE49-F238E27FC236}">
              <a16:creationId xmlns:a16="http://schemas.microsoft.com/office/drawing/2014/main" id="{2BB5B2A1-F881-4D9E-AF1C-5B108D188B28}"/>
            </a:ext>
          </a:extLst>
        </xdr:cNvPr>
        <xdr:cNvCxnSpPr/>
      </xdr:nvCxnSpPr>
      <xdr:spPr>
        <a:xfrm>
          <a:off x="19545300" y="1851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119126</xdr:rowOff>
    </xdr:from>
    <xdr:to>
      <xdr:col>98</xdr:col>
      <xdr:colOff>38100</xdr:colOff>
      <xdr:row>108</xdr:row>
      <xdr:rowOff>49276</xdr:rowOff>
    </xdr:to>
    <xdr:sp macro="" textlink="">
      <xdr:nvSpPr>
        <xdr:cNvPr id="840" name="楕円 839">
          <a:extLst>
            <a:ext uri="{FF2B5EF4-FFF2-40B4-BE49-F238E27FC236}">
              <a16:creationId xmlns:a16="http://schemas.microsoft.com/office/drawing/2014/main" id="{2AD85F3F-B2BC-4906-A24A-2089D4430C48}"/>
            </a:ext>
          </a:extLst>
        </xdr:cNvPr>
        <xdr:cNvSpPr/>
      </xdr:nvSpPr>
      <xdr:spPr>
        <a:xfrm>
          <a:off x="18605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169926</xdr:rowOff>
    </xdr:from>
    <xdr:to>
      <xdr:col>102</xdr:col>
      <xdr:colOff>114300</xdr:colOff>
      <xdr:row>107</xdr:row>
      <xdr:rowOff>169926</xdr:rowOff>
    </xdr:to>
    <xdr:cxnSp macro="">
      <xdr:nvCxnSpPr>
        <xdr:cNvPr id="841" name="直線コネクタ 840">
          <a:extLst>
            <a:ext uri="{FF2B5EF4-FFF2-40B4-BE49-F238E27FC236}">
              <a16:creationId xmlns:a16="http://schemas.microsoft.com/office/drawing/2014/main" id="{04F19184-D7F5-49ED-BC86-C103331B7B01}"/>
            </a:ext>
          </a:extLst>
        </xdr:cNvPr>
        <xdr:cNvCxnSpPr/>
      </xdr:nvCxnSpPr>
      <xdr:spPr>
        <a:xfrm>
          <a:off x="18656300" y="1851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15512</xdr:rowOff>
    </xdr:from>
    <xdr:ext cx="469744" cy="259045"/>
    <xdr:sp macro="" textlink="">
      <xdr:nvSpPr>
        <xdr:cNvPr id="842" name="n_1aveValue【公民館】&#10;一人当たり面積">
          <a:extLst>
            <a:ext uri="{FF2B5EF4-FFF2-40B4-BE49-F238E27FC236}">
              <a16:creationId xmlns:a16="http://schemas.microsoft.com/office/drawing/2014/main" id="{0A5E13FE-E5D4-42D0-8FF8-2148871E638C}"/>
            </a:ext>
          </a:extLst>
        </xdr:cNvPr>
        <xdr:cNvSpPr txBox="1"/>
      </xdr:nvSpPr>
      <xdr:spPr>
        <a:xfrm>
          <a:off x="210757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168673</xdr:rowOff>
    </xdr:from>
    <xdr:ext cx="469744" cy="259045"/>
    <xdr:sp macro="" textlink="">
      <xdr:nvSpPr>
        <xdr:cNvPr id="843" name="n_2aveValue【公民館】&#10;一人当たり面積">
          <a:extLst>
            <a:ext uri="{FF2B5EF4-FFF2-40B4-BE49-F238E27FC236}">
              <a16:creationId xmlns:a16="http://schemas.microsoft.com/office/drawing/2014/main" id="{CD32A45D-D6AC-4AA9-8ECD-1F392053C50F}"/>
            </a:ext>
          </a:extLst>
        </xdr:cNvPr>
        <xdr:cNvSpPr txBox="1"/>
      </xdr:nvSpPr>
      <xdr:spPr>
        <a:xfrm>
          <a:off x="201994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6366</xdr:rowOff>
    </xdr:from>
    <xdr:ext cx="469744" cy="259045"/>
    <xdr:sp macro="" textlink="">
      <xdr:nvSpPr>
        <xdr:cNvPr id="844" name="n_3aveValue【公民館】&#10;一人当たり面積">
          <a:extLst>
            <a:ext uri="{FF2B5EF4-FFF2-40B4-BE49-F238E27FC236}">
              <a16:creationId xmlns:a16="http://schemas.microsoft.com/office/drawing/2014/main" id="{B0DD1431-A1BA-40B7-A972-3A23D7FCE2E9}"/>
            </a:ext>
          </a:extLst>
        </xdr:cNvPr>
        <xdr:cNvSpPr txBox="1"/>
      </xdr:nvSpPr>
      <xdr:spPr>
        <a:xfrm>
          <a:off x="19310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1795</xdr:rowOff>
    </xdr:from>
    <xdr:ext cx="469744" cy="259045"/>
    <xdr:sp macro="" textlink="">
      <xdr:nvSpPr>
        <xdr:cNvPr id="845" name="n_4aveValue【公民館】&#10;一人当たり面積">
          <a:extLst>
            <a:ext uri="{FF2B5EF4-FFF2-40B4-BE49-F238E27FC236}">
              <a16:creationId xmlns:a16="http://schemas.microsoft.com/office/drawing/2014/main" id="{5007F69A-33EC-44C0-A373-8B6052A4BC1B}"/>
            </a:ext>
          </a:extLst>
        </xdr:cNvPr>
        <xdr:cNvSpPr txBox="1"/>
      </xdr:nvSpPr>
      <xdr:spPr>
        <a:xfrm>
          <a:off x="18421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40403</xdr:rowOff>
    </xdr:from>
    <xdr:ext cx="469744" cy="259045"/>
    <xdr:sp macro="" textlink="">
      <xdr:nvSpPr>
        <xdr:cNvPr id="846" name="n_1mainValue【公民館】&#10;一人当たり面積">
          <a:extLst>
            <a:ext uri="{FF2B5EF4-FFF2-40B4-BE49-F238E27FC236}">
              <a16:creationId xmlns:a16="http://schemas.microsoft.com/office/drawing/2014/main" id="{32133641-FFFA-47F8-BA78-5BE99F75A953}"/>
            </a:ext>
          </a:extLst>
        </xdr:cNvPr>
        <xdr:cNvSpPr txBox="1"/>
      </xdr:nvSpPr>
      <xdr:spPr>
        <a:xfrm>
          <a:off x="21075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40403</xdr:rowOff>
    </xdr:from>
    <xdr:ext cx="469744" cy="259045"/>
    <xdr:sp macro="" textlink="">
      <xdr:nvSpPr>
        <xdr:cNvPr id="847" name="n_2mainValue【公民館】&#10;一人当たり面積">
          <a:extLst>
            <a:ext uri="{FF2B5EF4-FFF2-40B4-BE49-F238E27FC236}">
              <a16:creationId xmlns:a16="http://schemas.microsoft.com/office/drawing/2014/main" id="{6E746FB4-E73E-4F4D-AEC6-3DF03752153C}"/>
            </a:ext>
          </a:extLst>
        </xdr:cNvPr>
        <xdr:cNvSpPr txBox="1"/>
      </xdr:nvSpPr>
      <xdr:spPr>
        <a:xfrm>
          <a:off x="20199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40403</xdr:rowOff>
    </xdr:from>
    <xdr:ext cx="469744" cy="259045"/>
    <xdr:sp macro="" textlink="">
      <xdr:nvSpPr>
        <xdr:cNvPr id="848" name="n_3mainValue【公民館】&#10;一人当たり面積">
          <a:extLst>
            <a:ext uri="{FF2B5EF4-FFF2-40B4-BE49-F238E27FC236}">
              <a16:creationId xmlns:a16="http://schemas.microsoft.com/office/drawing/2014/main" id="{125B0E05-8B17-4115-A153-6C2AEB7CF5D0}"/>
            </a:ext>
          </a:extLst>
        </xdr:cNvPr>
        <xdr:cNvSpPr txBox="1"/>
      </xdr:nvSpPr>
      <xdr:spPr>
        <a:xfrm>
          <a:off x="19310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40403</xdr:rowOff>
    </xdr:from>
    <xdr:ext cx="469744" cy="259045"/>
    <xdr:sp macro="" textlink="">
      <xdr:nvSpPr>
        <xdr:cNvPr id="849" name="n_4mainValue【公民館】&#10;一人当たり面積">
          <a:extLst>
            <a:ext uri="{FF2B5EF4-FFF2-40B4-BE49-F238E27FC236}">
              <a16:creationId xmlns:a16="http://schemas.microsoft.com/office/drawing/2014/main" id="{CF5137A1-BBCA-4EC2-8005-8E3017963753}"/>
            </a:ext>
          </a:extLst>
        </xdr:cNvPr>
        <xdr:cNvSpPr txBox="1"/>
      </xdr:nvSpPr>
      <xdr:spPr>
        <a:xfrm>
          <a:off x="18421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254B525D-D386-41FF-A22A-92991218B8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C917DECF-E505-4753-9C9F-BB277F8557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7B5EF478-60A5-460D-93CB-E7B5061BF7F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分析表①の中で、全国平均及び愛知県平均と比較して、有形固定資産減価償却率が低くなっている施設は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橋りょう・トンネル</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公営住宅</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であり、特に低くなっている施設は、</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学校施設</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る。学校施設については、「豊川市学校施設長寿命化計画」に基づき、計画的に改修等を実施していることなどが要因である。一方、全国平均及び愛知県平均と比較して、有形固定資産減価償却率が特に高くなっている施設は</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公民館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公民館については、平成３０年度に実施した施設概況調査結果等を基に、「豊川市公民館・生涯学習会館再編方針」を策定するなど、他の公共施設との複合化を視野に規模の適正化の検討を進めている。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F473717-F825-4C65-8790-1CD5335568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484B5AC-BA33-42DA-ADA8-428392A7C6C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77D755E-6761-473D-9CA1-0C6F0A9F0EF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50008C1-DC5B-4703-A4C0-ABB1EA1677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AF972C-0DE1-4632-8A59-AAEE8D7B76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3ADE6D5-FEE5-4915-AB15-AAF1392AC75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435C554-4FD0-48A9-8172-4C4E4AC885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817AAD-ACA2-4B7D-86EF-7A63B3D97B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9C7622D-05A4-462A-8ECC-822E2D5598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A340562-29B7-4374-9BBB-953D7D4C616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186,775
179,819
161.14
77,681,182
73,643,106
3,765,926
42,200,371
39,048,255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D877B20-2F2A-4433-A1C1-6DA1453CC56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D948B6-DB4D-4E1C-B5E7-9A037D28D4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FD7945-714A-4446-AD69-4B150729935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7A832C3-ECB6-48AA-8DBB-15C2E2916FD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424078-5654-4A7C-891D-E10F607A90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30CBD7E-CCEC-451B-8F01-D753F1AB630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30B6E2-6D07-4792-B8E3-742408E7AD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3224D1-2AD3-4AAC-AB65-8F0F5E694C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C12F73B-7AAC-4E26-A4DF-21DF1EEE82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01221E-F723-4058-8CA9-6E763046857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8219572-DBE6-4ABE-AE4F-77C4F11324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6D8B32-9216-45D2-991F-E916ACABF50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224DD8-AA59-4B99-A70C-D14265AB04C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8A53CF3-168B-41DD-A446-3378F9518F8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A5359DA-A49C-476C-A42D-1BCA4EACB3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134E355-CF61-4291-A58A-DD28587BBE0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6D9BDC-77B0-415B-BF88-38BAEE3A815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F70A49D-5C21-4675-AB09-3BC43F28301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69A6787-A043-4B7A-B3DA-B4A524E9573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8457222-A7CD-48B4-A765-904E3D989D0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0D25F57-AC73-412B-A818-16545537E8C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92B5D7-3BAB-4A42-AB08-E1072BFCBD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8FE81E6-8086-49B3-A2E8-D053344B2BC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7A45E1A-607A-4B00-A611-485A8990C2C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BA5C134-BE35-4B93-A582-23CAAF150A5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798885C-17FF-4794-AB60-C4731280EB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B941706-F25C-4E2B-8F57-35766856E3C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7E3090-D715-473A-9A25-C61FA283ED3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D9B46E4-753A-4538-A7B8-4C89A7FFBB8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4846B1-2D56-4069-B278-2774D53D7E9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6EE9138-435D-40D4-BACC-F55566DDE9D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1D1B0CA-E0E3-4045-A070-69A6BB49EF0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B97B79A-A169-4D34-B9E9-BDB70A1BAE3C}"/>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9C57B459-04D0-460E-818D-2FAD3E7B832C}"/>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98B15E4-7AAA-419D-9E5E-FD04F53C5368}"/>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CA4261E-8BB4-4CB1-9005-5E924B13D5D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58C541F-8A01-4D1E-8D0D-EBB9D6709C6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67FC0F6-DB1B-4329-87D3-FF15A91CE0D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A80C456-6140-49BA-9A33-845A8BD8000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B62AA3A-7A4B-4CFC-B973-3E75E0CEFB9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6252BE8-C6DA-4468-BEC6-741F1FFDD2A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176E1262-CC08-4C10-A3AE-69698E130EF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36334B79-5D6D-4636-A6A8-B5613FA8B0B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78486</xdr:rowOff>
    </xdr:from>
    <xdr:to>
      <xdr:col>24</xdr:col>
      <xdr:colOff>62865</xdr:colOff>
      <xdr:row>41</xdr:row>
      <xdr:rowOff>48768</xdr:rowOff>
    </xdr:to>
    <xdr:cxnSp macro="">
      <xdr:nvCxnSpPr>
        <xdr:cNvPr id="55" name="直線コネクタ 54">
          <a:extLst>
            <a:ext uri="{FF2B5EF4-FFF2-40B4-BE49-F238E27FC236}">
              <a16:creationId xmlns:a16="http://schemas.microsoft.com/office/drawing/2014/main" id="{48FC3D29-CCA5-4080-AD98-29AFCA574335}"/>
            </a:ext>
          </a:extLst>
        </xdr:cNvPr>
        <xdr:cNvCxnSpPr/>
      </xdr:nvCxnSpPr>
      <xdr:spPr>
        <a:xfrm flipV="1">
          <a:off x="4634865" y="5736336"/>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52595</xdr:rowOff>
    </xdr:from>
    <xdr:ext cx="405111" cy="259045"/>
    <xdr:sp macro="" textlink="">
      <xdr:nvSpPr>
        <xdr:cNvPr id="56" name="【図書館】&#10;有形固定資産減価償却率最小値テキスト">
          <a:extLst>
            <a:ext uri="{FF2B5EF4-FFF2-40B4-BE49-F238E27FC236}">
              <a16:creationId xmlns:a16="http://schemas.microsoft.com/office/drawing/2014/main" id="{8EC811F8-E41F-4572-AA35-D7F73FB03A26}"/>
            </a:ext>
          </a:extLst>
        </xdr:cNvPr>
        <xdr:cNvSpPr txBox="1"/>
      </xdr:nvSpPr>
      <xdr:spPr>
        <a:xfrm>
          <a:off x="4673600" y="708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48768</xdr:rowOff>
    </xdr:from>
    <xdr:to>
      <xdr:col>24</xdr:col>
      <xdr:colOff>152400</xdr:colOff>
      <xdr:row>41</xdr:row>
      <xdr:rowOff>48768</xdr:rowOff>
    </xdr:to>
    <xdr:cxnSp macro="">
      <xdr:nvCxnSpPr>
        <xdr:cNvPr id="57" name="直線コネクタ 56">
          <a:extLst>
            <a:ext uri="{FF2B5EF4-FFF2-40B4-BE49-F238E27FC236}">
              <a16:creationId xmlns:a16="http://schemas.microsoft.com/office/drawing/2014/main" id="{22FACA6A-6326-4638-9221-DBBEFD9059D6}"/>
            </a:ext>
          </a:extLst>
        </xdr:cNvPr>
        <xdr:cNvCxnSpPr/>
      </xdr:nvCxnSpPr>
      <xdr:spPr>
        <a:xfrm>
          <a:off x="4546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25163</xdr:rowOff>
    </xdr:from>
    <xdr:ext cx="405111" cy="259045"/>
    <xdr:sp macro="" textlink="">
      <xdr:nvSpPr>
        <xdr:cNvPr id="58" name="【図書館】&#10;有形固定資産減価償却率最大値テキスト">
          <a:extLst>
            <a:ext uri="{FF2B5EF4-FFF2-40B4-BE49-F238E27FC236}">
              <a16:creationId xmlns:a16="http://schemas.microsoft.com/office/drawing/2014/main" id="{C8C4A743-1AEE-438A-BA0E-EDD15141389D}"/>
            </a:ext>
          </a:extLst>
        </xdr:cNvPr>
        <xdr:cNvSpPr txBox="1"/>
      </xdr:nvSpPr>
      <xdr:spPr>
        <a:xfrm>
          <a:off x="46736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78486</xdr:rowOff>
    </xdr:from>
    <xdr:to>
      <xdr:col>24</xdr:col>
      <xdr:colOff>152400</xdr:colOff>
      <xdr:row>33</xdr:row>
      <xdr:rowOff>78486</xdr:rowOff>
    </xdr:to>
    <xdr:cxnSp macro="">
      <xdr:nvCxnSpPr>
        <xdr:cNvPr id="59" name="直線コネクタ 58">
          <a:extLst>
            <a:ext uri="{FF2B5EF4-FFF2-40B4-BE49-F238E27FC236}">
              <a16:creationId xmlns:a16="http://schemas.microsoft.com/office/drawing/2014/main" id="{B7D4291E-7061-4377-A5C9-CF16CDD2DBAB}"/>
            </a:ext>
          </a:extLst>
        </xdr:cNvPr>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86123</xdr:rowOff>
    </xdr:from>
    <xdr:ext cx="405111" cy="259045"/>
    <xdr:sp macro="" textlink="">
      <xdr:nvSpPr>
        <xdr:cNvPr id="60" name="【図書館】&#10;有形固定資産減価償却率平均値テキスト">
          <a:extLst>
            <a:ext uri="{FF2B5EF4-FFF2-40B4-BE49-F238E27FC236}">
              <a16:creationId xmlns:a16="http://schemas.microsoft.com/office/drawing/2014/main" id="{AE2220CA-C2A4-494A-94C0-662BF1F14FB9}"/>
            </a:ext>
          </a:extLst>
        </xdr:cNvPr>
        <xdr:cNvSpPr txBox="1"/>
      </xdr:nvSpPr>
      <xdr:spPr>
        <a:xfrm>
          <a:off x="4673600" y="642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1" name="フローチャート: 判断 60">
          <a:extLst>
            <a:ext uri="{FF2B5EF4-FFF2-40B4-BE49-F238E27FC236}">
              <a16:creationId xmlns:a16="http://schemas.microsoft.com/office/drawing/2014/main" id="{F86052E9-CE61-4581-A8F9-945343EE29A5}"/>
            </a:ext>
          </a:extLst>
        </xdr:cNvPr>
        <xdr:cNvSpPr/>
      </xdr:nvSpPr>
      <xdr:spPr>
        <a:xfrm>
          <a:off x="45847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80264</xdr:rowOff>
    </xdr:from>
    <xdr:to>
      <xdr:col>20</xdr:col>
      <xdr:colOff>38100</xdr:colOff>
      <xdr:row>38</xdr:row>
      <xdr:rowOff>10414</xdr:rowOff>
    </xdr:to>
    <xdr:sp macro="" textlink="">
      <xdr:nvSpPr>
        <xdr:cNvPr id="62" name="フローチャート: 判断 61">
          <a:extLst>
            <a:ext uri="{FF2B5EF4-FFF2-40B4-BE49-F238E27FC236}">
              <a16:creationId xmlns:a16="http://schemas.microsoft.com/office/drawing/2014/main" id="{047720EA-4BE5-4A74-8DF8-70D31823CE83}"/>
            </a:ext>
          </a:extLst>
        </xdr:cNvPr>
        <xdr:cNvSpPr/>
      </xdr:nvSpPr>
      <xdr:spPr>
        <a:xfrm>
          <a:off x="37465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xdr:rowOff>
    </xdr:from>
    <xdr:to>
      <xdr:col>15</xdr:col>
      <xdr:colOff>101600</xdr:colOff>
      <xdr:row>37</xdr:row>
      <xdr:rowOff>117856</xdr:rowOff>
    </xdr:to>
    <xdr:sp macro="" textlink="">
      <xdr:nvSpPr>
        <xdr:cNvPr id="63" name="フローチャート: 判断 62">
          <a:extLst>
            <a:ext uri="{FF2B5EF4-FFF2-40B4-BE49-F238E27FC236}">
              <a16:creationId xmlns:a16="http://schemas.microsoft.com/office/drawing/2014/main" id="{3931BE44-8B88-446E-A493-D60911E378C2}"/>
            </a:ext>
          </a:extLst>
        </xdr:cNvPr>
        <xdr:cNvSpPr/>
      </xdr:nvSpPr>
      <xdr:spPr>
        <a:xfrm>
          <a:off x="2857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137414</xdr:rowOff>
    </xdr:from>
    <xdr:to>
      <xdr:col>10</xdr:col>
      <xdr:colOff>165100</xdr:colOff>
      <xdr:row>37</xdr:row>
      <xdr:rowOff>67564</xdr:rowOff>
    </xdr:to>
    <xdr:sp macro="" textlink="">
      <xdr:nvSpPr>
        <xdr:cNvPr id="64" name="フローチャート: 判断 63">
          <a:extLst>
            <a:ext uri="{FF2B5EF4-FFF2-40B4-BE49-F238E27FC236}">
              <a16:creationId xmlns:a16="http://schemas.microsoft.com/office/drawing/2014/main" id="{CEA5126B-DDC5-43F2-9144-0917BA1C5A02}"/>
            </a:ext>
          </a:extLst>
        </xdr:cNvPr>
        <xdr:cNvSpPr/>
      </xdr:nvSpPr>
      <xdr:spPr>
        <a:xfrm>
          <a:off x="1968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5" name="フローチャート: 判断 64">
          <a:extLst>
            <a:ext uri="{FF2B5EF4-FFF2-40B4-BE49-F238E27FC236}">
              <a16:creationId xmlns:a16="http://schemas.microsoft.com/office/drawing/2014/main" id="{07161537-7A65-4AC9-8A3D-8E457E73B32F}"/>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3ACAB43-D86E-48AC-9217-2FCD3BAE62B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797A9DB-B168-4AE0-BE7C-5D3C043C4E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50D04AB-3130-40D2-9F08-DFDCFF7751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4B03B0E-8BD7-40B5-8D6D-E89755F93AF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5836C0B-DBDA-4D0A-A5C3-9D855601D99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1" name="楕円 70">
          <a:extLst>
            <a:ext uri="{FF2B5EF4-FFF2-40B4-BE49-F238E27FC236}">
              <a16:creationId xmlns:a16="http://schemas.microsoft.com/office/drawing/2014/main" id="{74C631F9-C93D-4A25-ACCE-57322598081D}"/>
            </a:ext>
          </a:extLst>
        </xdr:cNvPr>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13987</xdr:rowOff>
    </xdr:from>
    <xdr:ext cx="405111" cy="259045"/>
    <xdr:sp macro="" textlink="">
      <xdr:nvSpPr>
        <xdr:cNvPr id="72" name="【図書館】&#10;有形固定資産減価償却率該当値テキスト">
          <a:extLst>
            <a:ext uri="{FF2B5EF4-FFF2-40B4-BE49-F238E27FC236}">
              <a16:creationId xmlns:a16="http://schemas.microsoft.com/office/drawing/2014/main" id="{FE055B48-C22E-4C1B-978A-D4E22DBD85A0}"/>
            </a:ext>
          </a:extLst>
        </xdr:cNvPr>
        <xdr:cNvSpPr txBox="1"/>
      </xdr:nvSpPr>
      <xdr:spPr>
        <a:xfrm>
          <a:off x="4673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3" name="楕円 72">
          <a:extLst>
            <a:ext uri="{FF2B5EF4-FFF2-40B4-BE49-F238E27FC236}">
              <a16:creationId xmlns:a16="http://schemas.microsoft.com/office/drawing/2014/main" id="{498AC2E7-493C-400D-A441-2EC6A79B44F5}"/>
            </a:ext>
          </a:extLst>
        </xdr:cNvPr>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41910</xdr:rowOff>
    </xdr:to>
    <xdr:cxnSp macro="">
      <xdr:nvCxnSpPr>
        <xdr:cNvPr id="74" name="直線コネクタ 73">
          <a:extLst>
            <a:ext uri="{FF2B5EF4-FFF2-40B4-BE49-F238E27FC236}">
              <a16:creationId xmlns:a16="http://schemas.microsoft.com/office/drawing/2014/main" id="{40C57B94-21CD-4660-A511-BFB53678A391}"/>
            </a:ext>
          </a:extLst>
        </xdr:cNvPr>
        <xdr:cNvCxnSpPr/>
      </xdr:nvCxnSpPr>
      <xdr:spPr>
        <a:xfrm>
          <a:off x="3797300" y="6339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5" name="楕円 74">
          <a:extLst>
            <a:ext uri="{FF2B5EF4-FFF2-40B4-BE49-F238E27FC236}">
              <a16:creationId xmlns:a16="http://schemas.microsoft.com/office/drawing/2014/main" id="{D090697D-25D5-484A-BE23-2943CF5E28D1}"/>
            </a:ext>
          </a:extLst>
        </xdr:cNvPr>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167640</xdr:rowOff>
    </xdr:to>
    <xdr:cxnSp macro="">
      <xdr:nvCxnSpPr>
        <xdr:cNvPr id="76" name="直線コネクタ 75">
          <a:extLst>
            <a:ext uri="{FF2B5EF4-FFF2-40B4-BE49-F238E27FC236}">
              <a16:creationId xmlns:a16="http://schemas.microsoft.com/office/drawing/2014/main" id="{33A35209-970B-4D01-8468-60A9432EBF99}"/>
            </a:ext>
          </a:extLst>
        </xdr:cNvPr>
        <xdr:cNvCxnSpPr/>
      </xdr:nvCxnSpPr>
      <xdr:spPr>
        <a:xfrm>
          <a:off x="2908300" y="629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77" name="楕円 76">
          <a:extLst>
            <a:ext uri="{FF2B5EF4-FFF2-40B4-BE49-F238E27FC236}">
              <a16:creationId xmlns:a16="http://schemas.microsoft.com/office/drawing/2014/main" id="{2256DA4A-01E1-46A9-904C-9C6704B60749}"/>
            </a:ext>
          </a:extLst>
        </xdr:cNvPr>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121920</xdr:rowOff>
    </xdr:to>
    <xdr:cxnSp macro="">
      <xdr:nvCxnSpPr>
        <xdr:cNvPr id="78" name="直線コネクタ 77">
          <a:extLst>
            <a:ext uri="{FF2B5EF4-FFF2-40B4-BE49-F238E27FC236}">
              <a16:creationId xmlns:a16="http://schemas.microsoft.com/office/drawing/2014/main" id="{E6434DE9-19CB-4825-B040-CFF61CAECEAA}"/>
            </a:ext>
          </a:extLst>
        </xdr:cNvPr>
        <xdr:cNvCxnSpPr/>
      </xdr:nvCxnSpPr>
      <xdr:spPr>
        <a:xfrm>
          <a:off x="2019300" y="624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xdr:rowOff>
    </xdr:from>
    <xdr:to>
      <xdr:col>6</xdr:col>
      <xdr:colOff>38100</xdr:colOff>
      <xdr:row>36</xdr:row>
      <xdr:rowOff>106426</xdr:rowOff>
    </xdr:to>
    <xdr:sp macro="" textlink="">
      <xdr:nvSpPr>
        <xdr:cNvPr id="79" name="楕円 78">
          <a:extLst>
            <a:ext uri="{FF2B5EF4-FFF2-40B4-BE49-F238E27FC236}">
              <a16:creationId xmlns:a16="http://schemas.microsoft.com/office/drawing/2014/main" id="{2A758874-30B7-4C1D-BF59-672E06406C97}"/>
            </a:ext>
          </a:extLst>
        </xdr:cNvPr>
        <xdr:cNvSpPr/>
      </xdr:nvSpPr>
      <xdr:spPr>
        <a:xfrm>
          <a:off x="1079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55626</xdr:rowOff>
    </xdr:from>
    <xdr:to>
      <xdr:col>10</xdr:col>
      <xdr:colOff>114300</xdr:colOff>
      <xdr:row>36</xdr:row>
      <xdr:rowOff>76200</xdr:rowOff>
    </xdr:to>
    <xdr:cxnSp macro="">
      <xdr:nvCxnSpPr>
        <xdr:cNvPr id="80" name="直線コネクタ 79">
          <a:extLst>
            <a:ext uri="{FF2B5EF4-FFF2-40B4-BE49-F238E27FC236}">
              <a16:creationId xmlns:a16="http://schemas.microsoft.com/office/drawing/2014/main" id="{F9514FF2-647C-48DD-9BDC-349FCE7FB8B1}"/>
            </a:ext>
          </a:extLst>
        </xdr:cNvPr>
        <xdr:cNvCxnSpPr/>
      </xdr:nvCxnSpPr>
      <xdr:spPr>
        <a:xfrm>
          <a:off x="1130300" y="62278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1541</xdr:rowOff>
    </xdr:from>
    <xdr:ext cx="405111" cy="259045"/>
    <xdr:sp macro="" textlink="">
      <xdr:nvSpPr>
        <xdr:cNvPr id="81" name="n_1aveValue【図書館】&#10;有形固定資産減価償却率">
          <a:extLst>
            <a:ext uri="{FF2B5EF4-FFF2-40B4-BE49-F238E27FC236}">
              <a16:creationId xmlns:a16="http://schemas.microsoft.com/office/drawing/2014/main" id="{5568F1B8-71CB-4193-9DB8-481E5F5E3F57}"/>
            </a:ext>
          </a:extLst>
        </xdr:cNvPr>
        <xdr:cNvSpPr txBox="1"/>
      </xdr:nvSpPr>
      <xdr:spPr>
        <a:xfrm>
          <a:off x="3582044" y="65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108983</xdr:rowOff>
    </xdr:from>
    <xdr:ext cx="405111" cy="259045"/>
    <xdr:sp macro="" textlink="">
      <xdr:nvSpPr>
        <xdr:cNvPr id="82" name="n_2aveValue【図書館】&#10;有形固定資産減価償却率">
          <a:extLst>
            <a:ext uri="{FF2B5EF4-FFF2-40B4-BE49-F238E27FC236}">
              <a16:creationId xmlns:a16="http://schemas.microsoft.com/office/drawing/2014/main" id="{B5C2FE88-8AA2-407F-9B26-E7AD7DA7EAEA}"/>
            </a:ext>
          </a:extLst>
        </xdr:cNvPr>
        <xdr:cNvSpPr txBox="1"/>
      </xdr:nvSpPr>
      <xdr:spPr>
        <a:xfrm>
          <a:off x="2705744"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58691</xdr:rowOff>
    </xdr:from>
    <xdr:ext cx="405111" cy="259045"/>
    <xdr:sp macro="" textlink="">
      <xdr:nvSpPr>
        <xdr:cNvPr id="83" name="n_3aveValue【図書館】&#10;有形固定資産減価償却率">
          <a:extLst>
            <a:ext uri="{FF2B5EF4-FFF2-40B4-BE49-F238E27FC236}">
              <a16:creationId xmlns:a16="http://schemas.microsoft.com/office/drawing/2014/main" id="{457C3E22-A01D-4543-9C14-0B99FED68FEF}"/>
            </a:ext>
          </a:extLst>
        </xdr:cNvPr>
        <xdr:cNvSpPr txBox="1"/>
      </xdr:nvSpPr>
      <xdr:spPr>
        <a:xfrm>
          <a:off x="1816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4" name="n_4aveValue【図書館】&#10;有形固定資産減価償却率">
          <a:extLst>
            <a:ext uri="{FF2B5EF4-FFF2-40B4-BE49-F238E27FC236}">
              <a16:creationId xmlns:a16="http://schemas.microsoft.com/office/drawing/2014/main" id="{B5BA0336-F85B-4974-99E4-066CABEF3003}"/>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63517</xdr:rowOff>
    </xdr:from>
    <xdr:ext cx="405111" cy="259045"/>
    <xdr:sp macro="" textlink="">
      <xdr:nvSpPr>
        <xdr:cNvPr id="85" name="n_1mainValue【図書館】&#10;有形固定資産減価償却率">
          <a:extLst>
            <a:ext uri="{FF2B5EF4-FFF2-40B4-BE49-F238E27FC236}">
              <a16:creationId xmlns:a16="http://schemas.microsoft.com/office/drawing/2014/main" id="{97463F40-3E31-419F-86AF-9BF1A2F5C0A1}"/>
            </a:ext>
          </a:extLst>
        </xdr:cNvPr>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6" name="n_2mainValue【図書館】&#10;有形固定資産減価償却率">
          <a:extLst>
            <a:ext uri="{FF2B5EF4-FFF2-40B4-BE49-F238E27FC236}">
              <a16:creationId xmlns:a16="http://schemas.microsoft.com/office/drawing/2014/main" id="{791F27BE-8CAF-4F6F-8D0A-77D40AE22053}"/>
            </a:ext>
          </a:extLst>
        </xdr:cNvPr>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87" name="n_3mainValue【図書館】&#10;有形固定資産減価償却率">
          <a:extLst>
            <a:ext uri="{FF2B5EF4-FFF2-40B4-BE49-F238E27FC236}">
              <a16:creationId xmlns:a16="http://schemas.microsoft.com/office/drawing/2014/main" id="{622C8343-27BE-444D-9F20-00441D81A37C}"/>
            </a:ext>
          </a:extLst>
        </xdr:cNvPr>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122953</xdr:rowOff>
    </xdr:from>
    <xdr:ext cx="405111" cy="259045"/>
    <xdr:sp macro="" textlink="">
      <xdr:nvSpPr>
        <xdr:cNvPr id="88" name="n_4mainValue【図書館】&#10;有形固定資産減価償却率">
          <a:extLst>
            <a:ext uri="{FF2B5EF4-FFF2-40B4-BE49-F238E27FC236}">
              <a16:creationId xmlns:a16="http://schemas.microsoft.com/office/drawing/2014/main" id="{F36FF3E5-D82C-430F-AE57-F0DC43C16DD2}"/>
            </a:ext>
          </a:extLst>
        </xdr:cNvPr>
        <xdr:cNvSpPr txBox="1"/>
      </xdr:nvSpPr>
      <xdr:spPr>
        <a:xfrm>
          <a:off x="9277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722BABF-557F-48D2-90E6-6B4A83B90E5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F44FA55-D578-47FE-A157-61F7D8C8D34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A933213-49BC-407A-A71D-E68C69C3312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D5B2938-AF7D-4056-9D29-45422805BA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BC47FBE-6414-4256-AA1A-4493A8F2D27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915A034-4425-49B3-A06C-C8277211379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FB66323-2F83-4AFC-8D28-97F6939D7A7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9A63BCF-ACAB-4E98-9511-BD6EACD6C4E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5C7DB222-61D8-4A40-A1CF-90B37C5BCD0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D6391C0-2AC5-4862-8A9D-3FFA52193F7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6B8487FF-9692-46CA-872A-E412DB20B5E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C5072EB6-9728-4D41-AF2F-7A3A4B203A0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18AFDEC6-DB52-41BD-B97D-B3965579C2A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B256AC44-D41D-4D1C-819C-70E10EACA2A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684136D4-8582-4B23-9260-3E1AFE8C6D2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72914512-EE3A-4395-989C-5D33CA072C65}"/>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E27B939A-52D2-47D5-8D8A-F5FABBF6466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20D6B72E-24F9-4814-89E2-6B7FC05849CF}"/>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1B0B8740-729D-4268-B85A-5D7EE53735E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D1EFD6B7-74AB-4320-A5C3-A8F919004EB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84D09568-26B0-4BCA-BCB1-2F4E641DC5A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7D3DB61D-EA75-44B2-AF0D-4E1813D45E34}"/>
            </a:ext>
          </a:extLst>
        </xdr:cNvPr>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2B3A30F0-5A40-486B-955D-FBD4B108F218}"/>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49CCA4E0-F58B-4EE0-89B7-5D337DCB9562}"/>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94B61649-AC77-4691-9A1C-2C2BDB00655A}"/>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E5DBCA64-429A-48F6-AB76-98C63B60EE22}"/>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139717</xdr:rowOff>
    </xdr:from>
    <xdr:ext cx="469744" cy="259045"/>
    <xdr:sp macro="" textlink="">
      <xdr:nvSpPr>
        <xdr:cNvPr id="115" name="【図書館】&#10;一人当たり面積平均値テキスト">
          <a:extLst>
            <a:ext uri="{FF2B5EF4-FFF2-40B4-BE49-F238E27FC236}">
              <a16:creationId xmlns:a16="http://schemas.microsoft.com/office/drawing/2014/main" id="{21CD197B-2C0D-48CA-89BD-4A969292DBCA}"/>
            </a:ext>
          </a:extLst>
        </xdr:cNvPr>
        <xdr:cNvSpPr txBox="1"/>
      </xdr:nvSpPr>
      <xdr:spPr>
        <a:xfrm>
          <a:off x="105156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6" name="フローチャート: 判断 115">
          <a:extLst>
            <a:ext uri="{FF2B5EF4-FFF2-40B4-BE49-F238E27FC236}">
              <a16:creationId xmlns:a16="http://schemas.microsoft.com/office/drawing/2014/main" id="{C774EC0D-5D8C-44AD-A5C0-8E8B0718A55A}"/>
            </a:ext>
          </a:extLst>
        </xdr:cNvPr>
        <xdr:cNvSpPr/>
      </xdr:nvSpPr>
      <xdr:spPr>
        <a:xfrm>
          <a:off x="10426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7" name="フローチャート: 判断 116">
          <a:extLst>
            <a:ext uri="{FF2B5EF4-FFF2-40B4-BE49-F238E27FC236}">
              <a16:creationId xmlns:a16="http://schemas.microsoft.com/office/drawing/2014/main" id="{6A9665CC-2743-4CEB-9950-FCC31A801FCF}"/>
            </a:ext>
          </a:extLst>
        </xdr:cNvPr>
        <xdr:cNvSpPr/>
      </xdr:nvSpPr>
      <xdr:spPr>
        <a:xfrm>
          <a:off x="958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a:extLst>
            <a:ext uri="{FF2B5EF4-FFF2-40B4-BE49-F238E27FC236}">
              <a16:creationId xmlns:a16="http://schemas.microsoft.com/office/drawing/2014/main" id="{9127FBDE-55B3-4EB7-8878-203954516EDA}"/>
            </a:ext>
          </a:extLst>
        </xdr:cNvPr>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a:extLst>
            <a:ext uri="{FF2B5EF4-FFF2-40B4-BE49-F238E27FC236}">
              <a16:creationId xmlns:a16="http://schemas.microsoft.com/office/drawing/2014/main" id="{F6A1AF0C-9426-4E74-80E0-CE3D2CE6B77C}"/>
            </a:ext>
          </a:extLst>
        </xdr:cNvPr>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20" name="フローチャート: 判断 119">
          <a:extLst>
            <a:ext uri="{FF2B5EF4-FFF2-40B4-BE49-F238E27FC236}">
              <a16:creationId xmlns:a16="http://schemas.microsoft.com/office/drawing/2014/main" id="{58D885E0-95C5-4B9F-BF8F-BBC117DC70AE}"/>
            </a:ext>
          </a:extLst>
        </xdr:cNvPr>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CA80D89-F235-4478-99A9-E244B5D61F4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1E54273-1F5C-4D4D-A1DC-6891287C68D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5FA852E-0281-40D6-AF95-841434D18D9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4AA2F06-5A38-43D3-AF5A-A5BAE5D5EC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4E6F218-142F-4EC1-92D4-FA18CD7008B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26" name="楕円 125">
          <a:extLst>
            <a:ext uri="{FF2B5EF4-FFF2-40B4-BE49-F238E27FC236}">
              <a16:creationId xmlns:a16="http://schemas.microsoft.com/office/drawing/2014/main" id="{533E817C-8D75-465F-B7CC-28F7E26CC902}"/>
            </a:ext>
          </a:extLst>
        </xdr:cNvPr>
        <xdr:cNvSpPr/>
      </xdr:nvSpPr>
      <xdr:spPr>
        <a:xfrm>
          <a:off x="10426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38117</xdr:rowOff>
    </xdr:from>
    <xdr:ext cx="469744" cy="259045"/>
    <xdr:sp macro="" textlink="">
      <xdr:nvSpPr>
        <xdr:cNvPr id="127" name="【図書館】&#10;一人当たり面積該当値テキスト">
          <a:extLst>
            <a:ext uri="{FF2B5EF4-FFF2-40B4-BE49-F238E27FC236}">
              <a16:creationId xmlns:a16="http://schemas.microsoft.com/office/drawing/2014/main" id="{5D1723F4-6064-4C85-808B-740EF3BDCA00}"/>
            </a:ext>
          </a:extLst>
        </xdr:cNvPr>
        <xdr:cNvSpPr txBox="1"/>
      </xdr:nvSpPr>
      <xdr:spPr>
        <a:xfrm>
          <a:off x="10515600"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59690</xdr:rowOff>
    </xdr:from>
    <xdr:to>
      <xdr:col>50</xdr:col>
      <xdr:colOff>165100</xdr:colOff>
      <xdr:row>37</xdr:row>
      <xdr:rowOff>161290</xdr:rowOff>
    </xdr:to>
    <xdr:sp macro="" textlink="">
      <xdr:nvSpPr>
        <xdr:cNvPr id="128" name="楕円 127">
          <a:extLst>
            <a:ext uri="{FF2B5EF4-FFF2-40B4-BE49-F238E27FC236}">
              <a16:creationId xmlns:a16="http://schemas.microsoft.com/office/drawing/2014/main" id="{B7734802-F554-485A-9711-89FDD13FA9F8}"/>
            </a:ext>
          </a:extLst>
        </xdr:cNvPr>
        <xdr:cNvSpPr/>
      </xdr:nvSpPr>
      <xdr:spPr>
        <a:xfrm>
          <a:off x="958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110490</xdr:rowOff>
    </xdr:from>
    <xdr:to>
      <xdr:col>55</xdr:col>
      <xdr:colOff>0</xdr:colOff>
      <xdr:row>37</xdr:row>
      <xdr:rowOff>110490</xdr:rowOff>
    </xdr:to>
    <xdr:cxnSp macro="">
      <xdr:nvCxnSpPr>
        <xdr:cNvPr id="129" name="直線コネクタ 128">
          <a:extLst>
            <a:ext uri="{FF2B5EF4-FFF2-40B4-BE49-F238E27FC236}">
              <a16:creationId xmlns:a16="http://schemas.microsoft.com/office/drawing/2014/main" id="{97943210-9CD4-4ECD-9256-685D6DE2BCCF}"/>
            </a:ext>
          </a:extLst>
        </xdr:cNvPr>
        <xdr:cNvCxnSpPr/>
      </xdr:nvCxnSpPr>
      <xdr:spPr>
        <a:xfrm>
          <a:off x="9639300" y="6454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59690</xdr:rowOff>
    </xdr:from>
    <xdr:to>
      <xdr:col>46</xdr:col>
      <xdr:colOff>38100</xdr:colOff>
      <xdr:row>37</xdr:row>
      <xdr:rowOff>161290</xdr:rowOff>
    </xdr:to>
    <xdr:sp macro="" textlink="">
      <xdr:nvSpPr>
        <xdr:cNvPr id="130" name="楕円 129">
          <a:extLst>
            <a:ext uri="{FF2B5EF4-FFF2-40B4-BE49-F238E27FC236}">
              <a16:creationId xmlns:a16="http://schemas.microsoft.com/office/drawing/2014/main" id="{88746EAD-9878-4B31-BB21-9E9A9F05A8D6}"/>
            </a:ext>
          </a:extLst>
        </xdr:cNvPr>
        <xdr:cNvSpPr/>
      </xdr:nvSpPr>
      <xdr:spPr>
        <a:xfrm>
          <a:off x="869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110490</xdr:rowOff>
    </xdr:from>
    <xdr:to>
      <xdr:col>50</xdr:col>
      <xdr:colOff>114300</xdr:colOff>
      <xdr:row>37</xdr:row>
      <xdr:rowOff>110490</xdr:rowOff>
    </xdr:to>
    <xdr:cxnSp macro="">
      <xdr:nvCxnSpPr>
        <xdr:cNvPr id="131" name="直線コネクタ 130">
          <a:extLst>
            <a:ext uri="{FF2B5EF4-FFF2-40B4-BE49-F238E27FC236}">
              <a16:creationId xmlns:a16="http://schemas.microsoft.com/office/drawing/2014/main" id="{C2AE9F9F-3440-450D-A184-598477078B23}"/>
            </a:ext>
          </a:extLst>
        </xdr:cNvPr>
        <xdr:cNvCxnSpPr/>
      </xdr:nvCxnSpPr>
      <xdr:spPr>
        <a:xfrm>
          <a:off x="87503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59690</xdr:rowOff>
    </xdr:from>
    <xdr:to>
      <xdr:col>41</xdr:col>
      <xdr:colOff>101600</xdr:colOff>
      <xdr:row>37</xdr:row>
      <xdr:rowOff>161290</xdr:rowOff>
    </xdr:to>
    <xdr:sp macro="" textlink="">
      <xdr:nvSpPr>
        <xdr:cNvPr id="132" name="楕円 131">
          <a:extLst>
            <a:ext uri="{FF2B5EF4-FFF2-40B4-BE49-F238E27FC236}">
              <a16:creationId xmlns:a16="http://schemas.microsoft.com/office/drawing/2014/main" id="{1839A289-B77C-48A9-BE2A-6C15D2D0B3D2}"/>
            </a:ext>
          </a:extLst>
        </xdr:cNvPr>
        <xdr:cNvSpPr/>
      </xdr:nvSpPr>
      <xdr:spPr>
        <a:xfrm>
          <a:off x="781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110490</xdr:rowOff>
    </xdr:from>
    <xdr:to>
      <xdr:col>45</xdr:col>
      <xdr:colOff>177800</xdr:colOff>
      <xdr:row>37</xdr:row>
      <xdr:rowOff>110490</xdr:rowOff>
    </xdr:to>
    <xdr:cxnSp macro="">
      <xdr:nvCxnSpPr>
        <xdr:cNvPr id="133" name="直線コネクタ 132">
          <a:extLst>
            <a:ext uri="{FF2B5EF4-FFF2-40B4-BE49-F238E27FC236}">
              <a16:creationId xmlns:a16="http://schemas.microsoft.com/office/drawing/2014/main" id="{EB0FC9CA-5904-4B47-B26A-995B35705D97}"/>
            </a:ext>
          </a:extLst>
        </xdr:cNvPr>
        <xdr:cNvCxnSpPr/>
      </xdr:nvCxnSpPr>
      <xdr:spPr>
        <a:xfrm>
          <a:off x="78613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59690</xdr:rowOff>
    </xdr:from>
    <xdr:to>
      <xdr:col>36</xdr:col>
      <xdr:colOff>165100</xdr:colOff>
      <xdr:row>37</xdr:row>
      <xdr:rowOff>161290</xdr:rowOff>
    </xdr:to>
    <xdr:sp macro="" textlink="">
      <xdr:nvSpPr>
        <xdr:cNvPr id="134" name="楕円 133">
          <a:extLst>
            <a:ext uri="{FF2B5EF4-FFF2-40B4-BE49-F238E27FC236}">
              <a16:creationId xmlns:a16="http://schemas.microsoft.com/office/drawing/2014/main" id="{51AE3106-FB7C-43A6-BB7A-0B681C39A0A5}"/>
            </a:ext>
          </a:extLst>
        </xdr:cNvPr>
        <xdr:cNvSpPr/>
      </xdr:nvSpPr>
      <xdr:spPr>
        <a:xfrm>
          <a:off x="692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110490</xdr:rowOff>
    </xdr:from>
    <xdr:to>
      <xdr:col>41</xdr:col>
      <xdr:colOff>50800</xdr:colOff>
      <xdr:row>37</xdr:row>
      <xdr:rowOff>110490</xdr:rowOff>
    </xdr:to>
    <xdr:cxnSp macro="">
      <xdr:nvCxnSpPr>
        <xdr:cNvPr id="135" name="直線コネクタ 134">
          <a:extLst>
            <a:ext uri="{FF2B5EF4-FFF2-40B4-BE49-F238E27FC236}">
              <a16:creationId xmlns:a16="http://schemas.microsoft.com/office/drawing/2014/main" id="{BF09FF1C-A4B2-45E7-BA48-3BD0DF3BC8C5}"/>
            </a:ext>
          </a:extLst>
        </xdr:cNvPr>
        <xdr:cNvCxnSpPr/>
      </xdr:nvCxnSpPr>
      <xdr:spPr>
        <a:xfrm>
          <a:off x="69723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63517</xdr:rowOff>
    </xdr:from>
    <xdr:ext cx="469744" cy="259045"/>
    <xdr:sp macro="" textlink="">
      <xdr:nvSpPr>
        <xdr:cNvPr id="136" name="n_1aveValue【図書館】&#10;一人当たり面積">
          <a:extLst>
            <a:ext uri="{FF2B5EF4-FFF2-40B4-BE49-F238E27FC236}">
              <a16:creationId xmlns:a16="http://schemas.microsoft.com/office/drawing/2014/main" id="{57D0D40C-2BF7-4C58-8760-8C87AF13C689}"/>
            </a:ext>
          </a:extLst>
        </xdr:cNvPr>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7" name="n_2aveValue【図書館】&#10;一人当たり面積">
          <a:extLst>
            <a:ext uri="{FF2B5EF4-FFF2-40B4-BE49-F238E27FC236}">
              <a16:creationId xmlns:a16="http://schemas.microsoft.com/office/drawing/2014/main" id="{0ED65980-E022-461A-90D5-C7C6C2256B74}"/>
            </a:ext>
          </a:extLst>
        </xdr:cNvPr>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38" name="n_3aveValue【図書館】&#10;一人当たり面積">
          <a:extLst>
            <a:ext uri="{FF2B5EF4-FFF2-40B4-BE49-F238E27FC236}">
              <a16:creationId xmlns:a16="http://schemas.microsoft.com/office/drawing/2014/main" id="{901E5AC7-90F4-4691-B7AC-0B6A8FBE7CDD}"/>
            </a:ext>
          </a:extLst>
        </xdr:cNvPr>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109237</xdr:rowOff>
    </xdr:from>
    <xdr:ext cx="469744" cy="259045"/>
    <xdr:sp macro="" textlink="">
      <xdr:nvSpPr>
        <xdr:cNvPr id="139" name="n_4aveValue【図書館】&#10;一人当たり面積">
          <a:extLst>
            <a:ext uri="{FF2B5EF4-FFF2-40B4-BE49-F238E27FC236}">
              <a16:creationId xmlns:a16="http://schemas.microsoft.com/office/drawing/2014/main" id="{DC6CFDC3-0365-42B8-9789-FC7E5A9D56D0}"/>
            </a:ext>
          </a:extLst>
        </xdr:cNvPr>
        <xdr:cNvSpPr txBox="1"/>
      </xdr:nvSpPr>
      <xdr:spPr>
        <a:xfrm>
          <a:off x="6737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152417</xdr:rowOff>
    </xdr:from>
    <xdr:ext cx="469744" cy="259045"/>
    <xdr:sp macro="" textlink="">
      <xdr:nvSpPr>
        <xdr:cNvPr id="140" name="n_1mainValue【図書館】&#10;一人当たり面積">
          <a:extLst>
            <a:ext uri="{FF2B5EF4-FFF2-40B4-BE49-F238E27FC236}">
              <a16:creationId xmlns:a16="http://schemas.microsoft.com/office/drawing/2014/main" id="{0F3CF0FC-8EBB-4223-BC11-7D09CA6D2D8B}"/>
            </a:ext>
          </a:extLst>
        </xdr:cNvPr>
        <xdr:cNvSpPr txBox="1"/>
      </xdr:nvSpPr>
      <xdr:spPr>
        <a:xfrm>
          <a:off x="9391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152417</xdr:rowOff>
    </xdr:from>
    <xdr:ext cx="469744" cy="259045"/>
    <xdr:sp macro="" textlink="">
      <xdr:nvSpPr>
        <xdr:cNvPr id="141" name="n_2mainValue【図書館】&#10;一人当たり面積">
          <a:extLst>
            <a:ext uri="{FF2B5EF4-FFF2-40B4-BE49-F238E27FC236}">
              <a16:creationId xmlns:a16="http://schemas.microsoft.com/office/drawing/2014/main" id="{960C0058-0CCE-4231-A821-D195B554C6F2}"/>
            </a:ext>
          </a:extLst>
        </xdr:cNvPr>
        <xdr:cNvSpPr txBox="1"/>
      </xdr:nvSpPr>
      <xdr:spPr>
        <a:xfrm>
          <a:off x="8515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152417</xdr:rowOff>
    </xdr:from>
    <xdr:ext cx="469744" cy="259045"/>
    <xdr:sp macro="" textlink="">
      <xdr:nvSpPr>
        <xdr:cNvPr id="142" name="n_3mainValue【図書館】&#10;一人当たり面積">
          <a:extLst>
            <a:ext uri="{FF2B5EF4-FFF2-40B4-BE49-F238E27FC236}">
              <a16:creationId xmlns:a16="http://schemas.microsoft.com/office/drawing/2014/main" id="{7F4B135F-1047-421D-B1EC-E702E83F267C}"/>
            </a:ext>
          </a:extLst>
        </xdr:cNvPr>
        <xdr:cNvSpPr txBox="1"/>
      </xdr:nvSpPr>
      <xdr:spPr>
        <a:xfrm>
          <a:off x="7626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152417</xdr:rowOff>
    </xdr:from>
    <xdr:ext cx="469744" cy="259045"/>
    <xdr:sp macro="" textlink="">
      <xdr:nvSpPr>
        <xdr:cNvPr id="143" name="n_4mainValue【図書館】&#10;一人当たり面積">
          <a:extLst>
            <a:ext uri="{FF2B5EF4-FFF2-40B4-BE49-F238E27FC236}">
              <a16:creationId xmlns:a16="http://schemas.microsoft.com/office/drawing/2014/main" id="{63A9317A-7C63-49BB-8E83-0361870FD6A5}"/>
            </a:ext>
          </a:extLst>
        </xdr:cNvPr>
        <xdr:cNvSpPr txBox="1"/>
      </xdr:nvSpPr>
      <xdr:spPr>
        <a:xfrm>
          <a:off x="6737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54CDFBC4-7BE3-45EA-B41C-71F150C56CE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36F0C257-919D-45B7-908B-70FC73D6975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B629869B-453D-4000-BED1-3CAE9FB4F8C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11369930-3655-4155-8031-3A66C84CF7E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5B513CC5-BB73-4287-8E5A-533531C71F2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C27A8968-5647-45FA-AD25-56DEE965AD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A6486BCE-5EBA-498D-8BBA-D32EE272E5C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BB646DB7-D319-4047-B1C1-285AA88C52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69319B2F-DECD-4885-AE54-CC9A2C2577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594558FF-A5B7-4FF4-8BED-5D70AEF2B09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29A4B9E0-CEAE-4588-B697-64AB4EF09F3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A5188BE6-54F0-497D-B753-6E4A0917C5E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312E964B-0411-49DA-A24B-57886FE3B71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5BA38CAC-5BC4-442B-BB7B-ABBD8AC3871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10B7C158-6D5E-49E8-AFC0-A1E2AD8D443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BDDE587F-D918-4613-AE96-B3DE665D797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1E6BFC6E-63C5-44E2-8397-B5AE0BCAAF8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3E7C4CEF-F20B-4F4A-A245-E54CDBEDD2B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496865A7-422A-4281-A36F-DCD21D04957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C8261A88-A99D-4C1A-AE80-577F447CFE7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F75669A9-28C7-46CB-B8E1-58F483ACB9E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AB283D28-866F-4A4D-9AB9-8AB0A42CB75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09E7DA63-D763-4190-BFBA-AD44A30C4A5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6C159FF6-C861-42F8-A99F-258C9266410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B1B6AA8A-7F3D-4198-9639-2EA8D5B629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69" name="直線コネクタ 168">
          <a:extLst>
            <a:ext uri="{FF2B5EF4-FFF2-40B4-BE49-F238E27FC236}">
              <a16:creationId xmlns:a16="http://schemas.microsoft.com/office/drawing/2014/main" id="{D71791F7-6F6A-4887-A156-39AAB5969F6C}"/>
            </a:ext>
          </a:extLst>
        </xdr:cNvPr>
        <xdr:cNvCxnSpPr/>
      </xdr:nvCxnSpPr>
      <xdr:spPr>
        <a:xfrm flipV="1">
          <a:off x="4634865" y="95293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4D464AB-DF8E-4034-B1C7-5A5401269BBC}"/>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1" name="直線コネクタ 170">
          <a:extLst>
            <a:ext uri="{FF2B5EF4-FFF2-40B4-BE49-F238E27FC236}">
              <a16:creationId xmlns:a16="http://schemas.microsoft.com/office/drawing/2014/main" id="{5F9B9EEB-8A0B-4739-8D54-2A206CC50D83}"/>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2" name="【体育館・プール】&#10;有形固定資産減価償却率最大値テキスト">
          <a:extLst>
            <a:ext uri="{FF2B5EF4-FFF2-40B4-BE49-F238E27FC236}">
              <a16:creationId xmlns:a16="http://schemas.microsoft.com/office/drawing/2014/main" id="{805DFBC4-1785-4829-994F-9D5D152F85D8}"/>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3" name="直線コネクタ 172">
          <a:extLst>
            <a:ext uri="{FF2B5EF4-FFF2-40B4-BE49-F238E27FC236}">
              <a16:creationId xmlns:a16="http://schemas.microsoft.com/office/drawing/2014/main" id="{CE42F2E5-A835-4BCE-948B-D4C07A18225E}"/>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105971</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B87BE3D7-4964-4075-A6AB-CF824EA6D72D}"/>
            </a:ext>
          </a:extLst>
        </xdr:cNvPr>
        <xdr:cNvSpPr txBox="1"/>
      </xdr:nvSpPr>
      <xdr:spPr>
        <a:xfrm>
          <a:off x="4673600" y="1022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75" name="フローチャート: 判断 174">
          <a:extLst>
            <a:ext uri="{FF2B5EF4-FFF2-40B4-BE49-F238E27FC236}">
              <a16:creationId xmlns:a16="http://schemas.microsoft.com/office/drawing/2014/main" id="{B71E414E-FF5B-4C90-B949-B8895A9A086C}"/>
            </a:ext>
          </a:extLst>
        </xdr:cNvPr>
        <xdr:cNvSpPr/>
      </xdr:nvSpPr>
      <xdr:spPr>
        <a:xfrm>
          <a:off x="45847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6" name="フローチャート: 判断 175">
          <a:extLst>
            <a:ext uri="{FF2B5EF4-FFF2-40B4-BE49-F238E27FC236}">
              <a16:creationId xmlns:a16="http://schemas.microsoft.com/office/drawing/2014/main" id="{98AAEF3C-E8F6-49ED-952F-7C29CE34E948}"/>
            </a:ext>
          </a:extLst>
        </xdr:cNvPr>
        <xdr:cNvSpPr/>
      </xdr:nvSpPr>
      <xdr:spPr>
        <a:xfrm>
          <a:off x="3746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7" name="フローチャート: 判断 176">
          <a:extLst>
            <a:ext uri="{FF2B5EF4-FFF2-40B4-BE49-F238E27FC236}">
              <a16:creationId xmlns:a16="http://schemas.microsoft.com/office/drawing/2014/main" id="{0CAF0228-ACFC-4D4F-95FF-E47FB2E549E3}"/>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8" name="フローチャート: 判断 177">
          <a:extLst>
            <a:ext uri="{FF2B5EF4-FFF2-40B4-BE49-F238E27FC236}">
              <a16:creationId xmlns:a16="http://schemas.microsoft.com/office/drawing/2014/main" id="{6A84F118-5F2E-446E-A00A-3928BF4B427E}"/>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9" name="フローチャート: 判断 178">
          <a:extLst>
            <a:ext uri="{FF2B5EF4-FFF2-40B4-BE49-F238E27FC236}">
              <a16:creationId xmlns:a16="http://schemas.microsoft.com/office/drawing/2014/main" id="{EBD03D44-1E6E-42B2-8570-603A38DB10F2}"/>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4BCFA36-BF63-4B8F-AC52-C2C915914F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9D0FE82-B769-4790-92A1-E1231B9850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98D7AD1-D271-414D-BADF-CB8FA2F71A5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2B763EF-003C-46B3-86BD-5F1115B39A2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B6E0416-032A-446D-9726-1F4972B3C1F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5" name="楕円 184">
          <a:extLst>
            <a:ext uri="{FF2B5EF4-FFF2-40B4-BE49-F238E27FC236}">
              <a16:creationId xmlns:a16="http://schemas.microsoft.com/office/drawing/2014/main" id="{B302E10D-538D-4640-ADF6-67BF3E9643FE}"/>
            </a:ext>
          </a:extLst>
        </xdr:cNvPr>
        <xdr:cNvSpPr/>
      </xdr:nvSpPr>
      <xdr:spPr>
        <a:xfrm>
          <a:off x="4584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169290</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CFE6CE91-4F1D-44E0-9431-167D44CD7563}"/>
            </a:ext>
          </a:extLst>
        </xdr:cNvPr>
        <xdr:cNvSpPr txBox="1"/>
      </xdr:nvSpPr>
      <xdr:spPr>
        <a:xfrm>
          <a:off x="4673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macro="" textlink="">
      <xdr:nvSpPr>
        <xdr:cNvPr id="187" name="楕円 186">
          <a:extLst>
            <a:ext uri="{FF2B5EF4-FFF2-40B4-BE49-F238E27FC236}">
              <a16:creationId xmlns:a16="http://schemas.microsoft.com/office/drawing/2014/main" id="{00781685-BD36-4170-B672-817AEE8254AE}"/>
            </a:ext>
          </a:extLst>
        </xdr:cNvPr>
        <xdr:cNvSpPr/>
      </xdr:nvSpPr>
      <xdr:spPr>
        <a:xfrm>
          <a:off x="3746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37556</xdr:rowOff>
    </xdr:from>
    <xdr:to>
      <xdr:col>24</xdr:col>
      <xdr:colOff>63500</xdr:colOff>
      <xdr:row>61</xdr:row>
      <xdr:rowOff>70213</xdr:rowOff>
    </xdr:to>
    <xdr:cxnSp macro="">
      <xdr:nvCxnSpPr>
        <xdr:cNvPr id="188" name="直線コネクタ 187">
          <a:extLst>
            <a:ext uri="{FF2B5EF4-FFF2-40B4-BE49-F238E27FC236}">
              <a16:creationId xmlns:a16="http://schemas.microsoft.com/office/drawing/2014/main" id="{E3CA8BF1-863D-4194-B53F-B81334FB5989}"/>
            </a:ext>
          </a:extLst>
        </xdr:cNvPr>
        <xdr:cNvCxnSpPr/>
      </xdr:nvCxnSpPr>
      <xdr:spPr>
        <a:xfrm>
          <a:off x="3797300" y="104960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122283</xdr:rowOff>
    </xdr:from>
    <xdr:to>
      <xdr:col>15</xdr:col>
      <xdr:colOff>101600</xdr:colOff>
      <xdr:row>61</xdr:row>
      <xdr:rowOff>52433</xdr:rowOff>
    </xdr:to>
    <xdr:sp macro="" textlink="">
      <xdr:nvSpPr>
        <xdr:cNvPr id="189" name="楕円 188">
          <a:extLst>
            <a:ext uri="{FF2B5EF4-FFF2-40B4-BE49-F238E27FC236}">
              <a16:creationId xmlns:a16="http://schemas.microsoft.com/office/drawing/2014/main" id="{F07A5A8D-474A-4364-A852-47D7138ED26E}"/>
            </a:ext>
          </a:extLst>
        </xdr:cNvPr>
        <xdr:cNvSpPr/>
      </xdr:nvSpPr>
      <xdr:spPr>
        <a:xfrm>
          <a:off x="2857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1633</xdr:rowOff>
    </xdr:from>
    <xdr:to>
      <xdr:col>19</xdr:col>
      <xdr:colOff>177800</xdr:colOff>
      <xdr:row>61</xdr:row>
      <xdr:rowOff>37556</xdr:rowOff>
    </xdr:to>
    <xdr:cxnSp macro="">
      <xdr:nvCxnSpPr>
        <xdr:cNvPr id="190" name="直線コネクタ 189">
          <a:extLst>
            <a:ext uri="{FF2B5EF4-FFF2-40B4-BE49-F238E27FC236}">
              <a16:creationId xmlns:a16="http://schemas.microsoft.com/office/drawing/2014/main" id="{A2C0B314-849F-4DB7-8864-1748B671E709}"/>
            </a:ext>
          </a:extLst>
        </xdr:cNvPr>
        <xdr:cNvCxnSpPr/>
      </xdr:nvCxnSpPr>
      <xdr:spPr>
        <a:xfrm>
          <a:off x="2908300" y="104600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91" name="楕円 190">
          <a:extLst>
            <a:ext uri="{FF2B5EF4-FFF2-40B4-BE49-F238E27FC236}">
              <a16:creationId xmlns:a16="http://schemas.microsoft.com/office/drawing/2014/main" id="{95F6F39D-9FF9-4DA6-829B-DF251EB7E855}"/>
            </a:ext>
          </a:extLst>
        </xdr:cNvPr>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61</xdr:row>
      <xdr:rowOff>1633</xdr:rowOff>
    </xdr:to>
    <xdr:cxnSp macro="">
      <xdr:nvCxnSpPr>
        <xdr:cNvPr id="192" name="直線コネクタ 191">
          <a:extLst>
            <a:ext uri="{FF2B5EF4-FFF2-40B4-BE49-F238E27FC236}">
              <a16:creationId xmlns:a16="http://schemas.microsoft.com/office/drawing/2014/main" id="{7A706EBA-3470-489A-86DE-8DFDEE212B33}"/>
            </a:ext>
          </a:extLst>
        </xdr:cNvPr>
        <xdr:cNvCxnSpPr/>
      </xdr:nvCxnSpPr>
      <xdr:spPr>
        <a:xfrm>
          <a:off x="2019300" y="104241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43906</xdr:rowOff>
    </xdr:from>
    <xdr:to>
      <xdr:col>6</xdr:col>
      <xdr:colOff>38100</xdr:colOff>
      <xdr:row>60</xdr:row>
      <xdr:rowOff>145506</xdr:rowOff>
    </xdr:to>
    <xdr:sp macro="" textlink="">
      <xdr:nvSpPr>
        <xdr:cNvPr id="193" name="楕円 192">
          <a:extLst>
            <a:ext uri="{FF2B5EF4-FFF2-40B4-BE49-F238E27FC236}">
              <a16:creationId xmlns:a16="http://schemas.microsoft.com/office/drawing/2014/main" id="{C841BB71-498B-4306-BFC1-73F39472DDB5}"/>
            </a:ext>
          </a:extLst>
        </xdr:cNvPr>
        <xdr:cNvSpPr/>
      </xdr:nvSpPr>
      <xdr:spPr>
        <a:xfrm>
          <a:off x="1079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94706</xdr:rowOff>
    </xdr:from>
    <xdr:to>
      <xdr:col>10</xdr:col>
      <xdr:colOff>114300</xdr:colOff>
      <xdr:row>60</xdr:row>
      <xdr:rowOff>137160</xdr:rowOff>
    </xdr:to>
    <xdr:cxnSp macro="">
      <xdr:nvCxnSpPr>
        <xdr:cNvPr id="194" name="直線コネクタ 193">
          <a:extLst>
            <a:ext uri="{FF2B5EF4-FFF2-40B4-BE49-F238E27FC236}">
              <a16:creationId xmlns:a16="http://schemas.microsoft.com/office/drawing/2014/main" id="{79735960-E566-43C4-849B-F20695EDB28A}"/>
            </a:ext>
          </a:extLst>
        </xdr:cNvPr>
        <xdr:cNvCxnSpPr/>
      </xdr:nvCxnSpPr>
      <xdr:spPr>
        <a:xfrm>
          <a:off x="1130300" y="1038170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62428</xdr:rowOff>
    </xdr:from>
    <xdr:ext cx="405111" cy="259045"/>
    <xdr:sp macro="" textlink="">
      <xdr:nvSpPr>
        <xdr:cNvPr id="195" name="n_1aveValue【体育館・プール】&#10;有形固定資産減価償却率">
          <a:extLst>
            <a:ext uri="{FF2B5EF4-FFF2-40B4-BE49-F238E27FC236}">
              <a16:creationId xmlns:a16="http://schemas.microsoft.com/office/drawing/2014/main" id="{690BE689-5342-42D2-8864-EB772C9C8A9A}"/>
            </a:ext>
          </a:extLst>
        </xdr:cNvPr>
        <xdr:cNvSpPr txBox="1"/>
      </xdr:nvSpPr>
      <xdr:spPr>
        <a:xfrm>
          <a:off x="3582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6" name="n_2aveValue【体育館・プール】&#10;有形固定資産減価償却率">
          <a:extLst>
            <a:ext uri="{FF2B5EF4-FFF2-40B4-BE49-F238E27FC236}">
              <a16:creationId xmlns:a16="http://schemas.microsoft.com/office/drawing/2014/main" id="{608669CD-D034-4A16-B85A-CDA64B4E0219}"/>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197" name="n_3aveValue【体育館・プール】&#10;有形固定資産減価償却率">
          <a:extLst>
            <a:ext uri="{FF2B5EF4-FFF2-40B4-BE49-F238E27FC236}">
              <a16:creationId xmlns:a16="http://schemas.microsoft.com/office/drawing/2014/main" id="{6376549A-8E2B-43F6-A485-2FE4962E05D2}"/>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198" name="n_4aveValue【体育館・プール】&#10;有形固定資産減価償却率">
          <a:extLst>
            <a:ext uri="{FF2B5EF4-FFF2-40B4-BE49-F238E27FC236}">
              <a16:creationId xmlns:a16="http://schemas.microsoft.com/office/drawing/2014/main" id="{06BF717C-5C14-4FAC-BC9E-D4F8C3C70DE1}"/>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79483</xdr:rowOff>
    </xdr:from>
    <xdr:ext cx="405111" cy="259045"/>
    <xdr:sp macro="" textlink="">
      <xdr:nvSpPr>
        <xdr:cNvPr id="199" name="n_1mainValue【体育館・プール】&#10;有形固定資産減価償却率">
          <a:extLst>
            <a:ext uri="{FF2B5EF4-FFF2-40B4-BE49-F238E27FC236}">
              <a16:creationId xmlns:a16="http://schemas.microsoft.com/office/drawing/2014/main" id="{E84D4533-E3F0-4070-8094-A13566CEB73E}"/>
            </a:ext>
          </a:extLst>
        </xdr:cNvPr>
        <xdr:cNvSpPr txBox="1"/>
      </xdr:nvSpPr>
      <xdr:spPr>
        <a:xfrm>
          <a:off x="3582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200" name="n_2mainValue【体育館・プール】&#10;有形固定資産減価償却率">
          <a:extLst>
            <a:ext uri="{FF2B5EF4-FFF2-40B4-BE49-F238E27FC236}">
              <a16:creationId xmlns:a16="http://schemas.microsoft.com/office/drawing/2014/main" id="{1557E5DC-71F1-4F4C-97EF-02A17BF0EFDD}"/>
            </a:ext>
          </a:extLst>
        </xdr:cNvPr>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33037</xdr:rowOff>
    </xdr:from>
    <xdr:ext cx="405111" cy="259045"/>
    <xdr:sp macro="" textlink="">
      <xdr:nvSpPr>
        <xdr:cNvPr id="201" name="n_3mainValue【体育館・プール】&#10;有形固定資産減価償却率">
          <a:extLst>
            <a:ext uri="{FF2B5EF4-FFF2-40B4-BE49-F238E27FC236}">
              <a16:creationId xmlns:a16="http://schemas.microsoft.com/office/drawing/2014/main" id="{8C7807E5-0923-454F-9E61-E4269C2C1802}"/>
            </a:ext>
          </a:extLst>
        </xdr:cNvPr>
        <xdr:cNvSpPr txBox="1"/>
      </xdr:nvSpPr>
      <xdr:spPr>
        <a:xfrm>
          <a:off x="1816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mainValue【体育館・プール】&#10;有形固定資産減価償却率">
          <a:extLst>
            <a:ext uri="{FF2B5EF4-FFF2-40B4-BE49-F238E27FC236}">
              <a16:creationId xmlns:a16="http://schemas.microsoft.com/office/drawing/2014/main" id="{DB193E66-00F9-438E-8ADC-AA304368FA75}"/>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C1BA19B2-9941-4721-B035-266F1CD37C1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90C8E87F-2A57-4BF3-8431-1E6E583FCE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FDCF5784-5AD3-4D90-8089-F24F886FAFD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5174BCCB-8342-453C-8DCB-221790C77DF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F8EC46EA-7489-46B4-8A9A-298686883C9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CCAA7189-32E4-4AC5-A0B8-B0E4697E6A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4EBD5D08-4036-41D2-A2A2-5C87945076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F0947B19-EAD4-4104-8183-E63EC08E83C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1D3B9A19-580E-41EA-BAC9-48CC641EFD0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A6FBF7A7-ACBA-474A-9E4B-341D68CB9E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CB459D18-A6BA-4FDE-A238-9EC06F6F242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id="{B867F3CF-07E2-43A9-82A8-680593E4D68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FD036F15-B78E-495F-AAA2-72E86151EB3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id="{A1181317-BFA5-4FEC-BF6A-7D9501352FA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3E62FE2-227B-4528-866A-38760A95051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D389A007-4879-498B-87BB-D5E564976FE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ED11B629-77EC-43BD-8F62-4E9FAB4746B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id="{7E92F931-F7B0-4E25-9A74-C1302466A51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C19B3797-FE27-4402-8CF3-D101DD70857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id="{458C56D0-F694-48F1-8309-8B17DB4F2B3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86F6095B-09AA-415E-9298-A40F025707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4A7E0A62-40EB-4926-8E6F-4FC9EA74F3E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8A406268-CB3F-45D3-A970-E95FECF76E8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26" name="直線コネクタ 225">
          <a:extLst>
            <a:ext uri="{FF2B5EF4-FFF2-40B4-BE49-F238E27FC236}">
              <a16:creationId xmlns:a16="http://schemas.microsoft.com/office/drawing/2014/main" id="{DA4721AC-EC16-42EF-ACD0-8B007D4BE9A1}"/>
            </a:ext>
          </a:extLst>
        </xdr:cNvPr>
        <xdr:cNvCxnSpPr/>
      </xdr:nvCxnSpPr>
      <xdr:spPr>
        <a:xfrm flipV="1">
          <a:off x="10476865" y="9410700"/>
          <a:ext cx="0" cy="15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27" name="【体育館・プール】&#10;一人当たり面積最小値テキスト">
          <a:extLst>
            <a:ext uri="{FF2B5EF4-FFF2-40B4-BE49-F238E27FC236}">
              <a16:creationId xmlns:a16="http://schemas.microsoft.com/office/drawing/2014/main" id="{C1FDCF83-083C-4C11-B24E-857C6D1A1D6F}"/>
            </a:ext>
          </a:extLst>
        </xdr:cNvPr>
        <xdr:cNvSpPr txBox="1"/>
      </xdr:nvSpPr>
      <xdr:spPr>
        <a:xfrm>
          <a:off x="10515600"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28" name="直線コネクタ 227">
          <a:extLst>
            <a:ext uri="{FF2B5EF4-FFF2-40B4-BE49-F238E27FC236}">
              <a16:creationId xmlns:a16="http://schemas.microsoft.com/office/drawing/2014/main" id="{D412DEA0-2AA1-4709-B012-72CCAD1CB011}"/>
            </a:ext>
          </a:extLst>
        </xdr:cNvPr>
        <xdr:cNvCxnSpPr/>
      </xdr:nvCxnSpPr>
      <xdr:spPr>
        <a:xfrm>
          <a:off x="10388600" y="1098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29" name="【体育館・プール】&#10;一人当たり面積最大値テキスト">
          <a:extLst>
            <a:ext uri="{FF2B5EF4-FFF2-40B4-BE49-F238E27FC236}">
              <a16:creationId xmlns:a16="http://schemas.microsoft.com/office/drawing/2014/main" id="{C36E3C61-09D0-4B35-BAC7-390EEDC28B74}"/>
            </a:ext>
          </a:extLst>
        </xdr:cNvPr>
        <xdr:cNvSpPr txBox="1"/>
      </xdr:nvSpPr>
      <xdr:spPr>
        <a:xfrm>
          <a:off x="10515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30" name="直線コネクタ 229">
          <a:extLst>
            <a:ext uri="{FF2B5EF4-FFF2-40B4-BE49-F238E27FC236}">
              <a16:creationId xmlns:a16="http://schemas.microsoft.com/office/drawing/2014/main" id="{8E0C1A88-D66F-4D3E-B318-8A2C26565CBE}"/>
            </a:ext>
          </a:extLst>
        </xdr:cNvPr>
        <xdr:cNvCxnSpPr/>
      </xdr:nvCxnSpPr>
      <xdr:spPr>
        <a:xfrm>
          <a:off x="10388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88917</xdr:rowOff>
    </xdr:from>
    <xdr:ext cx="469744" cy="259045"/>
    <xdr:sp macro="" textlink="">
      <xdr:nvSpPr>
        <xdr:cNvPr id="231" name="【体育館・プール】&#10;一人当たり面積平均値テキスト">
          <a:extLst>
            <a:ext uri="{FF2B5EF4-FFF2-40B4-BE49-F238E27FC236}">
              <a16:creationId xmlns:a16="http://schemas.microsoft.com/office/drawing/2014/main" id="{78046196-CA76-45EC-BE2B-AF9B5293038D}"/>
            </a:ext>
          </a:extLst>
        </xdr:cNvPr>
        <xdr:cNvSpPr txBox="1"/>
      </xdr:nvSpPr>
      <xdr:spPr>
        <a:xfrm>
          <a:off x="10515600" y="1054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32" name="フローチャート: 判断 231">
          <a:extLst>
            <a:ext uri="{FF2B5EF4-FFF2-40B4-BE49-F238E27FC236}">
              <a16:creationId xmlns:a16="http://schemas.microsoft.com/office/drawing/2014/main" id="{36CF8556-8CFF-4FFE-BC2E-4457F6B1B232}"/>
            </a:ext>
          </a:extLst>
        </xdr:cNvPr>
        <xdr:cNvSpPr/>
      </xdr:nvSpPr>
      <xdr:spPr>
        <a:xfrm>
          <a:off x="104267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33" name="フローチャート: 判断 232">
          <a:extLst>
            <a:ext uri="{FF2B5EF4-FFF2-40B4-BE49-F238E27FC236}">
              <a16:creationId xmlns:a16="http://schemas.microsoft.com/office/drawing/2014/main" id="{D8378B21-E482-4BF8-8E5E-12B29673BF6E}"/>
            </a:ext>
          </a:extLst>
        </xdr:cNvPr>
        <xdr:cNvSpPr/>
      </xdr:nvSpPr>
      <xdr:spPr>
        <a:xfrm>
          <a:off x="9588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4" name="フローチャート: 判断 233">
          <a:extLst>
            <a:ext uri="{FF2B5EF4-FFF2-40B4-BE49-F238E27FC236}">
              <a16:creationId xmlns:a16="http://schemas.microsoft.com/office/drawing/2014/main" id="{09EC93C9-CD9B-4149-91A3-068E851D3A95}"/>
            </a:ext>
          </a:extLst>
        </xdr:cNvPr>
        <xdr:cNvSpPr/>
      </xdr:nvSpPr>
      <xdr:spPr>
        <a:xfrm>
          <a:off x="8699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xdr:rowOff>
    </xdr:from>
    <xdr:to>
      <xdr:col>41</xdr:col>
      <xdr:colOff>101600</xdr:colOff>
      <xdr:row>63</xdr:row>
      <xdr:rowOff>102870</xdr:rowOff>
    </xdr:to>
    <xdr:sp macro="" textlink="">
      <xdr:nvSpPr>
        <xdr:cNvPr id="235" name="フローチャート: 判断 234">
          <a:extLst>
            <a:ext uri="{FF2B5EF4-FFF2-40B4-BE49-F238E27FC236}">
              <a16:creationId xmlns:a16="http://schemas.microsoft.com/office/drawing/2014/main" id="{E9FA44AD-1820-4EBB-8607-7C57675E0E0B}"/>
            </a:ext>
          </a:extLst>
        </xdr:cNvPr>
        <xdr:cNvSpPr/>
      </xdr:nvSpPr>
      <xdr:spPr>
        <a:xfrm>
          <a:off x="7810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1270</xdr:rowOff>
    </xdr:from>
    <xdr:to>
      <xdr:col>36</xdr:col>
      <xdr:colOff>165100</xdr:colOff>
      <xdr:row>63</xdr:row>
      <xdr:rowOff>102870</xdr:rowOff>
    </xdr:to>
    <xdr:sp macro="" textlink="">
      <xdr:nvSpPr>
        <xdr:cNvPr id="236" name="フローチャート: 判断 235">
          <a:extLst>
            <a:ext uri="{FF2B5EF4-FFF2-40B4-BE49-F238E27FC236}">
              <a16:creationId xmlns:a16="http://schemas.microsoft.com/office/drawing/2014/main" id="{7652AAFA-C965-4E85-9E9D-077409F6FCB6}"/>
            </a:ext>
          </a:extLst>
        </xdr:cNvPr>
        <xdr:cNvSpPr/>
      </xdr:nvSpPr>
      <xdr:spPr>
        <a:xfrm>
          <a:off x="6921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4D85E35-2E5E-413B-9914-D172822226E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50763CC-2414-4FA8-B5E3-9E69DC9CD0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FCD5059-2627-4495-892F-11BCB279436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03AFDF1-9E12-48EA-AC5A-D63CEDB80F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597D6D0-E478-4D1F-A12F-FF46A223667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50800</xdr:rowOff>
    </xdr:from>
    <xdr:to>
      <xdr:col>55</xdr:col>
      <xdr:colOff>50800</xdr:colOff>
      <xdr:row>63</xdr:row>
      <xdr:rowOff>152400</xdr:rowOff>
    </xdr:to>
    <xdr:sp macro="" textlink="">
      <xdr:nvSpPr>
        <xdr:cNvPr id="242" name="楕円 241">
          <a:extLst>
            <a:ext uri="{FF2B5EF4-FFF2-40B4-BE49-F238E27FC236}">
              <a16:creationId xmlns:a16="http://schemas.microsoft.com/office/drawing/2014/main" id="{1494DAB6-F2DF-4582-928F-DD1B5E2D6940}"/>
            </a:ext>
          </a:extLst>
        </xdr:cNvPr>
        <xdr:cNvSpPr/>
      </xdr:nvSpPr>
      <xdr:spPr>
        <a:xfrm>
          <a:off x="104267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137177</xdr:rowOff>
    </xdr:from>
    <xdr:ext cx="469744" cy="259045"/>
    <xdr:sp macro="" textlink="">
      <xdr:nvSpPr>
        <xdr:cNvPr id="243" name="【体育館・プール】&#10;一人当たり面積該当値テキスト">
          <a:extLst>
            <a:ext uri="{FF2B5EF4-FFF2-40B4-BE49-F238E27FC236}">
              <a16:creationId xmlns:a16="http://schemas.microsoft.com/office/drawing/2014/main" id="{9FA2BD09-7AD5-4915-BB1F-F74750A71AA3}"/>
            </a:ext>
          </a:extLst>
        </xdr:cNvPr>
        <xdr:cNvSpPr txBox="1"/>
      </xdr:nvSpPr>
      <xdr:spPr>
        <a:xfrm>
          <a:off x="10515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50800</xdr:rowOff>
    </xdr:from>
    <xdr:to>
      <xdr:col>50</xdr:col>
      <xdr:colOff>165100</xdr:colOff>
      <xdr:row>63</xdr:row>
      <xdr:rowOff>152400</xdr:rowOff>
    </xdr:to>
    <xdr:sp macro="" textlink="">
      <xdr:nvSpPr>
        <xdr:cNvPr id="244" name="楕円 243">
          <a:extLst>
            <a:ext uri="{FF2B5EF4-FFF2-40B4-BE49-F238E27FC236}">
              <a16:creationId xmlns:a16="http://schemas.microsoft.com/office/drawing/2014/main" id="{F7B009AD-84B1-4439-9385-C90364D0D437}"/>
            </a:ext>
          </a:extLst>
        </xdr:cNvPr>
        <xdr:cNvSpPr/>
      </xdr:nvSpPr>
      <xdr:spPr>
        <a:xfrm>
          <a:off x="95885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101600</xdr:rowOff>
    </xdr:from>
    <xdr:to>
      <xdr:col>55</xdr:col>
      <xdr:colOff>0</xdr:colOff>
      <xdr:row>63</xdr:row>
      <xdr:rowOff>101600</xdr:rowOff>
    </xdr:to>
    <xdr:cxnSp macro="">
      <xdr:nvCxnSpPr>
        <xdr:cNvPr id="245" name="直線コネクタ 244">
          <a:extLst>
            <a:ext uri="{FF2B5EF4-FFF2-40B4-BE49-F238E27FC236}">
              <a16:creationId xmlns:a16="http://schemas.microsoft.com/office/drawing/2014/main" id="{0DE955FB-071D-441E-90EA-666062E6E27B}"/>
            </a:ext>
          </a:extLst>
        </xdr:cNvPr>
        <xdr:cNvCxnSpPr/>
      </xdr:nvCxnSpPr>
      <xdr:spPr>
        <a:xfrm>
          <a:off x="9639300" y="10902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50800</xdr:rowOff>
    </xdr:from>
    <xdr:to>
      <xdr:col>46</xdr:col>
      <xdr:colOff>38100</xdr:colOff>
      <xdr:row>63</xdr:row>
      <xdr:rowOff>152400</xdr:rowOff>
    </xdr:to>
    <xdr:sp macro="" textlink="">
      <xdr:nvSpPr>
        <xdr:cNvPr id="246" name="楕円 245">
          <a:extLst>
            <a:ext uri="{FF2B5EF4-FFF2-40B4-BE49-F238E27FC236}">
              <a16:creationId xmlns:a16="http://schemas.microsoft.com/office/drawing/2014/main" id="{9B5399F0-4646-443F-A581-B1A6D7765ACF}"/>
            </a:ext>
          </a:extLst>
        </xdr:cNvPr>
        <xdr:cNvSpPr/>
      </xdr:nvSpPr>
      <xdr:spPr>
        <a:xfrm>
          <a:off x="86995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101600</xdr:rowOff>
    </xdr:from>
    <xdr:to>
      <xdr:col>50</xdr:col>
      <xdr:colOff>114300</xdr:colOff>
      <xdr:row>63</xdr:row>
      <xdr:rowOff>101600</xdr:rowOff>
    </xdr:to>
    <xdr:cxnSp macro="">
      <xdr:nvCxnSpPr>
        <xdr:cNvPr id="247" name="直線コネクタ 246">
          <a:extLst>
            <a:ext uri="{FF2B5EF4-FFF2-40B4-BE49-F238E27FC236}">
              <a16:creationId xmlns:a16="http://schemas.microsoft.com/office/drawing/2014/main" id="{30721309-29C3-41E9-B314-AAA64D68BFF9}"/>
            </a:ext>
          </a:extLst>
        </xdr:cNvPr>
        <xdr:cNvCxnSpPr/>
      </xdr:nvCxnSpPr>
      <xdr:spPr>
        <a:xfrm>
          <a:off x="8750300" y="1090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50800</xdr:rowOff>
    </xdr:from>
    <xdr:to>
      <xdr:col>41</xdr:col>
      <xdr:colOff>101600</xdr:colOff>
      <xdr:row>63</xdr:row>
      <xdr:rowOff>152400</xdr:rowOff>
    </xdr:to>
    <xdr:sp macro="" textlink="">
      <xdr:nvSpPr>
        <xdr:cNvPr id="248" name="楕円 247">
          <a:extLst>
            <a:ext uri="{FF2B5EF4-FFF2-40B4-BE49-F238E27FC236}">
              <a16:creationId xmlns:a16="http://schemas.microsoft.com/office/drawing/2014/main" id="{445E9899-3CA5-4813-8F20-387B29469193}"/>
            </a:ext>
          </a:extLst>
        </xdr:cNvPr>
        <xdr:cNvSpPr/>
      </xdr:nvSpPr>
      <xdr:spPr>
        <a:xfrm>
          <a:off x="78105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101600</xdr:rowOff>
    </xdr:from>
    <xdr:to>
      <xdr:col>45</xdr:col>
      <xdr:colOff>177800</xdr:colOff>
      <xdr:row>63</xdr:row>
      <xdr:rowOff>101600</xdr:rowOff>
    </xdr:to>
    <xdr:cxnSp macro="">
      <xdr:nvCxnSpPr>
        <xdr:cNvPr id="249" name="直線コネクタ 248">
          <a:extLst>
            <a:ext uri="{FF2B5EF4-FFF2-40B4-BE49-F238E27FC236}">
              <a16:creationId xmlns:a16="http://schemas.microsoft.com/office/drawing/2014/main" id="{06D8A568-B15B-482C-86A4-60AA8713E368}"/>
            </a:ext>
          </a:extLst>
        </xdr:cNvPr>
        <xdr:cNvCxnSpPr/>
      </xdr:nvCxnSpPr>
      <xdr:spPr>
        <a:xfrm>
          <a:off x="7861300" y="1090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50800</xdr:rowOff>
    </xdr:from>
    <xdr:to>
      <xdr:col>36</xdr:col>
      <xdr:colOff>165100</xdr:colOff>
      <xdr:row>63</xdr:row>
      <xdr:rowOff>152400</xdr:rowOff>
    </xdr:to>
    <xdr:sp macro="" textlink="">
      <xdr:nvSpPr>
        <xdr:cNvPr id="250" name="楕円 249">
          <a:extLst>
            <a:ext uri="{FF2B5EF4-FFF2-40B4-BE49-F238E27FC236}">
              <a16:creationId xmlns:a16="http://schemas.microsoft.com/office/drawing/2014/main" id="{BF0D23DB-1403-4BEC-B456-5789337E7856}"/>
            </a:ext>
          </a:extLst>
        </xdr:cNvPr>
        <xdr:cNvSpPr/>
      </xdr:nvSpPr>
      <xdr:spPr>
        <a:xfrm>
          <a:off x="69215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101600</xdr:rowOff>
    </xdr:from>
    <xdr:to>
      <xdr:col>41</xdr:col>
      <xdr:colOff>50800</xdr:colOff>
      <xdr:row>63</xdr:row>
      <xdr:rowOff>101600</xdr:rowOff>
    </xdr:to>
    <xdr:cxnSp macro="">
      <xdr:nvCxnSpPr>
        <xdr:cNvPr id="251" name="直線コネクタ 250">
          <a:extLst>
            <a:ext uri="{FF2B5EF4-FFF2-40B4-BE49-F238E27FC236}">
              <a16:creationId xmlns:a16="http://schemas.microsoft.com/office/drawing/2014/main" id="{FDE27E73-6BC7-45D2-81C6-4C76069A8A88}"/>
            </a:ext>
          </a:extLst>
        </xdr:cNvPr>
        <xdr:cNvCxnSpPr/>
      </xdr:nvCxnSpPr>
      <xdr:spPr>
        <a:xfrm>
          <a:off x="6972300" y="1090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119397</xdr:rowOff>
    </xdr:from>
    <xdr:ext cx="469744" cy="259045"/>
    <xdr:sp macro="" textlink="">
      <xdr:nvSpPr>
        <xdr:cNvPr id="252" name="n_1aveValue【体育館・プール】&#10;一人当たり面積">
          <a:extLst>
            <a:ext uri="{FF2B5EF4-FFF2-40B4-BE49-F238E27FC236}">
              <a16:creationId xmlns:a16="http://schemas.microsoft.com/office/drawing/2014/main" id="{19AE4E07-32C3-4ACC-B4C7-29F4D57FFDFB}"/>
            </a:ext>
          </a:extLst>
        </xdr:cNvPr>
        <xdr:cNvSpPr txBox="1"/>
      </xdr:nvSpPr>
      <xdr:spPr>
        <a:xfrm>
          <a:off x="9391727"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116857</xdr:rowOff>
    </xdr:from>
    <xdr:ext cx="469744" cy="259045"/>
    <xdr:sp macro="" textlink="">
      <xdr:nvSpPr>
        <xdr:cNvPr id="253" name="n_2aveValue【体育館・プール】&#10;一人当たり面積">
          <a:extLst>
            <a:ext uri="{FF2B5EF4-FFF2-40B4-BE49-F238E27FC236}">
              <a16:creationId xmlns:a16="http://schemas.microsoft.com/office/drawing/2014/main" id="{15A4E1CF-92AC-414B-B39F-A3DCA43B689D}"/>
            </a:ext>
          </a:extLst>
        </xdr:cNvPr>
        <xdr:cNvSpPr txBox="1"/>
      </xdr:nvSpPr>
      <xdr:spPr>
        <a:xfrm>
          <a:off x="8515427"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119397</xdr:rowOff>
    </xdr:from>
    <xdr:ext cx="469744" cy="259045"/>
    <xdr:sp macro="" textlink="">
      <xdr:nvSpPr>
        <xdr:cNvPr id="254" name="n_3aveValue【体育館・プール】&#10;一人当たり面積">
          <a:extLst>
            <a:ext uri="{FF2B5EF4-FFF2-40B4-BE49-F238E27FC236}">
              <a16:creationId xmlns:a16="http://schemas.microsoft.com/office/drawing/2014/main" id="{34B72F83-974F-4C00-899C-B4FC881C5186}"/>
            </a:ext>
          </a:extLst>
        </xdr:cNvPr>
        <xdr:cNvSpPr txBox="1"/>
      </xdr:nvSpPr>
      <xdr:spPr>
        <a:xfrm>
          <a:off x="7626427"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119397</xdr:rowOff>
    </xdr:from>
    <xdr:ext cx="469744" cy="259045"/>
    <xdr:sp macro="" textlink="">
      <xdr:nvSpPr>
        <xdr:cNvPr id="255" name="n_4aveValue【体育館・プール】&#10;一人当たり面積">
          <a:extLst>
            <a:ext uri="{FF2B5EF4-FFF2-40B4-BE49-F238E27FC236}">
              <a16:creationId xmlns:a16="http://schemas.microsoft.com/office/drawing/2014/main" id="{7D3B2584-B634-4451-89AC-882B6B78EB7D}"/>
            </a:ext>
          </a:extLst>
        </xdr:cNvPr>
        <xdr:cNvSpPr txBox="1"/>
      </xdr:nvSpPr>
      <xdr:spPr>
        <a:xfrm>
          <a:off x="6737427"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143527</xdr:rowOff>
    </xdr:from>
    <xdr:ext cx="469744" cy="259045"/>
    <xdr:sp macro="" textlink="">
      <xdr:nvSpPr>
        <xdr:cNvPr id="256" name="n_1mainValue【体育館・プール】&#10;一人当たり面積">
          <a:extLst>
            <a:ext uri="{FF2B5EF4-FFF2-40B4-BE49-F238E27FC236}">
              <a16:creationId xmlns:a16="http://schemas.microsoft.com/office/drawing/2014/main" id="{A334BA73-8C49-42BC-BA14-541B38CA1164}"/>
            </a:ext>
          </a:extLst>
        </xdr:cNvPr>
        <xdr:cNvSpPr txBox="1"/>
      </xdr:nvSpPr>
      <xdr:spPr>
        <a:xfrm>
          <a:off x="9391727" y="1094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143527</xdr:rowOff>
    </xdr:from>
    <xdr:ext cx="469744" cy="259045"/>
    <xdr:sp macro="" textlink="">
      <xdr:nvSpPr>
        <xdr:cNvPr id="257" name="n_2mainValue【体育館・プール】&#10;一人当たり面積">
          <a:extLst>
            <a:ext uri="{FF2B5EF4-FFF2-40B4-BE49-F238E27FC236}">
              <a16:creationId xmlns:a16="http://schemas.microsoft.com/office/drawing/2014/main" id="{FC11E2CF-0C91-4DAB-8F67-E3D9821B1FE0}"/>
            </a:ext>
          </a:extLst>
        </xdr:cNvPr>
        <xdr:cNvSpPr txBox="1"/>
      </xdr:nvSpPr>
      <xdr:spPr>
        <a:xfrm>
          <a:off x="8515427" y="1094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143527</xdr:rowOff>
    </xdr:from>
    <xdr:ext cx="469744" cy="259045"/>
    <xdr:sp macro="" textlink="">
      <xdr:nvSpPr>
        <xdr:cNvPr id="258" name="n_3mainValue【体育館・プール】&#10;一人当たり面積">
          <a:extLst>
            <a:ext uri="{FF2B5EF4-FFF2-40B4-BE49-F238E27FC236}">
              <a16:creationId xmlns:a16="http://schemas.microsoft.com/office/drawing/2014/main" id="{A5CABC43-E495-45F9-93CA-EBFE15A12B8C}"/>
            </a:ext>
          </a:extLst>
        </xdr:cNvPr>
        <xdr:cNvSpPr txBox="1"/>
      </xdr:nvSpPr>
      <xdr:spPr>
        <a:xfrm>
          <a:off x="7626427" y="1094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143527</xdr:rowOff>
    </xdr:from>
    <xdr:ext cx="469744" cy="259045"/>
    <xdr:sp macro="" textlink="">
      <xdr:nvSpPr>
        <xdr:cNvPr id="259" name="n_4mainValue【体育館・プール】&#10;一人当たり面積">
          <a:extLst>
            <a:ext uri="{FF2B5EF4-FFF2-40B4-BE49-F238E27FC236}">
              <a16:creationId xmlns:a16="http://schemas.microsoft.com/office/drawing/2014/main" id="{1A71F3FD-90F0-4D6C-AE0C-746C1224ACA7}"/>
            </a:ext>
          </a:extLst>
        </xdr:cNvPr>
        <xdr:cNvSpPr txBox="1"/>
      </xdr:nvSpPr>
      <xdr:spPr>
        <a:xfrm>
          <a:off x="6737427" y="1094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BA6F1AF6-B9DD-4709-8B20-1FDF1CA292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B52F3404-3D6E-4799-B8C0-C0FC520162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D95F2606-D105-42B8-A089-CC039F283A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99F6DC32-4545-4997-9FEF-B1A05348D01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AC4F798E-A3D4-46FE-8ED9-15590667D1D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C030E66D-5F17-409D-AC0E-A895261C1F5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91A77B08-59D2-40F2-8CB5-BD334BED91A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442B6279-D258-4704-B121-0A830F3E82A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42BF1060-885E-442A-BC84-5E8B968F1E6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6EBDD67D-7D8C-4714-B16D-6F0005EE372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4A756DCD-8A78-4B05-A01E-486D62CC798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81B178F3-A2BE-467F-A9BE-FF5B46006E6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a:extLst>
            <a:ext uri="{FF2B5EF4-FFF2-40B4-BE49-F238E27FC236}">
              <a16:creationId xmlns:a16="http://schemas.microsoft.com/office/drawing/2014/main" id="{7534967F-90BB-40BC-9578-961A29D99B86}"/>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C2BD0524-F6C5-42BB-892F-11AE57B6D81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C84C8896-1A77-4B79-BA13-49F1F2FC37A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1346998F-A419-4675-BA6D-1CF8E3EF05F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5A08F46C-9CFA-4A82-A567-211C3E0A6FF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91EC161B-89F6-4212-BDA2-2EA7FA7840F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4DF4AC3A-21FD-4807-B5D2-609BAE03BB3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B2BDEC9C-8417-4EB8-9A23-989EFFB1BC2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714673E6-40FD-4F05-93E0-2227267860B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196EA949-75EC-436D-BE1F-A2ED57C07B3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a:extLst>
            <a:ext uri="{FF2B5EF4-FFF2-40B4-BE49-F238E27FC236}">
              <a16:creationId xmlns:a16="http://schemas.microsoft.com/office/drawing/2014/main" id="{1A33366C-EAA8-4C8A-97D7-BC0F9604C539}"/>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FC27BC3B-2E0B-45D2-ABC6-905F7013844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D5AFF7C-73F6-4468-80D8-B7C95906404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DBE3A9F9-C9CF-4A5E-B444-2724AF80DD0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116477</xdr:rowOff>
    </xdr:to>
    <xdr:cxnSp macro="">
      <xdr:nvCxnSpPr>
        <xdr:cNvPr id="286" name="直線コネクタ 285">
          <a:extLst>
            <a:ext uri="{FF2B5EF4-FFF2-40B4-BE49-F238E27FC236}">
              <a16:creationId xmlns:a16="http://schemas.microsoft.com/office/drawing/2014/main" id="{BE5C33CC-273B-4139-94EB-F97044746421}"/>
            </a:ext>
          </a:extLst>
        </xdr:cNvPr>
        <xdr:cNvCxnSpPr/>
      </xdr:nvCxnSpPr>
      <xdr:spPr>
        <a:xfrm flipV="1">
          <a:off x="4634865" y="13355682"/>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120304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D5B7DE2A-B10A-47A1-998B-96FBB5775525}"/>
            </a:ext>
          </a:extLst>
        </xdr:cNvPr>
        <xdr:cNvSpPr txBox="1"/>
      </xdr:nvSpPr>
      <xdr:spPr>
        <a:xfrm>
          <a:off x="4673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116477</xdr:rowOff>
    </xdr:from>
    <xdr:to>
      <xdr:col>24</xdr:col>
      <xdr:colOff>152400</xdr:colOff>
      <xdr:row>86</xdr:row>
      <xdr:rowOff>116477</xdr:rowOff>
    </xdr:to>
    <xdr:cxnSp macro="">
      <xdr:nvCxnSpPr>
        <xdr:cNvPr id="288" name="直線コネクタ 287">
          <a:extLst>
            <a:ext uri="{FF2B5EF4-FFF2-40B4-BE49-F238E27FC236}">
              <a16:creationId xmlns:a16="http://schemas.microsoft.com/office/drawing/2014/main" id="{9660A864-6521-4A25-97F5-28EFC2C435B2}"/>
            </a:ext>
          </a:extLst>
        </xdr:cNvPr>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38D68594-F38F-4033-9241-4611541CD0C5}"/>
            </a:ext>
          </a:extLst>
        </xdr:cNvPr>
        <xdr:cNvSpPr txBox="1"/>
      </xdr:nvSpPr>
      <xdr:spPr>
        <a:xfrm>
          <a:off x="4673600" y="1313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0" name="直線コネクタ 289">
          <a:extLst>
            <a:ext uri="{FF2B5EF4-FFF2-40B4-BE49-F238E27FC236}">
              <a16:creationId xmlns:a16="http://schemas.microsoft.com/office/drawing/2014/main" id="{B4BC0B68-5FAE-48FD-857E-73FE47B86330}"/>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115950</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D495ACDA-1C45-4A01-BEC5-55872A5D4E45}"/>
            </a:ext>
          </a:extLst>
        </xdr:cNvPr>
        <xdr:cNvSpPr txBox="1"/>
      </xdr:nvSpPr>
      <xdr:spPr>
        <a:xfrm>
          <a:off x="46736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92" name="フローチャート: 判断 291">
          <a:extLst>
            <a:ext uri="{FF2B5EF4-FFF2-40B4-BE49-F238E27FC236}">
              <a16:creationId xmlns:a16="http://schemas.microsoft.com/office/drawing/2014/main" id="{CD6ECD29-85DD-477F-A380-2BE4051FDF63}"/>
            </a:ext>
          </a:extLst>
        </xdr:cNvPr>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117929</xdr:rowOff>
    </xdr:from>
    <xdr:to>
      <xdr:col>20</xdr:col>
      <xdr:colOff>38100</xdr:colOff>
      <xdr:row>81</xdr:row>
      <xdr:rowOff>48079</xdr:rowOff>
    </xdr:to>
    <xdr:sp macro="" textlink="">
      <xdr:nvSpPr>
        <xdr:cNvPr id="293" name="フローチャート: 判断 292">
          <a:extLst>
            <a:ext uri="{FF2B5EF4-FFF2-40B4-BE49-F238E27FC236}">
              <a16:creationId xmlns:a16="http://schemas.microsoft.com/office/drawing/2014/main" id="{0621C71A-6408-48C8-A817-CDED0FEC0691}"/>
            </a:ext>
          </a:extLst>
        </xdr:cNvPr>
        <xdr:cNvSpPr/>
      </xdr:nvSpPr>
      <xdr:spPr>
        <a:xfrm>
          <a:off x="3746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294" name="フローチャート: 判断 293">
          <a:extLst>
            <a:ext uri="{FF2B5EF4-FFF2-40B4-BE49-F238E27FC236}">
              <a16:creationId xmlns:a16="http://schemas.microsoft.com/office/drawing/2014/main" id="{9B25A1E8-4839-4E41-88BB-01DB27A42ABC}"/>
            </a:ext>
          </a:extLst>
        </xdr:cNvPr>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5" name="フローチャート: 判断 294">
          <a:extLst>
            <a:ext uri="{FF2B5EF4-FFF2-40B4-BE49-F238E27FC236}">
              <a16:creationId xmlns:a16="http://schemas.microsoft.com/office/drawing/2014/main" id="{3BB986BB-1008-45CC-8B79-A36B101FB6D5}"/>
            </a:ext>
          </a:extLst>
        </xdr:cNvPr>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155484</xdr:rowOff>
    </xdr:from>
    <xdr:to>
      <xdr:col>6</xdr:col>
      <xdr:colOff>38100</xdr:colOff>
      <xdr:row>80</xdr:row>
      <xdr:rowOff>85634</xdr:rowOff>
    </xdr:to>
    <xdr:sp macro="" textlink="">
      <xdr:nvSpPr>
        <xdr:cNvPr id="296" name="フローチャート: 判断 295">
          <a:extLst>
            <a:ext uri="{FF2B5EF4-FFF2-40B4-BE49-F238E27FC236}">
              <a16:creationId xmlns:a16="http://schemas.microsoft.com/office/drawing/2014/main" id="{662E9F89-189D-46DF-939B-323720C43846}"/>
            </a:ext>
          </a:extLst>
        </xdr:cNvPr>
        <xdr:cNvSpPr/>
      </xdr:nvSpPr>
      <xdr:spPr>
        <a:xfrm>
          <a:off x="1079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219BF7F-5B65-4D79-8A8E-4418E5311DF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D593B51-843F-430D-89CF-2432D64469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B7D802C-C3E7-41A9-9254-81AB59AFA80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8CFDBFD-BEF9-4839-AD22-9F8569450F1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CEE49D0-0BB2-461D-91CF-80D08DB7344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47716</xdr:rowOff>
    </xdr:from>
    <xdr:to>
      <xdr:col>24</xdr:col>
      <xdr:colOff>114300</xdr:colOff>
      <xdr:row>79</xdr:row>
      <xdr:rowOff>149316</xdr:rowOff>
    </xdr:to>
    <xdr:sp macro="" textlink="">
      <xdr:nvSpPr>
        <xdr:cNvPr id="302" name="楕円 301">
          <a:extLst>
            <a:ext uri="{FF2B5EF4-FFF2-40B4-BE49-F238E27FC236}">
              <a16:creationId xmlns:a16="http://schemas.microsoft.com/office/drawing/2014/main" id="{9E8B4035-D1A5-417D-8700-B437FB2EBA1E}"/>
            </a:ext>
          </a:extLst>
        </xdr:cNvPr>
        <xdr:cNvSpPr/>
      </xdr:nvSpPr>
      <xdr:spPr>
        <a:xfrm>
          <a:off x="45847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70593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E8CD8211-5EEE-4759-973B-75BAA7C8D687}"/>
            </a:ext>
          </a:extLst>
        </xdr:cNvPr>
        <xdr:cNvSpPr txBox="1"/>
      </xdr:nvSpPr>
      <xdr:spPr>
        <a:xfrm>
          <a:off x="4673600" y="134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150586</xdr:rowOff>
    </xdr:from>
    <xdr:to>
      <xdr:col>20</xdr:col>
      <xdr:colOff>38100</xdr:colOff>
      <xdr:row>79</xdr:row>
      <xdr:rowOff>80736</xdr:rowOff>
    </xdr:to>
    <xdr:sp macro="" textlink="">
      <xdr:nvSpPr>
        <xdr:cNvPr id="304" name="楕円 303">
          <a:extLst>
            <a:ext uri="{FF2B5EF4-FFF2-40B4-BE49-F238E27FC236}">
              <a16:creationId xmlns:a16="http://schemas.microsoft.com/office/drawing/2014/main" id="{A3EBB103-7251-4081-9FD3-1F2B00A4F2E5}"/>
            </a:ext>
          </a:extLst>
        </xdr:cNvPr>
        <xdr:cNvSpPr/>
      </xdr:nvSpPr>
      <xdr:spPr>
        <a:xfrm>
          <a:off x="3746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29936</xdr:rowOff>
    </xdr:from>
    <xdr:to>
      <xdr:col>24</xdr:col>
      <xdr:colOff>63500</xdr:colOff>
      <xdr:row>79</xdr:row>
      <xdr:rowOff>98516</xdr:rowOff>
    </xdr:to>
    <xdr:cxnSp macro="">
      <xdr:nvCxnSpPr>
        <xdr:cNvPr id="305" name="直線コネクタ 304">
          <a:extLst>
            <a:ext uri="{FF2B5EF4-FFF2-40B4-BE49-F238E27FC236}">
              <a16:creationId xmlns:a16="http://schemas.microsoft.com/office/drawing/2014/main" id="{26B5A818-E39A-4050-A9DE-1360B20B7AED}"/>
            </a:ext>
          </a:extLst>
        </xdr:cNvPr>
        <xdr:cNvCxnSpPr/>
      </xdr:nvCxnSpPr>
      <xdr:spPr>
        <a:xfrm>
          <a:off x="3797300" y="1357448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82006</xdr:rowOff>
    </xdr:from>
    <xdr:to>
      <xdr:col>15</xdr:col>
      <xdr:colOff>101600</xdr:colOff>
      <xdr:row>79</xdr:row>
      <xdr:rowOff>12156</xdr:rowOff>
    </xdr:to>
    <xdr:sp macro="" textlink="">
      <xdr:nvSpPr>
        <xdr:cNvPr id="306" name="楕円 305">
          <a:extLst>
            <a:ext uri="{FF2B5EF4-FFF2-40B4-BE49-F238E27FC236}">
              <a16:creationId xmlns:a16="http://schemas.microsoft.com/office/drawing/2014/main" id="{22713E7C-DF1D-4DC9-BEA3-03E237F66109}"/>
            </a:ext>
          </a:extLst>
        </xdr:cNvPr>
        <xdr:cNvSpPr/>
      </xdr:nvSpPr>
      <xdr:spPr>
        <a:xfrm>
          <a:off x="2857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132806</xdr:rowOff>
    </xdr:from>
    <xdr:to>
      <xdr:col>19</xdr:col>
      <xdr:colOff>177800</xdr:colOff>
      <xdr:row>79</xdr:row>
      <xdr:rowOff>29936</xdr:rowOff>
    </xdr:to>
    <xdr:cxnSp macro="">
      <xdr:nvCxnSpPr>
        <xdr:cNvPr id="307" name="直線コネクタ 306">
          <a:extLst>
            <a:ext uri="{FF2B5EF4-FFF2-40B4-BE49-F238E27FC236}">
              <a16:creationId xmlns:a16="http://schemas.microsoft.com/office/drawing/2014/main" id="{B867CEAA-7D9E-435C-9C2C-0EA24431A7DE}"/>
            </a:ext>
          </a:extLst>
        </xdr:cNvPr>
        <xdr:cNvCxnSpPr/>
      </xdr:nvCxnSpPr>
      <xdr:spPr>
        <a:xfrm>
          <a:off x="2908300" y="135059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13426</xdr:rowOff>
    </xdr:from>
    <xdr:to>
      <xdr:col>10</xdr:col>
      <xdr:colOff>165100</xdr:colOff>
      <xdr:row>78</xdr:row>
      <xdr:rowOff>115026</xdr:rowOff>
    </xdr:to>
    <xdr:sp macro="" textlink="">
      <xdr:nvSpPr>
        <xdr:cNvPr id="308" name="楕円 307">
          <a:extLst>
            <a:ext uri="{FF2B5EF4-FFF2-40B4-BE49-F238E27FC236}">
              <a16:creationId xmlns:a16="http://schemas.microsoft.com/office/drawing/2014/main" id="{90422E28-3136-4A42-BD1E-875B310D0031}"/>
            </a:ext>
          </a:extLst>
        </xdr:cNvPr>
        <xdr:cNvSpPr/>
      </xdr:nvSpPr>
      <xdr:spPr>
        <a:xfrm>
          <a:off x="1968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64226</xdr:rowOff>
    </xdr:from>
    <xdr:to>
      <xdr:col>15</xdr:col>
      <xdr:colOff>50800</xdr:colOff>
      <xdr:row>78</xdr:row>
      <xdr:rowOff>132806</xdr:rowOff>
    </xdr:to>
    <xdr:cxnSp macro="">
      <xdr:nvCxnSpPr>
        <xdr:cNvPr id="309" name="直線コネクタ 308">
          <a:extLst>
            <a:ext uri="{FF2B5EF4-FFF2-40B4-BE49-F238E27FC236}">
              <a16:creationId xmlns:a16="http://schemas.microsoft.com/office/drawing/2014/main" id="{73DC82E2-FD51-4AE5-AC20-AC5F500FDE9D}"/>
            </a:ext>
          </a:extLst>
        </xdr:cNvPr>
        <xdr:cNvCxnSpPr/>
      </xdr:nvCxnSpPr>
      <xdr:spPr>
        <a:xfrm>
          <a:off x="2019300" y="134373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116295</xdr:rowOff>
    </xdr:from>
    <xdr:to>
      <xdr:col>6</xdr:col>
      <xdr:colOff>38100</xdr:colOff>
      <xdr:row>78</xdr:row>
      <xdr:rowOff>46445</xdr:rowOff>
    </xdr:to>
    <xdr:sp macro="" textlink="">
      <xdr:nvSpPr>
        <xdr:cNvPr id="310" name="楕円 309">
          <a:extLst>
            <a:ext uri="{FF2B5EF4-FFF2-40B4-BE49-F238E27FC236}">
              <a16:creationId xmlns:a16="http://schemas.microsoft.com/office/drawing/2014/main" id="{E129C7DC-6B05-49F3-9A3D-BAF69E4B1CC1}"/>
            </a:ext>
          </a:extLst>
        </xdr:cNvPr>
        <xdr:cNvSpPr/>
      </xdr:nvSpPr>
      <xdr:spPr>
        <a:xfrm>
          <a:off x="1079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167095</xdr:rowOff>
    </xdr:from>
    <xdr:to>
      <xdr:col>10</xdr:col>
      <xdr:colOff>114300</xdr:colOff>
      <xdr:row>78</xdr:row>
      <xdr:rowOff>64226</xdr:rowOff>
    </xdr:to>
    <xdr:cxnSp macro="">
      <xdr:nvCxnSpPr>
        <xdr:cNvPr id="311" name="直線コネクタ 310">
          <a:extLst>
            <a:ext uri="{FF2B5EF4-FFF2-40B4-BE49-F238E27FC236}">
              <a16:creationId xmlns:a16="http://schemas.microsoft.com/office/drawing/2014/main" id="{9DE28AFB-EC9C-4465-A03C-AFB589B9B4BF}"/>
            </a:ext>
          </a:extLst>
        </xdr:cNvPr>
        <xdr:cNvCxnSpPr/>
      </xdr:nvCxnSpPr>
      <xdr:spPr>
        <a:xfrm>
          <a:off x="1130300" y="1336874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39206</xdr:rowOff>
    </xdr:from>
    <xdr:ext cx="405111" cy="259045"/>
    <xdr:sp macro="" textlink="">
      <xdr:nvSpPr>
        <xdr:cNvPr id="312" name="n_1aveValue【福祉施設】&#10;有形固定資産減価償却率">
          <a:extLst>
            <a:ext uri="{FF2B5EF4-FFF2-40B4-BE49-F238E27FC236}">
              <a16:creationId xmlns:a16="http://schemas.microsoft.com/office/drawing/2014/main" id="{2FBD2629-779A-4174-956B-A2681984E2BC}"/>
            </a:ext>
          </a:extLst>
        </xdr:cNvPr>
        <xdr:cNvSpPr txBox="1"/>
      </xdr:nvSpPr>
      <xdr:spPr>
        <a:xfrm>
          <a:off x="3582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3" name="n_2aveValue【福祉施設】&#10;有形固定資産減価償却率">
          <a:extLst>
            <a:ext uri="{FF2B5EF4-FFF2-40B4-BE49-F238E27FC236}">
              <a16:creationId xmlns:a16="http://schemas.microsoft.com/office/drawing/2014/main" id="{789877E3-1B56-410D-A5A1-5D01CC6E6FF2}"/>
            </a:ext>
          </a:extLst>
        </xdr:cNvPr>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314" name="n_3aveValue【福祉施設】&#10;有形固定資産減価償却率">
          <a:extLst>
            <a:ext uri="{FF2B5EF4-FFF2-40B4-BE49-F238E27FC236}">
              <a16:creationId xmlns:a16="http://schemas.microsoft.com/office/drawing/2014/main" id="{6CF51AB4-DC85-4D3C-8828-7E2A978A4E4C}"/>
            </a:ext>
          </a:extLst>
        </xdr:cNvPr>
        <xdr:cNvSpPr txBox="1"/>
      </xdr:nvSpPr>
      <xdr:spPr>
        <a:xfrm>
          <a:off x="1816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76761</xdr:rowOff>
    </xdr:from>
    <xdr:ext cx="405111" cy="259045"/>
    <xdr:sp macro="" textlink="">
      <xdr:nvSpPr>
        <xdr:cNvPr id="315" name="n_4aveValue【福祉施設】&#10;有形固定資産減価償却率">
          <a:extLst>
            <a:ext uri="{FF2B5EF4-FFF2-40B4-BE49-F238E27FC236}">
              <a16:creationId xmlns:a16="http://schemas.microsoft.com/office/drawing/2014/main" id="{A30FF30C-B3C1-4067-8C19-498D0A5A2F1A}"/>
            </a:ext>
          </a:extLst>
        </xdr:cNvPr>
        <xdr:cNvSpPr txBox="1"/>
      </xdr:nvSpPr>
      <xdr:spPr>
        <a:xfrm>
          <a:off x="927744" y="1379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97263</xdr:rowOff>
    </xdr:from>
    <xdr:ext cx="405111" cy="259045"/>
    <xdr:sp macro="" textlink="">
      <xdr:nvSpPr>
        <xdr:cNvPr id="316" name="n_1mainValue【福祉施設】&#10;有形固定資産減価償却率">
          <a:extLst>
            <a:ext uri="{FF2B5EF4-FFF2-40B4-BE49-F238E27FC236}">
              <a16:creationId xmlns:a16="http://schemas.microsoft.com/office/drawing/2014/main" id="{8067A210-B871-4981-A589-9F94AA0FE864}"/>
            </a:ext>
          </a:extLst>
        </xdr:cNvPr>
        <xdr:cNvSpPr txBox="1"/>
      </xdr:nvSpPr>
      <xdr:spPr>
        <a:xfrm>
          <a:off x="35820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28683</xdr:rowOff>
    </xdr:from>
    <xdr:ext cx="405111" cy="259045"/>
    <xdr:sp macro="" textlink="">
      <xdr:nvSpPr>
        <xdr:cNvPr id="317" name="n_2mainValue【福祉施設】&#10;有形固定資産減価償却率">
          <a:extLst>
            <a:ext uri="{FF2B5EF4-FFF2-40B4-BE49-F238E27FC236}">
              <a16:creationId xmlns:a16="http://schemas.microsoft.com/office/drawing/2014/main" id="{D921942B-68D5-4482-B3B6-AD28E54AEA55}"/>
            </a:ext>
          </a:extLst>
        </xdr:cNvPr>
        <xdr:cNvSpPr txBox="1"/>
      </xdr:nvSpPr>
      <xdr:spPr>
        <a:xfrm>
          <a:off x="2705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131553</xdr:rowOff>
    </xdr:from>
    <xdr:ext cx="405111" cy="259045"/>
    <xdr:sp macro="" textlink="">
      <xdr:nvSpPr>
        <xdr:cNvPr id="318" name="n_3mainValue【福祉施設】&#10;有形固定資産減価償却率">
          <a:extLst>
            <a:ext uri="{FF2B5EF4-FFF2-40B4-BE49-F238E27FC236}">
              <a16:creationId xmlns:a16="http://schemas.microsoft.com/office/drawing/2014/main" id="{BF74036A-2EC1-47EA-B56F-C052D9B1CA9A}"/>
            </a:ext>
          </a:extLst>
        </xdr:cNvPr>
        <xdr:cNvSpPr txBox="1"/>
      </xdr:nvSpPr>
      <xdr:spPr>
        <a:xfrm>
          <a:off x="1816744"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62972</xdr:rowOff>
    </xdr:from>
    <xdr:ext cx="405111" cy="259045"/>
    <xdr:sp macro="" textlink="">
      <xdr:nvSpPr>
        <xdr:cNvPr id="319" name="n_4mainValue【福祉施設】&#10;有形固定資産減価償却率">
          <a:extLst>
            <a:ext uri="{FF2B5EF4-FFF2-40B4-BE49-F238E27FC236}">
              <a16:creationId xmlns:a16="http://schemas.microsoft.com/office/drawing/2014/main" id="{C8C3AA85-518C-4CFA-A640-7BD5D6DFF5A5}"/>
            </a:ext>
          </a:extLst>
        </xdr:cNvPr>
        <xdr:cNvSpPr txBox="1"/>
      </xdr:nvSpPr>
      <xdr:spPr>
        <a:xfrm>
          <a:off x="927744" y="130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2AF46F2-F2F1-4B16-A732-B44FA262FD8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0E47CB1-7F9C-4C1C-93CE-2B1281ECF44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4EB6281-94FE-4DAF-9AB5-B446C6BFFD5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F4C1698B-59E4-4D4B-8E40-054246FDF8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5DBD7A3-15EF-4517-8F73-A53D30604FF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6706784A-2689-4FB7-BAD9-4AC8AD8E471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3F1BE992-3447-49E7-ADA4-42D85B8760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DF190A53-10BF-4B88-8F09-64B6C433C46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F8EC88D-5F19-46AF-A381-BF9504B919F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21F2A3FC-DD51-4F79-8A42-6316820080A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F0C89E74-32C1-4117-B77B-7BE99908B38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4641AB4E-2751-4F9C-A2D9-C4D86264D96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4C8AB8C1-E4A6-442A-B4FB-E64BABF4B71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BB6F35F6-EF5E-4CAD-831E-0FC609B65EB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28A046C3-0CAF-4CE8-B2A3-01926AE17AC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C2F9D36F-1B7D-457D-AF3D-32B5A91F65A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A5EA357A-573F-4710-B6AC-34B2EFB1512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D92A91E0-EF1B-403B-B43A-5B250979931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9A03FE69-C976-4759-A8B8-382333D44B3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AF4EAF64-2F83-44AD-B98E-69A0236ACF3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EDE62B1D-EB28-430A-8DB5-1718D37879D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A871ED25-0BCB-45E8-B637-30F303CF334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2D0E6FE-5148-47B2-A395-4AF1F31771C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1DD00F2-ED66-4955-B210-232ABB91355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E145A9C4-F292-4016-AA34-62E9709751A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27214</xdr:rowOff>
    </xdr:from>
    <xdr:to>
      <xdr:col>54</xdr:col>
      <xdr:colOff>189865</xdr:colOff>
      <xdr:row>85</xdr:row>
      <xdr:rowOff>144236</xdr:rowOff>
    </xdr:to>
    <xdr:cxnSp macro="">
      <xdr:nvCxnSpPr>
        <xdr:cNvPr id="345" name="直線コネクタ 344">
          <a:extLst>
            <a:ext uri="{FF2B5EF4-FFF2-40B4-BE49-F238E27FC236}">
              <a16:creationId xmlns:a16="http://schemas.microsoft.com/office/drawing/2014/main" id="{0F192EC9-C768-453A-9785-0BB86C2BDD2E}"/>
            </a:ext>
          </a:extLst>
        </xdr:cNvPr>
        <xdr:cNvCxnSpPr/>
      </xdr:nvCxnSpPr>
      <xdr:spPr>
        <a:xfrm flipV="1">
          <a:off x="10476865" y="13400314"/>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6" name="【福祉施設】&#10;一人当たり面積最小値テキスト">
          <a:extLst>
            <a:ext uri="{FF2B5EF4-FFF2-40B4-BE49-F238E27FC236}">
              <a16:creationId xmlns:a16="http://schemas.microsoft.com/office/drawing/2014/main" id="{A46DFF19-1368-42CA-BBB1-5B177CB9FF7B}"/>
            </a:ext>
          </a:extLst>
        </xdr:cNvPr>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47" name="直線コネクタ 346">
          <a:extLst>
            <a:ext uri="{FF2B5EF4-FFF2-40B4-BE49-F238E27FC236}">
              <a16:creationId xmlns:a16="http://schemas.microsoft.com/office/drawing/2014/main" id="{B4FB14F1-6A18-4AC1-87F6-3E3520FAC469}"/>
            </a:ext>
          </a:extLst>
        </xdr:cNvPr>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145341</xdr:rowOff>
    </xdr:from>
    <xdr:ext cx="469744" cy="259045"/>
    <xdr:sp macro="" textlink="">
      <xdr:nvSpPr>
        <xdr:cNvPr id="348" name="【福祉施設】&#10;一人当たり面積最大値テキスト">
          <a:extLst>
            <a:ext uri="{FF2B5EF4-FFF2-40B4-BE49-F238E27FC236}">
              <a16:creationId xmlns:a16="http://schemas.microsoft.com/office/drawing/2014/main" id="{5F8095BA-BA3B-47BF-BC4B-548710FB18FC}"/>
            </a:ext>
          </a:extLst>
        </xdr:cNvPr>
        <xdr:cNvSpPr txBox="1"/>
      </xdr:nvSpPr>
      <xdr:spPr>
        <a:xfrm>
          <a:off x="10515600" y="131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27214</xdr:rowOff>
    </xdr:from>
    <xdr:to>
      <xdr:col>55</xdr:col>
      <xdr:colOff>88900</xdr:colOff>
      <xdr:row>78</xdr:row>
      <xdr:rowOff>27214</xdr:rowOff>
    </xdr:to>
    <xdr:cxnSp macro="">
      <xdr:nvCxnSpPr>
        <xdr:cNvPr id="349" name="直線コネクタ 348">
          <a:extLst>
            <a:ext uri="{FF2B5EF4-FFF2-40B4-BE49-F238E27FC236}">
              <a16:creationId xmlns:a16="http://schemas.microsoft.com/office/drawing/2014/main" id="{97888402-6530-413B-93B4-84403BDB1815}"/>
            </a:ext>
          </a:extLst>
        </xdr:cNvPr>
        <xdr:cNvCxnSpPr/>
      </xdr:nvCxnSpPr>
      <xdr:spPr>
        <a:xfrm>
          <a:off x="10388600" y="13400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60977</xdr:rowOff>
    </xdr:from>
    <xdr:ext cx="469744" cy="259045"/>
    <xdr:sp macro="" textlink="">
      <xdr:nvSpPr>
        <xdr:cNvPr id="350" name="【福祉施設】&#10;一人当たり面積平均値テキスト">
          <a:extLst>
            <a:ext uri="{FF2B5EF4-FFF2-40B4-BE49-F238E27FC236}">
              <a16:creationId xmlns:a16="http://schemas.microsoft.com/office/drawing/2014/main" id="{8250FBE2-44B4-4A4F-8039-3B5D5FE8C2B1}"/>
            </a:ext>
          </a:extLst>
        </xdr:cNvPr>
        <xdr:cNvSpPr txBox="1"/>
      </xdr:nvSpPr>
      <xdr:spPr>
        <a:xfrm>
          <a:off x="105156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51" name="フローチャート: 判断 350">
          <a:extLst>
            <a:ext uri="{FF2B5EF4-FFF2-40B4-BE49-F238E27FC236}">
              <a16:creationId xmlns:a16="http://schemas.microsoft.com/office/drawing/2014/main" id="{C1A63D77-E8B0-45EF-8E3C-9E841ED4229F}"/>
            </a:ext>
          </a:extLst>
        </xdr:cNvPr>
        <xdr:cNvSpPr/>
      </xdr:nvSpPr>
      <xdr:spPr>
        <a:xfrm>
          <a:off x="10426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71664</xdr:rowOff>
    </xdr:from>
    <xdr:to>
      <xdr:col>50</xdr:col>
      <xdr:colOff>165100</xdr:colOff>
      <xdr:row>82</xdr:row>
      <xdr:rowOff>1814</xdr:rowOff>
    </xdr:to>
    <xdr:sp macro="" textlink="">
      <xdr:nvSpPr>
        <xdr:cNvPr id="352" name="フローチャート: 判断 351">
          <a:extLst>
            <a:ext uri="{FF2B5EF4-FFF2-40B4-BE49-F238E27FC236}">
              <a16:creationId xmlns:a16="http://schemas.microsoft.com/office/drawing/2014/main" id="{6F5C0C33-9D47-49E7-9D88-E6BB2927123E}"/>
            </a:ext>
          </a:extLst>
        </xdr:cNvPr>
        <xdr:cNvSpPr/>
      </xdr:nvSpPr>
      <xdr:spPr>
        <a:xfrm>
          <a:off x="95885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39007</xdr:rowOff>
    </xdr:from>
    <xdr:to>
      <xdr:col>46</xdr:col>
      <xdr:colOff>38100</xdr:colOff>
      <xdr:row>81</xdr:row>
      <xdr:rowOff>140607</xdr:rowOff>
    </xdr:to>
    <xdr:sp macro="" textlink="">
      <xdr:nvSpPr>
        <xdr:cNvPr id="353" name="フローチャート: 判断 352">
          <a:extLst>
            <a:ext uri="{FF2B5EF4-FFF2-40B4-BE49-F238E27FC236}">
              <a16:creationId xmlns:a16="http://schemas.microsoft.com/office/drawing/2014/main" id="{B058478F-E833-4198-90EB-F60970B29DEE}"/>
            </a:ext>
          </a:extLst>
        </xdr:cNvPr>
        <xdr:cNvSpPr/>
      </xdr:nvSpPr>
      <xdr:spPr>
        <a:xfrm>
          <a:off x="8699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28121</xdr:rowOff>
    </xdr:from>
    <xdr:to>
      <xdr:col>41</xdr:col>
      <xdr:colOff>101600</xdr:colOff>
      <xdr:row>81</xdr:row>
      <xdr:rowOff>129721</xdr:rowOff>
    </xdr:to>
    <xdr:sp macro="" textlink="">
      <xdr:nvSpPr>
        <xdr:cNvPr id="354" name="フローチャート: 判断 353">
          <a:extLst>
            <a:ext uri="{FF2B5EF4-FFF2-40B4-BE49-F238E27FC236}">
              <a16:creationId xmlns:a16="http://schemas.microsoft.com/office/drawing/2014/main" id="{D32F2A7A-B9E2-4971-B4AD-BC3467300987}"/>
            </a:ext>
          </a:extLst>
        </xdr:cNvPr>
        <xdr:cNvSpPr/>
      </xdr:nvSpPr>
      <xdr:spPr>
        <a:xfrm>
          <a:off x="781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39007</xdr:rowOff>
    </xdr:from>
    <xdr:to>
      <xdr:col>36</xdr:col>
      <xdr:colOff>165100</xdr:colOff>
      <xdr:row>81</xdr:row>
      <xdr:rowOff>140607</xdr:rowOff>
    </xdr:to>
    <xdr:sp macro="" textlink="">
      <xdr:nvSpPr>
        <xdr:cNvPr id="355" name="フローチャート: 判断 354">
          <a:extLst>
            <a:ext uri="{FF2B5EF4-FFF2-40B4-BE49-F238E27FC236}">
              <a16:creationId xmlns:a16="http://schemas.microsoft.com/office/drawing/2014/main" id="{2B4C0816-2949-4C63-B570-5C30EAAF8F61}"/>
            </a:ext>
          </a:extLst>
        </xdr:cNvPr>
        <xdr:cNvSpPr/>
      </xdr:nvSpPr>
      <xdr:spPr>
        <a:xfrm>
          <a:off x="6921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CABD10B-F469-4289-82E4-30BEEA806C8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F5A44AB-7B85-4515-852C-E57A225D649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A45F6CB-4327-486E-BD0D-82E6063C376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205EBC3-4383-4EBE-8951-9BD9DB00024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449E62A-8A09-49CA-8C08-DF3679CED8B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153307</xdr:rowOff>
    </xdr:from>
    <xdr:to>
      <xdr:col>55</xdr:col>
      <xdr:colOff>50800</xdr:colOff>
      <xdr:row>80</xdr:row>
      <xdr:rowOff>83457</xdr:rowOff>
    </xdr:to>
    <xdr:sp macro="" textlink="">
      <xdr:nvSpPr>
        <xdr:cNvPr id="361" name="楕円 360">
          <a:extLst>
            <a:ext uri="{FF2B5EF4-FFF2-40B4-BE49-F238E27FC236}">
              <a16:creationId xmlns:a16="http://schemas.microsoft.com/office/drawing/2014/main" id="{AFD87014-D106-405C-AA80-A8DC9A9012FE}"/>
            </a:ext>
          </a:extLst>
        </xdr:cNvPr>
        <xdr:cNvSpPr/>
      </xdr:nvSpPr>
      <xdr:spPr>
        <a:xfrm>
          <a:off x="10426700" y="136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4734</xdr:rowOff>
    </xdr:from>
    <xdr:ext cx="469744" cy="259045"/>
    <xdr:sp macro="" textlink="">
      <xdr:nvSpPr>
        <xdr:cNvPr id="362" name="【福祉施設】&#10;一人当たり面積該当値テキスト">
          <a:extLst>
            <a:ext uri="{FF2B5EF4-FFF2-40B4-BE49-F238E27FC236}">
              <a16:creationId xmlns:a16="http://schemas.microsoft.com/office/drawing/2014/main" id="{68657441-D87A-455A-A0CB-6A18B9744DAD}"/>
            </a:ext>
          </a:extLst>
        </xdr:cNvPr>
        <xdr:cNvSpPr txBox="1"/>
      </xdr:nvSpPr>
      <xdr:spPr>
        <a:xfrm>
          <a:off x="10515600"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153307</xdr:rowOff>
    </xdr:from>
    <xdr:to>
      <xdr:col>50</xdr:col>
      <xdr:colOff>165100</xdr:colOff>
      <xdr:row>80</xdr:row>
      <xdr:rowOff>83457</xdr:rowOff>
    </xdr:to>
    <xdr:sp macro="" textlink="">
      <xdr:nvSpPr>
        <xdr:cNvPr id="363" name="楕円 362">
          <a:extLst>
            <a:ext uri="{FF2B5EF4-FFF2-40B4-BE49-F238E27FC236}">
              <a16:creationId xmlns:a16="http://schemas.microsoft.com/office/drawing/2014/main" id="{5B339275-C208-4005-A3F0-C7038C4869F3}"/>
            </a:ext>
          </a:extLst>
        </xdr:cNvPr>
        <xdr:cNvSpPr/>
      </xdr:nvSpPr>
      <xdr:spPr>
        <a:xfrm>
          <a:off x="9588500" y="136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32657</xdr:rowOff>
    </xdr:from>
    <xdr:to>
      <xdr:col>55</xdr:col>
      <xdr:colOff>0</xdr:colOff>
      <xdr:row>80</xdr:row>
      <xdr:rowOff>32657</xdr:rowOff>
    </xdr:to>
    <xdr:cxnSp macro="">
      <xdr:nvCxnSpPr>
        <xdr:cNvPr id="364" name="直線コネクタ 363">
          <a:extLst>
            <a:ext uri="{FF2B5EF4-FFF2-40B4-BE49-F238E27FC236}">
              <a16:creationId xmlns:a16="http://schemas.microsoft.com/office/drawing/2014/main" id="{92ED9EC3-1E6F-499E-B1D2-39D77CD8BC6A}"/>
            </a:ext>
          </a:extLst>
        </xdr:cNvPr>
        <xdr:cNvCxnSpPr/>
      </xdr:nvCxnSpPr>
      <xdr:spPr>
        <a:xfrm>
          <a:off x="9639300" y="1374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153307</xdr:rowOff>
    </xdr:from>
    <xdr:to>
      <xdr:col>46</xdr:col>
      <xdr:colOff>38100</xdr:colOff>
      <xdr:row>80</xdr:row>
      <xdr:rowOff>83457</xdr:rowOff>
    </xdr:to>
    <xdr:sp macro="" textlink="">
      <xdr:nvSpPr>
        <xdr:cNvPr id="365" name="楕円 364">
          <a:extLst>
            <a:ext uri="{FF2B5EF4-FFF2-40B4-BE49-F238E27FC236}">
              <a16:creationId xmlns:a16="http://schemas.microsoft.com/office/drawing/2014/main" id="{37E6ADD4-DB22-4240-B85E-6D923CD071CA}"/>
            </a:ext>
          </a:extLst>
        </xdr:cNvPr>
        <xdr:cNvSpPr/>
      </xdr:nvSpPr>
      <xdr:spPr>
        <a:xfrm>
          <a:off x="8699500" y="136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32657</xdr:rowOff>
    </xdr:from>
    <xdr:to>
      <xdr:col>50</xdr:col>
      <xdr:colOff>114300</xdr:colOff>
      <xdr:row>80</xdr:row>
      <xdr:rowOff>32657</xdr:rowOff>
    </xdr:to>
    <xdr:cxnSp macro="">
      <xdr:nvCxnSpPr>
        <xdr:cNvPr id="366" name="直線コネクタ 365">
          <a:extLst>
            <a:ext uri="{FF2B5EF4-FFF2-40B4-BE49-F238E27FC236}">
              <a16:creationId xmlns:a16="http://schemas.microsoft.com/office/drawing/2014/main" id="{AB05AA56-622E-48D3-8AAC-EA0214D720B0}"/>
            </a:ext>
          </a:extLst>
        </xdr:cNvPr>
        <xdr:cNvCxnSpPr/>
      </xdr:nvCxnSpPr>
      <xdr:spPr>
        <a:xfrm>
          <a:off x="8750300" y="1374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153307</xdr:rowOff>
    </xdr:from>
    <xdr:to>
      <xdr:col>41</xdr:col>
      <xdr:colOff>101600</xdr:colOff>
      <xdr:row>80</xdr:row>
      <xdr:rowOff>83457</xdr:rowOff>
    </xdr:to>
    <xdr:sp macro="" textlink="">
      <xdr:nvSpPr>
        <xdr:cNvPr id="367" name="楕円 366">
          <a:extLst>
            <a:ext uri="{FF2B5EF4-FFF2-40B4-BE49-F238E27FC236}">
              <a16:creationId xmlns:a16="http://schemas.microsoft.com/office/drawing/2014/main" id="{97AF474C-BC73-4C2D-BB6E-FDECFEAAD612}"/>
            </a:ext>
          </a:extLst>
        </xdr:cNvPr>
        <xdr:cNvSpPr/>
      </xdr:nvSpPr>
      <xdr:spPr>
        <a:xfrm>
          <a:off x="7810500" y="136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32657</xdr:rowOff>
    </xdr:from>
    <xdr:to>
      <xdr:col>45</xdr:col>
      <xdr:colOff>177800</xdr:colOff>
      <xdr:row>80</xdr:row>
      <xdr:rowOff>32657</xdr:rowOff>
    </xdr:to>
    <xdr:cxnSp macro="">
      <xdr:nvCxnSpPr>
        <xdr:cNvPr id="368" name="直線コネクタ 367">
          <a:extLst>
            <a:ext uri="{FF2B5EF4-FFF2-40B4-BE49-F238E27FC236}">
              <a16:creationId xmlns:a16="http://schemas.microsoft.com/office/drawing/2014/main" id="{5327A9E9-E061-4767-B5A7-605F4DAC2B42}"/>
            </a:ext>
          </a:extLst>
        </xdr:cNvPr>
        <xdr:cNvCxnSpPr/>
      </xdr:nvCxnSpPr>
      <xdr:spPr>
        <a:xfrm>
          <a:off x="7861300" y="1374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153307</xdr:rowOff>
    </xdr:from>
    <xdr:to>
      <xdr:col>36</xdr:col>
      <xdr:colOff>165100</xdr:colOff>
      <xdr:row>80</xdr:row>
      <xdr:rowOff>83457</xdr:rowOff>
    </xdr:to>
    <xdr:sp macro="" textlink="">
      <xdr:nvSpPr>
        <xdr:cNvPr id="369" name="楕円 368">
          <a:extLst>
            <a:ext uri="{FF2B5EF4-FFF2-40B4-BE49-F238E27FC236}">
              <a16:creationId xmlns:a16="http://schemas.microsoft.com/office/drawing/2014/main" id="{1E120724-17A0-4004-BF46-2D2D11213A0C}"/>
            </a:ext>
          </a:extLst>
        </xdr:cNvPr>
        <xdr:cNvSpPr/>
      </xdr:nvSpPr>
      <xdr:spPr>
        <a:xfrm>
          <a:off x="6921500" y="136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32657</xdr:rowOff>
    </xdr:from>
    <xdr:to>
      <xdr:col>41</xdr:col>
      <xdr:colOff>50800</xdr:colOff>
      <xdr:row>80</xdr:row>
      <xdr:rowOff>32657</xdr:rowOff>
    </xdr:to>
    <xdr:cxnSp macro="">
      <xdr:nvCxnSpPr>
        <xdr:cNvPr id="370" name="直線コネクタ 369">
          <a:extLst>
            <a:ext uri="{FF2B5EF4-FFF2-40B4-BE49-F238E27FC236}">
              <a16:creationId xmlns:a16="http://schemas.microsoft.com/office/drawing/2014/main" id="{DD71E5CA-AA76-4C04-95B8-615823A84995}"/>
            </a:ext>
          </a:extLst>
        </xdr:cNvPr>
        <xdr:cNvCxnSpPr/>
      </xdr:nvCxnSpPr>
      <xdr:spPr>
        <a:xfrm>
          <a:off x="6972300" y="1374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164391</xdr:rowOff>
    </xdr:from>
    <xdr:ext cx="469744" cy="259045"/>
    <xdr:sp macro="" textlink="">
      <xdr:nvSpPr>
        <xdr:cNvPr id="371" name="n_1aveValue【福祉施設】&#10;一人当たり面積">
          <a:extLst>
            <a:ext uri="{FF2B5EF4-FFF2-40B4-BE49-F238E27FC236}">
              <a16:creationId xmlns:a16="http://schemas.microsoft.com/office/drawing/2014/main" id="{508FAA12-4BEA-49EB-9A86-CB49E40FD301}"/>
            </a:ext>
          </a:extLst>
        </xdr:cNvPr>
        <xdr:cNvSpPr txBox="1"/>
      </xdr:nvSpPr>
      <xdr:spPr>
        <a:xfrm>
          <a:off x="9391727" y="1405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131734</xdr:rowOff>
    </xdr:from>
    <xdr:ext cx="469744" cy="259045"/>
    <xdr:sp macro="" textlink="">
      <xdr:nvSpPr>
        <xdr:cNvPr id="372" name="n_2aveValue【福祉施設】&#10;一人当たり面積">
          <a:extLst>
            <a:ext uri="{FF2B5EF4-FFF2-40B4-BE49-F238E27FC236}">
              <a16:creationId xmlns:a16="http://schemas.microsoft.com/office/drawing/2014/main" id="{35200816-4246-48EB-B728-58961C84FBE4}"/>
            </a:ext>
          </a:extLst>
        </xdr:cNvPr>
        <xdr:cNvSpPr txBox="1"/>
      </xdr:nvSpPr>
      <xdr:spPr>
        <a:xfrm>
          <a:off x="85154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120848</xdr:rowOff>
    </xdr:from>
    <xdr:ext cx="469744" cy="259045"/>
    <xdr:sp macro="" textlink="">
      <xdr:nvSpPr>
        <xdr:cNvPr id="373" name="n_3aveValue【福祉施設】&#10;一人当たり面積">
          <a:extLst>
            <a:ext uri="{FF2B5EF4-FFF2-40B4-BE49-F238E27FC236}">
              <a16:creationId xmlns:a16="http://schemas.microsoft.com/office/drawing/2014/main" id="{08BD95C4-D1BA-420B-B24B-84FBE4CD447A}"/>
            </a:ext>
          </a:extLst>
        </xdr:cNvPr>
        <xdr:cNvSpPr txBox="1"/>
      </xdr:nvSpPr>
      <xdr:spPr>
        <a:xfrm>
          <a:off x="7626427" y="1400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131734</xdr:rowOff>
    </xdr:from>
    <xdr:ext cx="469744" cy="259045"/>
    <xdr:sp macro="" textlink="">
      <xdr:nvSpPr>
        <xdr:cNvPr id="374" name="n_4aveValue【福祉施設】&#10;一人当たり面積">
          <a:extLst>
            <a:ext uri="{FF2B5EF4-FFF2-40B4-BE49-F238E27FC236}">
              <a16:creationId xmlns:a16="http://schemas.microsoft.com/office/drawing/2014/main" id="{5A859C8B-ADD3-46F2-A906-742255184504}"/>
            </a:ext>
          </a:extLst>
        </xdr:cNvPr>
        <xdr:cNvSpPr txBox="1"/>
      </xdr:nvSpPr>
      <xdr:spPr>
        <a:xfrm>
          <a:off x="67374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99984</xdr:rowOff>
    </xdr:from>
    <xdr:ext cx="469744" cy="259045"/>
    <xdr:sp macro="" textlink="">
      <xdr:nvSpPr>
        <xdr:cNvPr id="375" name="n_1mainValue【福祉施設】&#10;一人当たり面積">
          <a:extLst>
            <a:ext uri="{FF2B5EF4-FFF2-40B4-BE49-F238E27FC236}">
              <a16:creationId xmlns:a16="http://schemas.microsoft.com/office/drawing/2014/main" id="{FFB24544-E88D-465D-90EF-655BD71D083A}"/>
            </a:ext>
          </a:extLst>
        </xdr:cNvPr>
        <xdr:cNvSpPr txBox="1"/>
      </xdr:nvSpPr>
      <xdr:spPr>
        <a:xfrm>
          <a:off x="9391727" y="1347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99984</xdr:rowOff>
    </xdr:from>
    <xdr:ext cx="469744" cy="259045"/>
    <xdr:sp macro="" textlink="">
      <xdr:nvSpPr>
        <xdr:cNvPr id="376" name="n_2mainValue【福祉施設】&#10;一人当たり面積">
          <a:extLst>
            <a:ext uri="{FF2B5EF4-FFF2-40B4-BE49-F238E27FC236}">
              <a16:creationId xmlns:a16="http://schemas.microsoft.com/office/drawing/2014/main" id="{4070089C-BC45-475C-8798-21E84B28DDAE}"/>
            </a:ext>
          </a:extLst>
        </xdr:cNvPr>
        <xdr:cNvSpPr txBox="1"/>
      </xdr:nvSpPr>
      <xdr:spPr>
        <a:xfrm>
          <a:off x="8515427" y="1347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99984</xdr:rowOff>
    </xdr:from>
    <xdr:ext cx="469744" cy="259045"/>
    <xdr:sp macro="" textlink="">
      <xdr:nvSpPr>
        <xdr:cNvPr id="377" name="n_3mainValue【福祉施設】&#10;一人当たり面積">
          <a:extLst>
            <a:ext uri="{FF2B5EF4-FFF2-40B4-BE49-F238E27FC236}">
              <a16:creationId xmlns:a16="http://schemas.microsoft.com/office/drawing/2014/main" id="{57AE7ECC-C0A7-4DA4-B3BE-1AB05123FE53}"/>
            </a:ext>
          </a:extLst>
        </xdr:cNvPr>
        <xdr:cNvSpPr txBox="1"/>
      </xdr:nvSpPr>
      <xdr:spPr>
        <a:xfrm>
          <a:off x="7626427" y="1347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99984</xdr:rowOff>
    </xdr:from>
    <xdr:ext cx="469744" cy="259045"/>
    <xdr:sp macro="" textlink="">
      <xdr:nvSpPr>
        <xdr:cNvPr id="378" name="n_4mainValue【福祉施設】&#10;一人当たり面積">
          <a:extLst>
            <a:ext uri="{FF2B5EF4-FFF2-40B4-BE49-F238E27FC236}">
              <a16:creationId xmlns:a16="http://schemas.microsoft.com/office/drawing/2014/main" id="{F399CD12-2B45-461D-B10D-FE4AFD3773A3}"/>
            </a:ext>
          </a:extLst>
        </xdr:cNvPr>
        <xdr:cNvSpPr txBox="1"/>
      </xdr:nvSpPr>
      <xdr:spPr>
        <a:xfrm>
          <a:off x="6737427" y="1347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E668CFE5-FB0E-4732-BF7F-B02BDE08E37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CA2749E-0359-42E6-A56B-130564C211D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14CEF22-C2AA-4CD8-BCBA-F7FAAB3195B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D436829-1E41-4FA8-98D8-9EFC40EF682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D0B8387-245B-4062-8B2F-E499AE1523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9CF384C-DFAC-4537-BB79-CD1D94FECF3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1000696-D446-45A0-A037-4D2BE52A475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2B090FF-E7C4-41A6-81EA-E234C8335A6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5C60E8E0-3F9F-45E3-97EA-06431955327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341DC669-379E-4F2C-B700-755AFB0FB13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E23B0852-F664-4072-A24C-BC5611FE68D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624A7D07-3954-4BB6-B087-B169EF6285B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D415CAE3-3949-4D04-BF81-A8799909640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D8A4A402-D7C1-4A1C-855C-883F0989709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39C0C3C5-AD50-4062-93DC-EDC3B18F603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32FA0E0B-7EA4-4257-A595-DDFBB2A6EA8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1F497633-7029-4B85-A0B5-F382A28E296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2C81BD03-1528-46A9-A21F-00688E44D29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89ABAF3A-0EE7-4E3C-B6E3-2EA7DB749AD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CAF3BE5-A129-41F5-BCA9-2B8B346D0B9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D61992A8-84AD-42A4-BA01-497AC2A6461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460977F6-7C6B-4DEC-AE03-3BADD29D2A2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C15A2BA3-3F71-449F-B05C-941CEE5F487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4935B997-5A05-4B9B-A523-62FD831A648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5FF93792-5FEE-4D30-9180-21001323381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404" name="直線コネクタ 403">
          <a:extLst>
            <a:ext uri="{FF2B5EF4-FFF2-40B4-BE49-F238E27FC236}">
              <a16:creationId xmlns:a16="http://schemas.microsoft.com/office/drawing/2014/main" id="{16E745DC-D88B-4898-A2E6-4F90FD261D38}"/>
            </a:ext>
          </a:extLst>
        </xdr:cNvPr>
        <xdr:cNvCxnSpPr/>
      </xdr:nvCxnSpPr>
      <xdr:spPr>
        <a:xfrm flipV="1">
          <a:off x="4634865" y="17219568"/>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8242ECB8-CB3F-4AC9-93E5-41406033DB99}"/>
            </a:ext>
          </a:extLst>
        </xdr:cNvPr>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6" name="直線コネクタ 405">
          <a:extLst>
            <a:ext uri="{FF2B5EF4-FFF2-40B4-BE49-F238E27FC236}">
              <a16:creationId xmlns:a16="http://schemas.microsoft.com/office/drawing/2014/main" id="{C32681CE-FE6B-4472-9290-42287AA66D3E}"/>
            </a:ext>
          </a:extLst>
        </xdr:cNvPr>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974073CB-5DEC-4345-8B81-5ED347574B63}"/>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8" name="直線コネクタ 407">
          <a:extLst>
            <a:ext uri="{FF2B5EF4-FFF2-40B4-BE49-F238E27FC236}">
              <a16:creationId xmlns:a16="http://schemas.microsoft.com/office/drawing/2014/main" id="{7D6ECA18-6A59-4C74-8349-4FB1FED9752C}"/>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C69A3AFC-79F6-45DD-93F5-4300FC3BB531}"/>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10" name="フローチャート: 判断 409">
          <a:extLst>
            <a:ext uri="{FF2B5EF4-FFF2-40B4-BE49-F238E27FC236}">
              <a16:creationId xmlns:a16="http://schemas.microsoft.com/office/drawing/2014/main" id="{7F2B6433-DF40-4E0F-A062-2DE8E9282BC5}"/>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1" name="フローチャート: 判断 410">
          <a:extLst>
            <a:ext uri="{FF2B5EF4-FFF2-40B4-BE49-F238E27FC236}">
              <a16:creationId xmlns:a16="http://schemas.microsoft.com/office/drawing/2014/main" id="{F96ABA45-6C6A-40C9-8B3F-844C20DA5E63}"/>
            </a:ext>
          </a:extLst>
        </xdr:cNvPr>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a:extLst>
            <a:ext uri="{FF2B5EF4-FFF2-40B4-BE49-F238E27FC236}">
              <a16:creationId xmlns:a16="http://schemas.microsoft.com/office/drawing/2014/main" id="{8C115419-4AF6-4237-9E78-47CEB49DD2B8}"/>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3" name="フローチャート: 判断 412">
          <a:extLst>
            <a:ext uri="{FF2B5EF4-FFF2-40B4-BE49-F238E27FC236}">
              <a16:creationId xmlns:a16="http://schemas.microsoft.com/office/drawing/2014/main" id="{C5235CF6-C915-44F3-9ACC-F2C62DE5C3E4}"/>
            </a:ext>
          </a:extLst>
        </xdr:cNvPr>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4" name="フローチャート: 判断 413">
          <a:extLst>
            <a:ext uri="{FF2B5EF4-FFF2-40B4-BE49-F238E27FC236}">
              <a16:creationId xmlns:a16="http://schemas.microsoft.com/office/drawing/2014/main" id="{15128217-EF76-4A06-8ABA-DF6E66E99A42}"/>
            </a:ext>
          </a:extLst>
        </xdr:cNvPr>
        <xdr:cNvSpPr/>
      </xdr:nvSpPr>
      <xdr:spPr>
        <a:xfrm>
          <a:off x="1079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8C9A7B5-86B1-4E95-8AD5-9A65A749964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F55EC99-6CD1-4174-9F75-0C07DD175F6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933B983-8806-4570-A57F-E082924A38F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258E256-DD82-4556-A382-D6B08033516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C7AD772-D397-4457-8B74-22A2C25123C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10705</xdr:rowOff>
    </xdr:from>
    <xdr:to>
      <xdr:col>24</xdr:col>
      <xdr:colOff>114300</xdr:colOff>
      <xdr:row>105</xdr:row>
      <xdr:rowOff>112305</xdr:rowOff>
    </xdr:to>
    <xdr:sp macro="" textlink="">
      <xdr:nvSpPr>
        <xdr:cNvPr id="420" name="楕円 419">
          <a:extLst>
            <a:ext uri="{FF2B5EF4-FFF2-40B4-BE49-F238E27FC236}">
              <a16:creationId xmlns:a16="http://schemas.microsoft.com/office/drawing/2014/main" id="{8A64776D-2EBF-4FF8-822F-6FF2F06C6CCA}"/>
            </a:ext>
          </a:extLst>
        </xdr:cNvPr>
        <xdr:cNvSpPr/>
      </xdr:nvSpPr>
      <xdr:spPr>
        <a:xfrm>
          <a:off x="4584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160582</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34724823-D623-44C6-8949-E4381762903B}"/>
            </a:ext>
          </a:extLst>
        </xdr:cNvPr>
        <xdr:cNvSpPr txBox="1"/>
      </xdr:nvSpPr>
      <xdr:spPr>
        <a:xfrm>
          <a:off x="4673600"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152763</xdr:rowOff>
    </xdr:from>
    <xdr:to>
      <xdr:col>20</xdr:col>
      <xdr:colOff>38100</xdr:colOff>
      <xdr:row>105</xdr:row>
      <xdr:rowOff>82913</xdr:rowOff>
    </xdr:to>
    <xdr:sp macro="" textlink="">
      <xdr:nvSpPr>
        <xdr:cNvPr id="422" name="楕円 421">
          <a:extLst>
            <a:ext uri="{FF2B5EF4-FFF2-40B4-BE49-F238E27FC236}">
              <a16:creationId xmlns:a16="http://schemas.microsoft.com/office/drawing/2014/main" id="{90E043E9-4323-428B-80F7-7BC4E86AE5AA}"/>
            </a:ext>
          </a:extLst>
        </xdr:cNvPr>
        <xdr:cNvSpPr/>
      </xdr:nvSpPr>
      <xdr:spPr>
        <a:xfrm>
          <a:off x="3746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32113</xdr:rowOff>
    </xdr:from>
    <xdr:to>
      <xdr:col>24</xdr:col>
      <xdr:colOff>63500</xdr:colOff>
      <xdr:row>105</xdr:row>
      <xdr:rowOff>61505</xdr:rowOff>
    </xdr:to>
    <xdr:cxnSp macro="">
      <xdr:nvCxnSpPr>
        <xdr:cNvPr id="423" name="直線コネクタ 422">
          <a:extLst>
            <a:ext uri="{FF2B5EF4-FFF2-40B4-BE49-F238E27FC236}">
              <a16:creationId xmlns:a16="http://schemas.microsoft.com/office/drawing/2014/main" id="{5E10533F-ACD4-4FD0-819D-81919A8DD1EA}"/>
            </a:ext>
          </a:extLst>
        </xdr:cNvPr>
        <xdr:cNvCxnSpPr/>
      </xdr:nvCxnSpPr>
      <xdr:spPr>
        <a:xfrm>
          <a:off x="3797300" y="180343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120106</xdr:rowOff>
    </xdr:from>
    <xdr:to>
      <xdr:col>15</xdr:col>
      <xdr:colOff>101600</xdr:colOff>
      <xdr:row>105</xdr:row>
      <xdr:rowOff>50256</xdr:rowOff>
    </xdr:to>
    <xdr:sp macro="" textlink="">
      <xdr:nvSpPr>
        <xdr:cNvPr id="424" name="楕円 423">
          <a:extLst>
            <a:ext uri="{FF2B5EF4-FFF2-40B4-BE49-F238E27FC236}">
              <a16:creationId xmlns:a16="http://schemas.microsoft.com/office/drawing/2014/main" id="{EFFBC6B0-1CF6-4D79-B93D-8C994A7BF7BA}"/>
            </a:ext>
          </a:extLst>
        </xdr:cNvPr>
        <xdr:cNvSpPr/>
      </xdr:nvSpPr>
      <xdr:spPr>
        <a:xfrm>
          <a:off x="2857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170906</xdr:rowOff>
    </xdr:from>
    <xdr:to>
      <xdr:col>19</xdr:col>
      <xdr:colOff>177800</xdr:colOff>
      <xdr:row>105</xdr:row>
      <xdr:rowOff>32113</xdr:rowOff>
    </xdr:to>
    <xdr:cxnSp macro="">
      <xdr:nvCxnSpPr>
        <xdr:cNvPr id="425" name="直線コネクタ 424">
          <a:extLst>
            <a:ext uri="{FF2B5EF4-FFF2-40B4-BE49-F238E27FC236}">
              <a16:creationId xmlns:a16="http://schemas.microsoft.com/office/drawing/2014/main" id="{AF9F7F00-A4D3-447D-B4F0-D898FA5BF993}"/>
            </a:ext>
          </a:extLst>
        </xdr:cNvPr>
        <xdr:cNvCxnSpPr/>
      </xdr:nvCxnSpPr>
      <xdr:spPr>
        <a:xfrm>
          <a:off x="2908300" y="1800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85816</xdr:rowOff>
    </xdr:from>
    <xdr:to>
      <xdr:col>10</xdr:col>
      <xdr:colOff>165100</xdr:colOff>
      <xdr:row>105</xdr:row>
      <xdr:rowOff>15966</xdr:rowOff>
    </xdr:to>
    <xdr:sp macro="" textlink="">
      <xdr:nvSpPr>
        <xdr:cNvPr id="426" name="楕円 425">
          <a:extLst>
            <a:ext uri="{FF2B5EF4-FFF2-40B4-BE49-F238E27FC236}">
              <a16:creationId xmlns:a16="http://schemas.microsoft.com/office/drawing/2014/main" id="{E8720FB2-C395-4FC4-A99B-AE153C159FEA}"/>
            </a:ext>
          </a:extLst>
        </xdr:cNvPr>
        <xdr:cNvSpPr/>
      </xdr:nvSpPr>
      <xdr:spPr>
        <a:xfrm>
          <a:off x="1968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136616</xdr:rowOff>
    </xdr:from>
    <xdr:to>
      <xdr:col>15</xdr:col>
      <xdr:colOff>50800</xdr:colOff>
      <xdr:row>104</xdr:row>
      <xdr:rowOff>170906</xdr:rowOff>
    </xdr:to>
    <xdr:cxnSp macro="">
      <xdr:nvCxnSpPr>
        <xdr:cNvPr id="427" name="直線コネクタ 426">
          <a:extLst>
            <a:ext uri="{FF2B5EF4-FFF2-40B4-BE49-F238E27FC236}">
              <a16:creationId xmlns:a16="http://schemas.microsoft.com/office/drawing/2014/main" id="{2EEB805B-6773-47EF-9D28-D872B60E9FF6}"/>
            </a:ext>
          </a:extLst>
        </xdr:cNvPr>
        <xdr:cNvCxnSpPr/>
      </xdr:nvCxnSpPr>
      <xdr:spPr>
        <a:xfrm>
          <a:off x="2019300" y="179674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28" name="楕円 427">
          <a:extLst>
            <a:ext uri="{FF2B5EF4-FFF2-40B4-BE49-F238E27FC236}">
              <a16:creationId xmlns:a16="http://schemas.microsoft.com/office/drawing/2014/main" id="{02F32999-407B-46F6-8B4F-B6DA635C8189}"/>
            </a:ext>
          </a:extLst>
        </xdr:cNvPr>
        <xdr:cNvSpPr/>
      </xdr:nvSpPr>
      <xdr:spPr>
        <a:xfrm>
          <a:off x="1079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102326</xdr:rowOff>
    </xdr:from>
    <xdr:to>
      <xdr:col>10</xdr:col>
      <xdr:colOff>114300</xdr:colOff>
      <xdr:row>104</xdr:row>
      <xdr:rowOff>136616</xdr:rowOff>
    </xdr:to>
    <xdr:cxnSp macro="">
      <xdr:nvCxnSpPr>
        <xdr:cNvPr id="429" name="直線コネクタ 428">
          <a:extLst>
            <a:ext uri="{FF2B5EF4-FFF2-40B4-BE49-F238E27FC236}">
              <a16:creationId xmlns:a16="http://schemas.microsoft.com/office/drawing/2014/main" id="{8E3D6E39-B7B1-4FFB-99C3-3F6CF68C9D4A}"/>
            </a:ext>
          </a:extLst>
        </xdr:cNvPr>
        <xdr:cNvCxnSpPr/>
      </xdr:nvCxnSpPr>
      <xdr:spPr>
        <a:xfrm>
          <a:off x="1130300" y="179331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430" name="n_1aveValue【市民会館】&#10;有形固定資産減価償却率">
          <a:extLst>
            <a:ext uri="{FF2B5EF4-FFF2-40B4-BE49-F238E27FC236}">
              <a16:creationId xmlns:a16="http://schemas.microsoft.com/office/drawing/2014/main" id="{F5976B84-47D7-4FE3-B394-2D6136839594}"/>
            </a:ext>
          </a:extLst>
        </xdr:cNvPr>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31" name="n_2aveValue【市民会館】&#10;有形固定資産減価償却率">
          <a:extLst>
            <a:ext uri="{FF2B5EF4-FFF2-40B4-BE49-F238E27FC236}">
              <a16:creationId xmlns:a16="http://schemas.microsoft.com/office/drawing/2014/main" id="{679BAB9C-FF1A-4994-B719-22DD8F0D3758}"/>
            </a:ext>
          </a:extLst>
        </xdr:cNvPr>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2" name="n_3aveValue【市民会館】&#10;有形固定資産減価償却率">
          <a:extLst>
            <a:ext uri="{FF2B5EF4-FFF2-40B4-BE49-F238E27FC236}">
              <a16:creationId xmlns:a16="http://schemas.microsoft.com/office/drawing/2014/main" id="{CA2C193A-F53E-4C4D-AF89-EBFFF8A2CEE5}"/>
            </a:ext>
          </a:extLst>
        </xdr:cNvPr>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33" name="n_4aveValue【市民会館】&#10;有形固定資産減価償却率">
          <a:extLst>
            <a:ext uri="{FF2B5EF4-FFF2-40B4-BE49-F238E27FC236}">
              <a16:creationId xmlns:a16="http://schemas.microsoft.com/office/drawing/2014/main" id="{BF8906A1-087F-4D34-8FE5-F7632E95EC0D}"/>
            </a:ext>
          </a:extLst>
        </xdr:cNvPr>
        <xdr:cNvSpPr txBox="1"/>
      </xdr:nvSpPr>
      <xdr:spPr>
        <a:xfrm>
          <a:off x="927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74040</xdr:rowOff>
    </xdr:from>
    <xdr:ext cx="405111" cy="259045"/>
    <xdr:sp macro="" textlink="">
      <xdr:nvSpPr>
        <xdr:cNvPr id="434" name="n_1mainValue【市民会館】&#10;有形固定資産減価償却率">
          <a:extLst>
            <a:ext uri="{FF2B5EF4-FFF2-40B4-BE49-F238E27FC236}">
              <a16:creationId xmlns:a16="http://schemas.microsoft.com/office/drawing/2014/main" id="{D79226C9-5F5E-483A-9475-CF8EA00A7723}"/>
            </a:ext>
          </a:extLst>
        </xdr:cNvPr>
        <xdr:cNvSpPr txBox="1"/>
      </xdr:nvSpPr>
      <xdr:spPr>
        <a:xfrm>
          <a:off x="3582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41383</xdr:rowOff>
    </xdr:from>
    <xdr:ext cx="405111" cy="259045"/>
    <xdr:sp macro="" textlink="">
      <xdr:nvSpPr>
        <xdr:cNvPr id="435" name="n_2mainValue【市民会館】&#10;有形固定資産減価償却率">
          <a:extLst>
            <a:ext uri="{FF2B5EF4-FFF2-40B4-BE49-F238E27FC236}">
              <a16:creationId xmlns:a16="http://schemas.microsoft.com/office/drawing/2014/main" id="{3A1F89B7-3189-4B22-9095-4E189926BDD1}"/>
            </a:ext>
          </a:extLst>
        </xdr:cNvPr>
        <xdr:cNvSpPr txBox="1"/>
      </xdr:nvSpPr>
      <xdr:spPr>
        <a:xfrm>
          <a:off x="2705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7093</xdr:rowOff>
    </xdr:from>
    <xdr:ext cx="405111" cy="259045"/>
    <xdr:sp macro="" textlink="">
      <xdr:nvSpPr>
        <xdr:cNvPr id="436" name="n_3mainValue【市民会館】&#10;有形固定資産減価償却率">
          <a:extLst>
            <a:ext uri="{FF2B5EF4-FFF2-40B4-BE49-F238E27FC236}">
              <a16:creationId xmlns:a16="http://schemas.microsoft.com/office/drawing/2014/main" id="{3208D528-DDDD-4FE4-88CF-7B907C8FC7E0}"/>
            </a:ext>
          </a:extLst>
        </xdr:cNvPr>
        <xdr:cNvSpPr txBox="1"/>
      </xdr:nvSpPr>
      <xdr:spPr>
        <a:xfrm>
          <a:off x="1816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37" name="n_4mainValue【市民会館】&#10;有形固定資産減価償却率">
          <a:extLst>
            <a:ext uri="{FF2B5EF4-FFF2-40B4-BE49-F238E27FC236}">
              <a16:creationId xmlns:a16="http://schemas.microsoft.com/office/drawing/2014/main" id="{72F4F64E-7DF0-4387-88BB-FD32ED0C8EA9}"/>
            </a:ext>
          </a:extLst>
        </xdr:cNvPr>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19C4CAA2-D7C0-4462-9CB7-4D79D7B3CC8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4AED6C7E-3C9D-4236-956A-518D85928F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1B1F38D2-AF3C-4601-9EC0-3017CB3E7CE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7BE18229-CB1E-437A-9997-B98BA09F37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C7C765A4-A745-41E5-98D5-9196BB71D3F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7D7B7E2D-E2B4-4E5A-B3E5-6F399DC9F3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DC9B251A-85EC-4184-91E1-99C5AEC7EF7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19CE3A10-5551-4669-9210-E07C690EA61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87B790C7-1F85-4043-8E99-6560908BC88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C0C78117-A55B-436A-9C15-6DD91735D00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EEE30656-66C7-4388-8A62-863CF1F1B83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6761F38A-4C5C-47B2-B5FD-4355EBCCEBE9}"/>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5B113D10-EBCD-4129-BA5A-F2D1D70A343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49BF5E26-0EA6-44D6-B2AD-A19BAB8B37F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47A1E446-F35C-479E-9AC2-B9661F1C6AE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4B78B22A-128D-48FC-9FFC-22DA462D65C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C0D08249-53E4-47C5-8388-92654E50DA3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D1BAFFAF-8E9D-468E-8E9E-BB8C1FD2AF3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4284FD6D-8714-42DA-8159-D62936DDC82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47EB93A-8785-4011-809A-9A22D5D7437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3181A2BB-0C08-47FE-9411-6BA6CAA8951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459" name="直線コネクタ 458">
          <a:extLst>
            <a:ext uri="{FF2B5EF4-FFF2-40B4-BE49-F238E27FC236}">
              <a16:creationId xmlns:a16="http://schemas.microsoft.com/office/drawing/2014/main" id="{5DBD6B8E-8CF4-4566-8028-70C2FD9C916B}"/>
            </a:ext>
          </a:extLst>
        </xdr:cNvPr>
        <xdr:cNvCxnSpPr/>
      </xdr:nvCxnSpPr>
      <xdr:spPr>
        <a:xfrm flipV="1">
          <a:off x="10476865" y="1729435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460" name="【市民会館】&#10;一人当たり面積最小値テキスト">
          <a:extLst>
            <a:ext uri="{FF2B5EF4-FFF2-40B4-BE49-F238E27FC236}">
              <a16:creationId xmlns:a16="http://schemas.microsoft.com/office/drawing/2014/main" id="{D48B3348-A48E-4ADF-A33E-0FD6A0F1AA80}"/>
            </a:ext>
          </a:extLst>
        </xdr:cNvPr>
        <xdr:cNvSpPr txBox="1"/>
      </xdr:nvSpPr>
      <xdr:spPr>
        <a:xfrm>
          <a:off x="10515600" y="184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461" name="直線コネクタ 460">
          <a:extLst>
            <a:ext uri="{FF2B5EF4-FFF2-40B4-BE49-F238E27FC236}">
              <a16:creationId xmlns:a16="http://schemas.microsoft.com/office/drawing/2014/main" id="{0C0B438B-BCC6-4960-B7F4-94F85C690FAF}"/>
            </a:ext>
          </a:extLst>
        </xdr:cNvPr>
        <xdr:cNvCxnSpPr/>
      </xdr:nvCxnSpPr>
      <xdr:spPr>
        <a:xfrm>
          <a:off x="10388600" y="184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2" name="【市民会館】&#10;一人当たり面積最大値テキスト">
          <a:extLst>
            <a:ext uri="{FF2B5EF4-FFF2-40B4-BE49-F238E27FC236}">
              <a16:creationId xmlns:a16="http://schemas.microsoft.com/office/drawing/2014/main" id="{E32ECF76-D26B-4F77-B236-7B1ADEB9745F}"/>
            </a:ext>
          </a:extLst>
        </xdr:cNvPr>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3" name="直線コネクタ 462">
          <a:extLst>
            <a:ext uri="{FF2B5EF4-FFF2-40B4-BE49-F238E27FC236}">
              <a16:creationId xmlns:a16="http://schemas.microsoft.com/office/drawing/2014/main" id="{281CD4B3-E161-49B2-A924-0427FEDF8545}"/>
            </a:ext>
          </a:extLst>
        </xdr:cNvPr>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109999</xdr:rowOff>
    </xdr:from>
    <xdr:ext cx="469744" cy="259045"/>
    <xdr:sp macro="" textlink="">
      <xdr:nvSpPr>
        <xdr:cNvPr id="464" name="【市民会館】&#10;一人当たり面積平均値テキスト">
          <a:extLst>
            <a:ext uri="{FF2B5EF4-FFF2-40B4-BE49-F238E27FC236}">
              <a16:creationId xmlns:a16="http://schemas.microsoft.com/office/drawing/2014/main" id="{F0B899B2-42B1-48C3-B3B0-71E6281090B4}"/>
            </a:ext>
          </a:extLst>
        </xdr:cNvPr>
        <xdr:cNvSpPr txBox="1"/>
      </xdr:nvSpPr>
      <xdr:spPr>
        <a:xfrm>
          <a:off x="10515600" y="1794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465" name="フローチャート: 判断 464">
          <a:extLst>
            <a:ext uri="{FF2B5EF4-FFF2-40B4-BE49-F238E27FC236}">
              <a16:creationId xmlns:a16="http://schemas.microsoft.com/office/drawing/2014/main" id="{F3308997-EEB8-4923-B586-F18F2AE613AC}"/>
            </a:ext>
          </a:extLst>
        </xdr:cNvPr>
        <xdr:cNvSpPr/>
      </xdr:nvSpPr>
      <xdr:spPr>
        <a:xfrm>
          <a:off x="104267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466" name="フローチャート: 判断 465">
          <a:extLst>
            <a:ext uri="{FF2B5EF4-FFF2-40B4-BE49-F238E27FC236}">
              <a16:creationId xmlns:a16="http://schemas.microsoft.com/office/drawing/2014/main" id="{BFE58D2A-EABF-43D5-B8E3-40B869F4A576}"/>
            </a:ext>
          </a:extLst>
        </xdr:cNvPr>
        <xdr:cNvSpPr/>
      </xdr:nvSpPr>
      <xdr:spPr>
        <a:xfrm>
          <a:off x="9588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67" name="フローチャート: 判断 466">
          <a:extLst>
            <a:ext uri="{FF2B5EF4-FFF2-40B4-BE49-F238E27FC236}">
              <a16:creationId xmlns:a16="http://schemas.microsoft.com/office/drawing/2014/main" id="{BC231597-4839-463F-8E7B-7836A2255F7A}"/>
            </a:ext>
          </a:extLst>
        </xdr:cNvPr>
        <xdr:cNvSpPr/>
      </xdr:nvSpPr>
      <xdr:spPr>
        <a:xfrm>
          <a:off x="8699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8" name="フローチャート: 判断 467">
          <a:extLst>
            <a:ext uri="{FF2B5EF4-FFF2-40B4-BE49-F238E27FC236}">
              <a16:creationId xmlns:a16="http://schemas.microsoft.com/office/drawing/2014/main" id="{876BEA20-2A8A-47BF-B0F0-BE9A571372B2}"/>
            </a:ext>
          </a:extLst>
        </xdr:cNvPr>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469" name="フローチャート: 判断 468">
          <a:extLst>
            <a:ext uri="{FF2B5EF4-FFF2-40B4-BE49-F238E27FC236}">
              <a16:creationId xmlns:a16="http://schemas.microsoft.com/office/drawing/2014/main" id="{93C1A27A-9E2E-4E43-82AF-7123E6389A22}"/>
            </a:ext>
          </a:extLst>
        </xdr:cNvPr>
        <xdr:cNvSpPr/>
      </xdr:nvSpPr>
      <xdr:spPr>
        <a:xfrm>
          <a:off x="6921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5383CE5-E1CF-47C2-9ED7-75F988266C7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E8CFD612-6684-4EA0-B561-B6D54C7FC43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99252C9-C4BC-41F5-89E8-8C9BF2BEBF3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0070C97-660E-4BB8-8F6C-78B1EA8D949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CB05070-FB6D-4615-B313-7E491A0CCA3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160274</xdr:rowOff>
    </xdr:from>
    <xdr:to>
      <xdr:col>55</xdr:col>
      <xdr:colOff>50800</xdr:colOff>
      <xdr:row>106</xdr:row>
      <xdr:rowOff>90424</xdr:rowOff>
    </xdr:to>
    <xdr:sp macro="" textlink="">
      <xdr:nvSpPr>
        <xdr:cNvPr id="475" name="楕円 474">
          <a:extLst>
            <a:ext uri="{FF2B5EF4-FFF2-40B4-BE49-F238E27FC236}">
              <a16:creationId xmlns:a16="http://schemas.microsoft.com/office/drawing/2014/main" id="{0CF61066-27A8-4CF5-B9D8-112AF8DAF694}"/>
            </a:ext>
          </a:extLst>
        </xdr:cNvPr>
        <xdr:cNvSpPr/>
      </xdr:nvSpPr>
      <xdr:spPr>
        <a:xfrm>
          <a:off x="10426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138701</xdr:rowOff>
    </xdr:from>
    <xdr:ext cx="469744" cy="259045"/>
    <xdr:sp macro="" textlink="">
      <xdr:nvSpPr>
        <xdr:cNvPr id="476" name="【市民会館】&#10;一人当たり面積該当値テキスト">
          <a:extLst>
            <a:ext uri="{FF2B5EF4-FFF2-40B4-BE49-F238E27FC236}">
              <a16:creationId xmlns:a16="http://schemas.microsoft.com/office/drawing/2014/main" id="{D217B22E-E3F3-406A-BABC-341A2121EABD}"/>
            </a:ext>
          </a:extLst>
        </xdr:cNvPr>
        <xdr:cNvSpPr txBox="1"/>
      </xdr:nvSpPr>
      <xdr:spPr>
        <a:xfrm>
          <a:off x="10515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160274</xdr:rowOff>
    </xdr:from>
    <xdr:to>
      <xdr:col>50</xdr:col>
      <xdr:colOff>165100</xdr:colOff>
      <xdr:row>106</xdr:row>
      <xdr:rowOff>90424</xdr:rowOff>
    </xdr:to>
    <xdr:sp macro="" textlink="">
      <xdr:nvSpPr>
        <xdr:cNvPr id="477" name="楕円 476">
          <a:extLst>
            <a:ext uri="{FF2B5EF4-FFF2-40B4-BE49-F238E27FC236}">
              <a16:creationId xmlns:a16="http://schemas.microsoft.com/office/drawing/2014/main" id="{A4C396A2-012B-4F99-BDA3-2E16BA8C6BC7}"/>
            </a:ext>
          </a:extLst>
        </xdr:cNvPr>
        <xdr:cNvSpPr/>
      </xdr:nvSpPr>
      <xdr:spPr>
        <a:xfrm>
          <a:off x="9588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39624</xdr:rowOff>
    </xdr:from>
    <xdr:to>
      <xdr:col>55</xdr:col>
      <xdr:colOff>0</xdr:colOff>
      <xdr:row>106</xdr:row>
      <xdr:rowOff>39624</xdr:rowOff>
    </xdr:to>
    <xdr:cxnSp macro="">
      <xdr:nvCxnSpPr>
        <xdr:cNvPr id="478" name="直線コネクタ 477">
          <a:extLst>
            <a:ext uri="{FF2B5EF4-FFF2-40B4-BE49-F238E27FC236}">
              <a16:creationId xmlns:a16="http://schemas.microsoft.com/office/drawing/2014/main" id="{9383C088-C26F-4BE0-8DC5-2D010BC18637}"/>
            </a:ext>
          </a:extLst>
        </xdr:cNvPr>
        <xdr:cNvCxnSpPr/>
      </xdr:nvCxnSpPr>
      <xdr:spPr>
        <a:xfrm>
          <a:off x="9639300" y="18213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160274</xdr:rowOff>
    </xdr:from>
    <xdr:to>
      <xdr:col>46</xdr:col>
      <xdr:colOff>38100</xdr:colOff>
      <xdr:row>106</xdr:row>
      <xdr:rowOff>90424</xdr:rowOff>
    </xdr:to>
    <xdr:sp macro="" textlink="">
      <xdr:nvSpPr>
        <xdr:cNvPr id="479" name="楕円 478">
          <a:extLst>
            <a:ext uri="{FF2B5EF4-FFF2-40B4-BE49-F238E27FC236}">
              <a16:creationId xmlns:a16="http://schemas.microsoft.com/office/drawing/2014/main" id="{53126185-AA76-43AF-9801-6371C5FABD42}"/>
            </a:ext>
          </a:extLst>
        </xdr:cNvPr>
        <xdr:cNvSpPr/>
      </xdr:nvSpPr>
      <xdr:spPr>
        <a:xfrm>
          <a:off x="8699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39624</xdr:rowOff>
    </xdr:from>
    <xdr:to>
      <xdr:col>50</xdr:col>
      <xdr:colOff>114300</xdr:colOff>
      <xdr:row>106</xdr:row>
      <xdr:rowOff>39624</xdr:rowOff>
    </xdr:to>
    <xdr:cxnSp macro="">
      <xdr:nvCxnSpPr>
        <xdr:cNvPr id="480" name="直線コネクタ 479">
          <a:extLst>
            <a:ext uri="{FF2B5EF4-FFF2-40B4-BE49-F238E27FC236}">
              <a16:creationId xmlns:a16="http://schemas.microsoft.com/office/drawing/2014/main" id="{215C5851-352C-44EE-A4F2-BAC65D503F65}"/>
            </a:ext>
          </a:extLst>
        </xdr:cNvPr>
        <xdr:cNvCxnSpPr/>
      </xdr:nvCxnSpPr>
      <xdr:spPr>
        <a:xfrm>
          <a:off x="8750300" y="1821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160274</xdr:rowOff>
    </xdr:from>
    <xdr:to>
      <xdr:col>41</xdr:col>
      <xdr:colOff>101600</xdr:colOff>
      <xdr:row>106</xdr:row>
      <xdr:rowOff>90424</xdr:rowOff>
    </xdr:to>
    <xdr:sp macro="" textlink="">
      <xdr:nvSpPr>
        <xdr:cNvPr id="481" name="楕円 480">
          <a:extLst>
            <a:ext uri="{FF2B5EF4-FFF2-40B4-BE49-F238E27FC236}">
              <a16:creationId xmlns:a16="http://schemas.microsoft.com/office/drawing/2014/main" id="{120596C1-0EDE-412D-BE1D-A8DD9B83B732}"/>
            </a:ext>
          </a:extLst>
        </xdr:cNvPr>
        <xdr:cNvSpPr/>
      </xdr:nvSpPr>
      <xdr:spPr>
        <a:xfrm>
          <a:off x="7810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39624</xdr:rowOff>
    </xdr:from>
    <xdr:to>
      <xdr:col>45</xdr:col>
      <xdr:colOff>177800</xdr:colOff>
      <xdr:row>106</xdr:row>
      <xdr:rowOff>39624</xdr:rowOff>
    </xdr:to>
    <xdr:cxnSp macro="">
      <xdr:nvCxnSpPr>
        <xdr:cNvPr id="482" name="直線コネクタ 481">
          <a:extLst>
            <a:ext uri="{FF2B5EF4-FFF2-40B4-BE49-F238E27FC236}">
              <a16:creationId xmlns:a16="http://schemas.microsoft.com/office/drawing/2014/main" id="{9E31D63A-E7EF-4ED1-9FEC-D23987E47869}"/>
            </a:ext>
          </a:extLst>
        </xdr:cNvPr>
        <xdr:cNvCxnSpPr/>
      </xdr:nvCxnSpPr>
      <xdr:spPr>
        <a:xfrm>
          <a:off x="7861300" y="1821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155702</xdr:rowOff>
    </xdr:from>
    <xdr:to>
      <xdr:col>36</xdr:col>
      <xdr:colOff>165100</xdr:colOff>
      <xdr:row>106</xdr:row>
      <xdr:rowOff>85852</xdr:rowOff>
    </xdr:to>
    <xdr:sp macro="" textlink="">
      <xdr:nvSpPr>
        <xdr:cNvPr id="483" name="楕円 482">
          <a:extLst>
            <a:ext uri="{FF2B5EF4-FFF2-40B4-BE49-F238E27FC236}">
              <a16:creationId xmlns:a16="http://schemas.microsoft.com/office/drawing/2014/main" id="{E60C3D36-351E-4EED-9195-423EA9CC9403}"/>
            </a:ext>
          </a:extLst>
        </xdr:cNvPr>
        <xdr:cNvSpPr/>
      </xdr:nvSpPr>
      <xdr:spPr>
        <a:xfrm>
          <a:off x="6921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35052</xdr:rowOff>
    </xdr:from>
    <xdr:to>
      <xdr:col>41</xdr:col>
      <xdr:colOff>50800</xdr:colOff>
      <xdr:row>106</xdr:row>
      <xdr:rowOff>39624</xdr:rowOff>
    </xdr:to>
    <xdr:cxnSp macro="">
      <xdr:nvCxnSpPr>
        <xdr:cNvPr id="484" name="直線コネクタ 483">
          <a:extLst>
            <a:ext uri="{FF2B5EF4-FFF2-40B4-BE49-F238E27FC236}">
              <a16:creationId xmlns:a16="http://schemas.microsoft.com/office/drawing/2014/main" id="{27A3EE70-B457-4663-9D37-1D050D111884}"/>
            </a:ext>
          </a:extLst>
        </xdr:cNvPr>
        <xdr:cNvCxnSpPr/>
      </xdr:nvCxnSpPr>
      <xdr:spPr>
        <a:xfrm>
          <a:off x="6972300" y="1820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65803</xdr:rowOff>
    </xdr:from>
    <xdr:ext cx="469744" cy="259045"/>
    <xdr:sp macro="" textlink="">
      <xdr:nvSpPr>
        <xdr:cNvPr id="485" name="n_1aveValue【市民会館】&#10;一人当たり面積">
          <a:extLst>
            <a:ext uri="{FF2B5EF4-FFF2-40B4-BE49-F238E27FC236}">
              <a16:creationId xmlns:a16="http://schemas.microsoft.com/office/drawing/2014/main" id="{1A6A81B9-B71F-46F7-B002-9A61FEAA887A}"/>
            </a:ext>
          </a:extLst>
        </xdr:cNvPr>
        <xdr:cNvSpPr txBox="1"/>
      </xdr:nvSpPr>
      <xdr:spPr>
        <a:xfrm>
          <a:off x="93917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95266</xdr:rowOff>
    </xdr:from>
    <xdr:ext cx="469744" cy="259045"/>
    <xdr:sp macro="" textlink="">
      <xdr:nvSpPr>
        <xdr:cNvPr id="486" name="n_2aveValue【市民会館】&#10;一人当たり面積">
          <a:extLst>
            <a:ext uri="{FF2B5EF4-FFF2-40B4-BE49-F238E27FC236}">
              <a16:creationId xmlns:a16="http://schemas.microsoft.com/office/drawing/2014/main" id="{92A7A4F5-A972-449E-ABA0-6FFB300DED92}"/>
            </a:ext>
          </a:extLst>
        </xdr:cNvPr>
        <xdr:cNvSpPr txBox="1"/>
      </xdr:nvSpPr>
      <xdr:spPr>
        <a:xfrm>
          <a:off x="8515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87" name="n_3aveValue【市民会館】&#10;一人当たり面積">
          <a:extLst>
            <a:ext uri="{FF2B5EF4-FFF2-40B4-BE49-F238E27FC236}">
              <a16:creationId xmlns:a16="http://schemas.microsoft.com/office/drawing/2014/main" id="{FF1709CF-F1E3-4191-861B-06A695D675E8}"/>
            </a:ext>
          </a:extLst>
        </xdr:cNvPr>
        <xdr:cNvSpPr txBox="1"/>
      </xdr:nvSpPr>
      <xdr:spPr>
        <a:xfrm>
          <a:off x="7626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99840</xdr:rowOff>
    </xdr:from>
    <xdr:ext cx="469744" cy="259045"/>
    <xdr:sp macro="" textlink="">
      <xdr:nvSpPr>
        <xdr:cNvPr id="488" name="n_4aveValue【市民会館】&#10;一人当たり面積">
          <a:extLst>
            <a:ext uri="{FF2B5EF4-FFF2-40B4-BE49-F238E27FC236}">
              <a16:creationId xmlns:a16="http://schemas.microsoft.com/office/drawing/2014/main" id="{EEC0F94A-EEF1-4E79-9E5A-13E7C442FDC4}"/>
            </a:ext>
          </a:extLst>
        </xdr:cNvPr>
        <xdr:cNvSpPr txBox="1"/>
      </xdr:nvSpPr>
      <xdr:spPr>
        <a:xfrm>
          <a:off x="6737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81551</xdr:rowOff>
    </xdr:from>
    <xdr:ext cx="469744" cy="259045"/>
    <xdr:sp macro="" textlink="">
      <xdr:nvSpPr>
        <xdr:cNvPr id="489" name="n_1mainValue【市民会館】&#10;一人当たり面積">
          <a:extLst>
            <a:ext uri="{FF2B5EF4-FFF2-40B4-BE49-F238E27FC236}">
              <a16:creationId xmlns:a16="http://schemas.microsoft.com/office/drawing/2014/main" id="{EA8AD2D7-B393-41B3-BEF2-571C626EC21A}"/>
            </a:ext>
          </a:extLst>
        </xdr:cNvPr>
        <xdr:cNvSpPr txBox="1"/>
      </xdr:nvSpPr>
      <xdr:spPr>
        <a:xfrm>
          <a:off x="9391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106951</xdr:rowOff>
    </xdr:from>
    <xdr:ext cx="469744" cy="259045"/>
    <xdr:sp macro="" textlink="">
      <xdr:nvSpPr>
        <xdr:cNvPr id="490" name="n_2mainValue【市民会館】&#10;一人当たり面積">
          <a:extLst>
            <a:ext uri="{FF2B5EF4-FFF2-40B4-BE49-F238E27FC236}">
              <a16:creationId xmlns:a16="http://schemas.microsoft.com/office/drawing/2014/main" id="{47B9E391-3738-42C2-A498-D2D802B71B3E}"/>
            </a:ext>
          </a:extLst>
        </xdr:cNvPr>
        <xdr:cNvSpPr txBox="1"/>
      </xdr:nvSpPr>
      <xdr:spPr>
        <a:xfrm>
          <a:off x="8515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106951</xdr:rowOff>
    </xdr:from>
    <xdr:ext cx="469744" cy="259045"/>
    <xdr:sp macro="" textlink="">
      <xdr:nvSpPr>
        <xdr:cNvPr id="491" name="n_3mainValue【市民会館】&#10;一人当たり面積">
          <a:extLst>
            <a:ext uri="{FF2B5EF4-FFF2-40B4-BE49-F238E27FC236}">
              <a16:creationId xmlns:a16="http://schemas.microsoft.com/office/drawing/2014/main" id="{BC5183F1-79BB-48B7-BC4A-8618F55E9E37}"/>
            </a:ext>
          </a:extLst>
        </xdr:cNvPr>
        <xdr:cNvSpPr txBox="1"/>
      </xdr:nvSpPr>
      <xdr:spPr>
        <a:xfrm>
          <a:off x="7626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102379</xdr:rowOff>
    </xdr:from>
    <xdr:ext cx="469744" cy="259045"/>
    <xdr:sp macro="" textlink="">
      <xdr:nvSpPr>
        <xdr:cNvPr id="492" name="n_4mainValue【市民会館】&#10;一人当たり面積">
          <a:extLst>
            <a:ext uri="{FF2B5EF4-FFF2-40B4-BE49-F238E27FC236}">
              <a16:creationId xmlns:a16="http://schemas.microsoft.com/office/drawing/2014/main" id="{254DC0A2-54BA-4993-91CC-755DA8047B01}"/>
            </a:ext>
          </a:extLst>
        </xdr:cNvPr>
        <xdr:cNvSpPr txBox="1"/>
      </xdr:nvSpPr>
      <xdr:spPr>
        <a:xfrm>
          <a:off x="6737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2B4846D5-1F07-4D3F-BBC0-1D495250496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247673A1-1ECD-4579-84EF-D5D2E201A56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A27BEF5F-8317-4780-A724-17DDC603E05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B8C8C747-FB5E-4CEF-B003-C0CB158193A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F10E4E31-BC2F-45AB-AC04-8C062FFB728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5965C232-5FF4-460A-9805-83126D04C5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DE6AEB09-E6F5-4A41-ADEC-6B62384B7A2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62EF665D-857F-4A12-BB40-845F995D42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60E8B715-DD81-4BA9-926A-83432AFA3E0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5AAF7B51-D2DB-4B36-A92B-B15066768E2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B3BFB9FA-6FCA-4972-9F60-22703F2748E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DD8E2DE4-3876-49BE-AE26-203DF98D7F5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CBC4AE7-E7C5-4F31-B4DD-B884F24610E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D01FD52B-D050-4A74-8BBD-16D45364E69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1082FF92-0E9A-4FE5-B5C9-8AF843046E0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B95921D6-4919-4BE9-8D72-C897B0877D4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D53E0410-CD62-4836-BD5C-72A49F37980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588A71B9-A813-47DE-9774-24AB62EB262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AF825404-CE59-4234-B8DF-705F2ECDFB5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B1264BBA-52F0-4ABB-9E7F-A84F4A48166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BC6730E5-3906-4C9E-B665-9758F6B1448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C218DF43-2FC0-4FCF-A658-F66DEF1A3A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2499FEFA-88DB-40DD-A67D-678C888BDFE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38B14245-223A-4728-82A7-D10DA9C26A3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158115</xdr:rowOff>
    </xdr:to>
    <xdr:cxnSp macro="">
      <xdr:nvCxnSpPr>
        <xdr:cNvPr id="517" name="直線コネクタ 516">
          <a:extLst>
            <a:ext uri="{FF2B5EF4-FFF2-40B4-BE49-F238E27FC236}">
              <a16:creationId xmlns:a16="http://schemas.microsoft.com/office/drawing/2014/main" id="{6424B029-1149-48BB-867A-3C5A1CB9D12D}"/>
            </a:ext>
          </a:extLst>
        </xdr:cNvPr>
        <xdr:cNvCxnSpPr/>
      </xdr:nvCxnSpPr>
      <xdr:spPr>
        <a:xfrm flipV="1">
          <a:off x="16318864" y="590931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A8683514-240C-49EC-91B1-D2B391D3189C}"/>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9" name="直線コネクタ 518">
          <a:extLst>
            <a:ext uri="{FF2B5EF4-FFF2-40B4-BE49-F238E27FC236}">
              <a16:creationId xmlns:a16="http://schemas.microsoft.com/office/drawing/2014/main" id="{50CA8804-5D70-429F-A6FC-5C50A6EA1FFD}"/>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E47925CD-94FD-477C-997C-80B6AEE4C213}"/>
            </a:ext>
          </a:extLst>
        </xdr:cNvPr>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521" name="直線コネクタ 520">
          <a:extLst>
            <a:ext uri="{FF2B5EF4-FFF2-40B4-BE49-F238E27FC236}">
              <a16:creationId xmlns:a16="http://schemas.microsoft.com/office/drawing/2014/main" id="{8E0FF990-061A-4DE3-AC2F-8559AB6C80C1}"/>
            </a:ext>
          </a:extLst>
        </xdr:cNvPr>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99077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61EDE5C9-EE44-4E7F-AF74-B528FC5DD9BE}"/>
            </a:ext>
          </a:extLst>
        </xdr:cNvPr>
        <xdr:cNvSpPr txBox="1"/>
      </xdr:nvSpPr>
      <xdr:spPr>
        <a:xfrm>
          <a:off x="16357600" y="627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523" name="フローチャート: 判断 522">
          <a:extLst>
            <a:ext uri="{FF2B5EF4-FFF2-40B4-BE49-F238E27FC236}">
              <a16:creationId xmlns:a16="http://schemas.microsoft.com/office/drawing/2014/main" id="{69D99D4C-5869-4F48-B4CF-99C3CF6F6634}"/>
            </a:ext>
          </a:extLst>
        </xdr:cNvPr>
        <xdr:cNvSpPr/>
      </xdr:nvSpPr>
      <xdr:spPr>
        <a:xfrm>
          <a:off x="16268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524" name="フローチャート: 判断 523">
          <a:extLst>
            <a:ext uri="{FF2B5EF4-FFF2-40B4-BE49-F238E27FC236}">
              <a16:creationId xmlns:a16="http://schemas.microsoft.com/office/drawing/2014/main" id="{FB128E7D-3887-4B0E-A20D-253009FE95F4}"/>
            </a:ext>
          </a:extLst>
        </xdr:cNvPr>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25" name="フローチャート: 判断 524">
          <a:extLst>
            <a:ext uri="{FF2B5EF4-FFF2-40B4-BE49-F238E27FC236}">
              <a16:creationId xmlns:a16="http://schemas.microsoft.com/office/drawing/2014/main" id="{FD7A7622-2563-4CFE-A87A-878F8B022FDF}"/>
            </a:ext>
          </a:extLst>
        </xdr:cNvPr>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26" name="フローチャート: 判断 525">
          <a:extLst>
            <a:ext uri="{FF2B5EF4-FFF2-40B4-BE49-F238E27FC236}">
              <a16:creationId xmlns:a16="http://schemas.microsoft.com/office/drawing/2014/main" id="{49C22189-6717-4491-973E-769879C9A1C0}"/>
            </a:ext>
          </a:extLst>
        </xdr:cNvPr>
        <xdr:cNvSpPr/>
      </xdr:nvSpPr>
      <xdr:spPr>
        <a:xfrm>
          <a:off x="13652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7" name="フローチャート: 判断 526">
          <a:extLst>
            <a:ext uri="{FF2B5EF4-FFF2-40B4-BE49-F238E27FC236}">
              <a16:creationId xmlns:a16="http://schemas.microsoft.com/office/drawing/2014/main" id="{5EBB475A-3E1E-4E95-A381-8380B6F18B34}"/>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C5405C4-8065-4E9B-88A8-CF27DCA5465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DB55F8B6-60D0-4722-951E-DACDEF07909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42F6002-0834-48AD-814E-87F3A5FB714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6C05796-6C92-4F3B-958F-D7ED2EDD35C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832D604-4334-4282-B46A-1EF5F6DDA0D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31115</xdr:rowOff>
    </xdr:from>
    <xdr:to>
      <xdr:col>85</xdr:col>
      <xdr:colOff>177800</xdr:colOff>
      <xdr:row>36</xdr:row>
      <xdr:rowOff>132715</xdr:rowOff>
    </xdr:to>
    <xdr:sp macro="" textlink="">
      <xdr:nvSpPr>
        <xdr:cNvPr id="533" name="楕円 532">
          <a:extLst>
            <a:ext uri="{FF2B5EF4-FFF2-40B4-BE49-F238E27FC236}">
              <a16:creationId xmlns:a16="http://schemas.microsoft.com/office/drawing/2014/main" id="{9B64615C-14AE-45C4-B64B-F534967BB716}"/>
            </a:ext>
          </a:extLst>
        </xdr:cNvPr>
        <xdr:cNvSpPr/>
      </xdr:nvSpPr>
      <xdr:spPr>
        <a:xfrm>
          <a:off x="16268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53992</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BE44FC79-E0D9-4427-B72A-37388536E19C}"/>
            </a:ext>
          </a:extLst>
        </xdr:cNvPr>
        <xdr:cNvSpPr txBox="1"/>
      </xdr:nvSpPr>
      <xdr:spPr>
        <a:xfrm>
          <a:off x="1635760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141605</xdr:rowOff>
    </xdr:from>
    <xdr:to>
      <xdr:col>81</xdr:col>
      <xdr:colOff>101600</xdr:colOff>
      <xdr:row>36</xdr:row>
      <xdr:rowOff>71755</xdr:rowOff>
    </xdr:to>
    <xdr:sp macro="" textlink="">
      <xdr:nvSpPr>
        <xdr:cNvPr id="535" name="楕円 534">
          <a:extLst>
            <a:ext uri="{FF2B5EF4-FFF2-40B4-BE49-F238E27FC236}">
              <a16:creationId xmlns:a16="http://schemas.microsoft.com/office/drawing/2014/main" id="{1BC674BC-1163-4A95-9F21-EA2CD8E43596}"/>
            </a:ext>
          </a:extLst>
        </xdr:cNvPr>
        <xdr:cNvSpPr/>
      </xdr:nvSpPr>
      <xdr:spPr>
        <a:xfrm>
          <a:off x="15430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20955</xdr:rowOff>
    </xdr:from>
    <xdr:to>
      <xdr:col>85</xdr:col>
      <xdr:colOff>127000</xdr:colOff>
      <xdr:row>36</xdr:row>
      <xdr:rowOff>81915</xdr:rowOff>
    </xdr:to>
    <xdr:cxnSp macro="">
      <xdr:nvCxnSpPr>
        <xdr:cNvPr id="536" name="直線コネクタ 535">
          <a:extLst>
            <a:ext uri="{FF2B5EF4-FFF2-40B4-BE49-F238E27FC236}">
              <a16:creationId xmlns:a16="http://schemas.microsoft.com/office/drawing/2014/main" id="{A4D3556C-60E5-4912-8A5F-3A811D567EC7}"/>
            </a:ext>
          </a:extLst>
        </xdr:cNvPr>
        <xdr:cNvCxnSpPr/>
      </xdr:nvCxnSpPr>
      <xdr:spPr>
        <a:xfrm>
          <a:off x="15481300" y="619315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78740</xdr:rowOff>
    </xdr:from>
    <xdr:to>
      <xdr:col>76</xdr:col>
      <xdr:colOff>165100</xdr:colOff>
      <xdr:row>36</xdr:row>
      <xdr:rowOff>8890</xdr:rowOff>
    </xdr:to>
    <xdr:sp macro="" textlink="">
      <xdr:nvSpPr>
        <xdr:cNvPr id="537" name="楕円 536">
          <a:extLst>
            <a:ext uri="{FF2B5EF4-FFF2-40B4-BE49-F238E27FC236}">
              <a16:creationId xmlns:a16="http://schemas.microsoft.com/office/drawing/2014/main" id="{BF7A0C76-A4B6-4E70-AFD5-67338AA3158D}"/>
            </a:ext>
          </a:extLst>
        </xdr:cNvPr>
        <xdr:cNvSpPr/>
      </xdr:nvSpPr>
      <xdr:spPr>
        <a:xfrm>
          <a:off x="14541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129540</xdr:rowOff>
    </xdr:from>
    <xdr:to>
      <xdr:col>81</xdr:col>
      <xdr:colOff>50800</xdr:colOff>
      <xdr:row>36</xdr:row>
      <xdr:rowOff>20955</xdr:rowOff>
    </xdr:to>
    <xdr:cxnSp macro="">
      <xdr:nvCxnSpPr>
        <xdr:cNvPr id="538" name="直線コネクタ 537">
          <a:extLst>
            <a:ext uri="{FF2B5EF4-FFF2-40B4-BE49-F238E27FC236}">
              <a16:creationId xmlns:a16="http://schemas.microsoft.com/office/drawing/2014/main" id="{3E99641D-F35B-48B9-81C4-CF8021714304}"/>
            </a:ext>
          </a:extLst>
        </xdr:cNvPr>
        <xdr:cNvCxnSpPr/>
      </xdr:nvCxnSpPr>
      <xdr:spPr>
        <a:xfrm>
          <a:off x="14592300" y="61302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17780</xdr:rowOff>
    </xdr:from>
    <xdr:to>
      <xdr:col>72</xdr:col>
      <xdr:colOff>38100</xdr:colOff>
      <xdr:row>35</xdr:row>
      <xdr:rowOff>119380</xdr:rowOff>
    </xdr:to>
    <xdr:sp macro="" textlink="">
      <xdr:nvSpPr>
        <xdr:cNvPr id="539" name="楕円 538">
          <a:extLst>
            <a:ext uri="{FF2B5EF4-FFF2-40B4-BE49-F238E27FC236}">
              <a16:creationId xmlns:a16="http://schemas.microsoft.com/office/drawing/2014/main" id="{A06A0142-7167-4B62-9E66-00DDBA5E0DF0}"/>
            </a:ext>
          </a:extLst>
        </xdr:cNvPr>
        <xdr:cNvSpPr/>
      </xdr:nvSpPr>
      <xdr:spPr>
        <a:xfrm>
          <a:off x="13652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68580</xdr:rowOff>
    </xdr:from>
    <xdr:to>
      <xdr:col>76</xdr:col>
      <xdr:colOff>114300</xdr:colOff>
      <xdr:row>35</xdr:row>
      <xdr:rowOff>129540</xdr:rowOff>
    </xdr:to>
    <xdr:cxnSp macro="">
      <xdr:nvCxnSpPr>
        <xdr:cNvPr id="540" name="直線コネクタ 539">
          <a:extLst>
            <a:ext uri="{FF2B5EF4-FFF2-40B4-BE49-F238E27FC236}">
              <a16:creationId xmlns:a16="http://schemas.microsoft.com/office/drawing/2014/main" id="{ACE89607-F963-4A1E-BD1E-157D33FC8A33}"/>
            </a:ext>
          </a:extLst>
        </xdr:cNvPr>
        <xdr:cNvCxnSpPr/>
      </xdr:nvCxnSpPr>
      <xdr:spPr>
        <a:xfrm>
          <a:off x="13703300" y="60693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126365</xdr:rowOff>
    </xdr:from>
    <xdr:to>
      <xdr:col>67</xdr:col>
      <xdr:colOff>101600</xdr:colOff>
      <xdr:row>35</xdr:row>
      <xdr:rowOff>56515</xdr:rowOff>
    </xdr:to>
    <xdr:sp macro="" textlink="">
      <xdr:nvSpPr>
        <xdr:cNvPr id="541" name="楕円 540">
          <a:extLst>
            <a:ext uri="{FF2B5EF4-FFF2-40B4-BE49-F238E27FC236}">
              <a16:creationId xmlns:a16="http://schemas.microsoft.com/office/drawing/2014/main" id="{001F083B-770A-466E-8B1A-B710585A92A2}"/>
            </a:ext>
          </a:extLst>
        </xdr:cNvPr>
        <xdr:cNvSpPr/>
      </xdr:nvSpPr>
      <xdr:spPr>
        <a:xfrm>
          <a:off x="12763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5715</xdr:rowOff>
    </xdr:from>
    <xdr:to>
      <xdr:col>71</xdr:col>
      <xdr:colOff>177800</xdr:colOff>
      <xdr:row>35</xdr:row>
      <xdr:rowOff>68580</xdr:rowOff>
    </xdr:to>
    <xdr:cxnSp macro="">
      <xdr:nvCxnSpPr>
        <xdr:cNvPr id="542" name="直線コネクタ 541">
          <a:extLst>
            <a:ext uri="{FF2B5EF4-FFF2-40B4-BE49-F238E27FC236}">
              <a16:creationId xmlns:a16="http://schemas.microsoft.com/office/drawing/2014/main" id="{F36A0193-AC0E-4D3B-8E4E-D5DC51AA6BA7}"/>
            </a:ext>
          </a:extLst>
        </xdr:cNvPr>
        <xdr:cNvCxnSpPr/>
      </xdr:nvCxnSpPr>
      <xdr:spPr>
        <a:xfrm>
          <a:off x="12814300" y="60064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108602</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1033877B-912E-4115-9D6F-7CED83686B7A}"/>
            </a:ext>
          </a:extLst>
        </xdr:cNvPr>
        <xdr:cNvSpPr txBox="1"/>
      </xdr:nvSpPr>
      <xdr:spPr>
        <a:xfrm>
          <a:off x="1526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88AD32AE-F9D3-412F-964A-78910CA90D63}"/>
            </a:ext>
          </a:extLst>
        </xdr:cNvPr>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40022</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F69C5693-E3B8-48A2-A126-74AD07173426}"/>
            </a:ext>
          </a:extLst>
        </xdr:cNvPr>
        <xdr:cNvSpPr txBox="1"/>
      </xdr:nvSpPr>
      <xdr:spPr>
        <a:xfrm>
          <a:off x="13500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82BD98BE-B200-44B3-BD3B-50E6F2CA3757}"/>
            </a:ext>
          </a:extLst>
        </xdr:cNvPr>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88282</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F5D061E5-C9F9-4736-BF3D-3323874BEC4A}"/>
            </a:ext>
          </a:extLst>
        </xdr:cNvPr>
        <xdr:cNvSpPr txBox="1"/>
      </xdr:nvSpPr>
      <xdr:spPr>
        <a:xfrm>
          <a:off x="15266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25417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7081E7E1-0DA7-43DC-B5F6-57F587E9A4D5}"/>
            </a:ext>
          </a:extLst>
        </xdr:cNvPr>
        <xdr:cNvSpPr txBox="1"/>
      </xdr:nvSpPr>
      <xdr:spPr>
        <a:xfrm>
          <a:off x="14389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135907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804E9E4B-A770-4EC1-BBC9-961EA05CF216}"/>
            </a:ext>
          </a:extLst>
        </xdr:cNvPr>
        <xdr:cNvSpPr txBox="1"/>
      </xdr:nvSpPr>
      <xdr:spPr>
        <a:xfrm>
          <a:off x="13500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73042</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554F3762-4844-448B-B6AE-123C381065C5}"/>
            </a:ext>
          </a:extLst>
        </xdr:cNvPr>
        <xdr:cNvSpPr txBox="1"/>
      </xdr:nvSpPr>
      <xdr:spPr>
        <a:xfrm>
          <a:off x="12611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60E6D157-CD42-4B6A-B10E-BC773DB1446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DF6308AE-8DFC-47F2-9A3A-FCF1FD26A42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B844AAEA-B87E-4EB2-90B9-9C239EE80F3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BD5E64B2-3E9E-4C1B-8F58-3AAD431FC37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8AF68920-6BED-4861-97E3-FA0707648BA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3BF2EC9D-B2C4-4AD4-B06B-B77A070A873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565CD6CB-BAF7-46F8-A921-C8A8F11A97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885C39C0-572C-474A-A54C-B1C7EC70443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87CBD4DD-DCBC-4375-B5D5-486225F6419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86260F1A-AEAE-4EA6-A0CE-53F7E13B98A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1" name="直線コネクタ 560">
          <a:extLst>
            <a:ext uri="{FF2B5EF4-FFF2-40B4-BE49-F238E27FC236}">
              <a16:creationId xmlns:a16="http://schemas.microsoft.com/office/drawing/2014/main" id="{75495CED-FE72-4E1B-92D6-5C6F10AD1422}"/>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2" name="テキスト ボックス 561">
          <a:extLst>
            <a:ext uri="{FF2B5EF4-FFF2-40B4-BE49-F238E27FC236}">
              <a16:creationId xmlns:a16="http://schemas.microsoft.com/office/drawing/2014/main" id="{0F6167D9-1724-4528-88A8-4F071DA28E3F}"/>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a:extLst>
            <a:ext uri="{FF2B5EF4-FFF2-40B4-BE49-F238E27FC236}">
              <a16:creationId xmlns:a16="http://schemas.microsoft.com/office/drawing/2014/main" id="{5CB19BFC-E7E1-4BB0-821B-874A74630BE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a:extLst>
            <a:ext uri="{FF2B5EF4-FFF2-40B4-BE49-F238E27FC236}">
              <a16:creationId xmlns:a16="http://schemas.microsoft.com/office/drawing/2014/main" id="{F716A676-965C-46D1-8418-D15082413AA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5" name="直線コネクタ 564">
          <a:extLst>
            <a:ext uri="{FF2B5EF4-FFF2-40B4-BE49-F238E27FC236}">
              <a16:creationId xmlns:a16="http://schemas.microsoft.com/office/drawing/2014/main" id="{EBD1AB48-0DE6-4A7F-B1E1-32249A358E3C}"/>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6" name="テキスト ボックス 565">
          <a:extLst>
            <a:ext uri="{FF2B5EF4-FFF2-40B4-BE49-F238E27FC236}">
              <a16:creationId xmlns:a16="http://schemas.microsoft.com/office/drawing/2014/main" id="{D9F97F0F-3B61-406D-8DC9-FD308868062F}"/>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FFB9AED7-0C43-4244-B1F1-90639811CBA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78040E2C-0E07-4DDF-9DF0-9A5228BAE42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4975AD22-5EA6-4C0A-8E15-523AA985DE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15353</xdr:rowOff>
    </xdr:from>
    <xdr:to>
      <xdr:col>116</xdr:col>
      <xdr:colOff>62864</xdr:colOff>
      <xdr:row>41</xdr:row>
      <xdr:rowOff>10506</xdr:rowOff>
    </xdr:to>
    <xdr:cxnSp macro="">
      <xdr:nvCxnSpPr>
        <xdr:cNvPr id="570" name="直線コネクタ 569">
          <a:extLst>
            <a:ext uri="{FF2B5EF4-FFF2-40B4-BE49-F238E27FC236}">
              <a16:creationId xmlns:a16="http://schemas.microsoft.com/office/drawing/2014/main" id="{3C894D0B-90BC-4D25-8CA2-A052D7E0402B}"/>
            </a:ext>
          </a:extLst>
        </xdr:cNvPr>
        <xdr:cNvCxnSpPr/>
      </xdr:nvCxnSpPr>
      <xdr:spPr>
        <a:xfrm flipV="1">
          <a:off x="22160864" y="5844653"/>
          <a:ext cx="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14333</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D5FDB472-C75E-4A90-AAC6-26C56343B4C6}"/>
            </a:ext>
          </a:extLst>
        </xdr:cNvPr>
        <xdr:cNvSpPr txBox="1"/>
      </xdr:nvSpPr>
      <xdr:spPr>
        <a:xfrm>
          <a:off x="22199600" y="70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10506</xdr:rowOff>
    </xdr:from>
    <xdr:to>
      <xdr:col>116</xdr:col>
      <xdr:colOff>152400</xdr:colOff>
      <xdr:row>41</xdr:row>
      <xdr:rowOff>10506</xdr:rowOff>
    </xdr:to>
    <xdr:cxnSp macro="">
      <xdr:nvCxnSpPr>
        <xdr:cNvPr id="572" name="直線コネクタ 571">
          <a:extLst>
            <a:ext uri="{FF2B5EF4-FFF2-40B4-BE49-F238E27FC236}">
              <a16:creationId xmlns:a16="http://schemas.microsoft.com/office/drawing/2014/main" id="{5006AE67-9201-4880-9359-565DA5B6B418}"/>
            </a:ext>
          </a:extLst>
        </xdr:cNvPr>
        <xdr:cNvCxnSpPr/>
      </xdr:nvCxnSpPr>
      <xdr:spPr>
        <a:xfrm>
          <a:off x="22072600" y="703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133480</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B2FF4D29-3404-49BA-AB2E-1ACC030002DE}"/>
            </a:ext>
          </a:extLst>
        </xdr:cNvPr>
        <xdr:cNvSpPr txBox="1"/>
      </xdr:nvSpPr>
      <xdr:spPr>
        <a:xfrm>
          <a:off x="22199600" y="561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15353</xdr:rowOff>
    </xdr:from>
    <xdr:to>
      <xdr:col>116</xdr:col>
      <xdr:colOff>152400</xdr:colOff>
      <xdr:row>34</xdr:row>
      <xdr:rowOff>15353</xdr:rowOff>
    </xdr:to>
    <xdr:cxnSp macro="">
      <xdr:nvCxnSpPr>
        <xdr:cNvPr id="574" name="直線コネクタ 573">
          <a:extLst>
            <a:ext uri="{FF2B5EF4-FFF2-40B4-BE49-F238E27FC236}">
              <a16:creationId xmlns:a16="http://schemas.microsoft.com/office/drawing/2014/main" id="{3881AD3B-313C-4D05-9D9A-5883AAF20BA6}"/>
            </a:ext>
          </a:extLst>
        </xdr:cNvPr>
        <xdr:cNvCxnSpPr/>
      </xdr:nvCxnSpPr>
      <xdr:spPr>
        <a:xfrm>
          <a:off x="22072600" y="584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46328</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57262AF8-8057-4FA1-A1FD-D63045E0447B}"/>
            </a:ext>
          </a:extLst>
        </xdr:cNvPr>
        <xdr:cNvSpPr txBox="1"/>
      </xdr:nvSpPr>
      <xdr:spPr>
        <a:xfrm>
          <a:off x="22199600" y="63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23451</xdr:rowOff>
    </xdr:from>
    <xdr:to>
      <xdr:col>116</xdr:col>
      <xdr:colOff>114300</xdr:colOff>
      <xdr:row>38</xdr:row>
      <xdr:rowOff>125051</xdr:rowOff>
    </xdr:to>
    <xdr:sp macro="" textlink="">
      <xdr:nvSpPr>
        <xdr:cNvPr id="576" name="フローチャート: 判断 575">
          <a:extLst>
            <a:ext uri="{FF2B5EF4-FFF2-40B4-BE49-F238E27FC236}">
              <a16:creationId xmlns:a16="http://schemas.microsoft.com/office/drawing/2014/main" id="{01A5EF7F-77EC-4458-AE44-9BE7EAF33EB4}"/>
            </a:ext>
          </a:extLst>
        </xdr:cNvPr>
        <xdr:cNvSpPr/>
      </xdr:nvSpPr>
      <xdr:spPr>
        <a:xfrm>
          <a:off x="22110700" y="653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37670</xdr:rowOff>
    </xdr:from>
    <xdr:to>
      <xdr:col>112</xdr:col>
      <xdr:colOff>38100</xdr:colOff>
      <xdr:row>38</xdr:row>
      <xdr:rowOff>139270</xdr:rowOff>
    </xdr:to>
    <xdr:sp macro="" textlink="">
      <xdr:nvSpPr>
        <xdr:cNvPr id="577" name="フローチャート: 判断 576">
          <a:extLst>
            <a:ext uri="{FF2B5EF4-FFF2-40B4-BE49-F238E27FC236}">
              <a16:creationId xmlns:a16="http://schemas.microsoft.com/office/drawing/2014/main" id="{BCDFC4F5-89E6-4E84-9893-B239DC177526}"/>
            </a:ext>
          </a:extLst>
        </xdr:cNvPr>
        <xdr:cNvSpPr/>
      </xdr:nvSpPr>
      <xdr:spPr>
        <a:xfrm>
          <a:off x="21272500" y="65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46386</xdr:rowOff>
    </xdr:from>
    <xdr:to>
      <xdr:col>107</xdr:col>
      <xdr:colOff>101600</xdr:colOff>
      <xdr:row>38</xdr:row>
      <xdr:rowOff>147986</xdr:rowOff>
    </xdr:to>
    <xdr:sp macro="" textlink="">
      <xdr:nvSpPr>
        <xdr:cNvPr id="578" name="フローチャート: 判断 577">
          <a:extLst>
            <a:ext uri="{FF2B5EF4-FFF2-40B4-BE49-F238E27FC236}">
              <a16:creationId xmlns:a16="http://schemas.microsoft.com/office/drawing/2014/main" id="{1E80164C-6E70-4FF2-B059-F78CE52E5FA5}"/>
            </a:ext>
          </a:extLst>
        </xdr:cNvPr>
        <xdr:cNvSpPr/>
      </xdr:nvSpPr>
      <xdr:spPr>
        <a:xfrm>
          <a:off x="20383500" y="656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54426</xdr:rowOff>
    </xdr:from>
    <xdr:to>
      <xdr:col>102</xdr:col>
      <xdr:colOff>165100</xdr:colOff>
      <xdr:row>38</xdr:row>
      <xdr:rowOff>156026</xdr:rowOff>
    </xdr:to>
    <xdr:sp macro="" textlink="">
      <xdr:nvSpPr>
        <xdr:cNvPr id="579" name="フローチャート: 判断 578">
          <a:extLst>
            <a:ext uri="{FF2B5EF4-FFF2-40B4-BE49-F238E27FC236}">
              <a16:creationId xmlns:a16="http://schemas.microsoft.com/office/drawing/2014/main" id="{2A51524E-514C-40F1-82B1-CB222FF0B9A6}"/>
            </a:ext>
          </a:extLst>
        </xdr:cNvPr>
        <xdr:cNvSpPr/>
      </xdr:nvSpPr>
      <xdr:spPr>
        <a:xfrm>
          <a:off x="19494500" y="65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70165</xdr:rowOff>
    </xdr:from>
    <xdr:to>
      <xdr:col>98</xdr:col>
      <xdr:colOff>38100</xdr:colOff>
      <xdr:row>39</xdr:row>
      <xdr:rowOff>315</xdr:rowOff>
    </xdr:to>
    <xdr:sp macro="" textlink="">
      <xdr:nvSpPr>
        <xdr:cNvPr id="580" name="フローチャート: 判断 579">
          <a:extLst>
            <a:ext uri="{FF2B5EF4-FFF2-40B4-BE49-F238E27FC236}">
              <a16:creationId xmlns:a16="http://schemas.microsoft.com/office/drawing/2014/main" id="{E668CCA0-80F0-4242-A2F9-07A6EA9009DF}"/>
            </a:ext>
          </a:extLst>
        </xdr:cNvPr>
        <xdr:cNvSpPr/>
      </xdr:nvSpPr>
      <xdr:spPr>
        <a:xfrm>
          <a:off x="18605500" y="65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E9148D7C-877C-4BA3-BC27-D40999E1799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76CFBF39-0243-4465-B699-B4B04E98DB6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82E9432E-2240-41A1-AFDE-FE84ECC60FB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53A21B2B-CEDB-4316-A2DC-A32E5F31EA9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6C88ACA-EE81-40B4-85F7-1F2B79C82DC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170315</xdr:rowOff>
    </xdr:from>
    <xdr:to>
      <xdr:col>116</xdr:col>
      <xdr:colOff>114300</xdr:colOff>
      <xdr:row>40</xdr:row>
      <xdr:rowOff>100465</xdr:rowOff>
    </xdr:to>
    <xdr:sp macro="" textlink="">
      <xdr:nvSpPr>
        <xdr:cNvPr id="586" name="楕円 585">
          <a:extLst>
            <a:ext uri="{FF2B5EF4-FFF2-40B4-BE49-F238E27FC236}">
              <a16:creationId xmlns:a16="http://schemas.microsoft.com/office/drawing/2014/main" id="{E0578FC0-76FC-460C-A267-1E810BB5BC8A}"/>
            </a:ext>
          </a:extLst>
        </xdr:cNvPr>
        <xdr:cNvSpPr/>
      </xdr:nvSpPr>
      <xdr:spPr>
        <a:xfrm>
          <a:off x="22110700" y="68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148742</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5B386B6F-8311-45AF-AA7A-CD95132D480F}"/>
            </a:ext>
          </a:extLst>
        </xdr:cNvPr>
        <xdr:cNvSpPr txBox="1"/>
      </xdr:nvSpPr>
      <xdr:spPr>
        <a:xfrm>
          <a:off x="22199600" y="683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170321</xdr:rowOff>
    </xdr:from>
    <xdr:to>
      <xdr:col>112</xdr:col>
      <xdr:colOff>38100</xdr:colOff>
      <xdr:row>40</xdr:row>
      <xdr:rowOff>100471</xdr:rowOff>
    </xdr:to>
    <xdr:sp macro="" textlink="">
      <xdr:nvSpPr>
        <xdr:cNvPr id="588" name="楕円 587">
          <a:extLst>
            <a:ext uri="{FF2B5EF4-FFF2-40B4-BE49-F238E27FC236}">
              <a16:creationId xmlns:a16="http://schemas.microsoft.com/office/drawing/2014/main" id="{27A355B1-1501-437B-A2F5-1843D3C681CC}"/>
            </a:ext>
          </a:extLst>
        </xdr:cNvPr>
        <xdr:cNvSpPr/>
      </xdr:nvSpPr>
      <xdr:spPr>
        <a:xfrm>
          <a:off x="21272500" y="68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49665</xdr:rowOff>
    </xdr:from>
    <xdr:to>
      <xdr:col>116</xdr:col>
      <xdr:colOff>63500</xdr:colOff>
      <xdr:row>40</xdr:row>
      <xdr:rowOff>49671</xdr:rowOff>
    </xdr:to>
    <xdr:cxnSp macro="">
      <xdr:nvCxnSpPr>
        <xdr:cNvPr id="589" name="直線コネクタ 588">
          <a:extLst>
            <a:ext uri="{FF2B5EF4-FFF2-40B4-BE49-F238E27FC236}">
              <a16:creationId xmlns:a16="http://schemas.microsoft.com/office/drawing/2014/main" id="{B9ABC5E4-9B30-4374-8810-3466758F5476}"/>
            </a:ext>
          </a:extLst>
        </xdr:cNvPr>
        <xdr:cNvCxnSpPr/>
      </xdr:nvCxnSpPr>
      <xdr:spPr>
        <a:xfrm flipV="1">
          <a:off x="21323300" y="6907665"/>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170332</xdr:rowOff>
    </xdr:from>
    <xdr:to>
      <xdr:col>107</xdr:col>
      <xdr:colOff>101600</xdr:colOff>
      <xdr:row>40</xdr:row>
      <xdr:rowOff>100482</xdr:rowOff>
    </xdr:to>
    <xdr:sp macro="" textlink="">
      <xdr:nvSpPr>
        <xdr:cNvPr id="590" name="楕円 589">
          <a:extLst>
            <a:ext uri="{FF2B5EF4-FFF2-40B4-BE49-F238E27FC236}">
              <a16:creationId xmlns:a16="http://schemas.microsoft.com/office/drawing/2014/main" id="{80F5DCA2-CD85-493F-820A-70CE5123002E}"/>
            </a:ext>
          </a:extLst>
        </xdr:cNvPr>
        <xdr:cNvSpPr/>
      </xdr:nvSpPr>
      <xdr:spPr>
        <a:xfrm>
          <a:off x="20383500" y="68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49671</xdr:rowOff>
    </xdr:from>
    <xdr:to>
      <xdr:col>111</xdr:col>
      <xdr:colOff>177800</xdr:colOff>
      <xdr:row>40</xdr:row>
      <xdr:rowOff>49682</xdr:rowOff>
    </xdr:to>
    <xdr:cxnSp macro="">
      <xdr:nvCxnSpPr>
        <xdr:cNvPr id="591" name="直線コネクタ 590">
          <a:extLst>
            <a:ext uri="{FF2B5EF4-FFF2-40B4-BE49-F238E27FC236}">
              <a16:creationId xmlns:a16="http://schemas.microsoft.com/office/drawing/2014/main" id="{AACAE62A-18FC-452C-BFF0-29B722C74666}"/>
            </a:ext>
          </a:extLst>
        </xdr:cNvPr>
        <xdr:cNvCxnSpPr/>
      </xdr:nvCxnSpPr>
      <xdr:spPr>
        <a:xfrm flipV="1">
          <a:off x="20434300" y="6907671"/>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170069</xdr:rowOff>
    </xdr:from>
    <xdr:to>
      <xdr:col>102</xdr:col>
      <xdr:colOff>165100</xdr:colOff>
      <xdr:row>40</xdr:row>
      <xdr:rowOff>100219</xdr:rowOff>
    </xdr:to>
    <xdr:sp macro="" textlink="">
      <xdr:nvSpPr>
        <xdr:cNvPr id="592" name="楕円 591">
          <a:extLst>
            <a:ext uri="{FF2B5EF4-FFF2-40B4-BE49-F238E27FC236}">
              <a16:creationId xmlns:a16="http://schemas.microsoft.com/office/drawing/2014/main" id="{A4C17283-AD8C-41DD-AEFF-63B031303B94}"/>
            </a:ext>
          </a:extLst>
        </xdr:cNvPr>
        <xdr:cNvSpPr/>
      </xdr:nvSpPr>
      <xdr:spPr>
        <a:xfrm>
          <a:off x="19494500" y="68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49419</xdr:rowOff>
    </xdr:from>
    <xdr:to>
      <xdr:col>107</xdr:col>
      <xdr:colOff>50800</xdr:colOff>
      <xdr:row>40</xdr:row>
      <xdr:rowOff>49682</xdr:rowOff>
    </xdr:to>
    <xdr:cxnSp macro="">
      <xdr:nvCxnSpPr>
        <xdr:cNvPr id="593" name="直線コネクタ 592">
          <a:extLst>
            <a:ext uri="{FF2B5EF4-FFF2-40B4-BE49-F238E27FC236}">
              <a16:creationId xmlns:a16="http://schemas.microsoft.com/office/drawing/2014/main" id="{1DF654DD-7DEC-4968-A294-56D6D7401875}"/>
            </a:ext>
          </a:extLst>
        </xdr:cNvPr>
        <xdr:cNvCxnSpPr/>
      </xdr:nvCxnSpPr>
      <xdr:spPr>
        <a:xfrm>
          <a:off x="19545300" y="6907419"/>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169732</xdr:rowOff>
    </xdr:from>
    <xdr:to>
      <xdr:col>98</xdr:col>
      <xdr:colOff>38100</xdr:colOff>
      <xdr:row>40</xdr:row>
      <xdr:rowOff>99882</xdr:rowOff>
    </xdr:to>
    <xdr:sp macro="" textlink="">
      <xdr:nvSpPr>
        <xdr:cNvPr id="594" name="楕円 593">
          <a:extLst>
            <a:ext uri="{FF2B5EF4-FFF2-40B4-BE49-F238E27FC236}">
              <a16:creationId xmlns:a16="http://schemas.microsoft.com/office/drawing/2014/main" id="{32926B86-57B3-424D-B86C-EF9CEA57A16E}"/>
            </a:ext>
          </a:extLst>
        </xdr:cNvPr>
        <xdr:cNvSpPr/>
      </xdr:nvSpPr>
      <xdr:spPr>
        <a:xfrm>
          <a:off x="18605500" y="685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49082</xdr:rowOff>
    </xdr:from>
    <xdr:to>
      <xdr:col>102</xdr:col>
      <xdr:colOff>114300</xdr:colOff>
      <xdr:row>40</xdr:row>
      <xdr:rowOff>49419</xdr:rowOff>
    </xdr:to>
    <xdr:cxnSp macro="">
      <xdr:nvCxnSpPr>
        <xdr:cNvPr id="595" name="直線コネクタ 594">
          <a:extLst>
            <a:ext uri="{FF2B5EF4-FFF2-40B4-BE49-F238E27FC236}">
              <a16:creationId xmlns:a16="http://schemas.microsoft.com/office/drawing/2014/main" id="{0667008C-5AB5-4908-89F0-B4F84B3909B4}"/>
            </a:ext>
          </a:extLst>
        </xdr:cNvPr>
        <xdr:cNvCxnSpPr/>
      </xdr:nvCxnSpPr>
      <xdr:spPr>
        <a:xfrm>
          <a:off x="18656300" y="6907082"/>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155797</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76C41737-5283-440F-BC72-1483997B034E}"/>
            </a:ext>
          </a:extLst>
        </xdr:cNvPr>
        <xdr:cNvSpPr txBox="1"/>
      </xdr:nvSpPr>
      <xdr:spPr>
        <a:xfrm>
          <a:off x="21043411" y="63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164513</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821191E2-63F2-4E8E-8F61-2089708292B2}"/>
            </a:ext>
          </a:extLst>
        </xdr:cNvPr>
        <xdr:cNvSpPr txBox="1"/>
      </xdr:nvSpPr>
      <xdr:spPr>
        <a:xfrm>
          <a:off x="20167111" y="633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1104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A78F1C81-2583-4D28-8ADA-27454D56B58D}"/>
            </a:ext>
          </a:extLst>
        </xdr:cNvPr>
        <xdr:cNvSpPr txBox="1"/>
      </xdr:nvSpPr>
      <xdr:spPr>
        <a:xfrm>
          <a:off x="19278111" y="63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16842</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B3B7F63E-EE19-4F47-AE44-6BD776D1CF80}"/>
            </a:ext>
          </a:extLst>
        </xdr:cNvPr>
        <xdr:cNvSpPr txBox="1"/>
      </xdr:nvSpPr>
      <xdr:spPr>
        <a:xfrm>
          <a:off x="18389111" y="636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91598</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2C7DA811-89F3-4F7F-84B9-C00AC6F6D5E3}"/>
            </a:ext>
          </a:extLst>
        </xdr:cNvPr>
        <xdr:cNvSpPr txBox="1"/>
      </xdr:nvSpPr>
      <xdr:spPr>
        <a:xfrm>
          <a:off x="21043411" y="694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91609</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2836173C-EE2E-4351-8C51-8AF234522EBA}"/>
            </a:ext>
          </a:extLst>
        </xdr:cNvPr>
        <xdr:cNvSpPr txBox="1"/>
      </xdr:nvSpPr>
      <xdr:spPr>
        <a:xfrm>
          <a:off x="20167111" y="694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91346</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D8B7F942-D3F8-4221-833B-382ED2B1D73F}"/>
            </a:ext>
          </a:extLst>
        </xdr:cNvPr>
        <xdr:cNvSpPr txBox="1"/>
      </xdr:nvSpPr>
      <xdr:spPr>
        <a:xfrm>
          <a:off x="19278111" y="694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91009</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F23074BD-64B2-43FE-BDD2-C21915A8116A}"/>
            </a:ext>
          </a:extLst>
        </xdr:cNvPr>
        <xdr:cNvSpPr txBox="1"/>
      </xdr:nvSpPr>
      <xdr:spPr>
        <a:xfrm>
          <a:off x="18389111" y="694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17FC3C68-1D5B-4E98-A63C-C4B5EF2371F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CF0793E9-4786-4025-AF0F-114F5DD598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3630FC94-0A32-49D2-A506-817C6C412B9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DB41D7AE-59C1-4D78-BC6F-CEB588C8AF9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F5FE9BFD-D1E1-496C-AABA-899066A43B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D43CC1BF-60B4-474C-9BA5-61D4E99064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69B760E0-3182-4A6E-B1B2-477D46703E6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AC8F8FF1-9A37-43C2-8F42-E5675F6DCC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31A3EC85-4DDB-46C6-B902-BDA6C986AC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79245400-EB4F-4369-83A2-D2648B34C32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1CE27D8E-6550-4894-A20D-80B73B9221F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D015C063-0A8E-4C43-AD8D-C56A7DA83B1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id="{8133EB25-8D6C-45A6-B285-EDE4CCBF5EC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94239B14-B4B9-4FD6-9E93-841AF254E13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005B3E97-267D-4E5B-800C-2328FA8FFD3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BEF28039-66A0-49EC-B8CE-92D81466644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EEB51347-BE9B-49D4-B57C-16FB7C81A8D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EB7AB5BD-9A86-47C1-89D0-6E202346191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E8036732-8755-4708-BBAF-80C3387DCDB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1C92B10B-6FE2-461D-8594-6720C162D52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67F2FCA7-2E0D-41AD-8023-F191E78D74A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1E496F93-BC2D-468C-99CA-FD3D686E5C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689E4822-3DFC-48AE-9EAE-DD2DAD2428F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2DD7E6F4-C373-4AB1-9080-EAEAFE834D2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38100</xdr:rowOff>
    </xdr:to>
    <xdr:cxnSp macro="">
      <xdr:nvCxnSpPr>
        <xdr:cNvPr id="628" name="直線コネクタ 627">
          <a:extLst>
            <a:ext uri="{FF2B5EF4-FFF2-40B4-BE49-F238E27FC236}">
              <a16:creationId xmlns:a16="http://schemas.microsoft.com/office/drawing/2014/main" id="{A35A2754-2FC0-442E-806C-CC39F69EA952}"/>
            </a:ext>
          </a:extLst>
        </xdr:cNvPr>
        <xdr:cNvCxnSpPr/>
      </xdr:nvCxnSpPr>
      <xdr:spPr>
        <a:xfrm flipV="1">
          <a:off x="16318864" y="951738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41927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E6969D33-33F8-4072-8AB5-B9F29632F0FB}"/>
            </a:ext>
          </a:extLst>
        </xdr:cNvPr>
        <xdr:cNvSpPr txBox="1"/>
      </xdr:nvSpPr>
      <xdr:spPr>
        <a:xfrm>
          <a:off x="163576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38100</xdr:rowOff>
    </xdr:from>
    <xdr:to>
      <xdr:col>86</xdr:col>
      <xdr:colOff>25400</xdr:colOff>
      <xdr:row>63</xdr:row>
      <xdr:rowOff>38100</xdr:rowOff>
    </xdr:to>
    <xdr:cxnSp macro="">
      <xdr:nvCxnSpPr>
        <xdr:cNvPr id="630" name="直線コネクタ 629">
          <a:extLst>
            <a:ext uri="{FF2B5EF4-FFF2-40B4-BE49-F238E27FC236}">
              <a16:creationId xmlns:a16="http://schemas.microsoft.com/office/drawing/2014/main" id="{A07085B9-0F02-4E7A-B637-A27BAAE27D84}"/>
            </a:ext>
          </a:extLst>
        </xdr:cNvPr>
        <xdr:cNvCxnSpPr/>
      </xdr:nvCxnSpPr>
      <xdr:spPr>
        <a:xfrm>
          <a:off x="16230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B8808A6C-4466-40AD-9791-74D8DFA18977}"/>
            </a:ext>
          </a:extLst>
        </xdr:cNvPr>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632" name="直線コネクタ 631">
          <a:extLst>
            <a:ext uri="{FF2B5EF4-FFF2-40B4-BE49-F238E27FC236}">
              <a16:creationId xmlns:a16="http://schemas.microsoft.com/office/drawing/2014/main" id="{1AE40FC7-FA69-41E8-B5D7-84D9F32CFD3E}"/>
            </a:ext>
          </a:extLst>
        </xdr:cNvPr>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124477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9C96DDD7-44BE-453C-A6F8-ED6F09C2816F}"/>
            </a:ext>
          </a:extLst>
        </xdr:cNvPr>
        <xdr:cNvSpPr txBox="1"/>
      </xdr:nvSpPr>
      <xdr:spPr>
        <a:xfrm>
          <a:off x="16357600" y="9897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634" name="フローチャート: 判断 633">
          <a:extLst>
            <a:ext uri="{FF2B5EF4-FFF2-40B4-BE49-F238E27FC236}">
              <a16:creationId xmlns:a16="http://schemas.microsoft.com/office/drawing/2014/main" id="{18DF63E7-9EB3-431B-9FF5-31EECF3950CC}"/>
            </a:ext>
          </a:extLst>
        </xdr:cNvPr>
        <xdr:cNvSpPr/>
      </xdr:nvSpPr>
      <xdr:spPr>
        <a:xfrm>
          <a:off x="16268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635" name="フローチャート: 判断 634">
          <a:extLst>
            <a:ext uri="{FF2B5EF4-FFF2-40B4-BE49-F238E27FC236}">
              <a16:creationId xmlns:a16="http://schemas.microsoft.com/office/drawing/2014/main" id="{1E0EFCBE-96C1-4DC4-900E-E2A626642421}"/>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636" name="フローチャート: 判断 635">
          <a:extLst>
            <a:ext uri="{FF2B5EF4-FFF2-40B4-BE49-F238E27FC236}">
              <a16:creationId xmlns:a16="http://schemas.microsoft.com/office/drawing/2014/main" id="{8BD303EA-0BEF-454E-AD3E-9D2527857C2A}"/>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637" name="フローチャート: 判断 636">
          <a:extLst>
            <a:ext uri="{FF2B5EF4-FFF2-40B4-BE49-F238E27FC236}">
              <a16:creationId xmlns:a16="http://schemas.microsoft.com/office/drawing/2014/main" id="{E67D3143-C7F6-410C-A9FB-391B2478A484}"/>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638" name="フローチャート: 判断 637">
          <a:extLst>
            <a:ext uri="{FF2B5EF4-FFF2-40B4-BE49-F238E27FC236}">
              <a16:creationId xmlns:a16="http://schemas.microsoft.com/office/drawing/2014/main" id="{5C5CA0B5-2FAC-41A0-B5F0-559FE8639682}"/>
            </a:ext>
          </a:extLst>
        </xdr:cNvPr>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F90AA276-380A-454E-897A-E309BA358D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F480387A-467F-4B04-A245-A6BA88A3C08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EBCCA3A0-6199-43F7-BE2B-8F0D411CF86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CE90F789-4673-4663-8CB5-D9D39805838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F77E901-49FD-4BDA-8890-17119789512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644" name="楕円 643">
          <a:extLst>
            <a:ext uri="{FF2B5EF4-FFF2-40B4-BE49-F238E27FC236}">
              <a16:creationId xmlns:a16="http://schemas.microsoft.com/office/drawing/2014/main" id="{FBE84F91-27BF-4EEA-B665-529214A9225C}"/>
            </a:ext>
          </a:extLst>
        </xdr:cNvPr>
        <xdr:cNvSpPr/>
      </xdr:nvSpPr>
      <xdr:spPr>
        <a:xfrm>
          <a:off x="16268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83837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71F5BFAB-B4BD-41EF-82D0-810B4256D1BE}"/>
            </a:ext>
          </a:extLst>
        </xdr:cNvPr>
        <xdr:cNvSpPr txBox="1"/>
      </xdr:nvSpPr>
      <xdr:spPr>
        <a:xfrm>
          <a:off x="16357600"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xdr:rowOff>
    </xdr:from>
    <xdr:to>
      <xdr:col>81</xdr:col>
      <xdr:colOff>101600</xdr:colOff>
      <xdr:row>59</xdr:row>
      <xdr:rowOff>111760</xdr:rowOff>
    </xdr:to>
    <xdr:sp macro="" textlink="">
      <xdr:nvSpPr>
        <xdr:cNvPr id="646" name="楕円 645">
          <a:extLst>
            <a:ext uri="{FF2B5EF4-FFF2-40B4-BE49-F238E27FC236}">
              <a16:creationId xmlns:a16="http://schemas.microsoft.com/office/drawing/2014/main" id="{F3627B54-F1A6-4A80-B3BC-7CD620E8D545}"/>
            </a:ext>
          </a:extLst>
        </xdr:cNvPr>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60960</xdr:rowOff>
    </xdr:from>
    <xdr:to>
      <xdr:col>85</xdr:col>
      <xdr:colOff>127000</xdr:colOff>
      <xdr:row>59</xdr:row>
      <xdr:rowOff>156210</xdr:rowOff>
    </xdr:to>
    <xdr:cxnSp macro="">
      <xdr:nvCxnSpPr>
        <xdr:cNvPr id="647" name="直線コネクタ 646">
          <a:extLst>
            <a:ext uri="{FF2B5EF4-FFF2-40B4-BE49-F238E27FC236}">
              <a16:creationId xmlns:a16="http://schemas.microsoft.com/office/drawing/2014/main" id="{36B69EB7-B921-41D1-BDE5-29817B5FD876}"/>
            </a:ext>
          </a:extLst>
        </xdr:cNvPr>
        <xdr:cNvCxnSpPr/>
      </xdr:nvCxnSpPr>
      <xdr:spPr>
        <a:xfrm>
          <a:off x="15481300" y="1017651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97790</xdr:rowOff>
    </xdr:from>
    <xdr:to>
      <xdr:col>76</xdr:col>
      <xdr:colOff>165100</xdr:colOff>
      <xdr:row>59</xdr:row>
      <xdr:rowOff>27940</xdr:rowOff>
    </xdr:to>
    <xdr:sp macro="" textlink="">
      <xdr:nvSpPr>
        <xdr:cNvPr id="648" name="楕円 647">
          <a:extLst>
            <a:ext uri="{FF2B5EF4-FFF2-40B4-BE49-F238E27FC236}">
              <a16:creationId xmlns:a16="http://schemas.microsoft.com/office/drawing/2014/main" id="{C0D8649B-CC5E-494B-A624-6C84E6CCE5F7}"/>
            </a:ext>
          </a:extLst>
        </xdr:cNvPr>
        <xdr:cNvSpPr/>
      </xdr:nvSpPr>
      <xdr:spPr>
        <a:xfrm>
          <a:off x="14541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148590</xdr:rowOff>
    </xdr:from>
    <xdr:to>
      <xdr:col>81</xdr:col>
      <xdr:colOff>50800</xdr:colOff>
      <xdr:row>59</xdr:row>
      <xdr:rowOff>60960</xdr:rowOff>
    </xdr:to>
    <xdr:cxnSp macro="">
      <xdr:nvCxnSpPr>
        <xdr:cNvPr id="649" name="直線コネクタ 648">
          <a:extLst>
            <a:ext uri="{FF2B5EF4-FFF2-40B4-BE49-F238E27FC236}">
              <a16:creationId xmlns:a16="http://schemas.microsoft.com/office/drawing/2014/main" id="{3E6A6B9F-7511-46E6-8801-A4CBB56954B1}"/>
            </a:ext>
          </a:extLst>
        </xdr:cNvPr>
        <xdr:cNvCxnSpPr/>
      </xdr:nvCxnSpPr>
      <xdr:spPr>
        <a:xfrm>
          <a:off x="14592300" y="100926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650" name="楕円 649">
          <a:extLst>
            <a:ext uri="{FF2B5EF4-FFF2-40B4-BE49-F238E27FC236}">
              <a16:creationId xmlns:a16="http://schemas.microsoft.com/office/drawing/2014/main" id="{3C6BEA09-7E20-407B-9E58-9A0307B711CA}"/>
            </a:ext>
          </a:extLst>
        </xdr:cNvPr>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148590</xdr:rowOff>
    </xdr:to>
    <xdr:cxnSp macro="">
      <xdr:nvCxnSpPr>
        <xdr:cNvPr id="651" name="直線コネクタ 650">
          <a:extLst>
            <a:ext uri="{FF2B5EF4-FFF2-40B4-BE49-F238E27FC236}">
              <a16:creationId xmlns:a16="http://schemas.microsoft.com/office/drawing/2014/main" id="{2D7A2DD5-3EE9-4F09-9697-BD254A3D6926}"/>
            </a:ext>
          </a:extLst>
        </xdr:cNvPr>
        <xdr:cNvCxnSpPr/>
      </xdr:nvCxnSpPr>
      <xdr:spPr>
        <a:xfrm>
          <a:off x="13703300" y="100126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105410</xdr:rowOff>
    </xdr:from>
    <xdr:to>
      <xdr:col>67</xdr:col>
      <xdr:colOff>101600</xdr:colOff>
      <xdr:row>58</xdr:row>
      <xdr:rowOff>35560</xdr:rowOff>
    </xdr:to>
    <xdr:sp macro="" textlink="">
      <xdr:nvSpPr>
        <xdr:cNvPr id="652" name="楕円 651">
          <a:extLst>
            <a:ext uri="{FF2B5EF4-FFF2-40B4-BE49-F238E27FC236}">
              <a16:creationId xmlns:a16="http://schemas.microsoft.com/office/drawing/2014/main" id="{35550CD3-D94B-4975-9348-682528E2E29F}"/>
            </a:ext>
          </a:extLst>
        </xdr:cNvPr>
        <xdr:cNvSpPr/>
      </xdr:nvSpPr>
      <xdr:spPr>
        <a:xfrm>
          <a:off x="12763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156210</xdr:rowOff>
    </xdr:from>
    <xdr:to>
      <xdr:col>71</xdr:col>
      <xdr:colOff>177800</xdr:colOff>
      <xdr:row>58</xdr:row>
      <xdr:rowOff>68580</xdr:rowOff>
    </xdr:to>
    <xdr:cxnSp macro="">
      <xdr:nvCxnSpPr>
        <xdr:cNvPr id="653" name="直線コネクタ 652">
          <a:extLst>
            <a:ext uri="{FF2B5EF4-FFF2-40B4-BE49-F238E27FC236}">
              <a16:creationId xmlns:a16="http://schemas.microsoft.com/office/drawing/2014/main" id="{5FD8AB6F-C0D4-4E9C-BBC8-6EC5A4BF2415}"/>
            </a:ext>
          </a:extLst>
        </xdr:cNvPr>
        <xdr:cNvCxnSpPr/>
      </xdr:nvCxnSpPr>
      <xdr:spPr>
        <a:xfrm>
          <a:off x="12814300" y="9928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C1F125A9-399D-405C-8641-C7F00B6A14A2}"/>
            </a:ext>
          </a:extLst>
        </xdr:cNvPr>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E7AA4903-45C8-41F6-9516-CC251EB15554}"/>
            </a:ext>
          </a:extLst>
        </xdr:cNvPr>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DC6E7835-BF4D-43D5-9BC5-E09571F52B02}"/>
            </a:ext>
          </a:extLst>
        </xdr:cNvPr>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144797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DFDE2782-7CEE-48DB-AB2D-2A1C3AA4BCA3}"/>
            </a:ext>
          </a:extLst>
        </xdr:cNvPr>
        <xdr:cNvSpPr txBox="1"/>
      </xdr:nvSpPr>
      <xdr:spPr>
        <a:xfrm>
          <a:off x="12611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102887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F80E88B4-10CF-48B8-BB00-C3BFE2BE886D}"/>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19067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04A0D7A6-1802-4E3A-8570-88F0C2CA5C28}"/>
            </a:ext>
          </a:extLst>
        </xdr:cNvPr>
        <xdr:cNvSpPr txBox="1"/>
      </xdr:nvSpPr>
      <xdr:spPr>
        <a:xfrm>
          <a:off x="14389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6D921B1A-E0A5-42EA-9549-D76813B6714B}"/>
            </a:ext>
          </a:extLst>
        </xdr:cNvPr>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52087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F2A67446-EF80-4CCE-8940-01B092387290}"/>
            </a:ext>
          </a:extLst>
        </xdr:cNvPr>
        <xdr:cNvSpPr txBox="1"/>
      </xdr:nvSpPr>
      <xdr:spPr>
        <a:xfrm>
          <a:off x="12611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52EAF5AA-1E59-49A8-B158-4A11CD1EBB1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8EEC7AD9-60B8-49B0-8B4F-0384F1DAF84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75716D8D-D2D0-4119-9B78-7081BA9259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9EC09E40-8E0E-4BEA-A802-93352727C4C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69B92734-E2F4-4ED2-9A7F-BD9D8A9B79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762AE0F2-1B98-4485-85E7-4F9F1CA6D17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1F1BAB70-7CD8-49AF-B945-7701D5DB648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318F003A-4759-4406-82A3-FDB527494FF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378652E4-325D-4A52-8186-22E9CA4C357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939FC1E3-8F5D-4C2B-AF9F-4A9266BA222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2" name="直線コネクタ 671">
          <a:extLst>
            <a:ext uri="{FF2B5EF4-FFF2-40B4-BE49-F238E27FC236}">
              <a16:creationId xmlns:a16="http://schemas.microsoft.com/office/drawing/2014/main" id="{52B277CA-E267-487A-B573-6018FD89031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3" name="テキスト ボックス 672">
          <a:extLst>
            <a:ext uri="{FF2B5EF4-FFF2-40B4-BE49-F238E27FC236}">
              <a16:creationId xmlns:a16="http://schemas.microsoft.com/office/drawing/2014/main" id="{8A8E7722-A983-408F-BB75-831F93F38B3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4" name="直線コネクタ 673">
          <a:extLst>
            <a:ext uri="{FF2B5EF4-FFF2-40B4-BE49-F238E27FC236}">
              <a16:creationId xmlns:a16="http://schemas.microsoft.com/office/drawing/2014/main" id="{FD2228E4-C6E6-4E01-89D0-04381D9E29D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5" name="テキスト ボックス 674">
          <a:extLst>
            <a:ext uri="{FF2B5EF4-FFF2-40B4-BE49-F238E27FC236}">
              <a16:creationId xmlns:a16="http://schemas.microsoft.com/office/drawing/2014/main" id="{36DA44A7-E2A8-493B-909B-BE255CEA63A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6" name="直線コネクタ 675">
          <a:extLst>
            <a:ext uri="{FF2B5EF4-FFF2-40B4-BE49-F238E27FC236}">
              <a16:creationId xmlns:a16="http://schemas.microsoft.com/office/drawing/2014/main" id="{4D5CBD1D-04B7-4D7B-9B93-6A6556E9BB2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7" name="テキスト ボックス 676">
          <a:extLst>
            <a:ext uri="{FF2B5EF4-FFF2-40B4-BE49-F238E27FC236}">
              <a16:creationId xmlns:a16="http://schemas.microsoft.com/office/drawing/2014/main" id="{58C4C57F-BD9C-4A8B-AE99-57F72C698AA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8" name="直線コネクタ 677">
          <a:extLst>
            <a:ext uri="{FF2B5EF4-FFF2-40B4-BE49-F238E27FC236}">
              <a16:creationId xmlns:a16="http://schemas.microsoft.com/office/drawing/2014/main" id="{827CF4FF-821B-489F-AE32-782199597BC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9" name="テキスト ボックス 678">
          <a:extLst>
            <a:ext uri="{FF2B5EF4-FFF2-40B4-BE49-F238E27FC236}">
              <a16:creationId xmlns:a16="http://schemas.microsoft.com/office/drawing/2014/main" id="{3ABBAD50-2280-4DB7-BFBA-A7457C324E9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0" name="直線コネクタ 679">
          <a:extLst>
            <a:ext uri="{FF2B5EF4-FFF2-40B4-BE49-F238E27FC236}">
              <a16:creationId xmlns:a16="http://schemas.microsoft.com/office/drawing/2014/main" id="{586A2BCB-9AC9-4FC1-89FB-426083D9CE2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1" name="テキスト ボックス 680">
          <a:extLst>
            <a:ext uri="{FF2B5EF4-FFF2-40B4-BE49-F238E27FC236}">
              <a16:creationId xmlns:a16="http://schemas.microsoft.com/office/drawing/2014/main" id="{BCA3F386-7006-44C2-9EF8-F8CB7F7D716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2" name="直線コネクタ 681">
          <a:extLst>
            <a:ext uri="{FF2B5EF4-FFF2-40B4-BE49-F238E27FC236}">
              <a16:creationId xmlns:a16="http://schemas.microsoft.com/office/drawing/2014/main" id="{F2169EE5-F02E-4346-B288-9717F7254B6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3" name="テキスト ボックス 682">
          <a:extLst>
            <a:ext uri="{FF2B5EF4-FFF2-40B4-BE49-F238E27FC236}">
              <a16:creationId xmlns:a16="http://schemas.microsoft.com/office/drawing/2014/main" id="{86A4CF0E-03F6-4EAA-B554-D17D22CF5A5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AEC7D38F-E3F9-4ACB-8008-83FC3369D78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EC2A9249-9E95-4B12-A8EF-F55A047BB69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8F97AD36-AFE6-4B77-A0A0-F691800D2CA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97972</xdr:rowOff>
    </xdr:to>
    <xdr:cxnSp macro="">
      <xdr:nvCxnSpPr>
        <xdr:cNvPr id="687" name="直線コネクタ 686">
          <a:extLst>
            <a:ext uri="{FF2B5EF4-FFF2-40B4-BE49-F238E27FC236}">
              <a16:creationId xmlns:a16="http://schemas.microsoft.com/office/drawing/2014/main" id="{2935F10A-0A5D-4750-A048-7A2BFE8E4FA3}"/>
            </a:ext>
          </a:extLst>
        </xdr:cNvPr>
        <xdr:cNvCxnSpPr/>
      </xdr:nvCxnSpPr>
      <xdr:spPr>
        <a:xfrm flipV="1">
          <a:off x="22160864" y="94379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111D30D7-D7B0-4AFB-BCD5-813F80BE42C0}"/>
            </a:ext>
          </a:extLst>
        </xdr:cNvPr>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89" name="直線コネクタ 688">
          <a:extLst>
            <a:ext uri="{FF2B5EF4-FFF2-40B4-BE49-F238E27FC236}">
              <a16:creationId xmlns:a16="http://schemas.microsoft.com/office/drawing/2014/main" id="{9E31D33E-0F04-417C-8490-6496AF35948A}"/>
            </a:ext>
          </a:extLst>
        </xdr:cNvPr>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693D8B25-9B47-48F5-BADD-C319B3BB105A}"/>
            </a:ext>
          </a:extLst>
        </xdr:cNvPr>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1" name="直線コネクタ 690">
          <a:extLst>
            <a:ext uri="{FF2B5EF4-FFF2-40B4-BE49-F238E27FC236}">
              <a16:creationId xmlns:a16="http://schemas.microsoft.com/office/drawing/2014/main" id="{FB0E6D75-18F6-4479-A9B6-6ABD2EF74AEF}"/>
            </a:ext>
          </a:extLst>
        </xdr:cNvPr>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1A806FC1-39D4-4E04-882F-558B124D16F7}"/>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3" name="フローチャート: 判断 692">
          <a:extLst>
            <a:ext uri="{FF2B5EF4-FFF2-40B4-BE49-F238E27FC236}">
              <a16:creationId xmlns:a16="http://schemas.microsoft.com/office/drawing/2014/main" id="{5245856E-CE4A-465C-A6E6-51A995B35679}"/>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4" name="フローチャート: 判断 693">
          <a:extLst>
            <a:ext uri="{FF2B5EF4-FFF2-40B4-BE49-F238E27FC236}">
              <a16:creationId xmlns:a16="http://schemas.microsoft.com/office/drawing/2014/main" id="{792B24D2-45F3-48F6-AD0E-7632C0743735}"/>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5" name="フローチャート: 判断 694">
          <a:extLst>
            <a:ext uri="{FF2B5EF4-FFF2-40B4-BE49-F238E27FC236}">
              <a16:creationId xmlns:a16="http://schemas.microsoft.com/office/drawing/2014/main" id="{47B6D15F-AC2B-4FE2-9509-0957774FCC86}"/>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96" name="フローチャート: 判断 695">
          <a:extLst>
            <a:ext uri="{FF2B5EF4-FFF2-40B4-BE49-F238E27FC236}">
              <a16:creationId xmlns:a16="http://schemas.microsoft.com/office/drawing/2014/main" id="{829E9FD8-357E-4D3D-B232-A845987A6FBA}"/>
            </a:ext>
          </a:extLst>
        </xdr:cNvPr>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153307</xdr:rowOff>
    </xdr:from>
    <xdr:to>
      <xdr:col>98</xdr:col>
      <xdr:colOff>38100</xdr:colOff>
      <xdr:row>62</xdr:row>
      <xdr:rowOff>83457</xdr:rowOff>
    </xdr:to>
    <xdr:sp macro="" textlink="">
      <xdr:nvSpPr>
        <xdr:cNvPr id="697" name="フローチャート: 判断 696">
          <a:extLst>
            <a:ext uri="{FF2B5EF4-FFF2-40B4-BE49-F238E27FC236}">
              <a16:creationId xmlns:a16="http://schemas.microsoft.com/office/drawing/2014/main" id="{C1E9C957-6F07-418C-BF95-4978981EE664}"/>
            </a:ext>
          </a:extLst>
        </xdr:cNvPr>
        <xdr:cNvSpPr/>
      </xdr:nvSpPr>
      <xdr:spPr>
        <a:xfrm>
          <a:off x="18605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EC77CCC5-BB0B-469C-B926-3DFFBAB8755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DD7A4143-5522-4BCD-830D-DEC7CDD9EB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BFC21BC-2EA8-46E9-B161-B2AA7F7077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817AC594-C540-4E12-AB46-E2059D331CD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DC9F8B44-7868-4F3D-9F82-AE21B08E3AA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3" name="楕円 702">
          <a:extLst>
            <a:ext uri="{FF2B5EF4-FFF2-40B4-BE49-F238E27FC236}">
              <a16:creationId xmlns:a16="http://schemas.microsoft.com/office/drawing/2014/main" id="{D6A4CD30-61A2-45AE-8734-D4072A4527AB}"/>
            </a:ext>
          </a:extLst>
        </xdr:cNvPr>
        <xdr:cNvSpPr/>
      </xdr:nvSpPr>
      <xdr:spPr>
        <a:xfrm>
          <a:off x="22110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115405</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214594B9-BBE6-4FD8-9FF4-6135539F372D}"/>
            </a:ext>
          </a:extLst>
        </xdr:cNvPr>
        <xdr:cNvSpPr txBox="1"/>
      </xdr:nvSpPr>
      <xdr:spPr>
        <a:xfrm>
          <a:off x="22199600"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136978</xdr:rowOff>
    </xdr:from>
    <xdr:to>
      <xdr:col>112</xdr:col>
      <xdr:colOff>38100</xdr:colOff>
      <xdr:row>62</xdr:row>
      <xdr:rowOff>67128</xdr:rowOff>
    </xdr:to>
    <xdr:sp macro="" textlink="">
      <xdr:nvSpPr>
        <xdr:cNvPr id="705" name="楕円 704">
          <a:extLst>
            <a:ext uri="{FF2B5EF4-FFF2-40B4-BE49-F238E27FC236}">
              <a16:creationId xmlns:a16="http://schemas.microsoft.com/office/drawing/2014/main" id="{F04D6C0B-1407-48B0-B93C-70F86C5A4B6F}"/>
            </a:ext>
          </a:extLst>
        </xdr:cNvPr>
        <xdr:cNvSpPr/>
      </xdr:nvSpPr>
      <xdr:spPr>
        <a:xfrm>
          <a:off x="2127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xdr:rowOff>
    </xdr:from>
    <xdr:to>
      <xdr:col>116</xdr:col>
      <xdr:colOff>63500</xdr:colOff>
      <xdr:row>62</xdr:row>
      <xdr:rowOff>16328</xdr:rowOff>
    </xdr:to>
    <xdr:cxnSp macro="">
      <xdr:nvCxnSpPr>
        <xdr:cNvPr id="706" name="直線コネクタ 705">
          <a:extLst>
            <a:ext uri="{FF2B5EF4-FFF2-40B4-BE49-F238E27FC236}">
              <a16:creationId xmlns:a16="http://schemas.microsoft.com/office/drawing/2014/main" id="{78739938-3171-44BD-A003-6FEAFE471483}"/>
            </a:ext>
          </a:extLst>
        </xdr:cNvPr>
        <xdr:cNvCxnSpPr/>
      </xdr:nvCxnSpPr>
      <xdr:spPr>
        <a:xfrm>
          <a:off x="21323300" y="10646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136978</xdr:rowOff>
    </xdr:from>
    <xdr:to>
      <xdr:col>107</xdr:col>
      <xdr:colOff>101600</xdr:colOff>
      <xdr:row>62</xdr:row>
      <xdr:rowOff>67128</xdr:rowOff>
    </xdr:to>
    <xdr:sp macro="" textlink="">
      <xdr:nvSpPr>
        <xdr:cNvPr id="707" name="楕円 706">
          <a:extLst>
            <a:ext uri="{FF2B5EF4-FFF2-40B4-BE49-F238E27FC236}">
              <a16:creationId xmlns:a16="http://schemas.microsoft.com/office/drawing/2014/main" id="{C472A98A-EC8D-4310-B029-8693C0F6A1ED}"/>
            </a:ext>
          </a:extLst>
        </xdr:cNvPr>
        <xdr:cNvSpPr/>
      </xdr:nvSpPr>
      <xdr:spPr>
        <a:xfrm>
          <a:off x="2038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xdr:rowOff>
    </xdr:from>
    <xdr:to>
      <xdr:col>111</xdr:col>
      <xdr:colOff>177800</xdr:colOff>
      <xdr:row>62</xdr:row>
      <xdr:rowOff>16328</xdr:rowOff>
    </xdr:to>
    <xdr:cxnSp macro="">
      <xdr:nvCxnSpPr>
        <xdr:cNvPr id="708" name="直線コネクタ 707">
          <a:extLst>
            <a:ext uri="{FF2B5EF4-FFF2-40B4-BE49-F238E27FC236}">
              <a16:creationId xmlns:a16="http://schemas.microsoft.com/office/drawing/2014/main" id="{FC8128A8-B979-4551-BFAF-A552B924B1E3}"/>
            </a:ext>
          </a:extLst>
        </xdr:cNvPr>
        <xdr:cNvCxnSpPr/>
      </xdr:nvCxnSpPr>
      <xdr:spPr>
        <a:xfrm>
          <a:off x="20434300" y="1064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9" name="楕円 708">
          <a:extLst>
            <a:ext uri="{FF2B5EF4-FFF2-40B4-BE49-F238E27FC236}">
              <a16:creationId xmlns:a16="http://schemas.microsoft.com/office/drawing/2014/main" id="{C8E7154C-5D85-4F0A-A1E4-9F503E1A8F84}"/>
            </a:ext>
          </a:extLst>
        </xdr:cNvPr>
        <xdr:cNvSpPr/>
      </xdr:nvSpPr>
      <xdr:spPr>
        <a:xfrm>
          <a:off x="19494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16328</xdr:rowOff>
    </xdr:from>
    <xdr:to>
      <xdr:col>107</xdr:col>
      <xdr:colOff>50800</xdr:colOff>
      <xdr:row>62</xdr:row>
      <xdr:rowOff>16328</xdr:rowOff>
    </xdr:to>
    <xdr:cxnSp macro="">
      <xdr:nvCxnSpPr>
        <xdr:cNvPr id="710" name="直線コネクタ 709">
          <a:extLst>
            <a:ext uri="{FF2B5EF4-FFF2-40B4-BE49-F238E27FC236}">
              <a16:creationId xmlns:a16="http://schemas.microsoft.com/office/drawing/2014/main" id="{48D716B1-6502-408F-B5F3-9740338BB4A2}"/>
            </a:ext>
          </a:extLst>
        </xdr:cNvPr>
        <xdr:cNvCxnSpPr/>
      </xdr:nvCxnSpPr>
      <xdr:spPr>
        <a:xfrm>
          <a:off x="19545300" y="1064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11" name="楕円 710">
          <a:extLst>
            <a:ext uri="{FF2B5EF4-FFF2-40B4-BE49-F238E27FC236}">
              <a16:creationId xmlns:a16="http://schemas.microsoft.com/office/drawing/2014/main" id="{E041CEBE-A825-4C13-8762-C7E82AE691B4}"/>
            </a:ext>
          </a:extLst>
        </xdr:cNvPr>
        <xdr:cNvSpPr/>
      </xdr:nvSpPr>
      <xdr:spPr>
        <a:xfrm>
          <a:off x="18605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16328</xdr:rowOff>
    </xdr:from>
    <xdr:to>
      <xdr:col>102</xdr:col>
      <xdr:colOff>114300</xdr:colOff>
      <xdr:row>62</xdr:row>
      <xdr:rowOff>16328</xdr:rowOff>
    </xdr:to>
    <xdr:cxnSp macro="">
      <xdr:nvCxnSpPr>
        <xdr:cNvPr id="712" name="直線コネクタ 711">
          <a:extLst>
            <a:ext uri="{FF2B5EF4-FFF2-40B4-BE49-F238E27FC236}">
              <a16:creationId xmlns:a16="http://schemas.microsoft.com/office/drawing/2014/main" id="{228B3F55-5C0E-45C5-A16E-7DB267E0DA9C}"/>
            </a:ext>
          </a:extLst>
        </xdr:cNvPr>
        <xdr:cNvCxnSpPr/>
      </xdr:nvCxnSpPr>
      <xdr:spPr>
        <a:xfrm>
          <a:off x="18656300" y="1064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3" name="n_1aveValue【保健センター・保健所】&#10;一人当たり面積">
          <a:extLst>
            <a:ext uri="{FF2B5EF4-FFF2-40B4-BE49-F238E27FC236}">
              <a16:creationId xmlns:a16="http://schemas.microsoft.com/office/drawing/2014/main" id="{376190F7-A216-4A76-BCAC-D3DFC889F72E}"/>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14" name="n_2aveValue【保健センター・保健所】&#10;一人当たり面積">
          <a:extLst>
            <a:ext uri="{FF2B5EF4-FFF2-40B4-BE49-F238E27FC236}">
              <a16:creationId xmlns:a16="http://schemas.microsoft.com/office/drawing/2014/main" id="{CEB6DC44-2EBE-410E-9913-6A98F9547D19}"/>
            </a:ext>
          </a:extLst>
        </xdr:cNvPr>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74584</xdr:rowOff>
    </xdr:from>
    <xdr:ext cx="469744" cy="259045"/>
    <xdr:sp macro="" textlink="">
      <xdr:nvSpPr>
        <xdr:cNvPr id="715" name="n_3aveValue【保健センター・保健所】&#10;一人当たり面積">
          <a:extLst>
            <a:ext uri="{FF2B5EF4-FFF2-40B4-BE49-F238E27FC236}">
              <a16:creationId xmlns:a16="http://schemas.microsoft.com/office/drawing/2014/main" id="{83F03075-7FB5-4862-82DE-C037E24BAFF0}"/>
            </a:ext>
          </a:extLst>
        </xdr:cNvPr>
        <xdr:cNvSpPr txBox="1"/>
      </xdr:nvSpPr>
      <xdr:spPr>
        <a:xfrm>
          <a:off x="19310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74584</xdr:rowOff>
    </xdr:from>
    <xdr:ext cx="469744" cy="259045"/>
    <xdr:sp macro="" textlink="">
      <xdr:nvSpPr>
        <xdr:cNvPr id="716" name="n_4aveValue【保健センター・保健所】&#10;一人当たり面積">
          <a:extLst>
            <a:ext uri="{FF2B5EF4-FFF2-40B4-BE49-F238E27FC236}">
              <a16:creationId xmlns:a16="http://schemas.microsoft.com/office/drawing/2014/main" id="{E5ED19E2-F9D2-4E31-8D76-0FFC34F84081}"/>
            </a:ext>
          </a:extLst>
        </xdr:cNvPr>
        <xdr:cNvSpPr txBox="1"/>
      </xdr:nvSpPr>
      <xdr:spPr>
        <a:xfrm>
          <a:off x="18421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83655</xdr:rowOff>
    </xdr:from>
    <xdr:ext cx="469744" cy="259045"/>
    <xdr:sp macro="" textlink="">
      <xdr:nvSpPr>
        <xdr:cNvPr id="717" name="n_1mainValue【保健センター・保健所】&#10;一人当たり面積">
          <a:extLst>
            <a:ext uri="{FF2B5EF4-FFF2-40B4-BE49-F238E27FC236}">
              <a16:creationId xmlns:a16="http://schemas.microsoft.com/office/drawing/2014/main" id="{9E7808F6-23B3-419A-BDA8-95E60023FB5B}"/>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mainValue【保健センター・保健所】&#10;一人当たり面積">
          <a:extLst>
            <a:ext uri="{FF2B5EF4-FFF2-40B4-BE49-F238E27FC236}">
              <a16:creationId xmlns:a16="http://schemas.microsoft.com/office/drawing/2014/main" id="{0733876E-DCA3-4A32-8C60-9108C15F35BD}"/>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mainValue【保健センター・保健所】&#10;一人当たり面積">
          <a:extLst>
            <a:ext uri="{FF2B5EF4-FFF2-40B4-BE49-F238E27FC236}">
              <a16:creationId xmlns:a16="http://schemas.microsoft.com/office/drawing/2014/main" id="{D5F6FA07-A523-4670-9859-122B59AB2830}"/>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720" name="n_4mainValue【保健センター・保健所】&#10;一人当たり面積">
          <a:extLst>
            <a:ext uri="{FF2B5EF4-FFF2-40B4-BE49-F238E27FC236}">
              <a16:creationId xmlns:a16="http://schemas.microsoft.com/office/drawing/2014/main" id="{F4CCE8A4-42E7-46CC-99D8-80A858D0519A}"/>
            </a:ext>
          </a:extLst>
        </xdr:cNvPr>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542FD505-A48C-419A-AFAD-C04881F56B0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369F2F3E-7291-41AF-A88B-4739C23CB4B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7828BA1A-742D-439E-8DBD-A8879BB6EF6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26928D62-E4B6-4A7B-BC03-5692A3AB9B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16361498-24F3-42FA-9274-9C03F8D03A4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DA72D424-DA14-4EDF-853A-144C34C55A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C0DB4ABD-61CE-40B6-9DEE-4AE6C0882F4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EE4AEE41-7646-44EB-8E34-28136C14A50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9E289EEB-1C78-4F02-A9DD-5DB7DD699D8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C1A21A40-C9ED-40FD-91B2-D1D5BBD2560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1" name="テキスト ボックス 730">
          <a:extLst>
            <a:ext uri="{FF2B5EF4-FFF2-40B4-BE49-F238E27FC236}">
              <a16:creationId xmlns:a16="http://schemas.microsoft.com/office/drawing/2014/main" id="{874D5827-E366-48E1-9C2E-E866DA8E562A}"/>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87AB1D29-C15B-4957-A0B8-4813FE4C595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33" name="テキスト ボックス 732">
          <a:extLst>
            <a:ext uri="{FF2B5EF4-FFF2-40B4-BE49-F238E27FC236}">
              <a16:creationId xmlns:a16="http://schemas.microsoft.com/office/drawing/2014/main" id="{FEE4B780-DEEC-4C3C-A56D-C97DDFB8BF31}"/>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4A10FF04-81A3-476F-9D0A-1E5D26416BB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8F671108-89A1-4C9F-84E4-E3DD1635140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C9817A82-363A-4E64-9FB6-962FC3CA473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BC8FF6AA-01F0-4629-8A4C-4C22128B70D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C3A2E2D7-3682-48EA-933E-811CCDEFE4A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BCC97FED-EC30-4B86-88C3-928B482051E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F1A2C50E-4D70-4A6A-8AC4-7628BA5549C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70CE361B-6666-4789-9884-795C3BF4CF5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646C8A5E-164F-4210-8827-C350CEF84B3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a:extLst>
            <a:ext uri="{FF2B5EF4-FFF2-40B4-BE49-F238E27FC236}">
              <a16:creationId xmlns:a16="http://schemas.microsoft.com/office/drawing/2014/main" id="{26C2ED47-4CE4-4BCF-86E8-C5D5332BC83C}"/>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a:extLst>
            <a:ext uri="{FF2B5EF4-FFF2-40B4-BE49-F238E27FC236}">
              <a16:creationId xmlns:a16="http://schemas.microsoft.com/office/drawing/2014/main" id="{8C20DF68-3416-4E34-A62C-E22D29BA5D5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745" name="直線コネクタ 744">
          <a:extLst>
            <a:ext uri="{FF2B5EF4-FFF2-40B4-BE49-F238E27FC236}">
              <a16:creationId xmlns:a16="http://schemas.microsoft.com/office/drawing/2014/main" id="{36FCDAB3-C325-4F96-8027-62DC64709003}"/>
            </a:ext>
          </a:extLst>
        </xdr:cNvPr>
        <xdr:cNvCxnSpPr/>
      </xdr:nvCxnSpPr>
      <xdr:spPr>
        <a:xfrm flipV="1">
          <a:off x="16318864" y="1331976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46" name="【消防施設】&#10;有形固定資産減価償却率最小値テキスト">
          <a:extLst>
            <a:ext uri="{FF2B5EF4-FFF2-40B4-BE49-F238E27FC236}">
              <a16:creationId xmlns:a16="http://schemas.microsoft.com/office/drawing/2014/main" id="{F937BCBF-B5CA-4E64-908F-7C3639E61CC4}"/>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47" name="直線コネクタ 746">
          <a:extLst>
            <a:ext uri="{FF2B5EF4-FFF2-40B4-BE49-F238E27FC236}">
              <a16:creationId xmlns:a16="http://schemas.microsoft.com/office/drawing/2014/main" id="{EB2EB435-2103-44F3-BA3D-1500539B8C46}"/>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748" name="【消防施設】&#10;有形固定資産減価償却率最大値テキスト">
          <a:extLst>
            <a:ext uri="{FF2B5EF4-FFF2-40B4-BE49-F238E27FC236}">
              <a16:creationId xmlns:a16="http://schemas.microsoft.com/office/drawing/2014/main" id="{41CD7A31-C339-40C9-8C51-2AA5C1198C58}"/>
            </a:ext>
          </a:extLst>
        </xdr:cNvPr>
        <xdr:cNvSpPr txBox="1"/>
      </xdr:nvSpPr>
      <xdr:spPr>
        <a:xfrm>
          <a:off x="16357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49" name="直線コネクタ 748">
          <a:extLst>
            <a:ext uri="{FF2B5EF4-FFF2-40B4-BE49-F238E27FC236}">
              <a16:creationId xmlns:a16="http://schemas.microsoft.com/office/drawing/2014/main" id="{9BF30F05-20AF-4F40-82CE-3A528953E3F9}"/>
            </a:ext>
          </a:extLst>
        </xdr:cNvPr>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13988</xdr:rowOff>
    </xdr:from>
    <xdr:ext cx="405111" cy="259045"/>
    <xdr:sp macro="" textlink="">
      <xdr:nvSpPr>
        <xdr:cNvPr id="750" name="【消防施設】&#10;有形固定資産減価償却率平均値テキスト">
          <a:extLst>
            <a:ext uri="{FF2B5EF4-FFF2-40B4-BE49-F238E27FC236}">
              <a16:creationId xmlns:a16="http://schemas.microsoft.com/office/drawing/2014/main" id="{82DC75C5-525C-41CE-881A-7BAF14F368B6}"/>
            </a:ext>
          </a:extLst>
        </xdr:cNvPr>
        <xdr:cNvSpPr txBox="1"/>
      </xdr:nvSpPr>
      <xdr:spPr>
        <a:xfrm>
          <a:off x="16357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51" name="フローチャート: 判断 750">
          <a:extLst>
            <a:ext uri="{FF2B5EF4-FFF2-40B4-BE49-F238E27FC236}">
              <a16:creationId xmlns:a16="http://schemas.microsoft.com/office/drawing/2014/main" id="{C6B15BFB-7757-4798-918C-D4E05F6B494E}"/>
            </a:ext>
          </a:extLst>
        </xdr:cNvPr>
        <xdr:cNvSpPr/>
      </xdr:nvSpPr>
      <xdr:spPr>
        <a:xfrm>
          <a:off x="16268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752" name="フローチャート: 判断 751">
          <a:extLst>
            <a:ext uri="{FF2B5EF4-FFF2-40B4-BE49-F238E27FC236}">
              <a16:creationId xmlns:a16="http://schemas.microsoft.com/office/drawing/2014/main" id="{BA06EB73-3E7C-46D8-A26E-556003F047D5}"/>
            </a:ext>
          </a:extLst>
        </xdr:cNvPr>
        <xdr:cNvSpPr/>
      </xdr:nvSpPr>
      <xdr:spPr>
        <a:xfrm>
          <a:off x="15430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105411</xdr:rowOff>
    </xdr:from>
    <xdr:to>
      <xdr:col>76</xdr:col>
      <xdr:colOff>165100</xdr:colOff>
      <xdr:row>83</xdr:row>
      <xdr:rowOff>35561</xdr:rowOff>
    </xdr:to>
    <xdr:sp macro="" textlink="">
      <xdr:nvSpPr>
        <xdr:cNvPr id="753" name="フローチャート: 判断 752">
          <a:extLst>
            <a:ext uri="{FF2B5EF4-FFF2-40B4-BE49-F238E27FC236}">
              <a16:creationId xmlns:a16="http://schemas.microsoft.com/office/drawing/2014/main" id="{428ED2B8-6294-4B43-A0A3-A6BC29E2AFBC}"/>
            </a:ext>
          </a:extLst>
        </xdr:cNvPr>
        <xdr:cNvSpPr/>
      </xdr:nvSpPr>
      <xdr:spPr>
        <a:xfrm>
          <a:off x="14541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105411</xdr:rowOff>
    </xdr:from>
    <xdr:to>
      <xdr:col>72</xdr:col>
      <xdr:colOff>38100</xdr:colOff>
      <xdr:row>83</xdr:row>
      <xdr:rowOff>35561</xdr:rowOff>
    </xdr:to>
    <xdr:sp macro="" textlink="">
      <xdr:nvSpPr>
        <xdr:cNvPr id="754" name="フローチャート: 判断 753">
          <a:extLst>
            <a:ext uri="{FF2B5EF4-FFF2-40B4-BE49-F238E27FC236}">
              <a16:creationId xmlns:a16="http://schemas.microsoft.com/office/drawing/2014/main" id="{23B58758-5D50-47D7-9998-05802DE4563F}"/>
            </a:ext>
          </a:extLst>
        </xdr:cNvPr>
        <xdr:cNvSpPr/>
      </xdr:nvSpPr>
      <xdr:spPr>
        <a:xfrm>
          <a:off x="1365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755" name="フローチャート: 判断 754">
          <a:extLst>
            <a:ext uri="{FF2B5EF4-FFF2-40B4-BE49-F238E27FC236}">
              <a16:creationId xmlns:a16="http://schemas.microsoft.com/office/drawing/2014/main" id="{8A3BE374-A4DD-4CE1-B196-76F169FA1599}"/>
            </a:ext>
          </a:extLst>
        </xdr:cNvPr>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824B7607-9102-48DD-893F-59649CDCDC4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D0EC2569-7353-4E3B-BFCC-0610794E617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8228ADA-FEA3-459F-9415-8F119C79B57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CAF59CEF-7051-429F-A35C-0EBFBC90213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56E00AD9-8622-4F25-B8F5-6B7662E2DEC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61" name="楕円 760">
          <a:extLst>
            <a:ext uri="{FF2B5EF4-FFF2-40B4-BE49-F238E27FC236}">
              <a16:creationId xmlns:a16="http://schemas.microsoft.com/office/drawing/2014/main" id="{59105B45-5549-487A-873D-D66E500DA61B}"/>
            </a:ext>
          </a:extLst>
        </xdr:cNvPr>
        <xdr:cNvSpPr/>
      </xdr:nvSpPr>
      <xdr:spPr>
        <a:xfrm>
          <a:off x="16268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140988</xdr:rowOff>
    </xdr:from>
    <xdr:ext cx="405111" cy="259045"/>
    <xdr:sp macro="" textlink="">
      <xdr:nvSpPr>
        <xdr:cNvPr id="762" name="【消防施設】&#10;有形固定資産減価償却率該当値テキスト">
          <a:extLst>
            <a:ext uri="{FF2B5EF4-FFF2-40B4-BE49-F238E27FC236}">
              <a16:creationId xmlns:a16="http://schemas.microsoft.com/office/drawing/2014/main" id="{352EAF5F-EF19-481E-B5C0-A478DECDADEA}"/>
            </a:ext>
          </a:extLst>
        </xdr:cNvPr>
        <xdr:cNvSpPr txBox="1"/>
      </xdr:nvSpPr>
      <xdr:spPr>
        <a:xfrm>
          <a:off x="16357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86361</xdr:rowOff>
    </xdr:from>
    <xdr:to>
      <xdr:col>81</xdr:col>
      <xdr:colOff>101600</xdr:colOff>
      <xdr:row>83</xdr:row>
      <xdr:rowOff>16511</xdr:rowOff>
    </xdr:to>
    <xdr:sp macro="" textlink="">
      <xdr:nvSpPr>
        <xdr:cNvPr id="763" name="楕円 762">
          <a:extLst>
            <a:ext uri="{FF2B5EF4-FFF2-40B4-BE49-F238E27FC236}">
              <a16:creationId xmlns:a16="http://schemas.microsoft.com/office/drawing/2014/main" id="{3A5ED3AB-546B-40E5-9D1D-431BD82F1A75}"/>
            </a:ext>
          </a:extLst>
        </xdr:cNvPr>
        <xdr:cNvSpPr/>
      </xdr:nvSpPr>
      <xdr:spPr>
        <a:xfrm>
          <a:off x="15430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137161</xdr:rowOff>
    </xdr:from>
    <xdr:to>
      <xdr:col>85</xdr:col>
      <xdr:colOff>127000</xdr:colOff>
      <xdr:row>83</xdr:row>
      <xdr:rowOff>41911</xdr:rowOff>
    </xdr:to>
    <xdr:cxnSp macro="">
      <xdr:nvCxnSpPr>
        <xdr:cNvPr id="764" name="直線コネクタ 763">
          <a:extLst>
            <a:ext uri="{FF2B5EF4-FFF2-40B4-BE49-F238E27FC236}">
              <a16:creationId xmlns:a16="http://schemas.microsoft.com/office/drawing/2014/main" id="{BE3D0D17-3336-4D19-BB18-BA3F03A6C3D3}"/>
            </a:ext>
          </a:extLst>
        </xdr:cNvPr>
        <xdr:cNvCxnSpPr/>
      </xdr:nvCxnSpPr>
      <xdr:spPr>
        <a:xfrm>
          <a:off x="15481300" y="141960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65" name="楕円 764">
          <a:extLst>
            <a:ext uri="{FF2B5EF4-FFF2-40B4-BE49-F238E27FC236}">
              <a16:creationId xmlns:a16="http://schemas.microsoft.com/office/drawing/2014/main" id="{D98FDE76-608E-40CC-8174-8323FEB1039D}"/>
            </a:ext>
          </a:extLst>
        </xdr:cNvPr>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137161</xdr:rowOff>
    </xdr:to>
    <xdr:cxnSp macro="">
      <xdr:nvCxnSpPr>
        <xdr:cNvPr id="766" name="直線コネクタ 765">
          <a:extLst>
            <a:ext uri="{FF2B5EF4-FFF2-40B4-BE49-F238E27FC236}">
              <a16:creationId xmlns:a16="http://schemas.microsoft.com/office/drawing/2014/main" id="{C6CB30A8-920F-46CA-9298-41626749A54E}"/>
            </a:ext>
          </a:extLst>
        </xdr:cNvPr>
        <xdr:cNvCxnSpPr/>
      </xdr:nvCxnSpPr>
      <xdr:spPr>
        <a:xfrm>
          <a:off x="14592300" y="14119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67" name="楕円 766">
          <a:extLst>
            <a:ext uri="{FF2B5EF4-FFF2-40B4-BE49-F238E27FC236}">
              <a16:creationId xmlns:a16="http://schemas.microsoft.com/office/drawing/2014/main" id="{399D0C8F-65AF-4BC7-8D4E-E57CE0F8852C}"/>
            </a:ext>
          </a:extLst>
        </xdr:cNvPr>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82</xdr:row>
      <xdr:rowOff>60961</xdr:rowOff>
    </xdr:to>
    <xdr:cxnSp macro="">
      <xdr:nvCxnSpPr>
        <xdr:cNvPr id="768" name="直線コネクタ 767">
          <a:extLst>
            <a:ext uri="{FF2B5EF4-FFF2-40B4-BE49-F238E27FC236}">
              <a16:creationId xmlns:a16="http://schemas.microsoft.com/office/drawing/2014/main" id="{6CD1D66D-FA88-4F22-BFFD-0253117D1485}"/>
            </a:ext>
          </a:extLst>
        </xdr:cNvPr>
        <xdr:cNvCxnSpPr/>
      </xdr:nvCxnSpPr>
      <xdr:spPr>
        <a:xfrm>
          <a:off x="13703300" y="139827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25400</xdr:rowOff>
    </xdr:from>
    <xdr:to>
      <xdr:col>67</xdr:col>
      <xdr:colOff>101600</xdr:colOff>
      <xdr:row>81</xdr:row>
      <xdr:rowOff>127000</xdr:rowOff>
    </xdr:to>
    <xdr:sp macro="" textlink="">
      <xdr:nvSpPr>
        <xdr:cNvPr id="769" name="楕円 768">
          <a:extLst>
            <a:ext uri="{FF2B5EF4-FFF2-40B4-BE49-F238E27FC236}">
              <a16:creationId xmlns:a16="http://schemas.microsoft.com/office/drawing/2014/main" id="{356F8F8B-B220-4DFC-88DB-68FB349B8286}"/>
            </a:ext>
          </a:extLst>
        </xdr:cNvPr>
        <xdr:cNvSpPr/>
      </xdr:nvSpPr>
      <xdr:spPr>
        <a:xfrm>
          <a:off x="1276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76200</xdr:rowOff>
    </xdr:from>
    <xdr:to>
      <xdr:col>71</xdr:col>
      <xdr:colOff>177800</xdr:colOff>
      <xdr:row>81</xdr:row>
      <xdr:rowOff>95250</xdr:rowOff>
    </xdr:to>
    <xdr:cxnSp macro="">
      <xdr:nvCxnSpPr>
        <xdr:cNvPr id="770" name="直線コネクタ 769">
          <a:extLst>
            <a:ext uri="{FF2B5EF4-FFF2-40B4-BE49-F238E27FC236}">
              <a16:creationId xmlns:a16="http://schemas.microsoft.com/office/drawing/2014/main" id="{860EAEAA-952C-42EB-A05A-718385F27A40}"/>
            </a:ext>
          </a:extLst>
        </xdr:cNvPr>
        <xdr:cNvCxnSpPr/>
      </xdr:nvCxnSpPr>
      <xdr:spPr>
        <a:xfrm>
          <a:off x="12814300" y="13963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49547</xdr:rowOff>
    </xdr:from>
    <xdr:ext cx="405111" cy="259045"/>
    <xdr:sp macro="" textlink="">
      <xdr:nvSpPr>
        <xdr:cNvPr id="771" name="n_1aveValue【消防施設】&#10;有形固定資産減価償却率">
          <a:extLst>
            <a:ext uri="{FF2B5EF4-FFF2-40B4-BE49-F238E27FC236}">
              <a16:creationId xmlns:a16="http://schemas.microsoft.com/office/drawing/2014/main" id="{83CA35BB-8897-4524-BF5F-7E615F6EBAF8}"/>
            </a:ext>
          </a:extLst>
        </xdr:cNvPr>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26688</xdr:rowOff>
    </xdr:from>
    <xdr:ext cx="405111" cy="259045"/>
    <xdr:sp macro="" textlink="">
      <xdr:nvSpPr>
        <xdr:cNvPr id="772" name="n_2aveValue【消防施設】&#10;有形固定資産減価償却率">
          <a:extLst>
            <a:ext uri="{FF2B5EF4-FFF2-40B4-BE49-F238E27FC236}">
              <a16:creationId xmlns:a16="http://schemas.microsoft.com/office/drawing/2014/main" id="{AE166720-39BA-4F60-8578-0187D3D1B025}"/>
            </a:ext>
          </a:extLst>
        </xdr:cNvPr>
        <xdr:cNvSpPr txBox="1"/>
      </xdr:nvSpPr>
      <xdr:spPr>
        <a:xfrm>
          <a:off x="14389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26688</xdr:rowOff>
    </xdr:from>
    <xdr:ext cx="405111" cy="259045"/>
    <xdr:sp macro="" textlink="">
      <xdr:nvSpPr>
        <xdr:cNvPr id="773" name="n_3aveValue【消防施設】&#10;有形固定資産減価償却率">
          <a:extLst>
            <a:ext uri="{FF2B5EF4-FFF2-40B4-BE49-F238E27FC236}">
              <a16:creationId xmlns:a16="http://schemas.microsoft.com/office/drawing/2014/main" id="{31C3E900-74B0-4D38-9241-0BD6959CCE44}"/>
            </a:ext>
          </a:extLst>
        </xdr:cNvPr>
        <xdr:cNvSpPr txBox="1"/>
      </xdr:nvSpPr>
      <xdr:spPr>
        <a:xfrm>
          <a:off x="13500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774" name="n_4aveValue【消防施設】&#10;有形固定資産減価償却率">
          <a:extLst>
            <a:ext uri="{FF2B5EF4-FFF2-40B4-BE49-F238E27FC236}">
              <a16:creationId xmlns:a16="http://schemas.microsoft.com/office/drawing/2014/main" id="{8DE98DF8-BE68-408F-9CDC-AC17438FE01A}"/>
            </a:ext>
          </a:extLst>
        </xdr:cNvPr>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33038</xdr:rowOff>
    </xdr:from>
    <xdr:ext cx="405111" cy="259045"/>
    <xdr:sp macro="" textlink="">
      <xdr:nvSpPr>
        <xdr:cNvPr id="775" name="n_1mainValue【消防施設】&#10;有形固定資産減価償却率">
          <a:extLst>
            <a:ext uri="{FF2B5EF4-FFF2-40B4-BE49-F238E27FC236}">
              <a16:creationId xmlns:a16="http://schemas.microsoft.com/office/drawing/2014/main" id="{12A97D97-DE1E-42B7-9475-5D4155218DA7}"/>
            </a:ext>
          </a:extLst>
        </xdr:cNvPr>
        <xdr:cNvSpPr txBox="1"/>
      </xdr:nvSpPr>
      <xdr:spPr>
        <a:xfrm>
          <a:off x="152660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6" name="n_2mainValue【消防施設】&#10;有形固定資産減価償却率">
          <a:extLst>
            <a:ext uri="{FF2B5EF4-FFF2-40B4-BE49-F238E27FC236}">
              <a16:creationId xmlns:a16="http://schemas.microsoft.com/office/drawing/2014/main" id="{0824F84F-2931-48A1-9463-499BB8D8C2F2}"/>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777" name="n_3mainValue【消防施設】&#10;有形固定資産減価償却率">
          <a:extLst>
            <a:ext uri="{FF2B5EF4-FFF2-40B4-BE49-F238E27FC236}">
              <a16:creationId xmlns:a16="http://schemas.microsoft.com/office/drawing/2014/main" id="{8947308F-5A1E-43E0-815B-0F9B3D04705B}"/>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778" name="n_4mainValue【消防施設】&#10;有形固定資産減価償却率">
          <a:extLst>
            <a:ext uri="{FF2B5EF4-FFF2-40B4-BE49-F238E27FC236}">
              <a16:creationId xmlns:a16="http://schemas.microsoft.com/office/drawing/2014/main" id="{DD75FD0C-93C9-4490-8508-6651965995EA}"/>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7EFA7E24-1778-4314-A209-686D369F44B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C1FAE4AB-5766-4285-AA6D-1BF95129D4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DBDFBE78-E746-411C-AC6C-2E9970A415D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EE4D1CC4-1B8C-4130-9158-471006CFBEF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D28BC740-2096-4E95-A5C1-BAFB5865CDF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51B2990B-142B-433E-9DE7-86D0F394C41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AB436C2E-383A-4C93-9281-629391A3D76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D183701E-AE3F-4315-96A7-6DEC25C784B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B8C327A5-4E5D-4590-BA87-3DC40237E12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154BB0A8-304D-488A-9796-79A57233C7D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a:extLst>
            <a:ext uri="{FF2B5EF4-FFF2-40B4-BE49-F238E27FC236}">
              <a16:creationId xmlns:a16="http://schemas.microsoft.com/office/drawing/2014/main" id="{56161667-32A8-4464-BB40-A0A8E483673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a:extLst>
            <a:ext uri="{FF2B5EF4-FFF2-40B4-BE49-F238E27FC236}">
              <a16:creationId xmlns:a16="http://schemas.microsoft.com/office/drawing/2014/main" id="{58945393-A151-4C0C-AE6E-8A182DBFA3F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a:extLst>
            <a:ext uri="{FF2B5EF4-FFF2-40B4-BE49-F238E27FC236}">
              <a16:creationId xmlns:a16="http://schemas.microsoft.com/office/drawing/2014/main" id="{997D5FE4-9CCD-4464-9B11-129162F4BC1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a:extLst>
            <a:ext uri="{FF2B5EF4-FFF2-40B4-BE49-F238E27FC236}">
              <a16:creationId xmlns:a16="http://schemas.microsoft.com/office/drawing/2014/main" id="{6775CCE8-D07B-4479-A8F7-AF40178BDF8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a:extLst>
            <a:ext uri="{FF2B5EF4-FFF2-40B4-BE49-F238E27FC236}">
              <a16:creationId xmlns:a16="http://schemas.microsoft.com/office/drawing/2014/main" id="{6A9E58ED-ECEF-42F8-9B42-2597394E2AE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a:extLst>
            <a:ext uri="{FF2B5EF4-FFF2-40B4-BE49-F238E27FC236}">
              <a16:creationId xmlns:a16="http://schemas.microsoft.com/office/drawing/2014/main" id="{1B3F00DC-F8E9-4FD3-983C-AACF638C60F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a:extLst>
            <a:ext uri="{FF2B5EF4-FFF2-40B4-BE49-F238E27FC236}">
              <a16:creationId xmlns:a16="http://schemas.microsoft.com/office/drawing/2014/main" id="{A03FFC15-FFE3-4FBB-9EEE-330557BD704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a:extLst>
            <a:ext uri="{FF2B5EF4-FFF2-40B4-BE49-F238E27FC236}">
              <a16:creationId xmlns:a16="http://schemas.microsoft.com/office/drawing/2014/main" id="{BB26FADA-433E-4ED6-8723-4AF02B363F9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86938548-B3A5-4692-9993-6791D1E505F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CBD4EC0F-604F-4F6B-8B80-D2AE8FFA4C8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1844EC71-9842-4750-9CBF-8D59C80B2F0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800" name="直線コネクタ 799">
          <a:extLst>
            <a:ext uri="{FF2B5EF4-FFF2-40B4-BE49-F238E27FC236}">
              <a16:creationId xmlns:a16="http://schemas.microsoft.com/office/drawing/2014/main" id="{E99ECEF0-BD15-4257-A89E-A0ABFC20521E}"/>
            </a:ext>
          </a:extLst>
        </xdr:cNvPr>
        <xdr:cNvCxnSpPr/>
      </xdr:nvCxnSpPr>
      <xdr:spPr>
        <a:xfrm flipV="1">
          <a:off x="22160864" y="1363522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801" name="【消防施設】&#10;一人当たり面積最小値テキスト">
          <a:extLst>
            <a:ext uri="{FF2B5EF4-FFF2-40B4-BE49-F238E27FC236}">
              <a16:creationId xmlns:a16="http://schemas.microsoft.com/office/drawing/2014/main" id="{48AE3BDD-0AB3-41CA-B5BB-352D48DF1B59}"/>
            </a:ext>
          </a:extLst>
        </xdr:cNvPr>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802" name="直線コネクタ 801">
          <a:extLst>
            <a:ext uri="{FF2B5EF4-FFF2-40B4-BE49-F238E27FC236}">
              <a16:creationId xmlns:a16="http://schemas.microsoft.com/office/drawing/2014/main" id="{FD4A4F43-2684-4F8D-8563-6AD2142A6B36}"/>
            </a:ext>
          </a:extLst>
        </xdr:cNvPr>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803" name="【消防施設】&#10;一人当たり面積最大値テキスト">
          <a:extLst>
            <a:ext uri="{FF2B5EF4-FFF2-40B4-BE49-F238E27FC236}">
              <a16:creationId xmlns:a16="http://schemas.microsoft.com/office/drawing/2014/main" id="{44321A7C-8EA7-41F4-AAE1-63A679C55BCA}"/>
            </a:ext>
          </a:extLst>
        </xdr:cNvPr>
        <xdr:cNvSpPr txBox="1"/>
      </xdr:nvSpPr>
      <xdr:spPr>
        <a:xfrm>
          <a:off x="22199600" y="134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804" name="直線コネクタ 803">
          <a:extLst>
            <a:ext uri="{FF2B5EF4-FFF2-40B4-BE49-F238E27FC236}">
              <a16:creationId xmlns:a16="http://schemas.microsoft.com/office/drawing/2014/main" id="{A1F2977B-2A59-4C16-A73A-662A95F008C2}"/>
            </a:ext>
          </a:extLst>
        </xdr:cNvPr>
        <xdr:cNvCxnSpPr/>
      </xdr:nvCxnSpPr>
      <xdr:spPr>
        <a:xfrm>
          <a:off x="22072600" y="1363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122190</xdr:rowOff>
    </xdr:from>
    <xdr:ext cx="469744" cy="259045"/>
    <xdr:sp macro="" textlink="">
      <xdr:nvSpPr>
        <xdr:cNvPr id="805" name="【消防施設】&#10;一人当たり面積平均値テキスト">
          <a:extLst>
            <a:ext uri="{FF2B5EF4-FFF2-40B4-BE49-F238E27FC236}">
              <a16:creationId xmlns:a16="http://schemas.microsoft.com/office/drawing/2014/main" id="{D3E815B2-78A9-4491-9287-A18A86117E7A}"/>
            </a:ext>
          </a:extLst>
        </xdr:cNvPr>
        <xdr:cNvSpPr txBox="1"/>
      </xdr:nvSpPr>
      <xdr:spPr>
        <a:xfrm>
          <a:off x="22199600" y="14181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06" name="フローチャート: 判断 805">
          <a:extLst>
            <a:ext uri="{FF2B5EF4-FFF2-40B4-BE49-F238E27FC236}">
              <a16:creationId xmlns:a16="http://schemas.microsoft.com/office/drawing/2014/main" id="{2ECF9940-C367-4E07-97BB-9D741992D45E}"/>
            </a:ext>
          </a:extLst>
        </xdr:cNvPr>
        <xdr:cNvSpPr/>
      </xdr:nvSpPr>
      <xdr:spPr>
        <a:xfrm>
          <a:off x="221107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07" name="フローチャート: 判断 806">
          <a:extLst>
            <a:ext uri="{FF2B5EF4-FFF2-40B4-BE49-F238E27FC236}">
              <a16:creationId xmlns:a16="http://schemas.microsoft.com/office/drawing/2014/main" id="{498156D7-D13B-47CB-9C0F-1F78C888E3CF}"/>
            </a:ext>
          </a:extLst>
        </xdr:cNvPr>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808" name="フローチャート: 判断 807">
          <a:extLst>
            <a:ext uri="{FF2B5EF4-FFF2-40B4-BE49-F238E27FC236}">
              <a16:creationId xmlns:a16="http://schemas.microsoft.com/office/drawing/2014/main" id="{84BC36DA-E7F0-4E38-98AA-34198A1352F9}"/>
            </a:ext>
          </a:extLst>
        </xdr:cNvPr>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809" name="フローチャート: 判断 808">
          <a:extLst>
            <a:ext uri="{FF2B5EF4-FFF2-40B4-BE49-F238E27FC236}">
              <a16:creationId xmlns:a16="http://schemas.microsoft.com/office/drawing/2014/main" id="{474C36AA-6DBF-47C4-A7B3-16C61E44612B}"/>
            </a:ext>
          </a:extLst>
        </xdr:cNvPr>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122174</xdr:rowOff>
    </xdr:from>
    <xdr:to>
      <xdr:col>98</xdr:col>
      <xdr:colOff>38100</xdr:colOff>
      <xdr:row>84</xdr:row>
      <xdr:rowOff>52324</xdr:rowOff>
    </xdr:to>
    <xdr:sp macro="" textlink="">
      <xdr:nvSpPr>
        <xdr:cNvPr id="810" name="フローチャート: 判断 809">
          <a:extLst>
            <a:ext uri="{FF2B5EF4-FFF2-40B4-BE49-F238E27FC236}">
              <a16:creationId xmlns:a16="http://schemas.microsoft.com/office/drawing/2014/main" id="{00BC24B1-874C-4D18-B94A-688463B39C37}"/>
            </a:ext>
          </a:extLst>
        </xdr:cNvPr>
        <xdr:cNvSpPr/>
      </xdr:nvSpPr>
      <xdr:spPr>
        <a:xfrm>
          <a:off x="18605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EEA12809-32CA-4318-895F-C113110FB28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822D38A7-14CA-4DF3-82BA-C4E038B998D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C6A7756C-EAF7-43BF-8DA4-4F5CA8957EA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4F0D4FF3-6BA0-467D-9112-96DE73C1196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813B20A2-933B-4A3E-9657-76BACA36586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816" name="楕円 815">
          <a:extLst>
            <a:ext uri="{FF2B5EF4-FFF2-40B4-BE49-F238E27FC236}">
              <a16:creationId xmlns:a16="http://schemas.microsoft.com/office/drawing/2014/main" id="{3AA5A976-7A2E-4FC3-BC9C-114299A0EC66}"/>
            </a:ext>
          </a:extLst>
        </xdr:cNvPr>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48531</xdr:rowOff>
    </xdr:from>
    <xdr:ext cx="469744" cy="259045"/>
    <xdr:sp macro="" textlink="">
      <xdr:nvSpPr>
        <xdr:cNvPr id="817" name="【消防施設】&#10;一人当たり面積該当値テキスト">
          <a:extLst>
            <a:ext uri="{FF2B5EF4-FFF2-40B4-BE49-F238E27FC236}">
              <a16:creationId xmlns:a16="http://schemas.microsoft.com/office/drawing/2014/main" id="{5FB1E288-131B-45A6-8EED-218C73C1D2E0}"/>
            </a:ext>
          </a:extLst>
        </xdr:cNvPr>
        <xdr:cNvSpPr txBox="1"/>
      </xdr:nvSpPr>
      <xdr:spPr>
        <a:xfrm>
          <a:off x="22199600" y="1445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818" name="楕円 817">
          <a:extLst>
            <a:ext uri="{FF2B5EF4-FFF2-40B4-BE49-F238E27FC236}">
              <a16:creationId xmlns:a16="http://schemas.microsoft.com/office/drawing/2014/main" id="{DE46C5C1-33B1-4D7D-8116-6601EA764C19}"/>
            </a:ext>
          </a:extLst>
        </xdr:cNvPr>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12954</xdr:rowOff>
    </xdr:to>
    <xdr:cxnSp macro="">
      <xdr:nvCxnSpPr>
        <xdr:cNvPr id="819" name="直線コネクタ 818">
          <a:extLst>
            <a:ext uri="{FF2B5EF4-FFF2-40B4-BE49-F238E27FC236}">
              <a16:creationId xmlns:a16="http://schemas.microsoft.com/office/drawing/2014/main" id="{3193C0FA-CC10-424D-80CE-1CC64B53CB45}"/>
            </a:ext>
          </a:extLst>
        </xdr:cNvPr>
        <xdr:cNvCxnSpPr/>
      </xdr:nvCxnSpPr>
      <xdr:spPr>
        <a:xfrm>
          <a:off x="21323300" y="1458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820" name="楕円 819">
          <a:extLst>
            <a:ext uri="{FF2B5EF4-FFF2-40B4-BE49-F238E27FC236}">
              <a16:creationId xmlns:a16="http://schemas.microsoft.com/office/drawing/2014/main" id="{3F7E814B-37D3-4C41-8D24-7FB4BA6EC119}"/>
            </a:ext>
          </a:extLst>
        </xdr:cNvPr>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12954</xdr:rowOff>
    </xdr:to>
    <xdr:cxnSp macro="">
      <xdr:nvCxnSpPr>
        <xdr:cNvPr id="821" name="直線コネクタ 820">
          <a:extLst>
            <a:ext uri="{FF2B5EF4-FFF2-40B4-BE49-F238E27FC236}">
              <a16:creationId xmlns:a16="http://schemas.microsoft.com/office/drawing/2014/main" id="{093E88BC-1C13-4B09-A821-2F15AFEA064F}"/>
            </a:ext>
          </a:extLst>
        </xdr:cNvPr>
        <xdr:cNvCxnSpPr/>
      </xdr:nvCxnSpPr>
      <xdr:spPr>
        <a:xfrm>
          <a:off x="20434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822" name="楕円 821">
          <a:extLst>
            <a:ext uri="{FF2B5EF4-FFF2-40B4-BE49-F238E27FC236}">
              <a16:creationId xmlns:a16="http://schemas.microsoft.com/office/drawing/2014/main" id="{3DC80300-9AF7-4590-A7C8-DCEA61AE96F0}"/>
            </a:ext>
          </a:extLst>
        </xdr:cNvPr>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12954</xdr:rowOff>
    </xdr:to>
    <xdr:cxnSp macro="">
      <xdr:nvCxnSpPr>
        <xdr:cNvPr id="823" name="直線コネクタ 822">
          <a:extLst>
            <a:ext uri="{FF2B5EF4-FFF2-40B4-BE49-F238E27FC236}">
              <a16:creationId xmlns:a16="http://schemas.microsoft.com/office/drawing/2014/main" id="{A20D16B9-AB5D-473F-BA9E-803CD7888120}"/>
            </a:ext>
          </a:extLst>
        </xdr:cNvPr>
        <xdr:cNvCxnSpPr/>
      </xdr:nvCxnSpPr>
      <xdr:spPr>
        <a:xfrm>
          <a:off x="19545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24" name="楕円 823">
          <a:extLst>
            <a:ext uri="{FF2B5EF4-FFF2-40B4-BE49-F238E27FC236}">
              <a16:creationId xmlns:a16="http://schemas.microsoft.com/office/drawing/2014/main" id="{553659FA-3D02-4121-8822-E06FB7046356}"/>
            </a:ext>
          </a:extLst>
        </xdr:cNvPr>
        <xdr:cNvSpPr/>
      </xdr:nvSpPr>
      <xdr:spPr>
        <a:xfrm>
          <a:off x="18605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xdr:rowOff>
    </xdr:from>
    <xdr:to>
      <xdr:col>102</xdr:col>
      <xdr:colOff>114300</xdr:colOff>
      <xdr:row>85</xdr:row>
      <xdr:rowOff>12954</xdr:rowOff>
    </xdr:to>
    <xdr:cxnSp macro="">
      <xdr:nvCxnSpPr>
        <xdr:cNvPr id="825" name="直線コネクタ 824">
          <a:extLst>
            <a:ext uri="{FF2B5EF4-FFF2-40B4-BE49-F238E27FC236}">
              <a16:creationId xmlns:a16="http://schemas.microsoft.com/office/drawing/2014/main" id="{CBDCC585-547C-4023-BEEB-1B0AB74A8E2F}"/>
            </a:ext>
          </a:extLst>
        </xdr:cNvPr>
        <xdr:cNvCxnSpPr/>
      </xdr:nvCxnSpPr>
      <xdr:spPr>
        <a:xfrm>
          <a:off x="18656300" y="1458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26" name="n_1aveValue【消防施設】&#10;一人当たり面積">
          <a:extLst>
            <a:ext uri="{FF2B5EF4-FFF2-40B4-BE49-F238E27FC236}">
              <a16:creationId xmlns:a16="http://schemas.microsoft.com/office/drawing/2014/main" id="{CF080422-2FC4-4239-8616-9CC4ABE77C69}"/>
            </a:ext>
          </a:extLst>
        </xdr:cNvPr>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827" name="n_2aveValue【消防施設】&#10;一人当たり面積">
          <a:extLst>
            <a:ext uri="{FF2B5EF4-FFF2-40B4-BE49-F238E27FC236}">
              <a16:creationId xmlns:a16="http://schemas.microsoft.com/office/drawing/2014/main" id="{A7233BCB-20B1-4671-BF7F-1391C25E34D9}"/>
            </a:ext>
          </a:extLst>
        </xdr:cNvPr>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828" name="n_3aveValue【消防施設】&#10;一人当たり面積">
          <a:extLst>
            <a:ext uri="{FF2B5EF4-FFF2-40B4-BE49-F238E27FC236}">
              <a16:creationId xmlns:a16="http://schemas.microsoft.com/office/drawing/2014/main" id="{166FA603-613A-4A56-997C-4ADB4D122AB3}"/>
            </a:ext>
          </a:extLst>
        </xdr:cNvPr>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68851</xdr:rowOff>
    </xdr:from>
    <xdr:ext cx="469744" cy="259045"/>
    <xdr:sp macro="" textlink="">
      <xdr:nvSpPr>
        <xdr:cNvPr id="829" name="n_4aveValue【消防施設】&#10;一人当たり面積">
          <a:extLst>
            <a:ext uri="{FF2B5EF4-FFF2-40B4-BE49-F238E27FC236}">
              <a16:creationId xmlns:a16="http://schemas.microsoft.com/office/drawing/2014/main" id="{E4A02F6C-DAF6-488F-87E5-98E3F0A1A938}"/>
            </a:ext>
          </a:extLst>
        </xdr:cNvPr>
        <xdr:cNvSpPr txBox="1"/>
      </xdr:nvSpPr>
      <xdr:spPr>
        <a:xfrm>
          <a:off x="18421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830" name="n_1mainValue【消防施設】&#10;一人当たり面積">
          <a:extLst>
            <a:ext uri="{FF2B5EF4-FFF2-40B4-BE49-F238E27FC236}">
              <a16:creationId xmlns:a16="http://schemas.microsoft.com/office/drawing/2014/main" id="{FA791C32-6613-4ADE-A56C-C394DE4CC3BC}"/>
            </a:ext>
          </a:extLst>
        </xdr:cNvPr>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831" name="n_2mainValue【消防施設】&#10;一人当たり面積">
          <a:extLst>
            <a:ext uri="{FF2B5EF4-FFF2-40B4-BE49-F238E27FC236}">
              <a16:creationId xmlns:a16="http://schemas.microsoft.com/office/drawing/2014/main" id="{103B29E8-2052-4680-824E-29B3CAFE4F30}"/>
            </a:ext>
          </a:extLst>
        </xdr:cNvPr>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832" name="n_3mainValue【消防施設】&#10;一人当たり面積">
          <a:extLst>
            <a:ext uri="{FF2B5EF4-FFF2-40B4-BE49-F238E27FC236}">
              <a16:creationId xmlns:a16="http://schemas.microsoft.com/office/drawing/2014/main" id="{D26E7E7A-78ED-4777-A848-787B7BCCDAC2}"/>
            </a:ext>
          </a:extLst>
        </xdr:cNvPr>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33" name="n_4mainValue【消防施設】&#10;一人当たり面積">
          <a:extLst>
            <a:ext uri="{FF2B5EF4-FFF2-40B4-BE49-F238E27FC236}">
              <a16:creationId xmlns:a16="http://schemas.microsoft.com/office/drawing/2014/main" id="{442EB603-3808-4DC4-B7A4-EC419D98719C}"/>
            </a:ext>
          </a:extLst>
        </xdr:cNvPr>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8A6BF99C-51AD-4DBB-8B63-A96BF40EC1B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57FCB9BF-F029-4598-892D-47FBDAD502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718A4DC4-EB3D-4C84-B3D1-DAAB08EC52C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9028F0ED-DCB1-44B8-AF28-45A14D0E54B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40BB292F-01E3-4FD4-A977-CCD2631CCA2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B6F65FFA-F186-42B9-9382-0385E01C500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C0DBA2E7-17F4-4230-BE35-47D29530BC1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63C04844-1396-4017-8E90-52D98305E93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2C5FA637-C00C-41DD-AD6A-66A8BD5F211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978EA4DD-3F33-4947-9912-1DA8F5B90FD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FC2E5780-5F2B-4107-B1A9-5ADDAEB2B47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5" name="直線コネクタ 844">
          <a:extLst>
            <a:ext uri="{FF2B5EF4-FFF2-40B4-BE49-F238E27FC236}">
              <a16:creationId xmlns:a16="http://schemas.microsoft.com/office/drawing/2014/main" id="{E605E805-EADC-4407-895B-7B8BA7AA2C2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6" name="テキスト ボックス 845">
          <a:extLst>
            <a:ext uri="{FF2B5EF4-FFF2-40B4-BE49-F238E27FC236}">
              <a16:creationId xmlns:a16="http://schemas.microsoft.com/office/drawing/2014/main" id="{5D3505FC-3292-432F-8DFD-F3306F4512D6}"/>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7" name="直線コネクタ 846">
          <a:extLst>
            <a:ext uri="{FF2B5EF4-FFF2-40B4-BE49-F238E27FC236}">
              <a16:creationId xmlns:a16="http://schemas.microsoft.com/office/drawing/2014/main" id="{A0440F23-046C-4C87-9C7A-466908362B03}"/>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8" name="テキスト ボックス 847">
          <a:extLst>
            <a:ext uri="{FF2B5EF4-FFF2-40B4-BE49-F238E27FC236}">
              <a16:creationId xmlns:a16="http://schemas.microsoft.com/office/drawing/2014/main" id="{08384E2A-F0DA-4882-BC9E-F7F619841C59}"/>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9" name="直線コネクタ 848">
          <a:extLst>
            <a:ext uri="{FF2B5EF4-FFF2-40B4-BE49-F238E27FC236}">
              <a16:creationId xmlns:a16="http://schemas.microsoft.com/office/drawing/2014/main" id="{29010C9F-03E6-49E3-957A-3764DEC53B24}"/>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0" name="テキスト ボックス 849">
          <a:extLst>
            <a:ext uri="{FF2B5EF4-FFF2-40B4-BE49-F238E27FC236}">
              <a16:creationId xmlns:a16="http://schemas.microsoft.com/office/drawing/2014/main" id="{FFC71AC1-E59D-4E49-80A1-C1C991677A8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1" name="直線コネクタ 850">
          <a:extLst>
            <a:ext uri="{FF2B5EF4-FFF2-40B4-BE49-F238E27FC236}">
              <a16:creationId xmlns:a16="http://schemas.microsoft.com/office/drawing/2014/main" id="{FE988F11-1272-4671-A716-04FB4379998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2" name="テキスト ボックス 851">
          <a:extLst>
            <a:ext uri="{FF2B5EF4-FFF2-40B4-BE49-F238E27FC236}">
              <a16:creationId xmlns:a16="http://schemas.microsoft.com/office/drawing/2014/main" id="{E5A73768-A945-465A-8536-6828762D371B}"/>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D2F62C9B-6DED-4043-BCDF-B12274B79D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63F6883B-7115-441D-AC69-EBC78625377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D1F67A6A-8720-4F86-87CC-B7DEBA100B6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37337</xdr:rowOff>
    </xdr:from>
    <xdr:to>
      <xdr:col>85</xdr:col>
      <xdr:colOff>126364</xdr:colOff>
      <xdr:row>107</xdr:row>
      <xdr:rowOff>158496</xdr:rowOff>
    </xdr:to>
    <xdr:cxnSp macro="">
      <xdr:nvCxnSpPr>
        <xdr:cNvPr id="856" name="直線コネクタ 855">
          <a:extLst>
            <a:ext uri="{FF2B5EF4-FFF2-40B4-BE49-F238E27FC236}">
              <a16:creationId xmlns:a16="http://schemas.microsoft.com/office/drawing/2014/main" id="{F6F39456-B51D-4109-9C4E-C71717B6472F}"/>
            </a:ext>
          </a:extLst>
        </xdr:cNvPr>
        <xdr:cNvCxnSpPr/>
      </xdr:nvCxnSpPr>
      <xdr:spPr>
        <a:xfrm flipV="1">
          <a:off x="16318864" y="17182337"/>
          <a:ext cx="0" cy="1321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857" name="【庁舎】&#10;有形固定資産減価償却率最小値テキスト">
          <a:extLst>
            <a:ext uri="{FF2B5EF4-FFF2-40B4-BE49-F238E27FC236}">
              <a16:creationId xmlns:a16="http://schemas.microsoft.com/office/drawing/2014/main" id="{65896609-2043-4256-8680-F8DD6BAB60BA}"/>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858" name="直線コネクタ 857">
          <a:extLst>
            <a:ext uri="{FF2B5EF4-FFF2-40B4-BE49-F238E27FC236}">
              <a16:creationId xmlns:a16="http://schemas.microsoft.com/office/drawing/2014/main" id="{CA057815-EDDE-4728-93D6-E3E1647E4D0F}"/>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155464</xdr:rowOff>
    </xdr:from>
    <xdr:ext cx="405111" cy="259045"/>
    <xdr:sp macro="" textlink="">
      <xdr:nvSpPr>
        <xdr:cNvPr id="859" name="【庁舎】&#10;有形固定資産減価償却率最大値テキスト">
          <a:extLst>
            <a:ext uri="{FF2B5EF4-FFF2-40B4-BE49-F238E27FC236}">
              <a16:creationId xmlns:a16="http://schemas.microsoft.com/office/drawing/2014/main" id="{0E86AE0E-7742-49E1-8A2D-DEA631C41150}"/>
            </a:ext>
          </a:extLst>
        </xdr:cNvPr>
        <xdr:cNvSpPr txBox="1"/>
      </xdr:nvSpPr>
      <xdr:spPr>
        <a:xfrm>
          <a:off x="16357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37337</xdr:rowOff>
    </xdr:from>
    <xdr:to>
      <xdr:col>86</xdr:col>
      <xdr:colOff>25400</xdr:colOff>
      <xdr:row>100</xdr:row>
      <xdr:rowOff>37337</xdr:rowOff>
    </xdr:to>
    <xdr:cxnSp macro="">
      <xdr:nvCxnSpPr>
        <xdr:cNvPr id="860" name="直線コネクタ 859">
          <a:extLst>
            <a:ext uri="{FF2B5EF4-FFF2-40B4-BE49-F238E27FC236}">
              <a16:creationId xmlns:a16="http://schemas.microsoft.com/office/drawing/2014/main" id="{1F68EFE3-0B64-440F-B304-CAFCB87A77C2}"/>
            </a:ext>
          </a:extLst>
        </xdr:cNvPr>
        <xdr:cNvCxnSpPr/>
      </xdr:nvCxnSpPr>
      <xdr:spPr>
        <a:xfrm>
          <a:off x="16230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137431</xdr:rowOff>
    </xdr:from>
    <xdr:ext cx="405111" cy="259045"/>
    <xdr:sp macro="" textlink="">
      <xdr:nvSpPr>
        <xdr:cNvPr id="861" name="【庁舎】&#10;有形固定資産減価償却率平均値テキスト">
          <a:extLst>
            <a:ext uri="{FF2B5EF4-FFF2-40B4-BE49-F238E27FC236}">
              <a16:creationId xmlns:a16="http://schemas.microsoft.com/office/drawing/2014/main" id="{8BBD4441-C85F-4B2C-A557-6B3689F5D520}"/>
            </a:ext>
          </a:extLst>
        </xdr:cNvPr>
        <xdr:cNvSpPr txBox="1"/>
      </xdr:nvSpPr>
      <xdr:spPr>
        <a:xfrm>
          <a:off x="16357600" y="1745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862" name="フローチャート: 判断 861">
          <a:extLst>
            <a:ext uri="{FF2B5EF4-FFF2-40B4-BE49-F238E27FC236}">
              <a16:creationId xmlns:a16="http://schemas.microsoft.com/office/drawing/2014/main" id="{45CCE8FB-ACA4-45BA-BF88-1415C54AF7A5}"/>
            </a:ext>
          </a:extLst>
        </xdr:cNvPr>
        <xdr:cNvSpPr/>
      </xdr:nvSpPr>
      <xdr:spPr>
        <a:xfrm>
          <a:off x="1626870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77978</xdr:rowOff>
    </xdr:from>
    <xdr:to>
      <xdr:col>81</xdr:col>
      <xdr:colOff>101600</xdr:colOff>
      <xdr:row>104</xdr:row>
      <xdr:rowOff>8128</xdr:rowOff>
    </xdr:to>
    <xdr:sp macro="" textlink="">
      <xdr:nvSpPr>
        <xdr:cNvPr id="863" name="フローチャート: 判断 862">
          <a:extLst>
            <a:ext uri="{FF2B5EF4-FFF2-40B4-BE49-F238E27FC236}">
              <a16:creationId xmlns:a16="http://schemas.microsoft.com/office/drawing/2014/main" id="{F2D68D08-7531-41D1-82AE-797B4AC45313}"/>
            </a:ext>
          </a:extLst>
        </xdr:cNvPr>
        <xdr:cNvSpPr/>
      </xdr:nvSpPr>
      <xdr:spPr>
        <a:xfrm>
          <a:off x="15430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64" name="フローチャート: 判断 863">
          <a:extLst>
            <a:ext uri="{FF2B5EF4-FFF2-40B4-BE49-F238E27FC236}">
              <a16:creationId xmlns:a16="http://schemas.microsoft.com/office/drawing/2014/main" id="{85F0771F-C3FA-4C6A-987C-531FA31585AF}"/>
            </a:ext>
          </a:extLst>
        </xdr:cNvPr>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865" name="フローチャート: 判断 864">
          <a:extLst>
            <a:ext uri="{FF2B5EF4-FFF2-40B4-BE49-F238E27FC236}">
              <a16:creationId xmlns:a16="http://schemas.microsoft.com/office/drawing/2014/main" id="{CBE85236-7CD1-4D57-9B62-6ED3467030E0}"/>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135128</xdr:rowOff>
    </xdr:from>
    <xdr:to>
      <xdr:col>67</xdr:col>
      <xdr:colOff>101600</xdr:colOff>
      <xdr:row>104</xdr:row>
      <xdr:rowOff>65278</xdr:rowOff>
    </xdr:to>
    <xdr:sp macro="" textlink="">
      <xdr:nvSpPr>
        <xdr:cNvPr id="866" name="フローチャート: 判断 865">
          <a:extLst>
            <a:ext uri="{FF2B5EF4-FFF2-40B4-BE49-F238E27FC236}">
              <a16:creationId xmlns:a16="http://schemas.microsoft.com/office/drawing/2014/main" id="{DA8401C1-84D3-4573-83F8-F6AF5EE07FE3}"/>
            </a:ext>
          </a:extLst>
        </xdr:cNvPr>
        <xdr:cNvSpPr/>
      </xdr:nvSpPr>
      <xdr:spPr>
        <a:xfrm>
          <a:off x="12763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B79B0836-DB60-451C-80E3-A5ACB81A4C7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4A99E8EB-DA30-46CC-B0F6-4708925E0AE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555A82E6-F0E5-4C4E-9EA2-FD8A18FF150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177FB55C-07FE-44F4-B24E-517B81628A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28505DF0-5A2B-44C4-8E13-8AD47347811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61976</xdr:rowOff>
    </xdr:from>
    <xdr:to>
      <xdr:col>85</xdr:col>
      <xdr:colOff>177800</xdr:colOff>
      <xdr:row>106</xdr:row>
      <xdr:rowOff>163576</xdr:rowOff>
    </xdr:to>
    <xdr:sp macro="" textlink="">
      <xdr:nvSpPr>
        <xdr:cNvPr id="872" name="楕円 871">
          <a:extLst>
            <a:ext uri="{FF2B5EF4-FFF2-40B4-BE49-F238E27FC236}">
              <a16:creationId xmlns:a16="http://schemas.microsoft.com/office/drawing/2014/main" id="{EC2F4FA0-4188-410B-908D-7C16C02BE5F6}"/>
            </a:ext>
          </a:extLst>
        </xdr:cNvPr>
        <xdr:cNvSpPr/>
      </xdr:nvSpPr>
      <xdr:spPr>
        <a:xfrm>
          <a:off x="162687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40403</xdr:rowOff>
    </xdr:from>
    <xdr:ext cx="405111" cy="259045"/>
    <xdr:sp macro="" textlink="">
      <xdr:nvSpPr>
        <xdr:cNvPr id="873" name="【庁舎】&#10;有形固定資産減価償却率該当値テキスト">
          <a:extLst>
            <a:ext uri="{FF2B5EF4-FFF2-40B4-BE49-F238E27FC236}">
              <a16:creationId xmlns:a16="http://schemas.microsoft.com/office/drawing/2014/main" id="{B82162F1-2417-4609-A03D-60EB566E693D}"/>
            </a:ext>
          </a:extLst>
        </xdr:cNvPr>
        <xdr:cNvSpPr txBox="1"/>
      </xdr:nvSpPr>
      <xdr:spPr>
        <a:xfrm>
          <a:off x="16357600" y="1821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41402</xdr:rowOff>
    </xdr:from>
    <xdr:to>
      <xdr:col>81</xdr:col>
      <xdr:colOff>101600</xdr:colOff>
      <xdr:row>106</xdr:row>
      <xdr:rowOff>143002</xdr:rowOff>
    </xdr:to>
    <xdr:sp macro="" textlink="">
      <xdr:nvSpPr>
        <xdr:cNvPr id="874" name="楕円 873">
          <a:extLst>
            <a:ext uri="{FF2B5EF4-FFF2-40B4-BE49-F238E27FC236}">
              <a16:creationId xmlns:a16="http://schemas.microsoft.com/office/drawing/2014/main" id="{49969911-1A3C-4590-B064-5B39D54D31F3}"/>
            </a:ext>
          </a:extLst>
        </xdr:cNvPr>
        <xdr:cNvSpPr/>
      </xdr:nvSpPr>
      <xdr:spPr>
        <a:xfrm>
          <a:off x="15430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92202</xdr:rowOff>
    </xdr:from>
    <xdr:to>
      <xdr:col>85</xdr:col>
      <xdr:colOff>127000</xdr:colOff>
      <xdr:row>106</xdr:row>
      <xdr:rowOff>112776</xdr:rowOff>
    </xdr:to>
    <xdr:cxnSp macro="">
      <xdr:nvCxnSpPr>
        <xdr:cNvPr id="875" name="直線コネクタ 874">
          <a:extLst>
            <a:ext uri="{FF2B5EF4-FFF2-40B4-BE49-F238E27FC236}">
              <a16:creationId xmlns:a16="http://schemas.microsoft.com/office/drawing/2014/main" id="{111A555F-B35F-4F89-9A8A-AC8D0D9A2A38}"/>
            </a:ext>
          </a:extLst>
        </xdr:cNvPr>
        <xdr:cNvCxnSpPr/>
      </xdr:nvCxnSpPr>
      <xdr:spPr>
        <a:xfrm>
          <a:off x="15481300" y="1826590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macro="" textlink="">
      <xdr:nvSpPr>
        <xdr:cNvPr id="876" name="楕円 875">
          <a:extLst>
            <a:ext uri="{FF2B5EF4-FFF2-40B4-BE49-F238E27FC236}">
              <a16:creationId xmlns:a16="http://schemas.microsoft.com/office/drawing/2014/main" id="{3CE0524D-8E15-46D0-ABBF-44F89592A672}"/>
            </a:ext>
          </a:extLst>
        </xdr:cNvPr>
        <xdr:cNvSpPr/>
      </xdr:nvSpPr>
      <xdr:spPr>
        <a:xfrm>
          <a:off x="1454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92202</xdr:rowOff>
    </xdr:to>
    <xdr:cxnSp macro="">
      <xdr:nvCxnSpPr>
        <xdr:cNvPr id="877" name="直線コネクタ 876">
          <a:extLst>
            <a:ext uri="{FF2B5EF4-FFF2-40B4-BE49-F238E27FC236}">
              <a16:creationId xmlns:a16="http://schemas.microsoft.com/office/drawing/2014/main" id="{B6867885-EDE0-4EB6-9EBF-75AFC7BE1F99}"/>
            </a:ext>
          </a:extLst>
        </xdr:cNvPr>
        <xdr:cNvCxnSpPr/>
      </xdr:nvCxnSpPr>
      <xdr:spPr>
        <a:xfrm>
          <a:off x="14592300" y="182384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128270</xdr:rowOff>
    </xdr:from>
    <xdr:to>
      <xdr:col>72</xdr:col>
      <xdr:colOff>38100</xdr:colOff>
      <xdr:row>107</xdr:row>
      <xdr:rowOff>58420</xdr:rowOff>
    </xdr:to>
    <xdr:sp macro="" textlink="">
      <xdr:nvSpPr>
        <xdr:cNvPr id="878" name="楕円 877">
          <a:extLst>
            <a:ext uri="{FF2B5EF4-FFF2-40B4-BE49-F238E27FC236}">
              <a16:creationId xmlns:a16="http://schemas.microsoft.com/office/drawing/2014/main" id="{6B563032-553F-4220-89FF-386759C93CE3}"/>
            </a:ext>
          </a:extLst>
        </xdr:cNvPr>
        <xdr:cNvSpPr/>
      </xdr:nvSpPr>
      <xdr:spPr>
        <a:xfrm>
          <a:off x="1365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107</xdr:row>
      <xdr:rowOff>7620</xdr:rowOff>
    </xdr:to>
    <xdr:cxnSp macro="">
      <xdr:nvCxnSpPr>
        <xdr:cNvPr id="879" name="直線コネクタ 878">
          <a:extLst>
            <a:ext uri="{FF2B5EF4-FFF2-40B4-BE49-F238E27FC236}">
              <a16:creationId xmlns:a16="http://schemas.microsoft.com/office/drawing/2014/main" id="{5C945CA4-40DC-4676-9E52-B2330871A8EA}"/>
            </a:ext>
          </a:extLst>
        </xdr:cNvPr>
        <xdr:cNvCxnSpPr/>
      </xdr:nvCxnSpPr>
      <xdr:spPr>
        <a:xfrm flipV="1">
          <a:off x="13703300" y="182384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96265</xdr:rowOff>
    </xdr:from>
    <xdr:to>
      <xdr:col>67</xdr:col>
      <xdr:colOff>101600</xdr:colOff>
      <xdr:row>107</xdr:row>
      <xdr:rowOff>26415</xdr:rowOff>
    </xdr:to>
    <xdr:sp macro="" textlink="">
      <xdr:nvSpPr>
        <xdr:cNvPr id="880" name="楕円 879">
          <a:extLst>
            <a:ext uri="{FF2B5EF4-FFF2-40B4-BE49-F238E27FC236}">
              <a16:creationId xmlns:a16="http://schemas.microsoft.com/office/drawing/2014/main" id="{DBC3F8C7-22C3-4206-B45D-2DC147445B8D}"/>
            </a:ext>
          </a:extLst>
        </xdr:cNvPr>
        <xdr:cNvSpPr/>
      </xdr:nvSpPr>
      <xdr:spPr>
        <a:xfrm>
          <a:off x="12763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147065</xdr:rowOff>
    </xdr:from>
    <xdr:to>
      <xdr:col>71</xdr:col>
      <xdr:colOff>177800</xdr:colOff>
      <xdr:row>107</xdr:row>
      <xdr:rowOff>7620</xdr:rowOff>
    </xdr:to>
    <xdr:cxnSp macro="">
      <xdr:nvCxnSpPr>
        <xdr:cNvPr id="881" name="直線コネクタ 880">
          <a:extLst>
            <a:ext uri="{FF2B5EF4-FFF2-40B4-BE49-F238E27FC236}">
              <a16:creationId xmlns:a16="http://schemas.microsoft.com/office/drawing/2014/main" id="{9D168555-DAC6-4041-A473-759D28679E5F}"/>
            </a:ext>
          </a:extLst>
        </xdr:cNvPr>
        <xdr:cNvCxnSpPr/>
      </xdr:nvCxnSpPr>
      <xdr:spPr>
        <a:xfrm>
          <a:off x="12814300" y="1832076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24655</xdr:rowOff>
    </xdr:from>
    <xdr:ext cx="405111" cy="259045"/>
    <xdr:sp macro="" textlink="">
      <xdr:nvSpPr>
        <xdr:cNvPr id="882" name="n_1aveValue【庁舎】&#10;有形固定資産減価償却率">
          <a:extLst>
            <a:ext uri="{FF2B5EF4-FFF2-40B4-BE49-F238E27FC236}">
              <a16:creationId xmlns:a16="http://schemas.microsoft.com/office/drawing/2014/main" id="{DCDD5231-6F1A-416A-B82C-4D3D5DDB1BB8}"/>
            </a:ext>
          </a:extLst>
        </xdr:cNvPr>
        <xdr:cNvSpPr txBox="1"/>
      </xdr:nvSpPr>
      <xdr:spPr>
        <a:xfrm>
          <a:off x="152660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883" name="n_2aveValue【庁舎】&#10;有形固定資産減価償却率">
          <a:extLst>
            <a:ext uri="{FF2B5EF4-FFF2-40B4-BE49-F238E27FC236}">
              <a16:creationId xmlns:a16="http://schemas.microsoft.com/office/drawing/2014/main" id="{591DF29A-FB2D-448C-B6BE-AC761213C32B}"/>
            </a:ext>
          </a:extLst>
        </xdr:cNvPr>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884" name="n_3aveValue【庁舎】&#10;有形固定資産減価償却率">
          <a:extLst>
            <a:ext uri="{FF2B5EF4-FFF2-40B4-BE49-F238E27FC236}">
              <a16:creationId xmlns:a16="http://schemas.microsoft.com/office/drawing/2014/main" id="{ECB7DCED-3DE7-4969-A82B-04642BF6EA53}"/>
            </a:ext>
          </a:extLst>
        </xdr:cNvPr>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81805</xdr:rowOff>
    </xdr:from>
    <xdr:ext cx="405111" cy="259045"/>
    <xdr:sp macro="" textlink="">
      <xdr:nvSpPr>
        <xdr:cNvPr id="885" name="n_4aveValue【庁舎】&#10;有形固定資産減価償却率">
          <a:extLst>
            <a:ext uri="{FF2B5EF4-FFF2-40B4-BE49-F238E27FC236}">
              <a16:creationId xmlns:a16="http://schemas.microsoft.com/office/drawing/2014/main" id="{7D132E76-45AC-41AB-BA5D-DCE373347620}"/>
            </a:ext>
          </a:extLst>
        </xdr:cNvPr>
        <xdr:cNvSpPr txBox="1"/>
      </xdr:nvSpPr>
      <xdr:spPr>
        <a:xfrm>
          <a:off x="12611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134129</xdr:rowOff>
    </xdr:from>
    <xdr:ext cx="405111" cy="259045"/>
    <xdr:sp macro="" textlink="">
      <xdr:nvSpPr>
        <xdr:cNvPr id="886" name="n_1mainValue【庁舎】&#10;有形固定資産減価償却率">
          <a:extLst>
            <a:ext uri="{FF2B5EF4-FFF2-40B4-BE49-F238E27FC236}">
              <a16:creationId xmlns:a16="http://schemas.microsoft.com/office/drawing/2014/main" id="{0EAB3572-BF86-4655-BE14-82761FEB2DE1}"/>
            </a:ext>
          </a:extLst>
        </xdr:cNvPr>
        <xdr:cNvSpPr txBox="1"/>
      </xdr:nvSpPr>
      <xdr:spPr>
        <a:xfrm>
          <a:off x="15266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macro="" textlink="">
      <xdr:nvSpPr>
        <xdr:cNvPr id="887" name="n_2mainValue【庁舎】&#10;有形固定資産減価償却率">
          <a:extLst>
            <a:ext uri="{FF2B5EF4-FFF2-40B4-BE49-F238E27FC236}">
              <a16:creationId xmlns:a16="http://schemas.microsoft.com/office/drawing/2014/main" id="{A17DA63F-5682-4602-B90A-256A6DC1F502}"/>
            </a:ext>
          </a:extLst>
        </xdr:cNvPr>
        <xdr:cNvSpPr txBox="1"/>
      </xdr:nvSpPr>
      <xdr:spPr>
        <a:xfrm>
          <a:off x="14389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49547</xdr:rowOff>
    </xdr:from>
    <xdr:ext cx="405111" cy="259045"/>
    <xdr:sp macro="" textlink="">
      <xdr:nvSpPr>
        <xdr:cNvPr id="888" name="n_3mainValue【庁舎】&#10;有形固定資産減価償却率">
          <a:extLst>
            <a:ext uri="{FF2B5EF4-FFF2-40B4-BE49-F238E27FC236}">
              <a16:creationId xmlns:a16="http://schemas.microsoft.com/office/drawing/2014/main" id="{09379D13-AEF5-4619-9FAF-8BDD0FF988B8}"/>
            </a:ext>
          </a:extLst>
        </xdr:cNvPr>
        <xdr:cNvSpPr txBox="1"/>
      </xdr:nvSpPr>
      <xdr:spPr>
        <a:xfrm>
          <a:off x="13500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17542</xdr:rowOff>
    </xdr:from>
    <xdr:ext cx="405111" cy="259045"/>
    <xdr:sp macro="" textlink="">
      <xdr:nvSpPr>
        <xdr:cNvPr id="889" name="n_4mainValue【庁舎】&#10;有形固定資産減価償却率">
          <a:extLst>
            <a:ext uri="{FF2B5EF4-FFF2-40B4-BE49-F238E27FC236}">
              <a16:creationId xmlns:a16="http://schemas.microsoft.com/office/drawing/2014/main" id="{6F148234-B12F-4A26-B54F-BDE19E080B6A}"/>
            </a:ext>
          </a:extLst>
        </xdr:cNvPr>
        <xdr:cNvSpPr txBox="1"/>
      </xdr:nvSpPr>
      <xdr:spPr>
        <a:xfrm>
          <a:off x="12611744" y="183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A27F5632-1828-4DEA-B870-F9BD0DD5DAB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4B41B5CC-CB2A-454D-8259-1E4C50D419F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32B80122-5446-488D-80C4-80F24701C8C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3C9F2CD9-D9F0-46B5-AAA1-F528C4924F0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B9330E7F-5B65-43FC-A06A-B63A9FC99D4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60244974-6725-4D89-BC91-4F02D62C172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E6869A22-C86A-413D-A829-B9CFD3F64FA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4FDC3997-35F5-4732-886E-DA5F867C0E7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1853DBF2-8505-4D94-8B57-D5CD95C3CF0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616D8B10-8308-4000-9CA5-67240D9BE12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0" name="テキスト ボックス 899">
          <a:extLst>
            <a:ext uri="{FF2B5EF4-FFF2-40B4-BE49-F238E27FC236}">
              <a16:creationId xmlns:a16="http://schemas.microsoft.com/office/drawing/2014/main" id="{91DE7DC4-09C8-4ADF-8C19-6E30D82BB18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a:extLst>
            <a:ext uri="{FF2B5EF4-FFF2-40B4-BE49-F238E27FC236}">
              <a16:creationId xmlns:a16="http://schemas.microsoft.com/office/drawing/2014/main" id="{9637EF82-FF96-47A9-9DA0-F77C0CEC8A3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a:extLst>
            <a:ext uri="{FF2B5EF4-FFF2-40B4-BE49-F238E27FC236}">
              <a16:creationId xmlns:a16="http://schemas.microsoft.com/office/drawing/2014/main" id="{CD50794D-349D-48A3-9E2E-E03BC992BDD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a:extLst>
            <a:ext uri="{FF2B5EF4-FFF2-40B4-BE49-F238E27FC236}">
              <a16:creationId xmlns:a16="http://schemas.microsoft.com/office/drawing/2014/main" id="{AF2EAF13-5295-4475-A052-BD016F35D2D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a:extLst>
            <a:ext uri="{FF2B5EF4-FFF2-40B4-BE49-F238E27FC236}">
              <a16:creationId xmlns:a16="http://schemas.microsoft.com/office/drawing/2014/main" id="{C8DD4C99-1E53-4B59-B9F5-6EB3728F31C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a:extLst>
            <a:ext uri="{FF2B5EF4-FFF2-40B4-BE49-F238E27FC236}">
              <a16:creationId xmlns:a16="http://schemas.microsoft.com/office/drawing/2014/main" id="{06D46AC2-96C8-408E-AB71-5956CC1864C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a:extLst>
            <a:ext uri="{FF2B5EF4-FFF2-40B4-BE49-F238E27FC236}">
              <a16:creationId xmlns:a16="http://schemas.microsoft.com/office/drawing/2014/main" id="{317B570E-9807-40A7-85E6-82995F6FB63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a:extLst>
            <a:ext uri="{FF2B5EF4-FFF2-40B4-BE49-F238E27FC236}">
              <a16:creationId xmlns:a16="http://schemas.microsoft.com/office/drawing/2014/main" id="{B6A738CA-962D-4DE2-A9D1-92FA3003136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a:extLst>
            <a:ext uri="{FF2B5EF4-FFF2-40B4-BE49-F238E27FC236}">
              <a16:creationId xmlns:a16="http://schemas.microsoft.com/office/drawing/2014/main" id="{1331D331-18D8-41D0-9DC9-97194F9032A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B5581847-9B1C-45A9-9C7F-EAC48780876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94E91E6D-3BF9-4450-972E-6DE1DA7A722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0538681D-6D4F-4362-A342-57857B8B130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71628</xdr:rowOff>
    </xdr:to>
    <xdr:cxnSp macro="">
      <xdr:nvCxnSpPr>
        <xdr:cNvPr id="912" name="直線コネクタ 911">
          <a:extLst>
            <a:ext uri="{FF2B5EF4-FFF2-40B4-BE49-F238E27FC236}">
              <a16:creationId xmlns:a16="http://schemas.microsoft.com/office/drawing/2014/main" id="{BE550196-3F51-47BC-87C9-BA214534C0EA}"/>
            </a:ext>
          </a:extLst>
        </xdr:cNvPr>
        <xdr:cNvCxnSpPr/>
      </xdr:nvCxnSpPr>
      <xdr:spPr>
        <a:xfrm flipV="1">
          <a:off x="22160864" y="1745437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913" name="【庁舎】&#10;一人当たり面積最小値テキスト">
          <a:extLst>
            <a:ext uri="{FF2B5EF4-FFF2-40B4-BE49-F238E27FC236}">
              <a16:creationId xmlns:a16="http://schemas.microsoft.com/office/drawing/2014/main" id="{E9998A62-81DA-4371-8DC3-8558249DC00D}"/>
            </a:ext>
          </a:extLst>
        </xdr:cNvPr>
        <xdr:cNvSpPr txBox="1"/>
      </xdr:nvSpPr>
      <xdr:spPr>
        <a:xfrm>
          <a:off x="22199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914" name="直線コネクタ 913">
          <a:extLst>
            <a:ext uri="{FF2B5EF4-FFF2-40B4-BE49-F238E27FC236}">
              <a16:creationId xmlns:a16="http://schemas.microsoft.com/office/drawing/2014/main" id="{E75E84F8-AC1D-4B1D-9718-D0468B210B7A}"/>
            </a:ext>
          </a:extLst>
        </xdr:cNvPr>
        <xdr:cNvCxnSpPr/>
      </xdr:nvCxnSpPr>
      <xdr:spPr>
        <a:xfrm>
          <a:off x="22072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15" name="【庁舎】&#10;一人当たり面積最大値テキスト">
          <a:extLst>
            <a:ext uri="{FF2B5EF4-FFF2-40B4-BE49-F238E27FC236}">
              <a16:creationId xmlns:a16="http://schemas.microsoft.com/office/drawing/2014/main" id="{C2E9FBBF-D2D2-44FD-86C7-A36DD7E0C3DC}"/>
            </a:ext>
          </a:extLst>
        </xdr:cNvPr>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16" name="直線コネクタ 915">
          <a:extLst>
            <a:ext uri="{FF2B5EF4-FFF2-40B4-BE49-F238E27FC236}">
              <a16:creationId xmlns:a16="http://schemas.microsoft.com/office/drawing/2014/main" id="{A804A449-3667-4F3F-9B93-736A3A653495}"/>
            </a:ext>
          </a:extLst>
        </xdr:cNvPr>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917" name="【庁舎】&#10;一人当たり面積平均値テキスト">
          <a:extLst>
            <a:ext uri="{FF2B5EF4-FFF2-40B4-BE49-F238E27FC236}">
              <a16:creationId xmlns:a16="http://schemas.microsoft.com/office/drawing/2014/main" id="{84F4B554-13F5-42A0-9AB8-C626CB7108D9}"/>
            </a:ext>
          </a:extLst>
        </xdr:cNvPr>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18" name="フローチャート: 判断 917">
          <a:extLst>
            <a:ext uri="{FF2B5EF4-FFF2-40B4-BE49-F238E27FC236}">
              <a16:creationId xmlns:a16="http://schemas.microsoft.com/office/drawing/2014/main" id="{2FCBE64C-E247-4150-8AFA-C32D82497944}"/>
            </a:ext>
          </a:extLst>
        </xdr:cNvPr>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19" name="フローチャート: 判断 918">
          <a:extLst>
            <a:ext uri="{FF2B5EF4-FFF2-40B4-BE49-F238E27FC236}">
              <a16:creationId xmlns:a16="http://schemas.microsoft.com/office/drawing/2014/main" id="{F97AF512-5378-44D2-8CF0-7C4DA3264531}"/>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920" name="フローチャート: 判断 919">
          <a:extLst>
            <a:ext uri="{FF2B5EF4-FFF2-40B4-BE49-F238E27FC236}">
              <a16:creationId xmlns:a16="http://schemas.microsoft.com/office/drawing/2014/main" id="{D19E97B3-04B6-46D6-BB11-AC564486077D}"/>
            </a:ext>
          </a:extLst>
        </xdr:cNvPr>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1" name="フローチャート: 判断 920">
          <a:extLst>
            <a:ext uri="{FF2B5EF4-FFF2-40B4-BE49-F238E27FC236}">
              <a16:creationId xmlns:a16="http://schemas.microsoft.com/office/drawing/2014/main" id="{7BD1598E-840C-47AF-8F0B-EF9F2F5208E2}"/>
            </a:ext>
          </a:extLst>
        </xdr:cNvPr>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2" name="フローチャート: 判断 921">
          <a:extLst>
            <a:ext uri="{FF2B5EF4-FFF2-40B4-BE49-F238E27FC236}">
              <a16:creationId xmlns:a16="http://schemas.microsoft.com/office/drawing/2014/main" id="{F276834B-70BC-49C4-8B1A-623526BB5D13}"/>
            </a:ext>
          </a:extLst>
        </xdr:cNvPr>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B1F1CBA5-46BE-4AC3-AC3A-BE7DF77B89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768B6F47-0120-4A26-A684-FE3678F5060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5371B7E1-D5FC-404E-AF9B-E1FD8A7D80C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EC7CB5EF-17DC-491F-9995-81C741595DF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8DD7B3DB-8B86-4A76-A207-064C366FBF5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87122</xdr:rowOff>
    </xdr:from>
    <xdr:to>
      <xdr:col>116</xdr:col>
      <xdr:colOff>114300</xdr:colOff>
      <xdr:row>102</xdr:row>
      <xdr:rowOff>17272</xdr:rowOff>
    </xdr:to>
    <xdr:sp macro="" textlink="">
      <xdr:nvSpPr>
        <xdr:cNvPr id="928" name="楕円 927">
          <a:extLst>
            <a:ext uri="{FF2B5EF4-FFF2-40B4-BE49-F238E27FC236}">
              <a16:creationId xmlns:a16="http://schemas.microsoft.com/office/drawing/2014/main" id="{336662E1-A679-4AF2-9ACE-5B971E601DC9}"/>
            </a:ext>
          </a:extLst>
        </xdr:cNvPr>
        <xdr:cNvSpPr/>
      </xdr:nvSpPr>
      <xdr:spPr>
        <a:xfrm>
          <a:off x="221107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40149</xdr:rowOff>
    </xdr:from>
    <xdr:ext cx="469744" cy="259045"/>
    <xdr:sp macro="" textlink="">
      <xdr:nvSpPr>
        <xdr:cNvPr id="929" name="【庁舎】&#10;一人当たり面積該当値テキスト">
          <a:extLst>
            <a:ext uri="{FF2B5EF4-FFF2-40B4-BE49-F238E27FC236}">
              <a16:creationId xmlns:a16="http://schemas.microsoft.com/office/drawing/2014/main" id="{CF290439-2F71-4B9C-AED4-7C3E86292FAF}"/>
            </a:ext>
          </a:extLst>
        </xdr:cNvPr>
        <xdr:cNvSpPr txBox="1"/>
      </xdr:nvSpPr>
      <xdr:spPr>
        <a:xfrm>
          <a:off x="22199600" y="173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87122</xdr:rowOff>
    </xdr:from>
    <xdr:to>
      <xdr:col>112</xdr:col>
      <xdr:colOff>38100</xdr:colOff>
      <xdr:row>102</xdr:row>
      <xdr:rowOff>17272</xdr:rowOff>
    </xdr:to>
    <xdr:sp macro="" textlink="">
      <xdr:nvSpPr>
        <xdr:cNvPr id="930" name="楕円 929">
          <a:extLst>
            <a:ext uri="{FF2B5EF4-FFF2-40B4-BE49-F238E27FC236}">
              <a16:creationId xmlns:a16="http://schemas.microsoft.com/office/drawing/2014/main" id="{D6887494-ECAB-4E84-895E-9D029A976CC5}"/>
            </a:ext>
          </a:extLst>
        </xdr:cNvPr>
        <xdr:cNvSpPr/>
      </xdr:nvSpPr>
      <xdr:spPr>
        <a:xfrm>
          <a:off x="21272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137922</xdr:rowOff>
    </xdr:from>
    <xdr:to>
      <xdr:col>116</xdr:col>
      <xdr:colOff>63500</xdr:colOff>
      <xdr:row>101</xdr:row>
      <xdr:rowOff>137922</xdr:rowOff>
    </xdr:to>
    <xdr:cxnSp macro="">
      <xdr:nvCxnSpPr>
        <xdr:cNvPr id="931" name="直線コネクタ 930">
          <a:extLst>
            <a:ext uri="{FF2B5EF4-FFF2-40B4-BE49-F238E27FC236}">
              <a16:creationId xmlns:a16="http://schemas.microsoft.com/office/drawing/2014/main" id="{3C4E0646-ACB5-477B-B6A1-12C3E06F3F8F}"/>
            </a:ext>
          </a:extLst>
        </xdr:cNvPr>
        <xdr:cNvCxnSpPr/>
      </xdr:nvCxnSpPr>
      <xdr:spPr>
        <a:xfrm>
          <a:off x="21323300" y="17454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87122</xdr:rowOff>
    </xdr:from>
    <xdr:to>
      <xdr:col>107</xdr:col>
      <xdr:colOff>101600</xdr:colOff>
      <xdr:row>102</xdr:row>
      <xdr:rowOff>17272</xdr:rowOff>
    </xdr:to>
    <xdr:sp macro="" textlink="">
      <xdr:nvSpPr>
        <xdr:cNvPr id="932" name="楕円 931">
          <a:extLst>
            <a:ext uri="{FF2B5EF4-FFF2-40B4-BE49-F238E27FC236}">
              <a16:creationId xmlns:a16="http://schemas.microsoft.com/office/drawing/2014/main" id="{80C7408F-02D2-4FC3-BC98-A06772E44D08}"/>
            </a:ext>
          </a:extLst>
        </xdr:cNvPr>
        <xdr:cNvSpPr/>
      </xdr:nvSpPr>
      <xdr:spPr>
        <a:xfrm>
          <a:off x="20383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137922</xdr:rowOff>
    </xdr:from>
    <xdr:to>
      <xdr:col>111</xdr:col>
      <xdr:colOff>177800</xdr:colOff>
      <xdr:row>101</xdr:row>
      <xdr:rowOff>137922</xdr:rowOff>
    </xdr:to>
    <xdr:cxnSp macro="">
      <xdr:nvCxnSpPr>
        <xdr:cNvPr id="933" name="直線コネクタ 932">
          <a:extLst>
            <a:ext uri="{FF2B5EF4-FFF2-40B4-BE49-F238E27FC236}">
              <a16:creationId xmlns:a16="http://schemas.microsoft.com/office/drawing/2014/main" id="{F69DBFEA-5ECE-460D-97EA-FB8D6102378A}"/>
            </a:ext>
          </a:extLst>
        </xdr:cNvPr>
        <xdr:cNvCxnSpPr/>
      </xdr:nvCxnSpPr>
      <xdr:spPr>
        <a:xfrm>
          <a:off x="20434300" y="17454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xdr:rowOff>
    </xdr:from>
    <xdr:to>
      <xdr:col>102</xdr:col>
      <xdr:colOff>165100</xdr:colOff>
      <xdr:row>106</xdr:row>
      <xdr:rowOff>117856</xdr:rowOff>
    </xdr:to>
    <xdr:sp macro="" textlink="">
      <xdr:nvSpPr>
        <xdr:cNvPr id="934" name="楕円 933">
          <a:extLst>
            <a:ext uri="{FF2B5EF4-FFF2-40B4-BE49-F238E27FC236}">
              <a16:creationId xmlns:a16="http://schemas.microsoft.com/office/drawing/2014/main" id="{32622820-6EE0-4514-A71B-1193C3D67EBD}"/>
            </a:ext>
          </a:extLst>
        </xdr:cNvPr>
        <xdr:cNvSpPr/>
      </xdr:nvSpPr>
      <xdr:spPr>
        <a:xfrm>
          <a:off x="19494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137922</xdr:rowOff>
    </xdr:from>
    <xdr:to>
      <xdr:col>107</xdr:col>
      <xdr:colOff>50800</xdr:colOff>
      <xdr:row>106</xdr:row>
      <xdr:rowOff>67056</xdr:rowOff>
    </xdr:to>
    <xdr:cxnSp macro="">
      <xdr:nvCxnSpPr>
        <xdr:cNvPr id="935" name="直線コネクタ 934">
          <a:extLst>
            <a:ext uri="{FF2B5EF4-FFF2-40B4-BE49-F238E27FC236}">
              <a16:creationId xmlns:a16="http://schemas.microsoft.com/office/drawing/2014/main" id="{0C2DBE2B-1766-46CB-80DE-29F4A23E1611}"/>
            </a:ext>
          </a:extLst>
        </xdr:cNvPr>
        <xdr:cNvCxnSpPr/>
      </xdr:nvCxnSpPr>
      <xdr:spPr>
        <a:xfrm flipV="1">
          <a:off x="19545300" y="17454372"/>
          <a:ext cx="889000" cy="78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11685</xdr:rowOff>
    </xdr:from>
    <xdr:to>
      <xdr:col>98</xdr:col>
      <xdr:colOff>38100</xdr:colOff>
      <xdr:row>106</xdr:row>
      <xdr:rowOff>113285</xdr:rowOff>
    </xdr:to>
    <xdr:sp macro="" textlink="">
      <xdr:nvSpPr>
        <xdr:cNvPr id="936" name="楕円 935">
          <a:extLst>
            <a:ext uri="{FF2B5EF4-FFF2-40B4-BE49-F238E27FC236}">
              <a16:creationId xmlns:a16="http://schemas.microsoft.com/office/drawing/2014/main" id="{A0CBE598-5E92-4F02-A5AB-9D27E8CECBFA}"/>
            </a:ext>
          </a:extLst>
        </xdr:cNvPr>
        <xdr:cNvSpPr/>
      </xdr:nvSpPr>
      <xdr:spPr>
        <a:xfrm>
          <a:off x="18605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62485</xdr:rowOff>
    </xdr:from>
    <xdr:to>
      <xdr:col>102</xdr:col>
      <xdr:colOff>114300</xdr:colOff>
      <xdr:row>106</xdr:row>
      <xdr:rowOff>67056</xdr:rowOff>
    </xdr:to>
    <xdr:cxnSp macro="">
      <xdr:nvCxnSpPr>
        <xdr:cNvPr id="937" name="直線コネクタ 936">
          <a:extLst>
            <a:ext uri="{FF2B5EF4-FFF2-40B4-BE49-F238E27FC236}">
              <a16:creationId xmlns:a16="http://schemas.microsoft.com/office/drawing/2014/main" id="{A76DB4E1-032A-4439-9444-48B6B194084F}"/>
            </a:ext>
          </a:extLst>
        </xdr:cNvPr>
        <xdr:cNvCxnSpPr/>
      </xdr:nvCxnSpPr>
      <xdr:spPr>
        <a:xfrm>
          <a:off x="18656300" y="1823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38" name="n_1aveValue【庁舎】&#10;一人当たり面積">
          <a:extLst>
            <a:ext uri="{FF2B5EF4-FFF2-40B4-BE49-F238E27FC236}">
              <a16:creationId xmlns:a16="http://schemas.microsoft.com/office/drawing/2014/main" id="{F0F7E537-AD3B-4AFC-A308-E1B89EB51FC7}"/>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156990</xdr:rowOff>
    </xdr:from>
    <xdr:ext cx="469744" cy="259045"/>
    <xdr:sp macro="" textlink="">
      <xdr:nvSpPr>
        <xdr:cNvPr id="939" name="n_2aveValue【庁舎】&#10;一人当たり面積">
          <a:extLst>
            <a:ext uri="{FF2B5EF4-FFF2-40B4-BE49-F238E27FC236}">
              <a16:creationId xmlns:a16="http://schemas.microsoft.com/office/drawing/2014/main" id="{5337F790-9ABC-4344-9889-201D7E45AC84}"/>
            </a:ext>
          </a:extLst>
        </xdr:cNvPr>
        <xdr:cNvSpPr txBox="1"/>
      </xdr:nvSpPr>
      <xdr:spPr>
        <a:xfrm>
          <a:off x="20199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940" name="n_3aveValue【庁舎】&#10;一人当たり面積">
          <a:extLst>
            <a:ext uri="{FF2B5EF4-FFF2-40B4-BE49-F238E27FC236}">
              <a16:creationId xmlns:a16="http://schemas.microsoft.com/office/drawing/2014/main" id="{26F6BC40-4FC9-4265-85AA-CC6BD7CCC582}"/>
            </a:ext>
          </a:extLst>
        </xdr:cNvPr>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941" name="n_4aveValue【庁舎】&#10;一人当たり面積">
          <a:extLst>
            <a:ext uri="{FF2B5EF4-FFF2-40B4-BE49-F238E27FC236}">
              <a16:creationId xmlns:a16="http://schemas.microsoft.com/office/drawing/2014/main" id="{104E0667-F2D0-43BB-ADA7-171DC8057796}"/>
            </a:ext>
          </a:extLst>
        </xdr:cNvPr>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33799</xdr:rowOff>
    </xdr:from>
    <xdr:ext cx="469744" cy="259045"/>
    <xdr:sp macro="" textlink="">
      <xdr:nvSpPr>
        <xdr:cNvPr id="942" name="n_1mainValue【庁舎】&#10;一人当たり面積">
          <a:extLst>
            <a:ext uri="{FF2B5EF4-FFF2-40B4-BE49-F238E27FC236}">
              <a16:creationId xmlns:a16="http://schemas.microsoft.com/office/drawing/2014/main" id="{EF1A4D95-B6CE-4A03-9A0D-DBD1B49CEE7E}"/>
            </a:ext>
          </a:extLst>
        </xdr:cNvPr>
        <xdr:cNvSpPr txBox="1"/>
      </xdr:nvSpPr>
      <xdr:spPr>
        <a:xfrm>
          <a:off x="21075727" y="1717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33799</xdr:rowOff>
    </xdr:from>
    <xdr:ext cx="469744" cy="259045"/>
    <xdr:sp macro="" textlink="">
      <xdr:nvSpPr>
        <xdr:cNvPr id="943" name="n_2mainValue【庁舎】&#10;一人当たり面積">
          <a:extLst>
            <a:ext uri="{FF2B5EF4-FFF2-40B4-BE49-F238E27FC236}">
              <a16:creationId xmlns:a16="http://schemas.microsoft.com/office/drawing/2014/main" id="{2F3D1811-8F28-443F-8247-DD015133C030}"/>
            </a:ext>
          </a:extLst>
        </xdr:cNvPr>
        <xdr:cNvSpPr txBox="1"/>
      </xdr:nvSpPr>
      <xdr:spPr>
        <a:xfrm>
          <a:off x="20199427" y="1717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108983</xdr:rowOff>
    </xdr:from>
    <xdr:ext cx="469744" cy="259045"/>
    <xdr:sp macro="" textlink="">
      <xdr:nvSpPr>
        <xdr:cNvPr id="944" name="n_3mainValue【庁舎】&#10;一人当たり面積">
          <a:extLst>
            <a:ext uri="{FF2B5EF4-FFF2-40B4-BE49-F238E27FC236}">
              <a16:creationId xmlns:a16="http://schemas.microsoft.com/office/drawing/2014/main" id="{F51CCC10-08D3-43D3-967E-3F41B80FC3CF}"/>
            </a:ext>
          </a:extLst>
        </xdr:cNvPr>
        <xdr:cNvSpPr txBox="1"/>
      </xdr:nvSpPr>
      <xdr:spPr>
        <a:xfrm>
          <a:off x="19310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104412</xdr:rowOff>
    </xdr:from>
    <xdr:ext cx="469744" cy="259045"/>
    <xdr:sp macro="" textlink="">
      <xdr:nvSpPr>
        <xdr:cNvPr id="945" name="n_4mainValue【庁舎】&#10;一人当たり面積">
          <a:extLst>
            <a:ext uri="{FF2B5EF4-FFF2-40B4-BE49-F238E27FC236}">
              <a16:creationId xmlns:a16="http://schemas.microsoft.com/office/drawing/2014/main" id="{0C9E051B-7784-42BE-963B-209CC3447BCE}"/>
            </a:ext>
          </a:extLst>
        </xdr:cNvPr>
        <xdr:cNvSpPr txBox="1"/>
      </xdr:nvSpPr>
      <xdr:spPr>
        <a:xfrm>
          <a:off x="18421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C8BEB892-3B98-4911-B679-C70D201845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DC6FE116-F8CB-488E-B6A8-BF119E4EDF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15833E92-A145-42B0-8984-7C12E2C2D45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分析表②の中で、全国平均及び愛知県平均と比較して、有形固定資産減価償却率が低くなっている施設は、</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図書館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保健センター・保健所</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福祉施設</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、であり、特に低くなっている施設は</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一般廃棄物処理施設</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である。一般廃棄物処理施設は、平成２８年度に資源化施設整備事業が完了したことや長寿命化計画に基づき、清掃工場の基幹的設備改良工事を実施した</a:t>
          </a:r>
          <a:r>
            <a:rPr kumimoji="1" lang="ja-JP" altLang="en-US" sz="1100" b="0" i="0" u="none" strike="noStrike" kern="0" cap="none" spc="0" normalizeH="0" baseline="0" noProof="0">
              <a:ln>
                <a:noFill/>
              </a:ln>
              <a:solidFill>
                <a:prstClr val="black"/>
              </a:solidFill>
              <a:effectLst/>
              <a:uLnTx/>
              <a:uFillTx/>
              <a:latin typeface="+mn-lt"/>
              <a:ea typeface="+mn-ea"/>
              <a:cs typeface="+mn-cs"/>
            </a:rPr>
            <a:t>こと</a:t>
          </a:r>
          <a:r>
            <a:rPr kumimoji="1" lang="ja-JP" altLang="ja-JP" sz="1100" b="0" i="0" u="none" strike="noStrike" kern="0" cap="none" spc="0" normalizeH="0" baseline="0" noProof="0">
              <a:ln>
                <a:noFill/>
              </a:ln>
              <a:solidFill>
                <a:prstClr val="black"/>
              </a:solidFill>
              <a:effectLst/>
              <a:uLnTx/>
              <a:uFillTx/>
              <a:latin typeface="+mn-lt"/>
              <a:ea typeface="+mn-ea"/>
              <a:cs typeface="+mn-cs"/>
            </a:rPr>
            <a:t>などが要因である。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一方、全国平均及び愛知県平均と比較して、有形固定資産減価償却率が特に高くなっている施設は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庁舎</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である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庁舎については、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令和３年度に</a:t>
          </a:r>
          <a:r>
            <a:rPr kumimoji="1" lang="ja-JP" altLang="ja-JP" sz="1100" b="0" i="0" u="none" strike="noStrike" kern="0" cap="none" spc="0" normalizeH="0" baseline="0" noProof="0">
              <a:ln>
                <a:noFill/>
              </a:ln>
              <a:solidFill>
                <a:prstClr val="black"/>
              </a:solidFill>
              <a:effectLst/>
              <a:uLnTx/>
              <a:uFillTx/>
              <a:latin typeface="+mn-lt"/>
              <a:ea typeface="+mn-ea"/>
              <a:cs typeface="+mn-cs"/>
            </a:rPr>
            <a:t>小坂井地域交流会館（仮称）整備事業</a:t>
          </a:r>
          <a:r>
            <a:rPr kumimoji="1" lang="ja-JP" altLang="en-US" sz="1100" b="0" i="0" u="none" strike="noStrike" kern="0" cap="none" spc="0" normalizeH="0" baseline="0" noProof="0">
              <a:ln>
                <a:noFill/>
              </a:ln>
              <a:solidFill>
                <a:prstClr val="black"/>
              </a:solidFill>
              <a:effectLst/>
              <a:uLnTx/>
              <a:uFillTx/>
              <a:latin typeface="+mn-lt"/>
              <a:ea typeface="+mn-ea"/>
              <a:cs typeface="+mn-cs"/>
            </a:rPr>
            <a:t>が完了し、老朽化した施設の多機能化及び複合化の推進に寄与することができた。また</a:t>
          </a:r>
          <a:r>
            <a:rPr kumimoji="0" lang="ja-JP" altLang="en-US" sz="1100" b="0" i="0" u="none" strike="noStrike" kern="0" cap="none" spc="0" normalizeH="0" baseline="0" noProof="0">
              <a:ln>
                <a:noFill/>
              </a:ln>
              <a:solidFill>
                <a:prstClr val="black"/>
              </a:solidFill>
              <a:effectLst/>
              <a:uLnTx/>
              <a:uFillTx/>
              <a:latin typeface="+mn-lt"/>
              <a:ea typeface="+mn-ea"/>
              <a:cs typeface="+mn-cs"/>
            </a:rPr>
            <a:t>一宮地区公共施設再編整備基本構想を策定し、</a:t>
          </a:r>
          <a:r>
            <a:rPr kumimoji="1" lang="ja-JP" altLang="en-US" sz="1100" b="0" i="0" u="none" strike="noStrike" kern="0" cap="none" spc="0" normalizeH="0" baseline="0" noProof="0">
              <a:ln>
                <a:noFill/>
              </a:ln>
              <a:solidFill>
                <a:prstClr val="black"/>
              </a:solidFill>
              <a:effectLst/>
              <a:uLnTx/>
              <a:uFillTx/>
              <a:latin typeface="+mn-lt"/>
              <a:ea typeface="+mn-ea"/>
              <a:cs typeface="+mn-cs"/>
            </a:rPr>
            <a:t>引き続き</a:t>
          </a:r>
          <a:r>
            <a:rPr kumimoji="1" lang="ja-JP" altLang="ja-JP" sz="1100" b="0" i="0" u="none" strike="noStrike" kern="0" cap="none" spc="0" normalizeH="0" baseline="0" noProof="0">
              <a:ln>
                <a:noFill/>
              </a:ln>
              <a:solidFill>
                <a:prstClr val="black"/>
              </a:solidFill>
              <a:effectLst/>
              <a:uLnTx/>
              <a:uFillTx/>
              <a:latin typeface="+mn-lt"/>
              <a:ea typeface="+mn-ea"/>
              <a:cs typeface="+mn-cs"/>
            </a:rPr>
            <a:t>合併に伴い老朽化した施設の統廃合や多機能化・複合化を進めていく。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186,775
179,819
161.14
77,681,182
73,643,106
3,765,926
42,200,371
39,048,255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再算定に伴う普通交付税の増額などによる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基準財政需要額の増加とともに、所得割及び法人税割の減少などにより基準財政収入額が減少したため、</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財政力指数は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0.84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類似団体の平均値と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比べてやや良好な水準</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ではあるが、引き続き企業誘致による法人市民税や固定資産税の財源確保、必要な事業を峻別し、投資的経費の最適化など、持続可能な財政運営に努める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58965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36707"/>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7257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42834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7257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40</xdr:row>
      <xdr:rowOff>161472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経常収支比率は、対前年度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88.9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要因の主なものとして、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歳</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出</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では、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扶助費や補助費等の増加により経常経費充当一般財源が増加した一方で</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、歳</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入</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では、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地方税が減少したものの、地方交付税や地方特例交付金の増加により、経常一般財源等が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増加したことが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あげられる。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類似団体の平均値と比べて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％上回っており、引き続き既存事業の見直しなど、経常経費の削減に努める。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140405</xdr:rowOff>
    </xdr:from>
    <xdr:to>
      <xdr:col>23</xdr:col>
      <xdr:colOff>133350</xdr:colOff>
      <xdr:row>66</xdr:row>
      <xdr:rowOff>42333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84505"/>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14410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42333</xdr:rowOff>
    </xdr:from>
    <xdr:to>
      <xdr:col>24</xdr:col>
      <xdr:colOff>12700</xdr:colOff>
      <xdr:row>66</xdr:row>
      <xdr:rowOff>42333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55332</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140405</xdr:rowOff>
    </xdr:from>
    <xdr:to>
      <xdr:col>24</xdr:col>
      <xdr:colOff>12700</xdr:colOff>
      <xdr:row>58</xdr:row>
      <xdr:rowOff>140405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8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76905</xdr:rowOff>
    </xdr:from>
    <xdr:to>
      <xdr:col>23</xdr:col>
      <xdr:colOff>133350</xdr:colOff>
      <xdr:row>67</xdr:row>
      <xdr:rowOff>98778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049705"/>
          <a:ext cx="838200" cy="53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128005</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111478</xdr:rowOff>
    </xdr:from>
    <xdr:to>
      <xdr:col>23</xdr:col>
      <xdr:colOff>184150</xdr:colOff>
      <xdr:row>62</xdr:row>
      <xdr:rowOff>41628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36689</xdr:rowOff>
    </xdr:from>
    <xdr:to>
      <xdr:col>19</xdr:col>
      <xdr:colOff>133350</xdr:colOff>
      <xdr:row>67</xdr:row>
      <xdr:rowOff>98778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009489"/>
          <a:ext cx="889000" cy="57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36689</xdr:rowOff>
    </xdr:from>
    <xdr:to>
      <xdr:col>15</xdr:col>
      <xdr:colOff>82550</xdr:colOff>
      <xdr:row>64</xdr:row>
      <xdr:rowOff>157339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0094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66322</xdr:rowOff>
    </xdr:from>
    <xdr:to>
      <xdr:col>15</xdr:col>
      <xdr:colOff>133350</xdr:colOff>
      <xdr:row>64</xdr:row>
      <xdr:rowOff>167922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3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152699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2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36689</xdr:rowOff>
    </xdr:from>
    <xdr:to>
      <xdr:col>11</xdr:col>
      <xdr:colOff>31750</xdr:colOff>
      <xdr:row>64</xdr:row>
      <xdr:rowOff>157339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0094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26105</xdr:rowOff>
    </xdr:from>
    <xdr:to>
      <xdr:col>11</xdr:col>
      <xdr:colOff>82550</xdr:colOff>
      <xdr:row>64</xdr:row>
      <xdr:rowOff>127705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9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137882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106539</xdr:rowOff>
    </xdr:from>
    <xdr:to>
      <xdr:col>7</xdr:col>
      <xdr:colOff>31750</xdr:colOff>
      <xdr:row>65</xdr:row>
      <xdr:rowOff>36689</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21466</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26105</xdr:rowOff>
    </xdr:from>
    <xdr:to>
      <xdr:col>23</xdr:col>
      <xdr:colOff>184150</xdr:colOff>
      <xdr:row>64</xdr:row>
      <xdr:rowOff>127705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169632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7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47978</xdr:rowOff>
    </xdr:from>
    <xdr:to>
      <xdr:col>19</xdr:col>
      <xdr:colOff>184150</xdr:colOff>
      <xdr:row>67</xdr:row>
      <xdr:rowOff>149578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5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134355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62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157339</xdr:rowOff>
    </xdr:from>
    <xdr:to>
      <xdr:col>15</xdr:col>
      <xdr:colOff>133350</xdr:colOff>
      <xdr:row>64</xdr:row>
      <xdr:rowOff>87489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97666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106539</xdr:rowOff>
    </xdr:from>
    <xdr:to>
      <xdr:col>11</xdr:col>
      <xdr:colOff>82550</xdr:colOff>
      <xdr:row>65</xdr:row>
      <xdr:rowOff>36689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21466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97666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人口１人当たり人件費・物件費等決算額は、対前年度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5,163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円増加となった。主な要因として、人件費では、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職員退職手当</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減少した一方で</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、物件費等では、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新型コロナウイルスワクチン接種事業費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が増加したことなど</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により増加したこと</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があげられる。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類似団体の平均値と比べて良好な水準であるが、行政需要の高まりなどにより職員の増員を計画しており、人件費の上昇が見込まれるため、効率的な組織体制と職員の適正配置等を推進し、人件費の増加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148899</xdr:rowOff>
    </xdr:from>
    <xdr:to>
      <xdr:col>23</xdr:col>
      <xdr:colOff>133350</xdr:colOff>
      <xdr:row>83</xdr:row>
      <xdr:rowOff>81269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07799"/>
          <a:ext cx="838200" cy="10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54399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56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63889</xdr:rowOff>
    </xdr:from>
    <xdr:to>
      <xdr:col>19</xdr:col>
      <xdr:colOff>133350</xdr:colOff>
      <xdr:row>82</xdr:row>
      <xdr:rowOff>148899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51339"/>
          <a:ext cx="889000" cy="25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128267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5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156152</xdr:rowOff>
    </xdr:from>
    <xdr:to>
      <xdr:col>15</xdr:col>
      <xdr:colOff>82550</xdr:colOff>
      <xdr:row>81</xdr:row>
      <xdr:rowOff>63889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72152"/>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113957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64055</xdr:rowOff>
    </xdr:from>
    <xdr:to>
      <xdr:col>11</xdr:col>
      <xdr:colOff>31750</xdr:colOff>
      <xdr:row>80</xdr:row>
      <xdr:rowOff>156152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80055"/>
          <a:ext cx="889000" cy="9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16894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7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30469</xdr:rowOff>
    </xdr:from>
    <xdr:to>
      <xdr:col>23</xdr:col>
      <xdr:colOff>184150</xdr:colOff>
      <xdr:row>83</xdr:row>
      <xdr:rowOff>132069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46996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0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98099</xdr:rowOff>
    </xdr:from>
    <xdr:to>
      <xdr:col>19</xdr:col>
      <xdr:colOff>184150</xdr:colOff>
      <xdr:row>83</xdr:row>
      <xdr:rowOff>28249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38426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2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13089</xdr:rowOff>
    </xdr:from>
    <xdr:to>
      <xdr:col>15</xdr:col>
      <xdr:colOff>133350</xdr:colOff>
      <xdr:row>81</xdr:row>
      <xdr:rowOff>114689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124866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6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105352</xdr:rowOff>
    </xdr:from>
    <xdr:to>
      <xdr:col>11</xdr:col>
      <xdr:colOff>82550</xdr:colOff>
      <xdr:row>81</xdr:row>
      <xdr:rowOff>35502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2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45679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13255</xdr:rowOff>
    </xdr:from>
    <xdr:to>
      <xdr:col>7</xdr:col>
      <xdr:colOff>31750</xdr:colOff>
      <xdr:row>80</xdr:row>
      <xdr:rowOff>114855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2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125032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9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度重なる合併による職員構成の変動などにより、類似団体の平均値を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全地方自治体の中でも高い水準にあるため、地域の民間給与の支給状況を踏まえつつ、給与水準の適正化を図り、類似団体の平均値に近づけるように努める。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87</xdr:row>
      <xdr:rowOff>111125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00125"/>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83202</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499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111125</xdr:rowOff>
    </xdr:from>
    <xdr:to>
      <xdr:col>81</xdr:col>
      <xdr:colOff>133350</xdr:colOff>
      <xdr:row>87</xdr:row>
      <xdr:rowOff>111125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02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2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159402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21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88</xdr:row>
      <xdr:rowOff>120650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272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120650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0674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11641</xdr:rowOff>
    </xdr:from>
    <xdr:to>
      <xdr:col>73</xdr:col>
      <xdr:colOff>44450</xdr:colOff>
      <xdr:row>84</xdr:row>
      <xdr:rowOff>113241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87</xdr:row>
      <xdr:rowOff>151341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473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11641</xdr:rowOff>
    </xdr:from>
    <xdr:to>
      <xdr:col>68</xdr:col>
      <xdr:colOff>203200</xdr:colOff>
      <xdr:row>84</xdr:row>
      <xdr:rowOff>113241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127652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7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100541</xdr:rowOff>
    </xdr:from>
    <xdr:to>
      <xdr:col>68</xdr:col>
      <xdr:colOff>203200</xdr:colOff>
      <xdr:row>88</xdr:row>
      <xdr:rowOff>30691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15468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　</a:t>
          </a:r>
          <a:r>
            <a:rPr kumimoji="1" lang="ja-JP" altLang="ja-JP" sz="1300" b="0">
              <a:solidFill>
                <a:schemeClr val="tx1"/>
              </a:solidFill>
              <a:effectLst/>
              <a:latin typeface="ＭＳ Ｐゴシック" panose="020B0600070205080204" pitchFamily="50" charset="-128"/>
              <a:ea typeface="ＭＳ Ｐゴシック" panose="020B0600070205080204" pitchFamily="50" charset="-128"/>
              <a:cs typeface="+mn-cs"/>
            </a:rPr>
            <a:t>昨年度と比較して職員数は増加したが、現在の行政需要を勘定すると適正な職員数であり、類似団体や県内平均と比較しても少ない職員数で行政運営を行えている。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a:solidFill>
                <a:schemeClr val="tx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b="0">
              <a:solidFill>
                <a:schemeClr val="tx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b="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ja-JP" sz="1300" b="0">
              <a:solidFill>
                <a:schemeClr val="tx1"/>
              </a:solidFill>
              <a:effectLst/>
              <a:latin typeface="ＭＳ Ｐゴシック" panose="020B0600070205080204" pitchFamily="50" charset="-128"/>
              <a:ea typeface="ＭＳ Ｐゴシック" panose="020B0600070205080204" pitchFamily="50" charset="-128"/>
              <a:cs typeface="+mn-cs"/>
            </a:rPr>
            <a:t>次豊川市定員適正化計画（令和</a:t>
          </a:r>
          <a:r>
            <a:rPr kumimoji="1" lang="en-US" altLang="ja-JP" sz="1300" b="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a:solidFill>
                <a:schemeClr val="tx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300" b="0">
              <a:solidFill>
                <a:schemeClr val="tx1"/>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a:solidFill>
                <a:schemeClr val="tx1"/>
              </a:solidFill>
              <a:effectLst/>
              <a:latin typeface="ＭＳ Ｐゴシック" panose="020B0600070205080204" pitchFamily="50" charset="-128"/>
              <a:ea typeface="ＭＳ Ｐゴシック" panose="020B0600070205080204" pitchFamily="50" charset="-128"/>
              <a:cs typeface="+mn-cs"/>
            </a:rPr>
            <a:t>年度）による効率的な組織体制と職員の適正配置、デジタル化による業務の簡素化・効率化、民間委託等の推進、多様な採用形態の活用を推進することで、定員適正化に努める。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61</xdr:row>
      <xdr:rowOff>56642</xdr:rowOff>
    </xdr:from>
    <xdr:to>
      <xdr:col>81</xdr:col>
      <xdr:colOff>44450</xdr:colOff>
      <xdr:row>66</xdr:row>
      <xdr:rowOff>150114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515092"/>
          <a:ext cx="0" cy="950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122191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150114</xdr:rowOff>
    </xdr:from>
    <xdr:to>
      <xdr:col>81</xdr:col>
      <xdr:colOff>133350</xdr:colOff>
      <xdr:row>66</xdr:row>
      <xdr:rowOff>150114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143019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25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61</xdr:row>
      <xdr:rowOff>56642</xdr:rowOff>
    </xdr:from>
    <xdr:to>
      <xdr:col>81</xdr:col>
      <xdr:colOff>133350</xdr:colOff>
      <xdr:row>61</xdr:row>
      <xdr:rowOff>56642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51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100076</xdr:rowOff>
    </xdr:from>
    <xdr:to>
      <xdr:col>81</xdr:col>
      <xdr:colOff>44450</xdr:colOff>
      <xdr:row>61</xdr:row>
      <xdr:rowOff>100076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585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122445</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150368</xdr:rowOff>
    </xdr:from>
    <xdr:to>
      <xdr:col>81</xdr:col>
      <xdr:colOff>95250</xdr:colOff>
      <xdr:row>64</xdr:row>
      <xdr:rowOff>80518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37338</xdr:rowOff>
    </xdr:from>
    <xdr:to>
      <xdr:col>77</xdr:col>
      <xdr:colOff>44450</xdr:colOff>
      <xdr:row>61</xdr:row>
      <xdr:rowOff>100076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9578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82804</xdr:rowOff>
    </xdr:from>
    <xdr:to>
      <xdr:col>77</xdr:col>
      <xdr:colOff>95250</xdr:colOff>
      <xdr:row>64</xdr:row>
      <xdr:rowOff>12954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169181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146050</xdr:rowOff>
    </xdr:from>
    <xdr:to>
      <xdr:col>72</xdr:col>
      <xdr:colOff>203200</xdr:colOff>
      <xdr:row>61</xdr:row>
      <xdr:rowOff>37338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330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49022</xdr:rowOff>
    </xdr:from>
    <xdr:to>
      <xdr:col>73</xdr:col>
      <xdr:colOff>44450</xdr:colOff>
      <xdr:row>63</xdr:row>
      <xdr:rowOff>150622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135399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112268</xdr:rowOff>
    </xdr:from>
    <xdr:to>
      <xdr:col>68</xdr:col>
      <xdr:colOff>152400</xdr:colOff>
      <xdr:row>60</xdr:row>
      <xdr:rowOff>146050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992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762</xdr:rowOff>
    </xdr:from>
    <xdr:to>
      <xdr:col>68</xdr:col>
      <xdr:colOff>203200</xdr:colOff>
      <xdr:row>63</xdr:row>
      <xdr:rowOff>102362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87139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157734</xdr:rowOff>
    </xdr:from>
    <xdr:to>
      <xdr:col>64</xdr:col>
      <xdr:colOff>152400</xdr:colOff>
      <xdr:row>63</xdr:row>
      <xdr:rowOff>87884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72661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142003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2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49276</xdr:rowOff>
    </xdr:from>
    <xdr:to>
      <xdr:col>77</xdr:col>
      <xdr:colOff>95250</xdr:colOff>
      <xdr:row>61</xdr:row>
      <xdr:rowOff>150876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157988</xdr:rowOff>
    </xdr:from>
    <xdr:to>
      <xdr:col>73</xdr:col>
      <xdr:colOff>44450</xdr:colOff>
      <xdr:row>61</xdr:row>
      <xdr:rowOff>88138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98315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95250</xdr:rowOff>
    </xdr:from>
    <xdr:to>
      <xdr:col>68</xdr:col>
      <xdr:colOff>203200</xdr:colOff>
      <xdr:row>61</xdr:row>
      <xdr:rowOff>25400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61468</xdr:rowOff>
    </xdr:from>
    <xdr:to>
      <xdr:col>64</xdr:col>
      <xdr:colOff>152400</xdr:colOff>
      <xdr:row>60</xdr:row>
      <xdr:rowOff>163068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1795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過去からの借入抑制策などにより、類似団体内の平均値を下回っているが、今後控える大型建設事業の実施などにより償還額の増が見込まれるため、実質公債費率の低下が見込まれる。特定財源の確保等により、水準の低下を抑制するよ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46</xdr:row>
      <xdr:rowOff>29028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15138"/>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1105</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29028</xdr:rowOff>
    </xdr:from>
    <xdr:to>
      <xdr:col>81</xdr:col>
      <xdr:colOff>133350</xdr:colOff>
      <xdr:row>46</xdr:row>
      <xdr:rowOff>29028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123372</xdr:rowOff>
    </xdr:from>
    <xdr:to>
      <xdr:col>81</xdr:col>
      <xdr:colOff>44450</xdr:colOff>
      <xdr:row>36</xdr:row>
      <xdr:rowOff>146352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2955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77410</xdr:rowOff>
    </xdr:from>
    <xdr:to>
      <xdr:col>77</xdr:col>
      <xdr:colOff>44450</xdr:colOff>
      <xdr:row>36</xdr:row>
      <xdr:rowOff>123372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24961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77410</xdr:rowOff>
    </xdr:from>
    <xdr:to>
      <xdr:col>72</xdr:col>
      <xdr:colOff>203200</xdr:colOff>
      <xdr:row>36</xdr:row>
      <xdr:rowOff>169333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24961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112788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34153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168124</xdr:rowOff>
    </xdr:from>
    <xdr:to>
      <xdr:col>68</xdr:col>
      <xdr:colOff>203200</xdr:colOff>
      <xdr:row>41</xdr:row>
      <xdr:rowOff>98274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83051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140503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95552</xdr:rowOff>
    </xdr:from>
    <xdr:to>
      <xdr:col>81</xdr:col>
      <xdr:colOff>95250</xdr:colOff>
      <xdr:row>37</xdr:row>
      <xdr:rowOff>25702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16829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18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72572</xdr:rowOff>
    </xdr:from>
    <xdr:to>
      <xdr:col>77</xdr:col>
      <xdr:colOff>95250</xdr:colOff>
      <xdr:row>37</xdr:row>
      <xdr:rowOff>2722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12899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26610</xdr:rowOff>
    </xdr:from>
    <xdr:to>
      <xdr:col>73</xdr:col>
      <xdr:colOff>44450</xdr:colOff>
      <xdr:row>36</xdr:row>
      <xdr:rowOff>128210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138387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59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61988</xdr:rowOff>
    </xdr:from>
    <xdr:to>
      <xdr:col>64</xdr:col>
      <xdr:colOff>152400</xdr:colOff>
      <xdr:row>37</xdr:row>
      <xdr:rowOff>163588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2315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で最も良い数値になっている。主な要因としては、過去に借り入れた臨時財政対策債の償還が進んだことなどによる地方債残高の減などがあげられる。しかし、今後、大型建設事業が控えており、新規借入に伴う地方債残高の増や、基金の取崩しなどにより、将来負担比率は増加傾向にあると見込まれる。充当可能特定歳入の確保等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7671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151198</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7671</xdr:rowOff>
    </xdr:from>
    <xdr:to>
      <xdr:col>81</xdr:col>
      <xdr:colOff>133350</xdr:colOff>
      <xdr:row>23</xdr:row>
      <xdr:rowOff>7671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5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158005</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86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130302</xdr:rowOff>
    </xdr:from>
    <xdr:to>
      <xdr:col>77</xdr:col>
      <xdr:colOff>95250</xdr:colOff>
      <xdr:row>15</xdr:row>
      <xdr:rowOff>60452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6147</xdr:rowOff>
    </xdr:from>
    <xdr:to>
      <xdr:col>73</xdr:col>
      <xdr:colOff>44450</xdr:colOff>
      <xdr:row>15</xdr:row>
      <xdr:rowOff>107747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117924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134332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58" name="テキスト ボックス 457">
          <a:extLst>
            <a:ext uri="{FF2B5EF4-FFF2-40B4-BE49-F238E27FC236}">
              <a16:creationId xmlns:a16="http://schemas.microsoft.com/office/drawing/2014/main" id="{398861F2-268A-4E88-87BB-2FD746EEFAD7}"/>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186,775
179,819
161.14
77,681,182
73,643,106
3,765,926
42,200,371
39,048,255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人件費は、対前年度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25.4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％となった。類似団体と比較して、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％上回っているものの、愛知県平均と比較して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主な要因としては、行政需要の高まりなどにより職員数が増加傾向にある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ものの、職員退職手当が減少した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があげられる。今後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、効率的な組織体制と職員の適正配置等を推進し、人件費の増加抑制に努める。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76200</xdr:rowOff>
    </xdr:from>
    <xdr:to>
      <xdr:col>24</xdr:col>
      <xdr:colOff>25400</xdr:colOff>
      <xdr:row>40</xdr:row>
      <xdr:rowOff>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91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40</xdr:row>
      <xdr:rowOff>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135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82550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1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57150</xdr:rowOff>
    </xdr:from>
    <xdr:to>
      <xdr:col>11</xdr:col>
      <xdr:colOff>9525</xdr:colOff>
      <xdr:row>37</xdr:row>
      <xdr:rowOff>82550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0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120650</xdr:rowOff>
    </xdr:from>
    <xdr:to>
      <xdr:col>20</xdr:col>
      <xdr:colOff>38100</xdr:colOff>
      <xdr:row>40</xdr:row>
      <xdr:rowOff>50800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31750</xdr:rowOff>
    </xdr:from>
    <xdr:to>
      <xdr:col>11</xdr:col>
      <xdr:colOff>60325</xdr:colOff>
      <xdr:row>37</xdr:row>
      <xdr:rowOff>133350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118127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物件費は、対前年度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15.1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％となった。類似団体と比較して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、愛知県平均と比較して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下回って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他団体と比べやや</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良好な水準ではあるものの、公共施設の老朽化が、今後の財政運営に大きな影響を及ぼすことが見込まれる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長期的な視点を持ち、ファシリティマネジメントの取組みなど経費削減に努める。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85852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650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7129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16</xdr:row>
      <xdr:rowOff>85852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74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65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21844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55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82821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扶助費は、前年度から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％改善し</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12.2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％となった。類似団体と比較して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％上回っており、主な要因としては、障害福祉サービス費の増加などがあげられる。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児童福祉や障害者福祉関連経費は、国の施策に連動する部分が大きいものの、市単独扶助費の増が歳出を押し上げる要因の一つとなっているため、事業の統廃合など、あらゆる角度から見直しを行い、上昇傾向に歯止めをかけるよう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46990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116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115587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46990</xdr:rowOff>
    </xdr:from>
    <xdr:to>
      <xdr:col>19</xdr:col>
      <xdr:colOff>187325</xdr:colOff>
      <xdr:row>60</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62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161290</xdr:rowOff>
    </xdr:from>
    <xdr:to>
      <xdr:col>15</xdr:col>
      <xdr:colOff>98425</xdr:colOff>
      <xdr:row>60</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27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161290</xdr:rowOff>
    </xdr:from>
    <xdr:to>
      <xdr:col>11</xdr:col>
      <xdr:colOff>9525</xdr:colOff>
      <xdr:row>59</xdr:row>
      <xdr:rowOff>161290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7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167640</xdr:rowOff>
    </xdr:from>
    <xdr:to>
      <xdr:col>20</xdr:col>
      <xdr:colOff>38100</xdr:colOff>
      <xdr:row>59</xdr:row>
      <xdr:rowOff>97790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110490</xdr:rowOff>
    </xdr:from>
    <xdr:to>
      <xdr:col>11</xdr:col>
      <xdr:colOff>60325</xdr:colOff>
      <xdr:row>60</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25417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110490</xdr:rowOff>
    </xdr:from>
    <xdr:to>
      <xdr:col>6</xdr:col>
      <xdr:colOff>171450</xdr:colOff>
      <xdr:row>60</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25417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その他は、前年度から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％となった。類似団体と比較して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％、愛知県平均と比較して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％それぞれ下回っている。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類似団体や愛知県の平均値と比べて良好な水準ではあるが、引き続き事業全体の経費削減や、特別会計における独立採算の原則に立ち返った料金制度の見直しなどによる健全化を図り、税収を主な財源とする普通会計の負担を減らすよう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065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149860</xdr:rowOff>
    </xdr:from>
    <xdr:to>
      <xdr:col>82</xdr:col>
      <xdr:colOff>107950</xdr:colOff>
      <xdr:row>53</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0652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128287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92710</xdr:rowOff>
    </xdr:from>
    <xdr:to>
      <xdr:col>78</xdr:col>
      <xdr:colOff>69850</xdr:colOff>
      <xdr:row>53</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9179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167640</xdr:rowOff>
    </xdr:from>
    <xdr:to>
      <xdr:col>78</xdr:col>
      <xdr:colOff>120650</xdr:colOff>
      <xdr:row>59</xdr:row>
      <xdr:rowOff>97790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92710</xdr:rowOff>
    </xdr:from>
    <xdr:to>
      <xdr:col>73</xdr:col>
      <xdr:colOff>180975</xdr:colOff>
      <xdr:row>55</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91795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110490</xdr:rowOff>
    </xdr:from>
    <xdr:to>
      <xdr:col>74</xdr:col>
      <xdr:colOff>31750</xdr:colOff>
      <xdr:row>60</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121920</xdr:rowOff>
    </xdr:from>
    <xdr:to>
      <xdr:col>69</xdr:col>
      <xdr:colOff>142875</xdr:colOff>
      <xdr:row>61</xdr:row>
      <xdr:rowOff>52070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87630</xdr:rowOff>
    </xdr:from>
    <xdr:to>
      <xdr:col>65</xdr:col>
      <xdr:colOff>53975</xdr:colOff>
      <xdr:row>62</xdr:row>
      <xdr:rowOff>17780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2557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99060</xdr:rowOff>
    </xdr:from>
    <xdr:to>
      <xdr:col>82</xdr:col>
      <xdr:colOff>158750</xdr:colOff>
      <xdr:row>53</xdr:row>
      <xdr:rowOff>29210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7637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64770</xdr:rowOff>
    </xdr:from>
    <xdr:to>
      <xdr:col>78</xdr:col>
      <xdr:colOff>120650</xdr:colOff>
      <xdr:row>53</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5097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41910</xdr:rowOff>
    </xdr:from>
    <xdr:to>
      <xdr:col>74</xdr:col>
      <xdr:colOff>31750</xdr:colOff>
      <xdr:row>53</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153687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補助費等は、対前年度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％悪化し、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15.9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％となった。類似団体、全国平均、愛知県平均と比較して上回っている。前年度に比べ悪化した要因として、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下水道事業会計及び</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病院事業会計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への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繰出金が増加したことがあげられる。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引き続き行政経営改革プランに基づく、市単独補助金の見直しや廃止、減額に取組むとともに、サンセット方式による事業終期を踏まえた計画を行うように努める。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132443</xdr:rowOff>
    </xdr:from>
    <xdr:to>
      <xdr:col>82</xdr:col>
      <xdr:colOff>107950</xdr:colOff>
      <xdr:row>40</xdr:row>
      <xdr:rowOff>143328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990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56243</xdr:rowOff>
    </xdr:from>
    <xdr:to>
      <xdr:col>78</xdr:col>
      <xdr:colOff>69850</xdr:colOff>
      <xdr:row>40</xdr:row>
      <xdr:rowOff>132443</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914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140607</xdr:rowOff>
    </xdr:from>
    <xdr:to>
      <xdr:col>73</xdr:col>
      <xdr:colOff>180975</xdr:colOff>
      <xdr:row>40</xdr:row>
      <xdr:rowOff>56243</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827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107950</xdr:rowOff>
    </xdr:from>
    <xdr:to>
      <xdr:col>69</xdr:col>
      <xdr:colOff>92075</xdr:colOff>
      <xdr:row>39</xdr:row>
      <xdr:rowOff>140607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79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92528</xdr:rowOff>
    </xdr:from>
    <xdr:to>
      <xdr:col>82</xdr:col>
      <xdr:colOff>158750</xdr:colOff>
      <xdr:row>41</xdr:row>
      <xdr:rowOff>22678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1105</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85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81643</xdr:rowOff>
    </xdr:from>
    <xdr:to>
      <xdr:col>78</xdr:col>
      <xdr:colOff>120650</xdr:colOff>
      <xdr:row>41</xdr:row>
      <xdr:rowOff>11793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168020</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5443</xdr:rowOff>
    </xdr:from>
    <xdr:to>
      <xdr:col>74</xdr:col>
      <xdr:colOff>31750</xdr:colOff>
      <xdr:row>40</xdr:row>
      <xdr:rowOff>107043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91820</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89807</xdr:rowOff>
    </xdr:from>
    <xdr:to>
      <xdr:col>69</xdr:col>
      <xdr:colOff>142875</xdr:colOff>
      <xdr:row>40</xdr:row>
      <xdr:rowOff>19957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4734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57150</xdr:rowOff>
    </xdr:from>
    <xdr:to>
      <xdr:col>65</xdr:col>
      <xdr:colOff>53975</xdr:colOff>
      <xdr:row>39</xdr:row>
      <xdr:rowOff>158750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143527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公債費は、前年度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改善し、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12.7</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となった。類似団体と比較して、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％下回っており、過去からの新規借入の抑制や繰上償還の成果が出ていると分析する。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、大型建設事業</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などにより、一時的に増加傾向に転じる時期はあるものの、年間借入額の目安を設定し、借入抑制などによる地方債残高の減少に努める。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81</xdr:row>
      <xdr:rowOff>63319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70609"/>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82913</xdr:rowOff>
    </xdr:from>
    <xdr:to>
      <xdr:col>24</xdr:col>
      <xdr:colOff>25400</xdr:colOff>
      <xdr:row>77</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845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95629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97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143148</xdr:rowOff>
    </xdr:from>
    <xdr:to>
      <xdr:col>20</xdr:col>
      <xdr:colOff>38100</xdr:colOff>
      <xdr:row>78</xdr:row>
      <xdr:rowOff>73298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58075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154758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172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135164</xdr:rowOff>
    </xdr:from>
    <xdr:to>
      <xdr:col>11</xdr:col>
      <xdr:colOff>9525</xdr:colOff>
      <xdr:row>77</xdr:row>
      <xdr:rowOff>154758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3368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56606</xdr:rowOff>
    </xdr:from>
    <xdr:to>
      <xdr:col>11</xdr:col>
      <xdr:colOff>60325</xdr:colOff>
      <xdr:row>78</xdr:row>
      <xdr:rowOff>158206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142983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169108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48640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7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103958</xdr:rowOff>
    </xdr:from>
    <xdr:to>
      <xdr:col>11</xdr:col>
      <xdr:colOff>60325</xdr:colOff>
      <xdr:row>78</xdr:row>
      <xdr:rowOff>34108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44285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24691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公債費以外は、対前年度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76.2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％となった。類似団体と比較して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主な要因としては、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障害福祉サービス費や児童福祉医療費の増などによる扶助費の増加や、下水道事業会計及び病院事業会計への繰出金の増などによる補助費等の増加が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あげられる。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引き続き、事業の統廃合など、事務事業の選択と集中を行い、経費の抑制に努める。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140063</xdr:rowOff>
    </xdr:from>
    <xdr:to>
      <xdr:col>82</xdr:col>
      <xdr:colOff>107950</xdr:colOff>
      <xdr:row>80</xdr:row>
      <xdr:rowOff>25763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51316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148245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06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87812</xdr:rowOff>
    </xdr:from>
    <xdr:to>
      <xdr:col>78</xdr:col>
      <xdr:colOff>69850</xdr:colOff>
      <xdr:row>80</xdr:row>
      <xdr:rowOff>25763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460912"/>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103069</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87812</xdr:rowOff>
    </xdr:from>
    <xdr:to>
      <xdr:col>73</xdr:col>
      <xdr:colOff>180975</xdr:colOff>
      <xdr:row>78</xdr:row>
      <xdr:rowOff>107406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4609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68218</xdr:rowOff>
    </xdr:from>
    <xdr:to>
      <xdr:col>69</xdr:col>
      <xdr:colOff>92075</xdr:colOff>
      <xdr:row>78</xdr:row>
      <xdr:rowOff>107406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4413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18159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89263</xdr:rowOff>
    </xdr:from>
    <xdr:to>
      <xdr:col>82</xdr:col>
      <xdr:colOff>158750</xdr:colOff>
      <xdr:row>79</xdr:row>
      <xdr:rowOff>19413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61340</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146413</xdr:rowOff>
    </xdr:from>
    <xdr:to>
      <xdr:col>78</xdr:col>
      <xdr:colOff>120650</xdr:colOff>
      <xdr:row>80</xdr:row>
      <xdr:rowOff>76563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61340</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77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37012</xdr:rowOff>
    </xdr:from>
    <xdr:to>
      <xdr:col>74</xdr:col>
      <xdr:colOff>31750</xdr:colOff>
      <xdr:row>78</xdr:row>
      <xdr:rowOff>138612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123389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56606</xdr:rowOff>
    </xdr:from>
    <xdr:to>
      <xdr:col>69</xdr:col>
      <xdr:colOff>142875</xdr:colOff>
      <xdr:row>78</xdr:row>
      <xdr:rowOff>158206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142983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103795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120409</xdr:rowOff>
    </xdr:from>
    <xdr:to>
      <xdr:col>29</xdr:col>
      <xdr:colOff>127000</xdr:colOff>
      <xdr:row>18</xdr:row>
      <xdr:rowOff>5613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2684"/>
          <a:ext cx="647700" cy="5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85602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5613</xdr:rowOff>
    </xdr:from>
    <xdr:to>
      <xdr:col>26</xdr:col>
      <xdr:colOff>50800</xdr:colOff>
      <xdr:row>19</xdr:row>
      <xdr:rowOff>88062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39338"/>
          <a:ext cx="698500" cy="253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92194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4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88062</xdr:rowOff>
    </xdr:from>
    <xdr:to>
      <xdr:col>22</xdr:col>
      <xdr:colOff>114300</xdr:colOff>
      <xdr:row>19</xdr:row>
      <xdr:rowOff>139459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93237"/>
          <a:ext cx="698500" cy="5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139459</xdr:rowOff>
    </xdr:from>
    <xdr:to>
      <xdr:col>18</xdr:col>
      <xdr:colOff>177800</xdr:colOff>
      <xdr:row>20</xdr:row>
      <xdr:rowOff>23368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44634"/>
          <a:ext cx="698500" cy="5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88841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99966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69609</xdr:rowOff>
    </xdr:from>
    <xdr:to>
      <xdr:col>29</xdr:col>
      <xdr:colOff>177800</xdr:colOff>
      <xdr:row>17</xdr:row>
      <xdr:rowOff>171209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1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41686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126263</xdr:rowOff>
    </xdr:from>
    <xdr:to>
      <xdr:col>26</xdr:col>
      <xdr:colOff>101600</xdr:colOff>
      <xdr:row>18</xdr:row>
      <xdr:rowOff>56413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8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41190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4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37262</xdr:rowOff>
    </xdr:from>
    <xdr:to>
      <xdr:col>22</xdr:col>
      <xdr:colOff>165100</xdr:colOff>
      <xdr:row>19</xdr:row>
      <xdr:rowOff>138862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4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123639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2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88659</xdr:rowOff>
    </xdr:from>
    <xdr:to>
      <xdr:col>19</xdr:col>
      <xdr:colOff>38100</xdr:colOff>
      <xdr:row>20</xdr:row>
      <xdr:rowOff>18809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9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3586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8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144018</xdr:rowOff>
    </xdr:from>
    <xdr:to>
      <xdr:col>15</xdr:col>
      <xdr:colOff>101600</xdr:colOff>
      <xdr:row>20</xdr:row>
      <xdr:rowOff>74168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4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58945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3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194022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74117</xdr:rowOff>
    </xdr:from>
    <xdr:to>
      <xdr:col>29</xdr:col>
      <xdr:colOff>127000</xdr:colOff>
      <xdr:row>37</xdr:row>
      <xdr:rowOff>165786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198817"/>
          <a:ext cx="647700" cy="9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64076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4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74117</xdr:rowOff>
    </xdr:from>
    <xdr:to>
      <xdr:col>26</xdr:col>
      <xdr:colOff>50800</xdr:colOff>
      <xdr:row>37</xdr:row>
      <xdr:rowOff>203276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98817"/>
          <a:ext cx="698500" cy="129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300182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191008</xdr:rowOff>
    </xdr:from>
    <xdr:to>
      <xdr:col>22</xdr:col>
      <xdr:colOff>114300</xdr:colOff>
      <xdr:row>37</xdr:row>
      <xdr:rowOff>203276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315708"/>
          <a:ext cx="698500" cy="1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271378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3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156375</xdr:rowOff>
    </xdr:from>
    <xdr:to>
      <xdr:col>18</xdr:col>
      <xdr:colOff>177800</xdr:colOff>
      <xdr:row>37</xdr:row>
      <xdr:rowOff>191008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281075"/>
          <a:ext cx="698500" cy="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283189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233849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114986</xdr:rowOff>
    </xdr:from>
    <xdr:to>
      <xdr:col>29</xdr:col>
      <xdr:colOff>177800</xdr:colOff>
      <xdr:row>37</xdr:row>
      <xdr:rowOff>216586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3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23563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4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23317</xdr:rowOff>
    </xdr:from>
    <xdr:to>
      <xdr:col>26</xdr:col>
      <xdr:colOff>101600</xdr:colOff>
      <xdr:row>37</xdr:row>
      <xdr:rowOff>124917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4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109694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34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152476</xdr:rowOff>
    </xdr:from>
    <xdr:to>
      <xdr:col>22</xdr:col>
      <xdr:colOff>165100</xdr:colOff>
      <xdr:row>37</xdr:row>
      <xdr:rowOff>254076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7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238853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6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140208</xdr:rowOff>
    </xdr:from>
    <xdr:to>
      <xdr:col>19</xdr:col>
      <xdr:colOff>38100</xdr:colOff>
      <xdr:row>37</xdr:row>
      <xdr:rowOff>241808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64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226585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5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105575</xdr:rowOff>
    </xdr:from>
    <xdr:to>
      <xdr:col>15</xdr:col>
      <xdr:colOff>101600</xdr:colOff>
      <xdr:row>37</xdr:row>
      <xdr:rowOff>207175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3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191952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1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186,775
179,819
161.14
77,681,182
73,643,106
3,765,926
42,200,371
39,048,255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164236</xdr:rowOff>
    </xdr:from>
    <xdr:to>
      <xdr:col>24</xdr:col>
      <xdr:colOff>63500</xdr:colOff>
      <xdr:row>36</xdr:row>
      <xdr:rowOff>39992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64986"/>
          <a:ext cx="8382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155554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13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164236</xdr:rowOff>
    </xdr:from>
    <xdr:to>
      <xdr:col>19</xdr:col>
      <xdr:colOff>177800</xdr:colOff>
      <xdr:row>38</xdr:row>
      <xdr:rowOff>72454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4986"/>
          <a:ext cx="889000" cy="4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5516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72454</xdr:rowOff>
    </xdr:from>
    <xdr:to>
      <xdr:col>15</xdr:col>
      <xdr:colOff>50800</xdr:colOff>
      <xdr:row>38</xdr:row>
      <xdr:rowOff>72530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8755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87241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72530</xdr:rowOff>
    </xdr:from>
    <xdr:to>
      <xdr:col>10</xdr:col>
      <xdr:colOff>114300</xdr:colOff>
      <xdr:row>38</xdr:row>
      <xdr:rowOff>94590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87630"/>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84726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96499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160642</xdr:rowOff>
    </xdr:from>
    <xdr:to>
      <xdr:col>24</xdr:col>
      <xdr:colOff>114300</xdr:colOff>
      <xdr:row>36</xdr:row>
      <xdr:rowOff>90792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139069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113436</xdr:rowOff>
    </xdr:from>
    <xdr:to>
      <xdr:col>20</xdr:col>
      <xdr:colOff>38100</xdr:colOff>
      <xdr:row>36</xdr:row>
      <xdr:rowOff>43586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34713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0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21654</xdr:rowOff>
    </xdr:from>
    <xdr:to>
      <xdr:col>15</xdr:col>
      <xdr:colOff>101600</xdr:colOff>
      <xdr:row>38</xdr:row>
      <xdr:rowOff>123254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114381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21730</xdr:rowOff>
    </xdr:from>
    <xdr:to>
      <xdr:col>10</xdr:col>
      <xdr:colOff>165100</xdr:colOff>
      <xdr:row>38</xdr:row>
      <xdr:rowOff>123330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114457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43790</xdr:rowOff>
    </xdr:from>
    <xdr:to>
      <xdr:col>6</xdr:col>
      <xdr:colOff>38100</xdr:colOff>
      <xdr:row>38</xdr:row>
      <xdr:rowOff>145390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136517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97866</xdr:rowOff>
    </xdr:from>
    <xdr:to>
      <xdr:col>24</xdr:col>
      <xdr:colOff>62865</xdr:colOff>
      <xdr:row>57</xdr:row>
      <xdr:rowOff>3389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498916"/>
          <a:ext cx="1270" cy="1277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7216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7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3389</xdr:rowOff>
    </xdr:from>
    <xdr:to>
      <xdr:col>24</xdr:col>
      <xdr:colOff>152400</xdr:colOff>
      <xdr:row>57</xdr:row>
      <xdr:rowOff>3389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76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44543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27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97866</xdr:rowOff>
    </xdr:from>
    <xdr:to>
      <xdr:col>24</xdr:col>
      <xdr:colOff>152400</xdr:colOff>
      <xdr:row>49</xdr:row>
      <xdr:rowOff>97866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49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49762</xdr:rowOff>
    </xdr:from>
    <xdr:to>
      <xdr:col>24</xdr:col>
      <xdr:colOff>63500</xdr:colOff>
      <xdr:row>57</xdr:row>
      <xdr:rowOff>6655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50962"/>
          <a:ext cx="838200" cy="1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98649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8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75772</xdr:rowOff>
    </xdr:from>
    <xdr:to>
      <xdr:col>24</xdr:col>
      <xdr:colOff>114300</xdr:colOff>
      <xdr:row>55</xdr:row>
      <xdr:rowOff>5922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6655</xdr:rowOff>
    </xdr:from>
    <xdr:to>
      <xdr:col>19</xdr:col>
      <xdr:colOff>177800</xdr:colOff>
      <xdr:row>57</xdr:row>
      <xdr:rowOff>97801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79305"/>
          <a:ext cx="889000" cy="9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161203</xdr:rowOff>
    </xdr:from>
    <xdr:to>
      <xdr:col>20</xdr:col>
      <xdr:colOff>38100</xdr:colOff>
      <xdr:row>56</xdr:row>
      <xdr:rowOff>91353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9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107880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97801</xdr:rowOff>
    </xdr:from>
    <xdr:to>
      <xdr:col>15</xdr:col>
      <xdr:colOff>50800</xdr:colOff>
      <xdr:row>58</xdr:row>
      <xdr:rowOff>19979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70451"/>
          <a:ext cx="889000" cy="9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42788</xdr:rowOff>
    </xdr:from>
    <xdr:to>
      <xdr:col>15</xdr:col>
      <xdr:colOff>101600</xdr:colOff>
      <xdr:row>56</xdr:row>
      <xdr:rowOff>144388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160915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19979</xdr:rowOff>
    </xdr:from>
    <xdr:to>
      <xdr:col>10</xdr:col>
      <xdr:colOff>114300</xdr:colOff>
      <xdr:row>58</xdr:row>
      <xdr:rowOff>66483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64079"/>
          <a:ext cx="8890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12286</xdr:rowOff>
    </xdr:from>
    <xdr:to>
      <xdr:col>10</xdr:col>
      <xdr:colOff>165100</xdr:colOff>
      <xdr:row>57</xdr:row>
      <xdr:rowOff>113886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130413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12678</xdr:rowOff>
    </xdr:from>
    <xdr:to>
      <xdr:col>6</xdr:col>
      <xdr:colOff>38100</xdr:colOff>
      <xdr:row>57</xdr:row>
      <xdr:rowOff>114278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8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130805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6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170412</xdr:rowOff>
    </xdr:from>
    <xdr:to>
      <xdr:col>24</xdr:col>
      <xdr:colOff>114300</xdr:colOff>
      <xdr:row>56</xdr:row>
      <xdr:rowOff>100562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85339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127305</xdr:rowOff>
    </xdr:from>
    <xdr:to>
      <xdr:col>20</xdr:col>
      <xdr:colOff>38100</xdr:colOff>
      <xdr:row>57</xdr:row>
      <xdr:rowOff>57455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48582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47001</xdr:rowOff>
    </xdr:from>
    <xdr:to>
      <xdr:col>15</xdr:col>
      <xdr:colOff>101600</xdr:colOff>
      <xdr:row>57</xdr:row>
      <xdr:rowOff>148601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139728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140629</xdr:rowOff>
    </xdr:from>
    <xdr:to>
      <xdr:col>10</xdr:col>
      <xdr:colOff>165100</xdr:colOff>
      <xdr:row>58</xdr:row>
      <xdr:rowOff>70779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61906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0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15683</xdr:rowOff>
    </xdr:from>
    <xdr:to>
      <xdr:col>6</xdr:col>
      <xdr:colOff>38100</xdr:colOff>
      <xdr:row>58</xdr:row>
      <xdr:rowOff>117283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108410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115860</xdr:rowOff>
    </xdr:from>
    <xdr:to>
      <xdr:col>24</xdr:col>
      <xdr:colOff>63500</xdr:colOff>
      <xdr:row>73</xdr:row>
      <xdr:rowOff>129413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631710"/>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85941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77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115860</xdr:rowOff>
    </xdr:from>
    <xdr:to>
      <xdr:col>19</xdr:col>
      <xdr:colOff>177800</xdr:colOff>
      <xdr:row>73</xdr:row>
      <xdr:rowOff>144109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631710"/>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60142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144109</xdr:rowOff>
    </xdr:from>
    <xdr:to>
      <xdr:col>15</xdr:col>
      <xdr:colOff>50800</xdr:colOff>
      <xdr:row>74</xdr:row>
      <xdr:rowOff>6948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65995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152562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6948</xdr:rowOff>
    </xdr:from>
    <xdr:to>
      <xdr:col>10</xdr:col>
      <xdr:colOff>114300</xdr:colOff>
      <xdr:row>75</xdr:row>
      <xdr:rowOff>124351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694248"/>
          <a:ext cx="889000" cy="28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114679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144815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6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78613</xdr:rowOff>
    </xdr:from>
    <xdr:to>
      <xdr:col>24</xdr:col>
      <xdr:colOff>114300</xdr:colOff>
      <xdr:row>74</xdr:row>
      <xdr:rowOff>8763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5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101490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44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65060</xdr:rowOff>
    </xdr:from>
    <xdr:to>
      <xdr:col>20</xdr:col>
      <xdr:colOff>38100</xdr:colOff>
      <xdr:row>73</xdr:row>
      <xdr:rowOff>166660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5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11737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3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93309</xdr:rowOff>
    </xdr:from>
    <xdr:to>
      <xdr:col>15</xdr:col>
      <xdr:colOff>101600</xdr:colOff>
      <xdr:row>74</xdr:row>
      <xdr:rowOff>23459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60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39986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38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127598</xdr:rowOff>
    </xdr:from>
    <xdr:to>
      <xdr:col>10</xdr:col>
      <xdr:colOff>165100</xdr:colOff>
      <xdr:row>74</xdr:row>
      <xdr:rowOff>57748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6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74275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4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73551</xdr:rowOff>
    </xdr:from>
    <xdr:to>
      <xdr:col>6</xdr:col>
      <xdr:colOff>38100</xdr:colOff>
      <xdr:row>76</xdr:row>
      <xdr:rowOff>3702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9323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166278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2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31914</xdr:rowOff>
    </xdr:from>
    <xdr:to>
      <xdr:col>24</xdr:col>
      <xdr:colOff>62865</xdr:colOff>
      <xdr:row>97</xdr:row>
      <xdr:rowOff>103649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805314"/>
          <a:ext cx="1270" cy="928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107476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3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103649</xdr:rowOff>
    </xdr:from>
    <xdr:to>
      <xdr:col>24</xdr:col>
      <xdr:colOff>152400</xdr:colOff>
      <xdr:row>97</xdr:row>
      <xdr:rowOff>103649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3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150041</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8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31914</xdr:rowOff>
    </xdr:from>
    <xdr:to>
      <xdr:col>24</xdr:col>
      <xdr:colOff>152400</xdr:colOff>
      <xdr:row>92</xdr:row>
      <xdr:rowOff>31914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80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25719</xdr:rowOff>
    </xdr:from>
    <xdr:to>
      <xdr:col>24</xdr:col>
      <xdr:colOff>63500</xdr:colOff>
      <xdr:row>98</xdr:row>
      <xdr:rowOff>74160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13469"/>
          <a:ext cx="838200" cy="56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119618</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6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96741</xdr:rowOff>
    </xdr:from>
    <xdr:to>
      <xdr:col>24</xdr:col>
      <xdr:colOff>114300</xdr:colOff>
      <xdr:row>95</xdr:row>
      <xdr:rowOff>26891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1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63005</xdr:rowOff>
    </xdr:from>
    <xdr:to>
      <xdr:col>19</xdr:col>
      <xdr:colOff>177800</xdr:colOff>
      <xdr:row>98</xdr:row>
      <xdr:rowOff>74160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865105"/>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103736</xdr:rowOff>
    </xdr:from>
    <xdr:to>
      <xdr:col>20</xdr:col>
      <xdr:colOff>38100</xdr:colOff>
      <xdr:row>98</xdr:row>
      <xdr:rowOff>33886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3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50413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0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63005</xdr:rowOff>
    </xdr:from>
    <xdr:to>
      <xdr:col>15</xdr:col>
      <xdr:colOff>50800</xdr:colOff>
      <xdr:row>98</xdr:row>
      <xdr:rowOff>148112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65105"/>
          <a:ext cx="889000" cy="8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147535</xdr:rowOff>
    </xdr:from>
    <xdr:to>
      <xdr:col>15</xdr:col>
      <xdr:colOff>101600</xdr:colOff>
      <xdr:row>98</xdr:row>
      <xdr:rowOff>77685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94212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138374</xdr:rowOff>
    </xdr:from>
    <xdr:to>
      <xdr:col>10</xdr:col>
      <xdr:colOff>114300</xdr:colOff>
      <xdr:row>98</xdr:row>
      <xdr:rowOff>148112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40474"/>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70247</xdr:rowOff>
    </xdr:from>
    <xdr:to>
      <xdr:col>10</xdr:col>
      <xdr:colOff>165100</xdr:colOff>
      <xdr:row>99</xdr:row>
      <xdr:rowOff>397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7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4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68052</xdr:rowOff>
    </xdr:from>
    <xdr:to>
      <xdr:col>6</xdr:col>
      <xdr:colOff>38100</xdr:colOff>
      <xdr:row>98</xdr:row>
      <xdr:rowOff>169652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14729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146369</xdr:rowOff>
    </xdr:from>
    <xdr:to>
      <xdr:col>24</xdr:col>
      <xdr:colOff>114300</xdr:colOff>
      <xdr:row>95</xdr:row>
      <xdr:rowOff>76519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6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124796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4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23360</xdr:rowOff>
    </xdr:from>
    <xdr:to>
      <xdr:col>20</xdr:col>
      <xdr:colOff>38100</xdr:colOff>
      <xdr:row>98</xdr:row>
      <xdr:rowOff>124960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116087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12205</xdr:rowOff>
    </xdr:from>
    <xdr:to>
      <xdr:col>15</xdr:col>
      <xdr:colOff>101600</xdr:colOff>
      <xdr:row>98</xdr:row>
      <xdr:rowOff>113805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104932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97312</xdr:rowOff>
    </xdr:from>
    <xdr:to>
      <xdr:col>10</xdr:col>
      <xdr:colOff>165100</xdr:colOff>
      <xdr:row>99</xdr:row>
      <xdr:rowOff>27462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9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18589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9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87574</xdr:rowOff>
    </xdr:from>
    <xdr:to>
      <xdr:col>6</xdr:col>
      <xdr:colOff>38100</xdr:colOff>
      <xdr:row>99</xdr:row>
      <xdr:rowOff>17724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8851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8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150025</xdr:rowOff>
    </xdr:from>
    <xdr:to>
      <xdr:col>54</xdr:col>
      <xdr:colOff>189865</xdr:colOff>
      <xdr:row>39</xdr:row>
      <xdr:rowOff>113144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50775"/>
          <a:ext cx="1270" cy="648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116971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113144</xdr:rowOff>
    </xdr:from>
    <xdr:to>
      <xdr:col>55</xdr:col>
      <xdr:colOff>88900</xdr:colOff>
      <xdr:row>39</xdr:row>
      <xdr:rowOff>113144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99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96702</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150025</xdr:rowOff>
    </xdr:from>
    <xdr:to>
      <xdr:col>55</xdr:col>
      <xdr:colOff>88900</xdr:colOff>
      <xdr:row>35</xdr:row>
      <xdr:rowOff>150025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5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120371</xdr:rowOff>
    </xdr:from>
    <xdr:to>
      <xdr:col>55</xdr:col>
      <xdr:colOff>0</xdr:colOff>
      <xdr:row>38</xdr:row>
      <xdr:rowOff>52515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263871"/>
          <a:ext cx="838200" cy="130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8145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51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156718</xdr:rowOff>
    </xdr:from>
    <xdr:to>
      <xdr:col>55</xdr:col>
      <xdr:colOff>50800</xdr:colOff>
      <xdr:row>38</xdr:row>
      <xdr:rowOff>86868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120371</xdr:rowOff>
    </xdr:from>
    <xdr:to>
      <xdr:col>50</xdr:col>
      <xdr:colOff>114300</xdr:colOff>
      <xdr:row>38</xdr:row>
      <xdr:rowOff>119520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263871"/>
          <a:ext cx="889000" cy="137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84328</xdr:rowOff>
    </xdr:from>
    <xdr:to>
      <xdr:col>50</xdr:col>
      <xdr:colOff>165100</xdr:colOff>
      <xdr:row>31</xdr:row>
      <xdr:rowOff>14478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5605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2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119520</xdr:rowOff>
    </xdr:from>
    <xdr:to>
      <xdr:col>45</xdr:col>
      <xdr:colOff>177800</xdr:colOff>
      <xdr:row>38</xdr:row>
      <xdr:rowOff>130759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634620"/>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86475</xdr:rowOff>
    </xdr:from>
    <xdr:to>
      <xdr:col>46</xdr:col>
      <xdr:colOff>38100</xdr:colOff>
      <xdr:row>39</xdr:row>
      <xdr:rowOff>16625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7752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130759</xdr:rowOff>
    </xdr:from>
    <xdr:to>
      <xdr:col>41</xdr:col>
      <xdr:colOff>50800</xdr:colOff>
      <xdr:row>39</xdr:row>
      <xdr:rowOff>12776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45859"/>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138087</xdr:rowOff>
    </xdr:from>
    <xdr:to>
      <xdr:col>41</xdr:col>
      <xdr:colOff>101600</xdr:colOff>
      <xdr:row>39</xdr:row>
      <xdr:rowOff>68237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59364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155677</xdr:rowOff>
    </xdr:from>
    <xdr:to>
      <xdr:col>36</xdr:col>
      <xdr:colOff>165100</xdr:colOff>
      <xdr:row>39</xdr:row>
      <xdr:rowOff>85827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76954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1715</xdr:rowOff>
    </xdr:from>
    <xdr:to>
      <xdr:col>55</xdr:col>
      <xdr:colOff>50800</xdr:colOff>
      <xdr:row>38</xdr:row>
      <xdr:rowOff>103315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1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151592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69571</xdr:rowOff>
    </xdr:from>
    <xdr:to>
      <xdr:col>50</xdr:col>
      <xdr:colOff>165100</xdr:colOff>
      <xdr:row>30</xdr:row>
      <xdr:rowOff>171171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1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16248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498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68720</xdr:rowOff>
    </xdr:from>
    <xdr:to>
      <xdr:col>46</xdr:col>
      <xdr:colOff>38100</xdr:colOff>
      <xdr:row>38</xdr:row>
      <xdr:rowOff>170320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15397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3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79959</xdr:rowOff>
    </xdr:from>
    <xdr:to>
      <xdr:col>41</xdr:col>
      <xdr:colOff>101600</xdr:colOff>
      <xdr:row>39</xdr:row>
      <xdr:rowOff>10109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26636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133426</xdr:rowOff>
    </xdr:from>
    <xdr:to>
      <xdr:col>36</xdr:col>
      <xdr:colOff>165100</xdr:colOff>
      <xdr:row>39</xdr:row>
      <xdr:rowOff>63576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80103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42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118195</xdr:rowOff>
    </xdr:from>
    <xdr:to>
      <xdr:col>55</xdr:col>
      <xdr:colOff>0</xdr:colOff>
      <xdr:row>57</xdr:row>
      <xdr:rowOff>8875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719395"/>
          <a:ext cx="838200" cy="6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51133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108268</xdr:rowOff>
    </xdr:from>
    <xdr:to>
      <xdr:col>50</xdr:col>
      <xdr:colOff>114300</xdr:colOff>
      <xdr:row>57</xdr:row>
      <xdr:rowOff>8875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09468"/>
          <a:ext cx="889000" cy="7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22759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28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108268</xdr:rowOff>
    </xdr:from>
    <xdr:to>
      <xdr:col>45</xdr:col>
      <xdr:colOff>177800</xdr:colOff>
      <xdr:row>57</xdr:row>
      <xdr:rowOff>81276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09468"/>
          <a:ext cx="889000" cy="14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81918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73929</xdr:rowOff>
    </xdr:from>
    <xdr:to>
      <xdr:col>41</xdr:col>
      <xdr:colOff>50800</xdr:colOff>
      <xdr:row>57</xdr:row>
      <xdr:rowOff>81276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46579"/>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50861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160083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67395</xdr:rowOff>
    </xdr:from>
    <xdr:to>
      <xdr:col>55</xdr:col>
      <xdr:colOff>50800</xdr:colOff>
      <xdr:row>56</xdr:row>
      <xdr:rowOff>168995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45822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4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129525</xdr:rowOff>
    </xdr:from>
    <xdr:to>
      <xdr:col>50</xdr:col>
      <xdr:colOff>165100</xdr:colOff>
      <xdr:row>57</xdr:row>
      <xdr:rowOff>59675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3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50802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2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57468</xdr:rowOff>
    </xdr:from>
    <xdr:to>
      <xdr:col>46</xdr:col>
      <xdr:colOff>38100</xdr:colOff>
      <xdr:row>56</xdr:row>
      <xdr:rowOff>159068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5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150195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30476</xdr:rowOff>
    </xdr:from>
    <xdr:to>
      <xdr:col>41</xdr:col>
      <xdr:colOff>101600</xdr:colOff>
      <xdr:row>57</xdr:row>
      <xdr:rowOff>132076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123203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9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23129</xdr:rowOff>
    </xdr:from>
    <xdr:to>
      <xdr:col>36</xdr:col>
      <xdr:colOff>165100</xdr:colOff>
      <xdr:row>57</xdr:row>
      <xdr:rowOff>124729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9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115856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125222</xdr:rowOff>
    </xdr:from>
    <xdr:to>
      <xdr:col>55</xdr:col>
      <xdr:colOff>0</xdr:colOff>
      <xdr:row>79</xdr:row>
      <xdr:rowOff>20676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98322"/>
          <a:ext cx="8382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36206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066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31934</xdr:rowOff>
    </xdr:from>
    <xdr:to>
      <xdr:col>50</xdr:col>
      <xdr:colOff>114300</xdr:colOff>
      <xdr:row>78</xdr:row>
      <xdr:rowOff>125222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05034"/>
          <a:ext cx="889000" cy="9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89012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9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31934</xdr:rowOff>
    </xdr:from>
    <xdr:to>
      <xdr:col>45</xdr:col>
      <xdr:colOff>177800</xdr:colOff>
      <xdr:row>78</xdr:row>
      <xdr:rowOff>124040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05034"/>
          <a:ext cx="889000" cy="9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143952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62833</xdr:rowOff>
    </xdr:from>
    <xdr:to>
      <xdr:col>41</xdr:col>
      <xdr:colOff>50800</xdr:colOff>
      <xdr:row>78</xdr:row>
      <xdr:rowOff>124040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35933"/>
          <a:ext cx="889000" cy="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141326</xdr:rowOff>
    </xdr:from>
    <xdr:to>
      <xdr:col>55</xdr:col>
      <xdr:colOff>50800</xdr:colOff>
      <xdr:row>79</xdr:row>
      <xdr:rowOff>71476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56253</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2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74422</xdr:rowOff>
    </xdr:from>
    <xdr:to>
      <xdr:col>50</xdr:col>
      <xdr:colOff>165100</xdr:colOff>
      <xdr:row>79</xdr:row>
      <xdr:rowOff>4572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4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167149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4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152584</xdr:rowOff>
    </xdr:from>
    <xdr:to>
      <xdr:col>46</xdr:col>
      <xdr:colOff>38100</xdr:colOff>
      <xdr:row>78</xdr:row>
      <xdr:rowOff>82734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73861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44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73240</xdr:rowOff>
    </xdr:from>
    <xdr:to>
      <xdr:col>41</xdr:col>
      <xdr:colOff>101600</xdr:colOff>
      <xdr:row>79</xdr:row>
      <xdr:rowOff>3390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165967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3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12033</xdr:rowOff>
    </xdr:from>
    <xdr:to>
      <xdr:col>36</xdr:col>
      <xdr:colOff>165100</xdr:colOff>
      <xdr:row>78</xdr:row>
      <xdr:rowOff>113633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104760</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47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71737</xdr:rowOff>
    </xdr:from>
    <xdr:to>
      <xdr:col>54</xdr:col>
      <xdr:colOff>189865</xdr:colOff>
      <xdr:row>97</xdr:row>
      <xdr:rowOff>113433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02237"/>
          <a:ext cx="1270" cy="1241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117260</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7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113433</xdr:rowOff>
    </xdr:from>
    <xdr:to>
      <xdr:col>55</xdr:col>
      <xdr:colOff>88900</xdr:colOff>
      <xdr:row>97</xdr:row>
      <xdr:rowOff>113433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74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18414</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71737</xdr:rowOff>
    </xdr:from>
    <xdr:to>
      <xdr:col>55</xdr:col>
      <xdr:colOff>88900</xdr:colOff>
      <xdr:row>90</xdr:row>
      <xdr:rowOff>71737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0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51552</xdr:rowOff>
    </xdr:from>
    <xdr:to>
      <xdr:col>55</xdr:col>
      <xdr:colOff>0</xdr:colOff>
      <xdr:row>94</xdr:row>
      <xdr:rowOff>5077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5996402"/>
          <a:ext cx="838200" cy="1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139062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5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160635</xdr:rowOff>
    </xdr:from>
    <xdr:to>
      <xdr:col>55</xdr:col>
      <xdr:colOff>50800</xdr:colOff>
      <xdr:row>95</xdr:row>
      <xdr:rowOff>90785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5077</xdr:rowOff>
    </xdr:from>
    <xdr:to>
      <xdr:col>50</xdr:col>
      <xdr:colOff>114300</xdr:colOff>
      <xdr:row>94</xdr:row>
      <xdr:rowOff>114486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121377"/>
          <a:ext cx="889000" cy="10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38426</xdr:rowOff>
    </xdr:from>
    <xdr:to>
      <xdr:col>50</xdr:col>
      <xdr:colOff>165100</xdr:colOff>
      <xdr:row>94</xdr:row>
      <xdr:rowOff>140026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1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131153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95261</xdr:rowOff>
    </xdr:from>
    <xdr:to>
      <xdr:col>45</xdr:col>
      <xdr:colOff>177800</xdr:colOff>
      <xdr:row>94</xdr:row>
      <xdr:rowOff>114486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211561"/>
          <a:ext cx="8890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63799</xdr:rowOff>
    </xdr:from>
    <xdr:to>
      <xdr:col>46</xdr:col>
      <xdr:colOff>38100</xdr:colOff>
      <xdr:row>94</xdr:row>
      <xdr:rowOff>165399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18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156526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7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95261</xdr:rowOff>
    </xdr:from>
    <xdr:to>
      <xdr:col>41</xdr:col>
      <xdr:colOff>50800</xdr:colOff>
      <xdr:row>95</xdr:row>
      <xdr:rowOff>15112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211561"/>
          <a:ext cx="889000" cy="9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44529</xdr:rowOff>
    </xdr:from>
    <xdr:to>
      <xdr:col>41</xdr:col>
      <xdr:colOff>101600</xdr:colOff>
      <xdr:row>95</xdr:row>
      <xdr:rowOff>146129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3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137256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157138</xdr:rowOff>
    </xdr:from>
    <xdr:to>
      <xdr:col>36</xdr:col>
      <xdr:colOff>165100</xdr:colOff>
      <xdr:row>95</xdr:row>
      <xdr:rowOff>87288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27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78415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752</xdr:rowOff>
    </xdr:from>
    <xdr:to>
      <xdr:col>55</xdr:col>
      <xdr:colOff>50800</xdr:colOff>
      <xdr:row>93</xdr:row>
      <xdr:rowOff>102352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94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23629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79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125727</xdr:rowOff>
    </xdr:from>
    <xdr:to>
      <xdr:col>50</xdr:col>
      <xdr:colOff>165100</xdr:colOff>
      <xdr:row>94</xdr:row>
      <xdr:rowOff>55877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07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72404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84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63686</xdr:rowOff>
    </xdr:from>
    <xdr:to>
      <xdr:col>46</xdr:col>
      <xdr:colOff>38100</xdr:colOff>
      <xdr:row>94</xdr:row>
      <xdr:rowOff>165286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17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10363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95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44461</xdr:rowOff>
    </xdr:from>
    <xdr:to>
      <xdr:col>41</xdr:col>
      <xdr:colOff>101600</xdr:colOff>
      <xdr:row>94</xdr:row>
      <xdr:rowOff>146061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1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162588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93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135762</xdr:rowOff>
    </xdr:from>
    <xdr:to>
      <xdr:col>36</xdr:col>
      <xdr:colOff>165100</xdr:colOff>
      <xdr:row>95</xdr:row>
      <xdr:rowOff>65912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2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82439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02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37249</xdr:rowOff>
    </xdr:from>
    <xdr:to>
      <xdr:col>85</xdr:col>
      <xdr:colOff>127000</xdr:colOff>
      <xdr:row>39</xdr:row>
      <xdr:rowOff>44107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2379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40797</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84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44107</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30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106253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156392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43802</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035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4830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95165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157899</xdr:rowOff>
    </xdr:from>
    <xdr:to>
      <xdr:col>85</xdr:col>
      <xdr:colOff>177800</xdr:colOff>
      <xdr:row>39</xdr:row>
      <xdr:rowOff>88049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72826</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87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164757</xdr:rowOff>
    </xdr:from>
    <xdr:to>
      <xdr:col>81</xdr:col>
      <xdr:colOff>101600</xdr:colOff>
      <xdr:row>39</xdr:row>
      <xdr:rowOff>94907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86034</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164452</xdr:rowOff>
    </xdr:from>
    <xdr:to>
      <xdr:col>67</xdr:col>
      <xdr:colOff>101600</xdr:colOff>
      <xdr:row>39</xdr:row>
      <xdr:rowOff>94602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85729</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57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23971</xdr:rowOff>
    </xdr:from>
    <xdr:to>
      <xdr:col>85</xdr:col>
      <xdr:colOff>127000</xdr:colOff>
      <xdr:row>76</xdr:row>
      <xdr:rowOff>40182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054171"/>
          <a:ext cx="8382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166812</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8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40182</xdr:rowOff>
    </xdr:from>
    <xdr:to>
      <xdr:col>81</xdr:col>
      <xdr:colOff>50800</xdr:colOff>
      <xdr:row>76</xdr:row>
      <xdr:rowOff>44222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070382"/>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115740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34506</xdr:rowOff>
    </xdr:from>
    <xdr:to>
      <xdr:col>76</xdr:col>
      <xdr:colOff>114300</xdr:colOff>
      <xdr:row>76</xdr:row>
      <xdr:rowOff>44222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064706"/>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95299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30657</xdr:rowOff>
    </xdr:from>
    <xdr:to>
      <xdr:col>71</xdr:col>
      <xdr:colOff>177800</xdr:colOff>
      <xdr:row>76</xdr:row>
      <xdr:rowOff>34506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060857"/>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106577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88231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144621</xdr:rowOff>
    </xdr:from>
    <xdr:to>
      <xdr:col>85</xdr:col>
      <xdr:colOff>177800</xdr:colOff>
      <xdr:row>76</xdr:row>
      <xdr:rowOff>74771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123048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160832</xdr:rowOff>
    </xdr:from>
    <xdr:to>
      <xdr:col>81</xdr:col>
      <xdr:colOff>101600</xdr:colOff>
      <xdr:row>76</xdr:row>
      <xdr:rowOff>90982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82109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164872</xdr:rowOff>
    </xdr:from>
    <xdr:to>
      <xdr:col>76</xdr:col>
      <xdr:colOff>165100</xdr:colOff>
      <xdr:row>76</xdr:row>
      <xdr:rowOff>95022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86149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155156</xdr:rowOff>
    </xdr:from>
    <xdr:to>
      <xdr:col>72</xdr:col>
      <xdr:colOff>38100</xdr:colOff>
      <xdr:row>76</xdr:row>
      <xdr:rowOff>85306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76433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151307</xdr:rowOff>
    </xdr:from>
    <xdr:to>
      <xdr:col>67</xdr:col>
      <xdr:colOff>101600</xdr:colOff>
      <xdr:row>76</xdr:row>
      <xdr:rowOff>81457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72584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0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162038</xdr:rowOff>
    </xdr:from>
    <xdr:to>
      <xdr:col>85</xdr:col>
      <xdr:colOff>127000</xdr:colOff>
      <xdr:row>97</xdr:row>
      <xdr:rowOff>55477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621238"/>
          <a:ext cx="838200" cy="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60571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348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55477</xdr:rowOff>
    </xdr:from>
    <xdr:to>
      <xdr:col>81</xdr:col>
      <xdr:colOff>50800</xdr:colOff>
      <xdr:row>97</xdr:row>
      <xdr:rowOff>88591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686127"/>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105202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39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115991</xdr:rowOff>
    </xdr:from>
    <xdr:to>
      <xdr:col>76</xdr:col>
      <xdr:colOff>114300</xdr:colOff>
      <xdr:row>97</xdr:row>
      <xdr:rowOff>88591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575191"/>
          <a:ext cx="889000" cy="14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93257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8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115991</xdr:rowOff>
    </xdr:from>
    <xdr:to>
      <xdr:col>71</xdr:col>
      <xdr:colOff>177800</xdr:colOff>
      <xdr:row>96</xdr:row>
      <xdr:rowOff>169059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575191"/>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111969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91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119350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92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111238</xdr:rowOff>
    </xdr:from>
    <xdr:to>
      <xdr:col>85</xdr:col>
      <xdr:colOff>177800</xdr:colOff>
      <xdr:row>97</xdr:row>
      <xdr:rowOff>41388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57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89665</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54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4677</xdr:rowOff>
    </xdr:from>
    <xdr:to>
      <xdr:col>81</xdr:col>
      <xdr:colOff>101600</xdr:colOff>
      <xdr:row>97</xdr:row>
      <xdr:rowOff>106277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6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97404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7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37791</xdr:rowOff>
    </xdr:from>
    <xdr:to>
      <xdr:col>76</xdr:col>
      <xdr:colOff>165100</xdr:colOff>
      <xdr:row>97</xdr:row>
      <xdr:rowOff>139391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6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155918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4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65191</xdr:rowOff>
    </xdr:from>
    <xdr:to>
      <xdr:col>72</xdr:col>
      <xdr:colOff>38100</xdr:colOff>
      <xdr:row>96</xdr:row>
      <xdr:rowOff>166791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5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11868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29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118259</xdr:rowOff>
    </xdr:from>
    <xdr:to>
      <xdr:col>67</xdr:col>
      <xdr:colOff>101600</xdr:colOff>
      <xdr:row>97</xdr:row>
      <xdr:rowOff>48409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5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64936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3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138574</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139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71518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2176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69105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87266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2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153759</xdr:rowOff>
    </xdr:from>
    <xdr:to>
      <xdr:col>116</xdr:col>
      <xdr:colOff>63500</xdr:colOff>
      <xdr:row>58</xdr:row>
      <xdr:rowOff>32486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9926409"/>
          <a:ext cx="8382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23766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62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32296</xdr:rowOff>
    </xdr:from>
    <xdr:to>
      <xdr:col>111</xdr:col>
      <xdr:colOff>177800</xdr:colOff>
      <xdr:row>58</xdr:row>
      <xdr:rowOff>32486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976396"/>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120731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32182</xdr:rowOff>
    </xdr:from>
    <xdr:to>
      <xdr:col>107</xdr:col>
      <xdr:colOff>50800</xdr:colOff>
      <xdr:row>58</xdr:row>
      <xdr:rowOff>32296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97628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122864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32182</xdr:rowOff>
    </xdr:from>
    <xdr:to>
      <xdr:col>102</xdr:col>
      <xdr:colOff>114300</xdr:colOff>
      <xdr:row>58</xdr:row>
      <xdr:rowOff>32296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97628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101833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75354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102959</xdr:rowOff>
    </xdr:from>
    <xdr:to>
      <xdr:col>116</xdr:col>
      <xdr:colOff>114300</xdr:colOff>
      <xdr:row>58</xdr:row>
      <xdr:rowOff>33109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8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81386</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85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153136</xdr:rowOff>
    </xdr:from>
    <xdr:to>
      <xdr:col>112</xdr:col>
      <xdr:colOff>38100</xdr:colOff>
      <xdr:row>58</xdr:row>
      <xdr:rowOff>83286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9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74413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0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152946</xdr:rowOff>
    </xdr:from>
    <xdr:to>
      <xdr:col>107</xdr:col>
      <xdr:colOff>101600</xdr:colOff>
      <xdr:row>58</xdr:row>
      <xdr:rowOff>83096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74223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01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152832</xdr:rowOff>
    </xdr:from>
    <xdr:to>
      <xdr:col>102</xdr:col>
      <xdr:colOff>165100</xdr:colOff>
      <xdr:row>58</xdr:row>
      <xdr:rowOff>82982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74109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01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152946</xdr:rowOff>
    </xdr:from>
    <xdr:to>
      <xdr:col>98</xdr:col>
      <xdr:colOff>38100</xdr:colOff>
      <xdr:row>58</xdr:row>
      <xdr:rowOff>83096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74223</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1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39954</xdr:rowOff>
    </xdr:from>
    <xdr:to>
      <xdr:col>116</xdr:col>
      <xdr:colOff>63500</xdr:colOff>
      <xdr:row>79</xdr:row>
      <xdr:rowOff>104496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584504"/>
          <a:ext cx="838200" cy="6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48226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06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39954</xdr:rowOff>
    </xdr:from>
    <xdr:to>
      <xdr:col>111</xdr:col>
      <xdr:colOff>177800</xdr:colOff>
      <xdr:row>79</xdr:row>
      <xdr:rowOff>105448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584504"/>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157345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98704</xdr:rowOff>
    </xdr:from>
    <xdr:to>
      <xdr:col>107</xdr:col>
      <xdr:colOff>50800</xdr:colOff>
      <xdr:row>79</xdr:row>
      <xdr:rowOff>105448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471804"/>
          <a:ext cx="889000" cy="17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110786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20943</xdr:rowOff>
    </xdr:from>
    <xdr:to>
      <xdr:col>102</xdr:col>
      <xdr:colOff>114300</xdr:colOff>
      <xdr:row>78</xdr:row>
      <xdr:rowOff>98704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394043"/>
          <a:ext cx="889000" cy="7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146067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119054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53696</xdr:rowOff>
    </xdr:from>
    <xdr:to>
      <xdr:col>116</xdr:col>
      <xdr:colOff>114300</xdr:colOff>
      <xdr:row>79</xdr:row>
      <xdr:rowOff>155296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59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140073</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51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160604</xdr:rowOff>
    </xdr:from>
    <xdr:to>
      <xdr:col>112</xdr:col>
      <xdr:colOff>38100</xdr:colOff>
      <xdr:row>79</xdr:row>
      <xdr:rowOff>90754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5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81881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62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54648</xdr:rowOff>
    </xdr:from>
    <xdr:to>
      <xdr:col>107</xdr:col>
      <xdr:colOff>101600</xdr:colOff>
      <xdr:row>79</xdr:row>
      <xdr:rowOff>156248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5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147375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69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47904</xdr:rowOff>
    </xdr:from>
    <xdr:to>
      <xdr:col>102</xdr:col>
      <xdr:colOff>165100</xdr:colOff>
      <xdr:row>78</xdr:row>
      <xdr:rowOff>149504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4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140631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5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141593</xdr:rowOff>
    </xdr:from>
    <xdr:to>
      <xdr:col>98</xdr:col>
      <xdr:colOff>38100</xdr:colOff>
      <xdr:row>78</xdr:row>
      <xdr:rowOff>71743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3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62870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4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394,288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円（対前年度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68,981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）となった。主な構成項目について、人件費は、住民一人当たり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63,617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円。人員配置の適正化により、職員給与費の増加抑制を図る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職員退職手当</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などにより、人件費の歳出決算額は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57,254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新型コロナウイルスワクチン接種事業費の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107,486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円。類似団体と比較して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2,171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円下回っているものの、障害福祉サービス費の増加などにより上昇傾向にあるため、事業の統廃合など、あらゆる角度から見直しを行い、上昇傾向に歯止めをかけるように努める。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50,317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国府小学校校舎改修事業や赤坂・長沢保育園統合事業の進捗に伴い、増加となった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公共施設の維持管理経費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や大型建設事業費の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増加が見込まれるため、公共施設等総合管理計画に基づき、施設等の更新、統廃合、長寿命化を計画的に行うとともに、財政負担の軽減と平準化に努める。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13,816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円。類似団体と比較して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2,252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下回って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いるものの、地域福祉基金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などにより上昇傾向にある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186,775
179,819
161.14
77,681,182
73,643,106
3,765,926
42,200,371
39,048,255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37</xdr:row>
      <xdr:rowOff>151130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865"/>
          <a:ext cx="127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73042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126365</xdr:rowOff>
    </xdr:from>
    <xdr:to>
      <xdr:col>24</xdr:col>
      <xdr:colOff>63500</xdr:colOff>
      <xdr:row>35</xdr:row>
      <xdr:rowOff>67310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84215"/>
          <a:ext cx="8382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168927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126365</xdr:rowOff>
    </xdr:from>
    <xdr:to>
      <xdr:col>19</xdr:col>
      <xdr:colOff>177800</xdr:colOff>
      <xdr:row>34</xdr:row>
      <xdr:rowOff>17780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842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113665</xdr:rowOff>
    </xdr:from>
    <xdr:to>
      <xdr:col>20</xdr:col>
      <xdr:colOff>38100</xdr:colOff>
      <xdr:row>34</xdr:row>
      <xdr:rowOff>43815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34942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128270</xdr:rowOff>
    </xdr:from>
    <xdr:to>
      <xdr:col>15</xdr:col>
      <xdr:colOff>50800</xdr:colOff>
      <xdr:row>34</xdr:row>
      <xdr:rowOff>17780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86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119380</xdr:rowOff>
    </xdr:from>
    <xdr:to>
      <xdr:col>15</xdr:col>
      <xdr:colOff>101600</xdr:colOff>
      <xdr:row>34</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66057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78740</xdr:rowOff>
    </xdr:from>
    <xdr:to>
      <xdr:col>10</xdr:col>
      <xdr:colOff>114300</xdr:colOff>
      <xdr:row>33</xdr:row>
      <xdr:rowOff>128270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365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83185</xdr:rowOff>
    </xdr:from>
    <xdr:to>
      <xdr:col>10</xdr:col>
      <xdr:colOff>165100</xdr:colOff>
      <xdr:row>34</xdr:row>
      <xdr:rowOff>13335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4462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3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25417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166387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75565</xdr:rowOff>
    </xdr:from>
    <xdr:to>
      <xdr:col>20</xdr:col>
      <xdr:colOff>38100</xdr:colOff>
      <xdr:row>34</xdr:row>
      <xdr:rowOff>5715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22242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0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138430</xdr:rowOff>
    </xdr:from>
    <xdr:to>
      <xdr:col>15</xdr:col>
      <xdr:colOff>101600</xdr:colOff>
      <xdr:row>34</xdr:row>
      <xdr:rowOff>68580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59707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77470</xdr:rowOff>
    </xdr:from>
    <xdr:to>
      <xdr:col>10</xdr:col>
      <xdr:colOff>165100</xdr:colOff>
      <xdr:row>34</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24147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27940</xdr:rowOff>
    </xdr:from>
    <xdr:to>
      <xdr:col>6</xdr:col>
      <xdr:colOff>38100</xdr:colOff>
      <xdr:row>33</xdr:row>
      <xdr:rowOff>129540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146067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138278</xdr:rowOff>
    </xdr:from>
    <xdr:to>
      <xdr:col>24</xdr:col>
      <xdr:colOff>62865</xdr:colOff>
      <xdr:row>59</xdr:row>
      <xdr:rowOff>36258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568028"/>
          <a:ext cx="1270" cy="58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40085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36258</xdr:rowOff>
    </xdr:from>
    <xdr:to>
      <xdr:col>24</xdr:col>
      <xdr:colOff>152400</xdr:colOff>
      <xdr:row>59</xdr:row>
      <xdr:rowOff>36258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84955</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3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138278</xdr:rowOff>
    </xdr:from>
    <xdr:to>
      <xdr:col>24</xdr:col>
      <xdr:colOff>152400</xdr:colOff>
      <xdr:row>55</xdr:row>
      <xdr:rowOff>138278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6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42278</xdr:rowOff>
    </xdr:from>
    <xdr:to>
      <xdr:col>24</xdr:col>
      <xdr:colOff>63500</xdr:colOff>
      <xdr:row>58</xdr:row>
      <xdr:rowOff>37452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8614778"/>
          <a:ext cx="838200" cy="136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73880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51003</xdr:rowOff>
    </xdr:from>
    <xdr:to>
      <xdr:col>24</xdr:col>
      <xdr:colOff>114300</xdr:colOff>
      <xdr:row>57</xdr:row>
      <xdr:rowOff>152603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42278</xdr:rowOff>
    </xdr:from>
    <xdr:to>
      <xdr:col>19</xdr:col>
      <xdr:colOff>177800</xdr:colOff>
      <xdr:row>58</xdr:row>
      <xdr:rowOff>72060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614778"/>
          <a:ext cx="889000" cy="140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162471</xdr:rowOff>
    </xdr:from>
    <xdr:to>
      <xdr:col>20</xdr:col>
      <xdr:colOff>38100</xdr:colOff>
      <xdr:row>50</xdr:row>
      <xdr:rowOff>92621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109148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45568</xdr:rowOff>
    </xdr:from>
    <xdr:to>
      <xdr:col>15</xdr:col>
      <xdr:colOff>50800</xdr:colOff>
      <xdr:row>58</xdr:row>
      <xdr:rowOff>72060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89668"/>
          <a:ext cx="889000" cy="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170574</xdr:rowOff>
    </xdr:from>
    <xdr:to>
      <xdr:col>15</xdr:col>
      <xdr:colOff>101600</xdr:colOff>
      <xdr:row>58</xdr:row>
      <xdr:rowOff>100724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117251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45568</xdr:rowOff>
    </xdr:from>
    <xdr:to>
      <xdr:col>10</xdr:col>
      <xdr:colOff>114300</xdr:colOff>
      <xdr:row>58</xdr:row>
      <xdr:rowOff>59690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89668"/>
          <a:ext cx="8890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37909</xdr:rowOff>
    </xdr:from>
    <xdr:to>
      <xdr:col>10</xdr:col>
      <xdr:colOff>165100</xdr:colOff>
      <xdr:row>58</xdr:row>
      <xdr:rowOff>139509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130636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31509</xdr:rowOff>
    </xdr:from>
    <xdr:to>
      <xdr:col>6</xdr:col>
      <xdr:colOff>38100</xdr:colOff>
      <xdr:row>58</xdr:row>
      <xdr:rowOff>133109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124236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158102</xdr:rowOff>
    </xdr:from>
    <xdr:to>
      <xdr:col>24</xdr:col>
      <xdr:colOff>114300</xdr:colOff>
      <xdr:row>58</xdr:row>
      <xdr:rowOff>88252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136529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0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162928</xdr:rowOff>
    </xdr:from>
    <xdr:to>
      <xdr:col>20</xdr:col>
      <xdr:colOff>38100</xdr:colOff>
      <xdr:row>50</xdr:row>
      <xdr:rowOff>93078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56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84205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65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21260</xdr:rowOff>
    </xdr:from>
    <xdr:to>
      <xdr:col>15</xdr:col>
      <xdr:colOff>101600</xdr:colOff>
      <xdr:row>58</xdr:row>
      <xdr:rowOff>122860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113987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5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166218</xdr:rowOff>
    </xdr:from>
    <xdr:to>
      <xdr:col>10</xdr:col>
      <xdr:colOff>165100</xdr:colOff>
      <xdr:row>58</xdr:row>
      <xdr:rowOff>96368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112895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1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8890</xdr:rowOff>
    </xdr:from>
    <xdr:to>
      <xdr:col>6</xdr:col>
      <xdr:colOff>38100</xdr:colOff>
      <xdr:row>58</xdr:row>
      <xdr:rowOff>110490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127017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27781</xdr:rowOff>
    </xdr:from>
    <xdr:to>
      <xdr:col>24</xdr:col>
      <xdr:colOff>63500</xdr:colOff>
      <xdr:row>76</xdr:row>
      <xdr:rowOff>91770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543631"/>
          <a:ext cx="838200" cy="57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71747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58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91770</xdr:rowOff>
    </xdr:from>
    <xdr:to>
      <xdr:col>19</xdr:col>
      <xdr:colOff>177800</xdr:colOff>
      <xdr:row>77</xdr:row>
      <xdr:rowOff>7683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21970"/>
          <a:ext cx="889000" cy="8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167415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7683</xdr:rowOff>
    </xdr:from>
    <xdr:to>
      <xdr:col>15</xdr:col>
      <xdr:colOff>50800</xdr:colOff>
      <xdr:row>77</xdr:row>
      <xdr:rowOff>41326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09333"/>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82433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41326</xdr:rowOff>
    </xdr:from>
    <xdr:to>
      <xdr:col>10</xdr:col>
      <xdr:colOff>114300</xdr:colOff>
      <xdr:row>77</xdr:row>
      <xdr:rowOff>135700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42976"/>
          <a:ext cx="889000" cy="9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5796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19474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9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148431</xdr:rowOff>
    </xdr:from>
    <xdr:to>
      <xdr:col>24</xdr:col>
      <xdr:colOff>114300</xdr:colOff>
      <xdr:row>73</xdr:row>
      <xdr:rowOff>78581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4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171308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34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40970</xdr:rowOff>
    </xdr:from>
    <xdr:to>
      <xdr:col>20</xdr:col>
      <xdr:colOff>38100</xdr:colOff>
      <xdr:row>76</xdr:row>
      <xdr:rowOff>142570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159097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128333</xdr:rowOff>
    </xdr:from>
    <xdr:to>
      <xdr:col>15</xdr:col>
      <xdr:colOff>101600</xdr:colOff>
      <xdr:row>77</xdr:row>
      <xdr:rowOff>58483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75010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3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161976</xdr:rowOff>
    </xdr:from>
    <xdr:to>
      <xdr:col>10</xdr:col>
      <xdr:colOff>165100</xdr:colOff>
      <xdr:row>77</xdr:row>
      <xdr:rowOff>92126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108653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6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84900</xdr:rowOff>
    </xdr:from>
    <xdr:to>
      <xdr:col>6</xdr:col>
      <xdr:colOff>38100</xdr:colOff>
      <xdr:row>78</xdr:row>
      <xdr:rowOff>15050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31577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6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16092</xdr:rowOff>
    </xdr:from>
    <xdr:to>
      <xdr:col>24</xdr:col>
      <xdr:colOff>63500</xdr:colOff>
      <xdr:row>97</xdr:row>
      <xdr:rowOff>169957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46742"/>
          <a:ext cx="838200" cy="15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131580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90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169957</xdr:rowOff>
    </xdr:from>
    <xdr:to>
      <xdr:col>19</xdr:col>
      <xdr:colOff>177800</xdr:colOff>
      <xdr:row>98</xdr:row>
      <xdr:rowOff>19293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00607"/>
          <a:ext cx="8890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87951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9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4451</xdr:rowOff>
    </xdr:from>
    <xdr:to>
      <xdr:col>15</xdr:col>
      <xdr:colOff>50800</xdr:colOff>
      <xdr:row>98</xdr:row>
      <xdr:rowOff>19293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806551"/>
          <a:ext cx="8890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130991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4451</xdr:rowOff>
    </xdr:from>
    <xdr:to>
      <xdr:col>10</xdr:col>
      <xdr:colOff>114300</xdr:colOff>
      <xdr:row>98</xdr:row>
      <xdr:rowOff>11095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06551"/>
          <a:ext cx="8890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146993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94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105520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0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136742</xdr:rowOff>
    </xdr:from>
    <xdr:to>
      <xdr:col>24</xdr:col>
      <xdr:colOff>114300</xdr:colOff>
      <xdr:row>97</xdr:row>
      <xdr:rowOff>66892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159619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119157</xdr:rowOff>
    </xdr:from>
    <xdr:to>
      <xdr:col>20</xdr:col>
      <xdr:colOff>38100</xdr:colOff>
      <xdr:row>98</xdr:row>
      <xdr:rowOff>49307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4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65834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5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139943</xdr:rowOff>
    </xdr:from>
    <xdr:to>
      <xdr:col>15</xdr:col>
      <xdr:colOff>101600</xdr:colOff>
      <xdr:row>98</xdr:row>
      <xdr:rowOff>70093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86620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54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125101</xdr:rowOff>
    </xdr:from>
    <xdr:to>
      <xdr:col>10</xdr:col>
      <xdr:colOff>165100</xdr:colOff>
      <xdr:row>98</xdr:row>
      <xdr:rowOff>55251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71778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5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131745</xdr:rowOff>
    </xdr:from>
    <xdr:to>
      <xdr:col>6</xdr:col>
      <xdr:colOff>38100</xdr:colOff>
      <xdr:row>98</xdr:row>
      <xdr:rowOff>61895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78422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109410</xdr:rowOff>
    </xdr:from>
    <xdr:to>
      <xdr:col>55</xdr:col>
      <xdr:colOff>0</xdr:colOff>
      <xdr:row>38</xdr:row>
      <xdr:rowOff>111506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24510"/>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79773</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5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111506</xdr:rowOff>
    </xdr:from>
    <xdr:to>
      <xdr:col>50</xdr:col>
      <xdr:colOff>114300</xdr:colOff>
      <xdr:row>38</xdr:row>
      <xdr:rowOff>112458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26606"/>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1668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111125</xdr:rowOff>
    </xdr:from>
    <xdr:to>
      <xdr:col>45</xdr:col>
      <xdr:colOff>177800</xdr:colOff>
      <xdr:row>38</xdr:row>
      <xdr:rowOff>112458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2622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7002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111125</xdr:rowOff>
    </xdr:from>
    <xdr:to>
      <xdr:col>41</xdr:col>
      <xdr:colOff>50800</xdr:colOff>
      <xdr:row>38</xdr:row>
      <xdr:rowOff>112840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2622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163022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146257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58610</xdr:rowOff>
    </xdr:from>
    <xdr:to>
      <xdr:col>55</xdr:col>
      <xdr:colOff>50800</xdr:colOff>
      <xdr:row>38</xdr:row>
      <xdr:rowOff>160210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144987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8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60706</xdr:rowOff>
    </xdr:from>
    <xdr:to>
      <xdr:col>50</xdr:col>
      <xdr:colOff>165100</xdr:colOff>
      <xdr:row>38</xdr:row>
      <xdr:rowOff>162306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153433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61658</xdr:rowOff>
    </xdr:from>
    <xdr:to>
      <xdr:col>46</xdr:col>
      <xdr:colOff>38100</xdr:colOff>
      <xdr:row>38</xdr:row>
      <xdr:rowOff>163258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154385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69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60325</xdr:rowOff>
    </xdr:from>
    <xdr:to>
      <xdr:col>41</xdr:col>
      <xdr:colOff>101600</xdr:colOff>
      <xdr:row>38</xdr:row>
      <xdr:rowOff>161925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153052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62040</xdr:rowOff>
    </xdr:from>
    <xdr:to>
      <xdr:col>36</xdr:col>
      <xdr:colOff>165100</xdr:colOff>
      <xdr:row>38</xdr:row>
      <xdr:rowOff>163640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154767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6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108427</xdr:rowOff>
    </xdr:from>
    <xdr:to>
      <xdr:col>55</xdr:col>
      <xdr:colOff>0</xdr:colOff>
      <xdr:row>57</xdr:row>
      <xdr:rowOff>156845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81077"/>
          <a:ext cx="838200" cy="4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8176</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3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141483</xdr:rowOff>
    </xdr:from>
    <xdr:to>
      <xdr:col>50</xdr:col>
      <xdr:colOff>114300</xdr:colOff>
      <xdr:row>57</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14133"/>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151112</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4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128910</xdr:rowOff>
    </xdr:from>
    <xdr:to>
      <xdr:col>45</xdr:col>
      <xdr:colOff>177800</xdr:colOff>
      <xdr:row>57</xdr:row>
      <xdr:rowOff>141483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0156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155181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101753</xdr:rowOff>
    </xdr:from>
    <xdr:to>
      <xdr:col>41</xdr:col>
      <xdr:colOff>50800</xdr:colOff>
      <xdr:row>57</xdr:row>
      <xdr:rowOff>128910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74403"/>
          <a:ext cx="889000" cy="2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154632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112981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57627</xdr:rowOff>
    </xdr:from>
    <xdr:to>
      <xdr:col>55</xdr:col>
      <xdr:colOff>50800</xdr:colOff>
      <xdr:row>57</xdr:row>
      <xdr:rowOff>159227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144004</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4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106045</xdr:rowOff>
    </xdr:from>
    <xdr:to>
      <xdr:col>50</xdr:col>
      <xdr:colOff>165100</xdr:colOff>
      <xdr:row>58</xdr:row>
      <xdr:rowOff>36195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27322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9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90683</xdr:rowOff>
    </xdr:from>
    <xdr:to>
      <xdr:col>46</xdr:col>
      <xdr:colOff>38100</xdr:colOff>
      <xdr:row>58</xdr:row>
      <xdr:rowOff>20833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11960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95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78110</xdr:rowOff>
    </xdr:from>
    <xdr:to>
      <xdr:col>41</xdr:col>
      <xdr:colOff>101600</xdr:colOff>
      <xdr:row>58</xdr:row>
      <xdr:rowOff>8260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170837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94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50953</xdr:rowOff>
    </xdr:from>
    <xdr:to>
      <xdr:col>36</xdr:col>
      <xdr:colOff>165100</xdr:colOff>
      <xdr:row>57</xdr:row>
      <xdr:rowOff>152553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143680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9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48107</xdr:rowOff>
    </xdr:from>
    <xdr:to>
      <xdr:col>55</xdr:col>
      <xdr:colOff>0</xdr:colOff>
      <xdr:row>77</xdr:row>
      <xdr:rowOff>24752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78307"/>
          <a:ext cx="838200" cy="1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154677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67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48107</xdr:rowOff>
    </xdr:from>
    <xdr:to>
      <xdr:col>50</xdr:col>
      <xdr:colOff>114300</xdr:colOff>
      <xdr:row>77</xdr:row>
      <xdr:rowOff>28753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078307"/>
          <a:ext cx="889000" cy="15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77716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5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28753</xdr:rowOff>
    </xdr:from>
    <xdr:to>
      <xdr:col>45</xdr:col>
      <xdr:colOff>177800</xdr:colOff>
      <xdr:row>77</xdr:row>
      <xdr:rowOff>95008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30403"/>
          <a:ext cx="8890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146813</xdr:rowOff>
    </xdr:from>
    <xdr:to>
      <xdr:col>46</xdr:col>
      <xdr:colOff>38100</xdr:colOff>
      <xdr:row>76</xdr:row>
      <xdr:rowOff>76963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93489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7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95008</xdr:rowOff>
    </xdr:from>
    <xdr:to>
      <xdr:col>41</xdr:col>
      <xdr:colOff>50800</xdr:colOff>
      <xdr:row>77</xdr:row>
      <xdr:rowOff>118287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96658"/>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1766</xdr:rowOff>
    </xdr:from>
    <xdr:to>
      <xdr:col>41</xdr:col>
      <xdr:colOff>101600</xdr:colOff>
      <xdr:row>76</xdr:row>
      <xdr:rowOff>103366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119892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5880</xdr:rowOff>
    </xdr:from>
    <xdr:to>
      <xdr:col>36</xdr:col>
      <xdr:colOff>165100</xdr:colOff>
      <xdr:row>76</xdr:row>
      <xdr:rowOff>107480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124007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145402</xdr:rowOff>
    </xdr:from>
    <xdr:to>
      <xdr:col>55</xdr:col>
      <xdr:colOff>50800</xdr:colOff>
      <xdr:row>77</xdr:row>
      <xdr:rowOff>75552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60329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9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168757</xdr:rowOff>
    </xdr:from>
    <xdr:to>
      <xdr:col>50</xdr:col>
      <xdr:colOff>165100</xdr:colOff>
      <xdr:row>76</xdr:row>
      <xdr:rowOff>98907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90034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149403</xdr:rowOff>
    </xdr:from>
    <xdr:to>
      <xdr:col>46</xdr:col>
      <xdr:colOff>38100</xdr:colOff>
      <xdr:row>77</xdr:row>
      <xdr:rowOff>79553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70680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27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44208</xdr:rowOff>
    </xdr:from>
    <xdr:to>
      <xdr:col>41</xdr:col>
      <xdr:colOff>101600</xdr:colOff>
      <xdr:row>77</xdr:row>
      <xdr:rowOff>145808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136935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33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67487</xdr:rowOff>
    </xdr:from>
    <xdr:to>
      <xdr:col>36</xdr:col>
      <xdr:colOff>165100</xdr:colOff>
      <xdr:row>77</xdr:row>
      <xdr:rowOff>169087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160214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3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67805</xdr:rowOff>
    </xdr:from>
    <xdr:to>
      <xdr:col>55</xdr:col>
      <xdr:colOff>0</xdr:colOff>
      <xdr:row>97</xdr:row>
      <xdr:rowOff>86437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98455"/>
          <a:ext cx="8382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66698</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86437</xdr:rowOff>
    </xdr:from>
    <xdr:to>
      <xdr:col>50</xdr:col>
      <xdr:colOff>114300</xdr:colOff>
      <xdr:row>98</xdr:row>
      <xdr:rowOff>13216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17087"/>
          <a:ext cx="889000" cy="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142195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136247</xdr:rowOff>
    </xdr:from>
    <xdr:to>
      <xdr:col>45</xdr:col>
      <xdr:colOff>177800</xdr:colOff>
      <xdr:row>98</xdr:row>
      <xdr:rowOff>13216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66897"/>
          <a:ext cx="889000" cy="4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152323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0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76698</xdr:rowOff>
    </xdr:from>
    <xdr:to>
      <xdr:col>41</xdr:col>
      <xdr:colOff>50800</xdr:colOff>
      <xdr:row>97</xdr:row>
      <xdr:rowOff>136247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07348"/>
          <a:ext cx="889000" cy="5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171183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141578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0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17005</xdr:rowOff>
    </xdr:from>
    <xdr:to>
      <xdr:col>55</xdr:col>
      <xdr:colOff>50800</xdr:colOff>
      <xdr:row>97</xdr:row>
      <xdr:rowOff>118605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103382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6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35637</xdr:rowOff>
    </xdr:from>
    <xdr:to>
      <xdr:col>50</xdr:col>
      <xdr:colOff>165100</xdr:colOff>
      <xdr:row>97</xdr:row>
      <xdr:rowOff>137237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128364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5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133866</xdr:rowOff>
    </xdr:from>
    <xdr:to>
      <xdr:col>46</xdr:col>
      <xdr:colOff>38100</xdr:colOff>
      <xdr:row>98</xdr:row>
      <xdr:rowOff>64016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55143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85447</xdr:rowOff>
    </xdr:from>
    <xdr:to>
      <xdr:col>41</xdr:col>
      <xdr:colOff>101600</xdr:colOff>
      <xdr:row>98</xdr:row>
      <xdr:rowOff>15597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6724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25898</xdr:rowOff>
    </xdr:from>
    <xdr:to>
      <xdr:col>36</xdr:col>
      <xdr:colOff>165100</xdr:colOff>
      <xdr:row>97</xdr:row>
      <xdr:rowOff>127498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118625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4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52100</xdr:rowOff>
    </xdr:from>
    <xdr:to>
      <xdr:col>85</xdr:col>
      <xdr:colOff>127000</xdr:colOff>
      <xdr:row>35</xdr:row>
      <xdr:rowOff>139609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052850"/>
          <a:ext cx="838200" cy="8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74094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74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5557</xdr:rowOff>
    </xdr:from>
    <xdr:to>
      <xdr:col>81</xdr:col>
      <xdr:colOff>50800</xdr:colOff>
      <xdr:row>35</xdr:row>
      <xdr:rowOff>139609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006307"/>
          <a:ext cx="889000" cy="13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78737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7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5557</xdr:rowOff>
    </xdr:from>
    <xdr:to>
      <xdr:col>76</xdr:col>
      <xdr:colOff>114300</xdr:colOff>
      <xdr:row>36</xdr:row>
      <xdr:rowOff>97729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006307"/>
          <a:ext cx="889000" cy="26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97729</xdr:rowOff>
    </xdr:from>
    <xdr:to>
      <xdr:col>71</xdr:col>
      <xdr:colOff>177800</xdr:colOff>
      <xdr:row>37</xdr:row>
      <xdr:rowOff>31161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69929"/>
          <a:ext cx="889000" cy="10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79011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4030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1300</xdr:rowOff>
    </xdr:from>
    <xdr:to>
      <xdr:col>85</xdr:col>
      <xdr:colOff>177800</xdr:colOff>
      <xdr:row>35</xdr:row>
      <xdr:rowOff>102900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24177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5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88809</xdr:rowOff>
    </xdr:from>
    <xdr:to>
      <xdr:col>81</xdr:col>
      <xdr:colOff>101600</xdr:colOff>
      <xdr:row>36</xdr:row>
      <xdr:rowOff>18959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8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10086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1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126207</xdr:rowOff>
    </xdr:from>
    <xdr:to>
      <xdr:col>76</xdr:col>
      <xdr:colOff>165100</xdr:colOff>
      <xdr:row>35</xdr:row>
      <xdr:rowOff>56357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72884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7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46929</xdr:rowOff>
    </xdr:from>
    <xdr:to>
      <xdr:col>72</xdr:col>
      <xdr:colOff>38100</xdr:colOff>
      <xdr:row>36</xdr:row>
      <xdr:rowOff>148529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1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139656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3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151811</xdr:rowOff>
    </xdr:from>
    <xdr:to>
      <xdr:col>67</xdr:col>
      <xdr:colOff>101600</xdr:colOff>
      <xdr:row>37</xdr:row>
      <xdr:rowOff>81961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2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73088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1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164161</xdr:rowOff>
    </xdr:from>
    <xdr:to>
      <xdr:col>85</xdr:col>
      <xdr:colOff>126364</xdr:colOff>
      <xdr:row>57</xdr:row>
      <xdr:rowOff>30978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36661"/>
          <a:ext cx="1269" cy="106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34805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0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30978</xdr:rowOff>
    </xdr:from>
    <xdr:to>
      <xdr:col>86</xdr:col>
      <xdr:colOff>25400</xdr:colOff>
      <xdr:row>57</xdr:row>
      <xdr:rowOff>30978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0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110838</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1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164161</xdr:rowOff>
    </xdr:from>
    <xdr:to>
      <xdr:col>86</xdr:col>
      <xdr:colOff>25400</xdr:colOff>
      <xdr:row>50</xdr:row>
      <xdr:rowOff>164161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3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111216</xdr:rowOff>
    </xdr:from>
    <xdr:to>
      <xdr:col>85</xdr:col>
      <xdr:colOff>127000</xdr:colOff>
      <xdr:row>56</xdr:row>
      <xdr:rowOff>156068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12416"/>
          <a:ext cx="838200" cy="4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167281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082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144404</xdr:rowOff>
    </xdr:from>
    <xdr:to>
      <xdr:col>85</xdr:col>
      <xdr:colOff>177800</xdr:colOff>
      <xdr:row>54</xdr:row>
      <xdr:rowOff>74554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23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111216</xdr:rowOff>
    </xdr:from>
    <xdr:to>
      <xdr:col>81</xdr:col>
      <xdr:colOff>50800</xdr:colOff>
      <xdr:row>57</xdr:row>
      <xdr:rowOff>152776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12416"/>
          <a:ext cx="889000" cy="2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3495</xdr:rowOff>
    </xdr:from>
    <xdr:to>
      <xdr:col>81</xdr:col>
      <xdr:colOff>101600</xdr:colOff>
      <xdr:row>52</xdr:row>
      <xdr:rowOff>105095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89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121622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8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102712</xdr:rowOff>
    </xdr:from>
    <xdr:to>
      <xdr:col>76</xdr:col>
      <xdr:colOff>114300</xdr:colOff>
      <xdr:row>57</xdr:row>
      <xdr:rowOff>152776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75362"/>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83139</xdr:rowOff>
    </xdr:from>
    <xdr:to>
      <xdr:col>76</xdr:col>
      <xdr:colOff>165100</xdr:colOff>
      <xdr:row>54</xdr:row>
      <xdr:rowOff>13289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16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29816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89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102712</xdr:rowOff>
    </xdr:from>
    <xdr:to>
      <xdr:col>71</xdr:col>
      <xdr:colOff>177800</xdr:colOff>
      <xdr:row>58</xdr:row>
      <xdr:rowOff>8118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75362"/>
          <a:ext cx="889000" cy="7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32802</xdr:rowOff>
    </xdr:from>
    <xdr:to>
      <xdr:col>72</xdr:col>
      <xdr:colOff>38100</xdr:colOff>
      <xdr:row>55</xdr:row>
      <xdr:rowOff>134402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4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150929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2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44872</xdr:rowOff>
    </xdr:from>
    <xdr:to>
      <xdr:col>67</xdr:col>
      <xdr:colOff>101600</xdr:colOff>
      <xdr:row>55</xdr:row>
      <xdr:rowOff>146472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47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162999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24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105268</xdr:rowOff>
    </xdr:from>
    <xdr:to>
      <xdr:col>85</xdr:col>
      <xdr:colOff>177800</xdr:colOff>
      <xdr:row>57</xdr:row>
      <xdr:rowOff>35418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0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20195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60416</xdr:rowOff>
    </xdr:from>
    <xdr:to>
      <xdr:col>81</xdr:col>
      <xdr:colOff>101600</xdr:colOff>
      <xdr:row>56</xdr:row>
      <xdr:rowOff>162016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153143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5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101976</xdr:rowOff>
    </xdr:from>
    <xdr:to>
      <xdr:col>76</xdr:col>
      <xdr:colOff>165100</xdr:colOff>
      <xdr:row>58</xdr:row>
      <xdr:rowOff>32126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23253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6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51912</xdr:rowOff>
    </xdr:from>
    <xdr:to>
      <xdr:col>72</xdr:col>
      <xdr:colOff>38100</xdr:colOff>
      <xdr:row>57</xdr:row>
      <xdr:rowOff>153512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144639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1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128768</xdr:rowOff>
    </xdr:from>
    <xdr:to>
      <xdr:col>67</xdr:col>
      <xdr:colOff>101600</xdr:colOff>
      <xdr:row>58</xdr:row>
      <xdr:rowOff>58918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50045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9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37249</xdr:rowOff>
    </xdr:from>
    <xdr:to>
      <xdr:col>85</xdr:col>
      <xdr:colOff>127000</xdr:colOff>
      <xdr:row>79</xdr:row>
      <xdr:rowOff>44107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8179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40797</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4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44107</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88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106215</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156391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43802</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835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95166</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29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157899</xdr:rowOff>
    </xdr:from>
    <xdr:to>
      <xdr:col>85</xdr:col>
      <xdr:colOff>177800</xdr:colOff>
      <xdr:row>79</xdr:row>
      <xdr:rowOff>88049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72826</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45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164757</xdr:rowOff>
    </xdr:from>
    <xdr:to>
      <xdr:col>81</xdr:col>
      <xdr:colOff>101600</xdr:colOff>
      <xdr:row>79</xdr:row>
      <xdr:rowOff>94907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86034</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164452</xdr:rowOff>
    </xdr:from>
    <xdr:to>
      <xdr:col>67</xdr:col>
      <xdr:colOff>101600</xdr:colOff>
      <xdr:row>79</xdr:row>
      <xdr:rowOff>94602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85729</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57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23971</xdr:rowOff>
    </xdr:from>
    <xdr:to>
      <xdr:col>85</xdr:col>
      <xdr:colOff>127000</xdr:colOff>
      <xdr:row>96</xdr:row>
      <xdr:rowOff>40182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83171"/>
          <a:ext cx="8382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166812</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11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40182</xdr:rowOff>
    </xdr:from>
    <xdr:to>
      <xdr:col>81</xdr:col>
      <xdr:colOff>50800</xdr:colOff>
      <xdr:row>96</xdr:row>
      <xdr:rowOff>44222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499382"/>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115721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34506</xdr:rowOff>
    </xdr:from>
    <xdr:to>
      <xdr:col>76</xdr:col>
      <xdr:colOff>114300</xdr:colOff>
      <xdr:row>96</xdr:row>
      <xdr:rowOff>44222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493706"/>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95280</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30657</xdr:rowOff>
    </xdr:from>
    <xdr:to>
      <xdr:col>71</xdr:col>
      <xdr:colOff>177800</xdr:colOff>
      <xdr:row>96</xdr:row>
      <xdr:rowOff>34506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489857"/>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106557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88231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144621</xdr:rowOff>
    </xdr:from>
    <xdr:to>
      <xdr:col>85</xdr:col>
      <xdr:colOff>177800</xdr:colOff>
      <xdr:row>96</xdr:row>
      <xdr:rowOff>74771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3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123048</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160832</xdr:rowOff>
    </xdr:from>
    <xdr:to>
      <xdr:col>81</xdr:col>
      <xdr:colOff>101600</xdr:colOff>
      <xdr:row>96</xdr:row>
      <xdr:rowOff>90982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82109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164872</xdr:rowOff>
    </xdr:from>
    <xdr:to>
      <xdr:col>76</xdr:col>
      <xdr:colOff>165100</xdr:colOff>
      <xdr:row>96</xdr:row>
      <xdr:rowOff>95022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86149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5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155156</xdr:rowOff>
    </xdr:from>
    <xdr:to>
      <xdr:col>72</xdr:col>
      <xdr:colOff>38100</xdr:colOff>
      <xdr:row>96</xdr:row>
      <xdr:rowOff>85306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76433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5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151307</xdr:rowOff>
    </xdr:from>
    <xdr:to>
      <xdr:col>67</xdr:col>
      <xdr:colOff>101600</xdr:colOff>
      <xdr:row>96</xdr:row>
      <xdr:rowOff>81457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72584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53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119507</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6634607"/>
          <a:ext cx="1269" cy="9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104284</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90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66184</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0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119507</xdr:rowOff>
    </xdr:from>
    <xdr:to>
      <xdr:col>116</xdr:col>
      <xdr:colOff>152400</xdr:colOff>
      <xdr:row>38</xdr:row>
      <xdr:rowOff>119507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3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21734</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3683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153289</xdr:rowOff>
    </xdr:from>
    <xdr:to>
      <xdr:col>116</xdr:col>
      <xdr:colOff>114300</xdr:colOff>
      <xdr:row>39</xdr:row>
      <xdr:rowOff>83439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144843</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5288343"/>
          <a:ext cx="889000" cy="14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131953</xdr:rowOff>
    </xdr:from>
    <xdr:to>
      <xdr:col>112</xdr:col>
      <xdr:colOff>38100</xdr:colOff>
      <xdr:row>39</xdr:row>
      <xdr:rowOff>62103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78630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144843</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5288343"/>
          <a:ext cx="889000" cy="14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65088</xdr:rowOff>
    </xdr:from>
    <xdr:to>
      <xdr:col>107</xdr:col>
      <xdr:colOff>101600</xdr:colOff>
      <xdr:row>38</xdr:row>
      <xdr:rowOff>166688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157815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7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158432</xdr:rowOff>
    </xdr:from>
    <xdr:to>
      <xdr:col>102</xdr:col>
      <xdr:colOff>165100</xdr:colOff>
      <xdr:row>39</xdr:row>
      <xdr:rowOff>88582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105110</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153289</xdr:rowOff>
    </xdr:from>
    <xdr:to>
      <xdr:col>98</xdr:col>
      <xdr:colOff>38100</xdr:colOff>
      <xdr:row>39</xdr:row>
      <xdr:rowOff>83439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99966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148734</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63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94043</xdr:rowOff>
    </xdr:from>
    <xdr:to>
      <xdr:col>107</xdr:col>
      <xdr:colOff>101600</xdr:colOff>
      <xdr:row>31</xdr:row>
      <xdr:rowOff>24193</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523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40720</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501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174,875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円（対前年度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30,359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円の増加）となっており、類似団体平均を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6,107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円上回っている。これは、新型コロナウイルス感染症対策の一環として実施した子育て世帯臨時特別給付金給付事業費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の増加や、住民税非課税世帯等臨時特別給付金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給付事業費の皆増などが主な要因となっている。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46,070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円（対前年度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9,423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円の増加）となっており、類似団体平均を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1,005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円上回っている。これは、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新型コロナウイルス感染症対策の一環として実施した予防接種事業費の増加や、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新型コロナウイルス感染症拡大の影響による病院事業会計繰出金の増加などが主な要因となっている。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30,645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円（対前年度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815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円の増加）となっており、類似団体平均を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13,827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円下回っている。これは、</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商業施設周辺に係る交通の円滑化を図る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八幡駅周辺地区整備事業費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増加や、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赤塚山公園整備</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事業費の増加などが主な要因となっている。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37,142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円（対前年度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981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）となっており、類似団体平均を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10,394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円下回っている。これは、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スクール構想の実現に向けたタブレット端末配備</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の完了</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に伴う小学校教育用器具等整備費や中学校教育用器具等整備費の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などが主な要因となっている。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28,075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円（対前年度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851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円の増加）となっており、類似団体平均を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9,036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円下回っている。これは、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過去からの新規借入の抑制や繰上償還の成果により、地方債残高が減少していることが主な要因となっている。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実質収支額は、継続的に黒字を確保している。実質単年度収支について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新型コロナウイルス感染症対策の一環として実施した子育て世帯臨時特別給付金給付事業費の増や住民税非課税世帯等臨時特別給付金給付事業費の皆増などにより民生費が大きく増加したものの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歳入面でも基準財政需要額が増額する再算定が行われたことなどによる地方交付税の増加などがあり、令和３年度については黒字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は、中長期的な見通しのもとに決算余剰金を中心に積み立てるとともに、最低水準の取崩しに努めている。今後も、新型コロナウイルス感染症の影響を注視しながら、歳入増及び歳出削減の取組を強化することで、基金の残高を確保できるよう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一般会計等の実質赤字及び公営企業会計の資金不足は生じておらず、連結実質赤字額は発生していない。</a:t>
          </a:r>
        </a:p>
        <a:p>
          <a:r>
            <a:rPr kumimoji="1" lang="ja-JP" altLang="en-US" sz="1400">
              <a:solidFill>
                <a:schemeClr val="tx1"/>
              </a:solidFill>
              <a:latin typeface="ＭＳ ゴシック" pitchFamily="49" charset="-128"/>
              <a:ea typeface="ＭＳ ゴシック" pitchFamily="49" charset="-128"/>
            </a:rPr>
            <a:t>　実質収支については、連結会計全体において</a:t>
          </a:r>
          <a:r>
            <a:rPr kumimoji="1" lang="en-US" altLang="ja-JP" sz="1400">
              <a:solidFill>
                <a:schemeClr val="tx1"/>
              </a:solidFill>
              <a:latin typeface="ＭＳ ゴシック" pitchFamily="49" charset="-128"/>
              <a:ea typeface="ＭＳ ゴシック" pitchFamily="49" charset="-128"/>
            </a:rPr>
            <a:t>2,529</a:t>
          </a:r>
          <a:r>
            <a:rPr kumimoji="1" lang="ja-JP" altLang="en-US" sz="1400">
              <a:solidFill>
                <a:schemeClr val="tx1"/>
              </a:solidFill>
              <a:latin typeface="ＭＳ ゴシック" pitchFamily="49" charset="-128"/>
              <a:ea typeface="ＭＳ ゴシック" pitchFamily="49" charset="-128"/>
            </a:rPr>
            <a:t>百万円増加した。</a:t>
          </a:r>
        </a:p>
        <a:p>
          <a:r>
            <a:rPr kumimoji="1" lang="ja-JP" altLang="en-US" sz="1400">
              <a:solidFill>
                <a:schemeClr val="tx1"/>
              </a:solidFill>
              <a:latin typeface="ＭＳ ゴシック" pitchFamily="49" charset="-128"/>
              <a:ea typeface="ＭＳ ゴシック" pitchFamily="49" charset="-128"/>
            </a:rPr>
            <a:t>　主な要因としては、病院事業会計で、新型コロナウイルス感染症対策に関連した県補助金の増加や、診療体制強化に新型コロナウイルス感染症地方創生臨時交付金を活用したことなどにより、</a:t>
          </a:r>
          <a:r>
            <a:rPr kumimoji="1" lang="en-US" altLang="ja-JP" sz="1400">
              <a:solidFill>
                <a:schemeClr val="tx1"/>
              </a:solidFill>
              <a:latin typeface="ＭＳ ゴシック" pitchFamily="49" charset="-128"/>
              <a:ea typeface="ＭＳ ゴシック" pitchFamily="49" charset="-128"/>
            </a:rPr>
            <a:t>1,238</a:t>
          </a:r>
          <a:r>
            <a:rPr kumimoji="1" lang="ja-JP" altLang="en-US" sz="1400">
              <a:solidFill>
                <a:schemeClr val="tx1"/>
              </a:solidFill>
              <a:latin typeface="ＭＳ ゴシック" pitchFamily="49" charset="-128"/>
              <a:ea typeface="ＭＳ ゴシック" pitchFamily="49" charset="-128"/>
            </a:rPr>
            <a:t>百万円増加したことなどがあげられる。</a:t>
          </a:r>
        </a:p>
        <a:p>
          <a:r>
            <a:rPr kumimoji="1" lang="ja-JP" altLang="en-US" sz="1400">
              <a:solidFill>
                <a:schemeClr val="tx1"/>
              </a:solidFill>
              <a:latin typeface="ＭＳ ゴシック" pitchFamily="49" charset="-128"/>
              <a:ea typeface="ＭＳ ゴシック" pitchFamily="49" charset="-128"/>
            </a:rPr>
            <a:t>　また、標準財政規模比で、令和２年度決算と比較すると、東三河都市計画事業豊川西部土地区画整理事業特別会計で</a:t>
          </a:r>
          <a:r>
            <a:rPr kumimoji="1" lang="en-US" altLang="ja-JP" sz="1400">
              <a:solidFill>
                <a:schemeClr val="tx1"/>
              </a:solidFill>
              <a:latin typeface="ＭＳ ゴシック" pitchFamily="49" charset="-128"/>
              <a:ea typeface="ＭＳ ゴシック" pitchFamily="49" charset="-128"/>
            </a:rPr>
            <a:t>0.05</a:t>
          </a:r>
          <a:r>
            <a:rPr kumimoji="1" lang="ja-JP" altLang="en-US" sz="1400">
              <a:solidFill>
                <a:schemeClr val="tx1"/>
              </a:solidFill>
              <a:latin typeface="ＭＳ ゴシック" pitchFamily="49" charset="-128"/>
              <a:ea typeface="ＭＳ ゴシック" pitchFamily="49" charset="-128"/>
            </a:rPr>
            <a:t>％、東三河都市計画事業豊川駅東土地区画整理事業特別会計で</a:t>
          </a:r>
          <a:r>
            <a:rPr kumimoji="1" lang="en-US" altLang="ja-JP" sz="1400">
              <a:solidFill>
                <a:schemeClr val="tx1"/>
              </a:solidFill>
              <a:latin typeface="ＭＳ ゴシック" pitchFamily="49" charset="-128"/>
              <a:ea typeface="ＭＳ ゴシック" pitchFamily="49" charset="-128"/>
            </a:rPr>
            <a:t>0.04</a:t>
          </a:r>
          <a:r>
            <a:rPr kumimoji="1" lang="ja-JP" altLang="en-US" sz="1400">
              <a:solidFill>
                <a:schemeClr val="tx1"/>
              </a:solidFill>
              <a:latin typeface="ＭＳ ゴシック" pitchFamily="49" charset="-128"/>
              <a:ea typeface="ＭＳ ゴシック" pitchFamily="49" charset="-128"/>
            </a:rPr>
            <a:t>％それぞれ黒字額が減少した一方、病院事業会計で</a:t>
          </a:r>
          <a:r>
            <a:rPr kumimoji="1" lang="en-US" altLang="ja-JP" sz="1400">
              <a:solidFill>
                <a:schemeClr val="tx1"/>
              </a:solidFill>
              <a:latin typeface="ＭＳ ゴシック" pitchFamily="49" charset="-128"/>
              <a:ea typeface="ＭＳ ゴシック" pitchFamily="49" charset="-128"/>
            </a:rPr>
            <a:t>2.45</a:t>
          </a:r>
          <a:r>
            <a:rPr kumimoji="1" lang="ja-JP" altLang="en-US" sz="1400">
              <a:solidFill>
                <a:schemeClr val="tx1"/>
              </a:solidFill>
              <a:latin typeface="ＭＳ ゴシック" pitchFamily="49" charset="-128"/>
              <a:ea typeface="ＭＳ ゴシック" pitchFamily="49" charset="-128"/>
            </a:rPr>
            <a:t>％、一般会計で</a:t>
          </a:r>
          <a:r>
            <a:rPr kumimoji="1" lang="en-US" altLang="ja-JP" sz="1400">
              <a:solidFill>
                <a:schemeClr val="tx1"/>
              </a:solidFill>
              <a:latin typeface="ＭＳ ゴシック" pitchFamily="49" charset="-128"/>
              <a:ea typeface="ＭＳ ゴシック" pitchFamily="49" charset="-128"/>
            </a:rPr>
            <a:t>1.68</a:t>
          </a:r>
          <a:r>
            <a:rPr kumimoji="1" lang="ja-JP" altLang="en-US" sz="1400">
              <a:solidFill>
                <a:schemeClr val="tx1"/>
              </a:solidFill>
              <a:latin typeface="ＭＳ ゴシック" pitchFamily="49" charset="-128"/>
              <a:ea typeface="ＭＳ ゴシック" pitchFamily="49" charset="-128"/>
            </a:rPr>
            <a:t>％それぞれ黒字額が増加したことなどにより、全体では</a:t>
          </a:r>
          <a:r>
            <a:rPr kumimoji="1" lang="en-US" altLang="ja-JP" sz="1400">
              <a:solidFill>
                <a:schemeClr val="tx1"/>
              </a:solidFill>
              <a:latin typeface="ＭＳ ゴシック" pitchFamily="49" charset="-128"/>
              <a:ea typeface="ＭＳ ゴシック" pitchFamily="49" charset="-128"/>
            </a:rPr>
            <a:t>4.53</a:t>
          </a:r>
          <a:r>
            <a:rPr kumimoji="1" lang="ja-JP" altLang="en-US" sz="1400">
              <a:solidFill>
                <a:schemeClr val="tx1"/>
              </a:solidFill>
              <a:latin typeface="ＭＳ ゴシック" pitchFamily="49" charset="-128"/>
              <a:ea typeface="ＭＳ ゴシック" pitchFamily="49" charset="-128"/>
            </a:rPr>
            <a:t>％（</a:t>
          </a:r>
          <a:r>
            <a:rPr kumimoji="1" lang="en-US" altLang="ja-JP" sz="1400">
              <a:solidFill>
                <a:schemeClr val="tx1"/>
              </a:solidFill>
              <a:latin typeface="ＭＳ ゴシック" pitchFamily="49" charset="-128"/>
              <a:ea typeface="ＭＳ ゴシック" pitchFamily="49" charset="-128"/>
            </a:rPr>
            <a:t>27.75</a:t>
          </a:r>
          <a:r>
            <a:rPr kumimoji="1" lang="ja-JP" altLang="en-US" sz="1400">
              <a:solidFill>
                <a:schemeClr val="tx1"/>
              </a:solidFill>
              <a:latin typeface="ＭＳ ゴシック" pitchFamily="49" charset="-128"/>
              <a:ea typeface="ＭＳ ゴシック" pitchFamily="49" charset="-128"/>
            </a:rPr>
            <a:t>→</a:t>
          </a:r>
          <a:r>
            <a:rPr kumimoji="1" lang="en-US" altLang="ja-JP" sz="1400">
              <a:solidFill>
                <a:schemeClr val="tx1"/>
              </a:solidFill>
              <a:latin typeface="ＭＳ ゴシック" pitchFamily="49" charset="-128"/>
              <a:ea typeface="ＭＳ ゴシック" pitchFamily="49" charset="-128"/>
            </a:rPr>
            <a:t>32.28</a:t>
          </a:r>
          <a:r>
            <a:rPr kumimoji="1" lang="ja-JP" altLang="en-US" sz="1400">
              <a:solidFill>
                <a:schemeClr val="tx1"/>
              </a:solidFill>
              <a:latin typeface="ＭＳ ゴシック" pitchFamily="49" charset="-128"/>
              <a:ea typeface="ＭＳ ゴシック" pitchFamily="49" charset="-128"/>
            </a:rPr>
            <a:t>％）増加した。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2"/>
      <c r="DK1" s="172"/>
      <c r="DL1" s="172"/>
      <c r="DM1" s="172"/>
      <c r="DN1" s="172"/>
      <c r="DO1" s="172"/>
    </row>
    <row r="2" spans="1:119" ht="24.75" thickBot="1" x14ac:dyDescent="0.2">
      <c r="B2" s="173" t="s">
        <v>81</v>
      </c>
      <c r="C2" s="173"/>
      <c r="D2" s="174"/>
    </row>
    <row r="3" spans="1:119" ht="18.75" customHeight="1" thickBot="1" x14ac:dyDescent="0.2">
      <c r="A3" s="172"/>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15">
      <c r="A4" s="172"/>
      <c r="B4" s="578"/>
      <c r="C4" s="579"/>
      <c r="D4" s="579"/>
      <c r="E4" s="580"/>
      <c r="F4" s="580"/>
      <c r="G4" s="580"/>
      <c r="H4" s="580"/>
      <c r="I4" s="580"/>
      <c r="J4" s="580"/>
      <c r="K4" s="580"/>
      <c r="L4" s="580"/>
      <c r="M4" s="580"/>
      <c r="N4" s="580"/>
      <c r="O4" s="580"/>
      <c r="P4" s="580"/>
      <c r="Q4" s="580"/>
      <c r="R4" s="584"/>
      <c r="S4" s="584"/>
      <c r="T4" s="584"/>
      <c r="U4" s="584"/>
      <c r="V4" s="585"/>
      <c r="W4" s="571"/>
      <c r="X4" s="381"/>
      <c r="Y4" s="381"/>
      <c r="Z4" s="381"/>
      <c r="AA4" s="381"/>
      <c r="AB4" s="579"/>
      <c r="AC4" s="584"/>
      <c r="AD4" s="381"/>
      <c r="AE4" s="381"/>
      <c r="AF4" s="381"/>
      <c r="AG4" s="381"/>
      <c r="AH4" s="381"/>
      <c r="AI4" s="381"/>
      <c r="AJ4" s="381"/>
      <c r="AK4" s="381"/>
      <c r="AL4" s="572"/>
      <c r="AM4" s="521"/>
      <c r="AN4" s="419"/>
      <c r="AO4" s="419"/>
      <c r="AP4" s="419"/>
      <c r="AQ4" s="419"/>
      <c r="AR4" s="419"/>
      <c r="AS4" s="419"/>
      <c r="AT4" s="419"/>
      <c r="AU4" s="419"/>
      <c r="AV4" s="419"/>
      <c r="AW4" s="419"/>
      <c r="AX4" s="611"/>
      <c r="AY4" s="456" t="s">
        <v>91</v>
      </c>
      <c r="AZ4" s="457"/>
      <c r="BA4" s="457"/>
      <c r="BB4" s="457"/>
      <c r="BC4" s="457"/>
      <c r="BD4" s="457"/>
      <c r="BE4" s="457"/>
      <c r="BF4" s="457"/>
      <c r="BG4" s="457"/>
      <c r="BH4" s="457"/>
      <c r="BI4" s="457"/>
      <c r="BJ4" s="457"/>
      <c r="BK4" s="457"/>
      <c r="BL4" s="457"/>
      <c r="BM4" s="458"/>
      <c r="BN4" s="459">
        <v>77681182</v>
      </c>
      <c r="BO4" s="460"/>
      <c r="BP4" s="460"/>
      <c r="BQ4" s="460"/>
      <c r="BR4" s="460"/>
      <c r="BS4" s="460"/>
      <c r="BT4" s="460"/>
      <c r="BU4" s="461"/>
      <c r="BV4" s="459">
        <v>89649950</v>
      </c>
      <c r="BW4" s="460"/>
      <c r="BX4" s="460"/>
      <c r="BY4" s="460"/>
      <c r="BZ4" s="460"/>
      <c r="CA4" s="460"/>
      <c r="CB4" s="460"/>
      <c r="CC4" s="461"/>
      <c r="CD4" s="596" t="s">
        <v>92</v>
      </c>
      <c r="CE4" s="597"/>
      <c r="CF4" s="597"/>
      <c r="CG4" s="597"/>
      <c r="CH4" s="597"/>
      <c r="CI4" s="597"/>
      <c r="CJ4" s="597"/>
      <c r="CK4" s="597"/>
      <c r="CL4" s="597"/>
      <c r="CM4" s="597"/>
      <c r="CN4" s="597"/>
      <c r="CO4" s="597"/>
      <c r="CP4" s="597"/>
      <c r="CQ4" s="597"/>
      <c r="CR4" s="597"/>
      <c r="CS4" s="598"/>
      <c r="CT4" s="599">
        <v>8.9</v>
      </c>
      <c r="CU4" s="600"/>
      <c r="CV4" s="600"/>
      <c r="CW4" s="600"/>
      <c r="CX4" s="600"/>
      <c r="CY4" s="600"/>
      <c r="CZ4" s="600"/>
      <c r="DA4" s="601"/>
      <c r="DB4" s="599">
        <v>7.2</v>
      </c>
      <c r="DC4" s="600"/>
      <c r="DD4" s="600"/>
      <c r="DE4" s="600"/>
      <c r="DF4" s="600"/>
      <c r="DG4" s="600"/>
      <c r="DH4" s="600"/>
      <c r="DI4" s="601"/>
    </row>
    <row r="5" spans="1:119" ht="18.75" customHeight="1" x14ac:dyDescent="0.15">
      <c r="A5" s="172"/>
      <c r="B5" s="606"/>
      <c r="C5" s="420"/>
      <c r="D5" s="420"/>
      <c r="E5" s="607"/>
      <c r="F5" s="607"/>
      <c r="G5" s="607"/>
      <c r="H5" s="607"/>
      <c r="I5" s="607"/>
      <c r="J5" s="607"/>
      <c r="K5" s="607"/>
      <c r="L5" s="607"/>
      <c r="M5" s="607"/>
      <c r="N5" s="607"/>
      <c r="O5" s="607"/>
      <c r="P5" s="607"/>
      <c r="Q5" s="607"/>
      <c r="R5" s="418"/>
      <c r="S5" s="418"/>
      <c r="T5" s="418"/>
      <c r="U5" s="418"/>
      <c r="V5" s="610"/>
      <c r="W5" s="521"/>
      <c r="X5" s="419"/>
      <c r="Y5" s="419"/>
      <c r="Z5" s="419"/>
      <c r="AA5" s="419"/>
      <c r="AB5" s="420"/>
      <c r="AC5" s="418"/>
      <c r="AD5" s="419"/>
      <c r="AE5" s="419"/>
      <c r="AF5" s="419"/>
      <c r="AG5" s="419"/>
      <c r="AH5" s="419"/>
      <c r="AI5" s="419"/>
      <c r="AJ5" s="419"/>
      <c r="AK5" s="419"/>
      <c r="AL5" s="611"/>
      <c r="AM5" s="487" t="s">
        <v>93</v>
      </c>
      <c r="AN5" s="387"/>
      <c r="AO5" s="387"/>
      <c r="AP5" s="387"/>
      <c r="AQ5" s="387"/>
      <c r="AR5" s="387"/>
      <c r="AS5" s="387"/>
      <c r="AT5" s="388"/>
      <c r="AU5" s="488" t="s">
        <v>94</v>
      </c>
      <c r="AV5" s="489"/>
      <c r="AW5" s="489"/>
      <c r="AX5" s="489"/>
      <c r="AY5" s="444" t="s">
        <v>95</v>
      </c>
      <c r="AZ5" s="445"/>
      <c r="BA5" s="445"/>
      <c r="BB5" s="445"/>
      <c r="BC5" s="445"/>
      <c r="BD5" s="445"/>
      <c r="BE5" s="445"/>
      <c r="BF5" s="445"/>
      <c r="BG5" s="445"/>
      <c r="BH5" s="445"/>
      <c r="BI5" s="445"/>
      <c r="BJ5" s="445"/>
      <c r="BK5" s="445"/>
      <c r="BL5" s="445"/>
      <c r="BM5" s="446"/>
      <c r="BN5" s="430">
        <v>73643106</v>
      </c>
      <c r="BO5" s="431"/>
      <c r="BP5" s="431"/>
      <c r="BQ5" s="431"/>
      <c r="BR5" s="431"/>
      <c r="BS5" s="431"/>
      <c r="BT5" s="431"/>
      <c r="BU5" s="432"/>
      <c r="BV5" s="430">
        <v>86530858</v>
      </c>
      <c r="BW5" s="431"/>
      <c r="BX5" s="431"/>
      <c r="BY5" s="431"/>
      <c r="BZ5" s="431"/>
      <c r="CA5" s="431"/>
      <c r="CB5" s="431"/>
      <c r="CC5" s="432"/>
      <c r="CD5" s="470" t="s">
        <v>96</v>
      </c>
      <c r="CE5" s="390"/>
      <c r="CF5" s="390"/>
      <c r="CG5" s="390"/>
      <c r="CH5" s="390"/>
      <c r="CI5" s="390"/>
      <c r="CJ5" s="390"/>
      <c r="CK5" s="390"/>
      <c r="CL5" s="390"/>
      <c r="CM5" s="390"/>
      <c r="CN5" s="390"/>
      <c r="CO5" s="390"/>
      <c r="CP5" s="390"/>
      <c r="CQ5" s="390"/>
      <c r="CR5" s="390"/>
      <c r="CS5" s="471"/>
      <c r="CT5" s="427">
        <v>88.9</v>
      </c>
      <c r="CU5" s="428"/>
      <c r="CV5" s="428"/>
      <c r="CW5" s="428"/>
      <c r="CX5" s="428"/>
      <c r="CY5" s="428"/>
      <c r="CZ5" s="428"/>
      <c r="DA5" s="429"/>
      <c r="DB5" s="427">
        <v>92.9</v>
      </c>
      <c r="DC5" s="428"/>
      <c r="DD5" s="428"/>
      <c r="DE5" s="428"/>
      <c r="DF5" s="428"/>
      <c r="DG5" s="428"/>
      <c r="DH5" s="428"/>
      <c r="DI5" s="429"/>
    </row>
    <row r="6" spans="1:119" ht="18.75" customHeight="1" x14ac:dyDescent="0.15">
      <c r="A6" s="172"/>
      <c r="B6" s="576" t="s">
        <v>97</v>
      </c>
      <c r="C6" s="417"/>
      <c r="D6" s="417"/>
      <c r="E6" s="577"/>
      <c r="F6" s="577"/>
      <c r="G6" s="577"/>
      <c r="H6" s="577"/>
      <c r="I6" s="577"/>
      <c r="J6" s="577"/>
      <c r="K6" s="577"/>
      <c r="L6" s="577" t="s">
        <v>98</v>
      </c>
      <c r="M6" s="577"/>
      <c r="N6" s="577"/>
      <c r="O6" s="577"/>
      <c r="P6" s="577"/>
      <c r="Q6" s="577"/>
      <c r="R6" s="415"/>
      <c r="S6" s="415"/>
      <c r="T6" s="415"/>
      <c r="U6" s="415"/>
      <c r="V6" s="583"/>
      <c r="W6" s="520" t="s">
        <v>99</v>
      </c>
      <c r="X6" s="416"/>
      <c r="Y6" s="416"/>
      <c r="Z6" s="416"/>
      <c r="AA6" s="416"/>
      <c r="AB6" s="417"/>
      <c r="AC6" s="588" t="s">
        <v>100</v>
      </c>
      <c r="AD6" s="589"/>
      <c r="AE6" s="589"/>
      <c r="AF6" s="589"/>
      <c r="AG6" s="589"/>
      <c r="AH6" s="589"/>
      <c r="AI6" s="589"/>
      <c r="AJ6" s="589"/>
      <c r="AK6" s="589"/>
      <c r="AL6" s="590"/>
      <c r="AM6" s="487" t="s">
        <v>101</v>
      </c>
      <c r="AN6" s="387"/>
      <c r="AO6" s="387"/>
      <c r="AP6" s="387"/>
      <c r="AQ6" s="387"/>
      <c r="AR6" s="387"/>
      <c r="AS6" s="387"/>
      <c r="AT6" s="388"/>
      <c r="AU6" s="488" t="s">
        <v>94</v>
      </c>
      <c r="AV6" s="489"/>
      <c r="AW6" s="489"/>
      <c r="AX6" s="489"/>
      <c r="AY6" s="444" t="s">
        <v>102</v>
      </c>
      <c r="AZ6" s="445"/>
      <c r="BA6" s="445"/>
      <c r="BB6" s="445"/>
      <c r="BC6" s="445"/>
      <c r="BD6" s="445"/>
      <c r="BE6" s="445"/>
      <c r="BF6" s="445"/>
      <c r="BG6" s="445"/>
      <c r="BH6" s="445"/>
      <c r="BI6" s="445"/>
      <c r="BJ6" s="445"/>
      <c r="BK6" s="445"/>
      <c r="BL6" s="445"/>
      <c r="BM6" s="446"/>
      <c r="BN6" s="430">
        <v>4038076</v>
      </c>
      <c r="BO6" s="431"/>
      <c r="BP6" s="431"/>
      <c r="BQ6" s="431"/>
      <c r="BR6" s="431"/>
      <c r="BS6" s="431"/>
      <c r="BT6" s="431"/>
      <c r="BU6" s="432"/>
      <c r="BV6" s="430">
        <v>3119092</v>
      </c>
      <c r="BW6" s="431"/>
      <c r="BX6" s="431"/>
      <c r="BY6" s="431"/>
      <c r="BZ6" s="431"/>
      <c r="CA6" s="431"/>
      <c r="CB6" s="431"/>
      <c r="CC6" s="432"/>
      <c r="CD6" s="470" t="s">
        <v>103</v>
      </c>
      <c r="CE6" s="390"/>
      <c r="CF6" s="390"/>
      <c r="CG6" s="390"/>
      <c r="CH6" s="390"/>
      <c r="CI6" s="390"/>
      <c r="CJ6" s="390"/>
      <c r="CK6" s="390"/>
      <c r="CL6" s="390"/>
      <c r="CM6" s="390"/>
      <c r="CN6" s="390"/>
      <c r="CO6" s="390"/>
      <c r="CP6" s="390"/>
      <c r="CQ6" s="390"/>
      <c r="CR6" s="390"/>
      <c r="CS6" s="471"/>
      <c r="CT6" s="573">
        <v>88.9</v>
      </c>
      <c r="CU6" s="574"/>
      <c r="CV6" s="574"/>
      <c r="CW6" s="574"/>
      <c r="CX6" s="574"/>
      <c r="CY6" s="574"/>
      <c r="CZ6" s="574"/>
      <c r="DA6" s="575"/>
      <c r="DB6" s="573">
        <v>92.9</v>
      </c>
      <c r="DC6" s="574"/>
      <c r="DD6" s="574"/>
      <c r="DE6" s="574"/>
      <c r="DF6" s="574"/>
      <c r="DG6" s="574"/>
      <c r="DH6" s="574"/>
      <c r="DI6" s="575"/>
    </row>
    <row r="7" spans="1:119" ht="18.75" customHeight="1" x14ac:dyDescent="0.15">
      <c r="A7" s="172"/>
      <c r="B7" s="578"/>
      <c r="C7" s="579"/>
      <c r="D7" s="579"/>
      <c r="E7" s="580"/>
      <c r="F7" s="580"/>
      <c r="G7" s="580"/>
      <c r="H7" s="580"/>
      <c r="I7" s="580"/>
      <c r="J7" s="580"/>
      <c r="K7" s="580"/>
      <c r="L7" s="580"/>
      <c r="M7" s="580"/>
      <c r="N7" s="580"/>
      <c r="O7" s="580"/>
      <c r="P7" s="580"/>
      <c r="Q7" s="580"/>
      <c r="R7" s="584"/>
      <c r="S7" s="584"/>
      <c r="T7" s="584"/>
      <c r="U7" s="584"/>
      <c r="V7" s="585"/>
      <c r="W7" s="571"/>
      <c r="X7" s="381"/>
      <c r="Y7" s="381"/>
      <c r="Z7" s="381"/>
      <c r="AA7" s="381"/>
      <c r="AB7" s="579"/>
      <c r="AC7" s="591"/>
      <c r="AD7" s="382"/>
      <c r="AE7" s="382"/>
      <c r="AF7" s="382"/>
      <c r="AG7" s="382"/>
      <c r="AH7" s="382"/>
      <c r="AI7" s="382"/>
      <c r="AJ7" s="382"/>
      <c r="AK7" s="382"/>
      <c r="AL7" s="592"/>
      <c r="AM7" s="487" t="s">
        <v>104</v>
      </c>
      <c r="AN7" s="387"/>
      <c r="AO7" s="387"/>
      <c r="AP7" s="387"/>
      <c r="AQ7" s="387"/>
      <c r="AR7" s="387"/>
      <c r="AS7" s="387"/>
      <c r="AT7" s="388"/>
      <c r="AU7" s="488" t="s">
        <v>105</v>
      </c>
      <c r="AV7" s="489"/>
      <c r="AW7" s="489"/>
      <c r="AX7" s="489"/>
      <c r="AY7" s="444" t="s">
        <v>106</v>
      </c>
      <c r="AZ7" s="445"/>
      <c r="BA7" s="445"/>
      <c r="BB7" s="445"/>
      <c r="BC7" s="445"/>
      <c r="BD7" s="445"/>
      <c r="BE7" s="445"/>
      <c r="BF7" s="445"/>
      <c r="BG7" s="445"/>
      <c r="BH7" s="445"/>
      <c r="BI7" s="445"/>
      <c r="BJ7" s="445"/>
      <c r="BK7" s="445"/>
      <c r="BL7" s="445"/>
      <c r="BM7" s="446"/>
      <c r="BN7" s="430">
        <v>272150</v>
      </c>
      <c r="BO7" s="431"/>
      <c r="BP7" s="431"/>
      <c r="BQ7" s="431"/>
      <c r="BR7" s="431"/>
      <c r="BS7" s="431"/>
      <c r="BT7" s="431"/>
      <c r="BU7" s="432"/>
      <c r="BV7" s="430">
        <v>222198</v>
      </c>
      <c r="BW7" s="431"/>
      <c r="BX7" s="431"/>
      <c r="BY7" s="431"/>
      <c r="BZ7" s="431"/>
      <c r="CA7" s="431"/>
      <c r="CB7" s="431"/>
      <c r="CC7" s="432"/>
      <c r="CD7" s="470" t="s">
        <v>107</v>
      </c>
      <c r="CE7" s="390"/>
      <c r="CF7" s="390"/>
      <c r="CG7" s="390"/>
      <c r="CH7" s="390"/>
      <c r="CI7" s="390"/>
      <c r="CJ7" s="390"/>
      <c r="CK7" s="390"/>
      <c r="CL7" s="390"/>
      <c r="CM7" s="390"/>
      <c r="CN7" s="390"/>
      <c r="CO7" s="390"/>
      <c r="CP7" s="390"/>
      <c r="CQ7" s="390"/>
      <c r="CR7" s="390"/>
      <c r="CS7" s="471"/>
      <c r="CT7" s="430">
        <v>42200371</v>
      </c>
      <c r="CU7" s="431"/>
      <c r="CV7" s="431"/>
      <c r="CW7" s="431"/>
      <c r="CX7" s="431"/>
      <c r="CY7" s="431"/>
      <c r="CZ7" s="431"/>
      <c r="DA7" s="432"/>
      <c r="DB7" s="430">
        <v>39985793</v>
      </c>
      <c r="DC7" s="431"/>
      <c r="DD7" s="431"/>
      <c r="DE7" s="431"/>
      <c r="DF7" s="431"/>
      <c r="DG7" s="431"/>
      <c r="DH7" s="431"/>
      <c r="DI7" s="432"/>
    </row>
    <row r="8" spans="1:119" ht="18.75" customHeight="1" thickBot="1" x14ac:dyDescent="0.2">
      <c r="A8" s="172"/>
      <c r="B8" s="581"/>
      <c r="C8" s="526"/>
      <c r="D8" s="526"/>
      <c r="E8" s="582"/>
      <c r="F8" s="582"/>
      <c r="G8" s="582"/>
      <c r="H8" s="582"/>
      <c r="I8" s="582"/>
      <c r="J8" s="582"/>
      <c r="K8" s="582"/>
      <c r="L8" s="582"/>
      <c r="M8" s="582"/>
      <c r="N8" s="582"/>
      <c r="O8" s="582"/>
      <c r="P8" s="582"/>
      <c r="Q8" s="582"/>
      <c r="R8" s="586"/>
      <c r="S8" s="586"/>
      <c r="T8" s="586"/>
      <c r="U8" s="586"/>
      <c r="V8" s="587"/>
      <c r="W8" s="501"/>
      <c r="X8" s="502"/>
      <c r="Y8" s="502"/>
      <c r="Z8" s="502"/>
      <c r="AA8" s="502"/>
      <c r="AB8" s="526"/>
      <c r="AC8" s="593"/>
      <c r="AD8" s="594"/>
      <c r="AE8" s="594"/>
      <c r="AF8" s="594"/>
      <c r="AG8" s="594"/>
      <c r="AH8" s="594"/>
      <c r="AI8" s="594"/>
      <c r="AJ8" s="594"/>
      <c r="AK8" s="594"/>
      <c r="AL8" s="595"/>
      <c r="AM8" s="487" t="s">
        <v>108</v>
      </c>
      <c r="AN8" s="387"/>
      <c r="AO8" s="387"/>
      <c r="AP8" s="387"/>
      <c r="AQ8" s="387"/>
      <c r="AR8" s="387"/>
      <c r="AS8" s="387"/>
      <c r="AT8" s="388"/>
      <c r="AU8" s="488" t="s">
        <v>109</v>
      </c>
      <c r="AV8" s="489"/>
      <c r="AW8" s="489"/>
      <c r="AX8" s="489"/>
      <c r="AY8" s="444" t="s">
        <v>110</v>
      </c>
      <c r="AZ8" s="445"/>
      <c r="BA8" s="445"/>
      <c r="BB8" s="445"/>
      <c r="BC8" s="445"/>
      <c r="BD8" s="445"/>
      <c r="BE8" s="445"/>
      <c r="BF8" s="445"/>
      <c r="BG8" s="445"/>
      <c r="BH8" s="445"/>
      <c r="BI8" s="445"/>
      <c r="BJ8" s="445"/>
      <c r="BK8" s="445"/>
      <c r="BL8" s="445"/>
      <c r="BM8" s="446"/>
      <c r="BN8" s="430">
        <v>3765926</v>
      </c>
      <c r="BO8" s="431"/>
      <c r="BP8" s="431"/>
      <c r="BQ8" s="431"/>
      <c r="BR8" s="431"/>
      <c r="BS8" s="431"/>
      <c r="BT8" s="431"/>
      <c r="BU8" s="432"/>
      <c r="BV8" s="430">
        <v>2896894</v>
      </c>
      <c r="BW8" s="431"/>
      <c r="BX8" s="431"/>
      <c r="BY8" s="431"/>
      <c r="BZ8" s="431"/>
      <c r="CA8" s="431"/>
      <c r="CB8" s="431"/>
      <c r="CC8" s="432"/>
      <c r="CD8" s="470" t="s">
        <v>111</v>
      </c>
      <c r="CE8" s="390"/>
      <c r="CF8" s="390"/>
      <c r="CG8" s="390"/>
      <c r="CH8" s="390"/>
      <c r="CI8" s="390"/>
      <c r="CJ8" s="390"/>
      <c r="CK8" s="390"/>
      <c r="CL8" s="390"/>
      <c r="CM8" s="390"/>
      <c r="CN8" s="390"/>
      <c r="CO8" s="390"/>
      <c r="CP8" s="390"/>
      <c r="CQ8" s="390"/>
      <c r="CR8" s="390"/>
      <c r="CS8" s="471"/>
      <c r="CT8" s="533">
        <v>0.84</v>
      </c>
      <c r="CU8" s="534"/>
      <c r="CV8" s="534"/>
      <c r="CW8" s="534"/>
      <c r="CX8" s="534"/>
      <c r="CY8" s="534"/>
      <c r="CZ8" s="534"/>
      <c r="DA8" s="535"/>
      <c r="DB8" s="533">
        <v>0.87</v>
      </c>
      <c r="DC8" s="534"/>
      <c r="DD8" s="534"/>
      <c r="DE8" s="534"/>
      <c r="DF8" s="534"/>
      <c r="DG8" s="534"/>
      <c r="DH8" s="534"/>
      <c r="DI8" s="535"/>
    </row>
    <row r="9" spans="1:119" ht="18.75" customHeight="1" thickBot="1" x14ac:dyDescent="0.2">
      <c r="A9" s="172"/>
      <c r="B9" s="562" t="s">
        <v>112</v>
      </c>
      <c r="C9" s="563"/>
      <c r="D9" s="563"/>
      <c r="E9" s="563"/>
      <c r="F9" s="563"/>
      <c r="G9" s="563"/>
      <c r="H9" s="563"/>
      <c r="I9" s="563"/>
      <c r="J9" s="563"/>
      <c r="K9" s="481"/>
      <c r="L9" s="564" t="s">
        <v>113</v>
      </c>
      <c r="M9" s="565"/>
      <c r="N9" s="565"/>
      <c r="O9" s="565"/>
      <c r="P9" s="565"/>
      <c r="Q9" s="566"/>
      <c r="R9" s="567">
        <v>184661</v>
      </c>
      <c r="S9" s="568"/>
      <c r="T9" s="568"/>
      <c r="U9" s="568"/>
      <c r="V9" s="569"/>
      <c r="W9" s="499" t="s">
        <v>114</v>
      </c>
      <c r="X9" s="500"/>
      <c r="Y9" s="500"/>
      <c r="Z9" s="500"/>
      <c r="AA9" s="500"/>
      <c r="AB9" s="500"/>
      <c r="AC9" s="500"/>
      <c r="AD9" s="500"/>
      <c r="AE9" s="500"/>
      <c r="AF9" s="500"/>
      <c r="AG9" s="500"/>
      <c r="AH9" s="500"/>
      <c r="AI9" s="500"/>
      <c r="AJ9" s="500"/>
      <c r="AK9" s="500"/>
      <c r="AL9" s="570"/>
      <c r="AM9" s="487" t="s">
        <v>115</v>
      </c>
      <c r="AN9" s="387"/>
      <c r="AO9" s="387"/>
      <c r="AP9" s="387"/>
      <c r="AQ9" s="387"/>
      <c r="AR9" s="387"/>
      <c r="AS9" s="387"/>
      <c r="AT9" s="388"/>
      <c r="AU9" s="488" t="s">
        <v>116</v>
      </c>
      <c r="AV9" s="489"/>
      <c r="AW9" s="489"/>
      <c r="AX9" s="489"/>
      <c r="AY9" s="444" t="s">
        <v>117</v>
      </c>
      <c r="AZ9" s="445"/>
      <c r="BA9" s="445"/>
      <c r="BB9" s="445"/>
      <c r="BC9" s="445"/>
      <c r="BD9" s="445"/>
      <c r="BE9" s="445"/>
      <c r="BF9" s="445"/>
      <c r="BG9" s="445"/>
      <c r="BH9" s="445"/>
      <c r="BI9" s="445"/>
      <c r="BJ9" s="445"/>
      <c r="BK9" s="445"/>
      <c r="BL9" s="445"/>
      <c r="BM9" s="446"/>
      <c r="BN9" s="430">
        <v>869032</v>
      </c>
      <c r="BO9" s="431"/>
      <c r="BP9" s="431"/>
      <c r="BQ9" s="431"/>
      <c r="BR9" s="431"/>
      <c r="BS9" s="431"/>
      <c r="BT9" s="431"/>
      <c r="BU9" s="432"/>
      <c r="BV9" s="430">
        <v>-312383</v>
      </c>
      <c r="BW9" s="431"/>
      <c r="BX9" s="431"/>
      <c r="BY9" s="431"/>
      <c r="BZ9" s="431"/>
      <c r="CA9" s="431"/>
      <c r="CB9" s="431"/>
      <c r="CC9" s="432"/>
      <c r="CD9" s="470" t="s">
        <v>118</v>
      </c>
      <c r="CE9" s="390"/>
      <c r="CF9" s="390"/>
      <c r="CG9" s="390"/>
      <c r="CH9" s="390"/>
      <c r="CI9" s="390"/>
      <c r="CJ9" s="390"/>
      <c r="CK9" s="390"/>
      <c r="CL9" s="390"/>
      <c r="CM9" s="390"/>
      <c r="CN9" s="390"/>
      <c r="CO9" s="390"/>
      <c r="CP9" s="390"/>
      <c r="CQ9" s="390"/>
      <c r="CR9" s="390"/>
      <c r="CS9" s="471"/>
      <c r="CT9" s="427">
        <v>10.7</v>
      </c>
      <c r="CU9" s="428"/>
      <c r="CV9" s="428"/>
      <c r="CW9" s="428"/>
      <c r="CX9" s="428"/>
      <c r="CY9" s="428"/>
      <c r="CZ9" s="428"/>
      <c r="DA9" s="429"/>
      <c r="DB9" s="427">
        <v>10.5</v>
      </c>
      <c r="DC9" s="428"/>
      <c r="DD9" s="428"/>
      <c r="DE9" s="428"/>
      <c r="DF9" s="428"/>
      <c r="DG9" s="428"/>
      <c r="DH9" s="428"/>
      <c r="DI9" s="429"/>
    </row>
    <row r="10" spans="1:119" ht="18.75" customHeight="1" thickBot="1" x14ac:dyDescent="0.2">
      <c r="A10" s="172"/>
      <c r="B10" s="562"/>
      <c r="C10" s="563"/>
      <c r="D10" s="563"/>
      <c r="E10" s="563"/>
      <c r="F10" s="563"/>
      <c r="G10" s="563"/>
      <c r="H10" s="563"/>
      <c r="I10" s="563"/>
      <c r="J10" s="563"/>
      <c r="K10" s="481"/>
      <c r="L10" s="386" t="s">
        <v>119</v>
      </c>
      <c r="M10" s="387"/>
      <c r="N10" s="387"/>
      <c r="O10" s="387"/>
      <c r="P10" s="387"/>
      <c r="Q10" s="388"/>
      <c r="R10" s="383">
        <v>182436</v>
      </c>
      <c r="S10" s="384"/>
      <c r="T10" s="384"/>
      <c r="U10" s="384"/>
      <c r="V10" s="443"/>
      <c r="W10" s="571"/>
      <c r="X10" s="381"/>
      <c r="Y10" s="381"/>
      <c r="Z10" s="381"/>
      <c r="AA10" s="381"/>
      <c r="AB10" s="381"/>
      <c r="AC10" s="381"/>
      <c r="AD10" s="381"/>
      <c r="AE10" s="381"/>
      <c r="AF10" s="381"/>
      <c r="AG10" s="381"/>
      <c r="AH10" s="381"/>
      <c r="AI10" s="381"/>
      <c r="AJ10" s="381"/>
      <c r="AK10" s="381"/>
      <c r="AL10" s="572"/>
      <c r="AM10" s="487" t="s">
        <v>120</v>
      </c>
      <c r="AN10" s="387"/>
      <c r="AO10" s="387"/>
      <c r="AP10" s="387"/>
      <c r="AQ10" s="387"/>
      <c r="AR10" s="387"/>
      <c r="AS10" s="387"/>
      <c r="AT10" s="388"/>
      <c r="AU10" s="488" t="s">
        <v>121</v>
      </c>
      <c r="AV10" s="489"/>
      <c r="AW10" s="489"/>
      <c r="AX10" s="489"/>
      <c r="AY10" s="444" t="s">
        <v>122</v>
      </c>
      <c r="AZ10" s="445"/>
      <c r="BA10" s="445"/>
      <c r="BB10" s="445"/>
      <c r="BC10" s="445"/>
      <c r="BD10" s="445"/>
      <c r="BE10" s="445"/>
      <c r="BF10" s="445"/>
      <c r="BG10" s="445"/>
      <c r="BH10" s="445"/>
      <c r="BI10" s="445"/>
      <c r="BJ10" s="445"/>
      <c r="BK10" s="445"/>
      <c r="BL10" s="445"/>
      <c r="BM10" s="446"/>
      <c r="BN10" s="430">
        <v>1465102</v>
      </c>
      <c r="BO10" s="431"/>
      <c r="BP10" s="431"/>
      <c r="BQ10" s="431"/>
      <c r="BR10" s="431"/>
      <c r="BS10" s="431"/>
      <c r="BT10" s="431"/>
      <c r="BU10" s="432"/>
      <c r="BV10" s="430">
        <v>1627908</v>
      </c>
      <c r="BW10" s="431"/>
      <c r="BX10" s="431"/>
      <c r="BY10" s="431"/>
      <c r="BZ10" s="431"/>
      <c r="CA10" s="431"/>
      <c r="CB10" s="431"/>
      <c r="CC10" s="432"/>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2"/>
      <c r="C11" s="563"/>
      <c r="D11" s="563"/>
      <c r="E11" s="563"/>
      <c r="F11" s="563"/>
      <c r="G11" s="563"/>
      <c r="H11" s="563"/>
      <c r="I11" s="563"/>
      <c r="J11" s="563"/>
      <c r="K11" s="481"/>
      <c r="L11" s="391" t="s">
        <v>124</v>
      </c>
      <c r="M11" s="392"/>
      <c r="N11" s="392"/>
      <c r="O11" s="392"/>
      <c r="P11" s="392"/>
      <c r="Q11" s="393"/>
      <c r="R11" s="559" t="s">
        <v>125</v>
      </c>
      <c r="S11" s="560"/>
      <c r="T11" s="560"/>
      <c r="U11" s="560"/>
      <c r="V11" s="561"/>
      <c r="W11" s="571"/>
      <c r="X11" s="381"/>
      <c r="Y11" s="381"/>
      <c r="Z11" s="381"/>
      <c r="AA11" s="381"/>
      <c r="AB11" s="381"/>
      <c r="AC11" s="381"/>
      <c r="AD11" s="381"/>
      <c r="AE11" s="381"/>
      <c r="AF11" s="381"/>
      <c r="AG11" s="381"/>
      <c r="AH11" s="381"/>
      <c r="AI11" s="381"/>
      <c r="AJ11" s="381"/>
      <c r="AK11" s="381"/>
      <c r="AL11" s="572"/>
      <c r="AM11" s="487" t="s">
        <v>126</v>
      </c>
      <c r="AN11" s="387"/>
      <c r="AO11" s="387"/>
      <c r="AP11" s="387"/>
      <c r="AQ11" s="387"/>
      <c r="AR11" s="387"/>
      <c r="AS11" s="387"/>
      <c r="AT11" s="388"/>
      <c r="AU11" s="488" t="s">
        <v>94</v>
      </c>
      <c r="AV11" s="489"/>
      <c r="AW11" s="489"/>
      <c r="AX11" s="489"/>
      <c r="AY11" s="444" t="s">
        <v>127</v>
      </c>
      <c r="AZ11" s="445"/>
      <c r="BA11" s="445"/>
      <c r="BB11" s="445"/>
      <c r="BC11" s="445"/>
      <c r="BD11" s="445"/>
      <c r="BE11" s="445"/>
      <c r="BF11" s="445"/>
      <c r="BG11" s="445"/>
      <c r="BH11" s="445"/>
      <c r="BI11" s="445"/>
      <c r="BJ11" s="445"/>
      <c r="BK11" s="445"/>
      <c r="BL11" s="445"/>
      <c r="BM11" s="446"/>
      <c r="BN11" s="430">
        <v>80058</v>
      </c>
      <c r="BO11" s="431"/>
      <c r="BP11" s="431"/>
      <c r="BQ11" s="431"/>
      <c r="BR11" s="431"/>
      <c r="BS11" s="431"/>
      <c r="BT11" s="431"/>
      <c r="BU11" s="432"/>
      <c r="BV11" s="430">
        <v>0</v>
      </c>
      <c r="BW11" s="431"/>
      <c r="BX11" s="431"/>
      <c r="BY11" s="431"/>
      <c r="BZ11" s="431"/>
      <c r="CA11" s="431"/>
      <c r="CB11" s="431"/>
      <c r="CC11" s="432"/>
      <c r="CD11" s="470" t="s">
        <v>128</v>
      </c>
      <c r="CE11" s="390"/>
      <c r="CF11" s="390"/>
      <c r="CG11" s="390"/>
      <c r="CH11" s="390"/>
      <c r="CI11" s="390"/>
      <c r="CJ11" s="390"/>
      <c r="CK11" s="390"/>
      <c r="CL11" s="390"/>
      <c r="CM11" s="390"/>
      <c r="CN11" s="390"/>
      <c r="CO11" s="390"/>
      <c r="CP11" s="390"/>
      <c r="CQ11" s="390"/>
      <c r="CR11" s="390"/>
      <c r="CS11" s="471"/>
      <c r="CT11" s="533" t="s">
        <v>129</v>
      </c>
      <c r="CU11" s="534"/>
      <c r="CV11" s="534"/>
      <c r="CW11" s="534"/>
      <c r="CX11" s="534"/>
      <c r="CY11" s="534"/>
      <c r="CZ11" s="534"/>
      <c r="DA11" s="535"/>
      <c r="DB11" s="533" t="s">
        <v>130</v>
      </c>
      <c r="DC11" s="534"/>
      <c r="DD11" s="534"/>
      <c r="DE11" s="534"/>
      <c r="DF11" s="534"/>
      <c r="DG11" s="534"/>
      <c r="DH11" s="534"/>
      <c r="DI11" s="535"/>
    </row>
    <row r="12" spans="1:119" ht="18.75" customHeight="1" x14ac:dyDescent="0.15">
      <c r="A12" s="172"/>
      <c r="B12" s="536" t="s">
        <v>131</v>
      </c>
      <c r="C12" s="537"/>
      <c r="D12" s="537"/>
      <c r="E12" s="537"/>
      <c r="F12" s="537"/>
      <c r="G12" s="537"/>
      <c r="H12" s="537"/>
      <c r="I12" s="537"/>
      <c r="J12" s="537"/>
      <c r="K12" s="538"/>
      <c r="L12" s="545" t="s">
        <v>132</v>
      </c>
      <c r="M12" s="546"/>
      <c r="N12" s="546"/>
      <c r="O12" s="546"/>
      <c r="P12" s="546"/>
      <c r="Q12" s="547"/>
      <c r="R12" s="548">
        <v>186775</v>
      </c>
      <c r="S12" s="549"/>
      <c r="T12" s="549"/>
      <c r="U12" s="549"/>
      <c r="V12" s="550"/>
      <c r="W12" s="551" t="s">
        <v>1</v>
      </c>
      <c r="X12" s="489"/>
      <c r="Y12" s="489"/>
      <c r="Z12" s="489"/>
      <c r="AA12" s="489"/>
      <c r="AB12" s="552"/>
      <c r="AC12" s="553" t="s">
        <v>133</v>
      </c>
      <c r="AD12" s="554"/>
      <c r="AE12" s="554"/>
      <c r="AF12" s="554"/>
      <c r="AG12" s="555"/>
      <c r="AH12" s="553" t="s">
        <v>134</v>
      </c>
      <c r="AI12" s="554"/>
      <c r="AJ12" s="554"/>
      <c r="AK12" s="554"/>
      <c r="AL12" s="556"/>
      <c r="AM12" s="487" t="s">
        <v>135</v>
      </c>
      <c r="AN12" s="387"/>
      <c r="AO12" s="387"/>
      <c r="AP12" s="387"/>
      <c r="AQ12" s="387"/>
      <c r="AR12" s="387"/>
      <c r="AS12" s="387"/>
      <c r="AT12" s="388"/>
      <c r="AU12" s="488" t="s">
        <v>136</v>
      </c>
      <c r="AV12" s="489"/>
      <c r="AW12" s="489"/>
      <c r="AX12" s="489"/>
      <c r="AY12" s="444" t="s">
        <v>137</v>
      </c>
      <c r="AZ12" s="445"/>
      <c r="BA12" s="445"/>
      <c r="BB12" s="445"/>
      <c r="BC12" s="445"/>
      <c r="BD12" s="445"/>
      <c r="BE12" s="445"/>
      <c r="BF12" s="445"/>
      <c r="BG12" s="445"/>
      <c r="BH12" s="445"/>
      <c r="BI12" s="445"/>
      <c r="BJ12" s="445"/>
      <c r="BK12" s="445"/>
      <c r="BL12" s="445"/>
      <c r="BM12" s="446"/>
      <c r="BN12" s="430">
        <v>929641</v>
      </c>
      <c r="BO12" s="431"/>
      <c r="BP12" s="431"/>
      <c r="BQ12" s="431"/>
      <c r="BR12" s="431"/>
      <c r="BS12" s="431"/>
      <c r="BT12" s="431"/>
      <c r="BU12" s="432"/>
      <c r="BV12" s="430">
        <v>2393767</v>
      </c>
      <c r="BW12" s="431"/>
      <c r="BX12" s="431"/>
      <c r="BY12" s="431"/>
      <c r="BZ12" s="431"/>
      <c r="CA12" s="431"/>
      <c r="CB12" s="431"/>
      <c r="CC12" s="432"/>
      <c r="CD12" s="470" t="s">
        <v>138</v>
      </c>
      <c r="CE12" s="390"/>
      <c r="CF12" s="390"/>
      <c r="CG12" s="390"/>
      <c r="CH12" s="390"/>
      <c r="CI12" s="390"/>
      <c r="CJ12" s="390"/>
      <c r="CK12" s="390"/>
      <c r="CL12" s="390"/>
      <c r="CM12" s="390"/>
      <c r="CN12" s="390"/>
      <c r="CO12" s="390"/>
      <c r="CP12" s="390"/>
      <c r="CQ12" s="390"/>
      <c r="CR12" s="390"/>
      <c r="CS12" s="471"/>
      <c r="CT12" s="533" t="s">
        <v>129</v>
      </c>
      <c r="CU12" s="534"/>
      <c r="CV12" s="534"/>
      <c r="CW12" s="534"/>
      <c r="CX12" s="534"/>
      <c r="CY12" s="534"/>
      <c r="CZ12" s="534"/>
      <c r="DA12" s="535"/>
      <c r="DB12" s="533" t="s">
        <v>139</v>
      </c>
      <c r="DC12" s="534"/>
      <c r="DD12" s="534"/>
      <c r="DE12" s="534"/>
      <c r="DF12" s="534"/>
      <c r="DG12" s="534"/>
      <c r="DH12" s="534"/>
      <c r="DI12" s="535"/>
    </row>
    <row r="13" spans="1:119" ht="18.75" customHeight="1" x14ac:dyDescent="0.15">
      <c r="A13" s="172"/>
      <c r="B13" s="539"/>
      <c r="C13" s="540"/>
      <c r="D13" s="540"/>
      <c r="E13" s="540"/>
      <c r="F13" s="540"/>
      <c r="G13" s="540"/>
      <c r="H13" s="540"/>
      <c r="I13" s="540"/>
      <c r="J13" s="540"/>
      <c r="K13" s="541"/>
      <c r="L13" s="181"/>
      <c r="M13" s="514" t="s">
        <v>140</v>
      </c>
      <c r="N13" s="515"/>
      <c r="O13" s="515"/>
      <c r="P13" s="515"/>
      <c r="Q13" s="516"/>
      <c r="R13" s="517">
        <v>179819</v>
      </c>
      <c r="S13" s="518"/>
      <c r="T13" s="518"/>
      <c r="U13" s="518"/>
      <c r="V13" s="519"/>
      <c r="W13" s="520" t="s">
        <v>141</v>
      </c>
      <c r="X13" s="416"/>
      <c r="Y13" s="416"/>
      <c r="Z13" s="416"/>
      <c r="AA13" s="416"/>
      <c r="AB13" s="417"/>
      <c r="AC13" s="383">
        <v>4701</v>
      </c>
      <c r="AD13" s="384"/>
      <c r="AE13" s="384"/>
      <c r="AF13" s="384"/>
      <c r="AG13" s="385"/>
      <c r="AH13" s="383">
        <v>4994</v>
      </c>
      <c r="AI13" s="384"/>
      <c r="AJ13" s="384"/>
      <c r="AK13" s="384"/>
      <c r="AL13" s="443"/>
      <c r="AM13" s="487" t="s">
        <v>142</v>
      </c>
      <c r="AN13" s="387"/>
      <c r="AO13" s="387"/>
      <c r="AP13" s="387"/>
      <c r="AQ13" s="387"/>
      <c r="AR13" s="387"/>
      <c r="AS13" s="387"/>
      <c r="AT13" s="388"/>
      <c r="AU13" s="488" t="s">
        <v>143</v>
      </c>
      <c r="AV13" s="489"/>
      <c r="AW13" s="489"/>
      <c r="AX13" s="489"/>
      <c r="AY13" s="444" t="s">
        <v>144</v>
      </c>
      <c r="AZ13" s="445"/>
      <c r="BA13" s="445"/>
      <c r="BB13" s="445"/>
      <c r="BC13" s="445"/>
      <c r="BD13" s="445"/>
      <c r="BE13" s="445"/>
      <c r="BF13" s="445"/>
      <c r="BG13" s="445"/>
      <c r="BH13" s="445"/>
      <c r="BI13" s="445"/>
      <c r="BJ13" s="445"/>
      <c r="BK13" s="445"/>
      <c r="BL13" s="445"/>
      <c r="BM13" s="446"/>
      <c r="BN13" s="430">
        <v>1484551</v>
      </c>
      <c r="BO13" s="431"/>
      <c r="BP13" s="431"/>
      <c r="BQ13" s="431"/>
      <c r="BR13" s="431"/>
      <c r="BS13" s="431"/>
      <c r="BT13" s="431"/>
      <c r="BU13" s="432"/>
      <c r="BV13" s="430">
        <v>-1078242</v>
      </c>
      <c r="BW13" s="431"/>
      <c r="BX13" s="431"/>
      <c r="BY13" s="431"/>
      <c r="BZ13" s="431"/>
      <c r="CA13" s="431"/>
      <c r="CB13" s="431"/>
      <c r="CC13" s="432"/>
      <c r="CD13" s="470" t="s">
        <v>145</v>
      </c>
      <c r="CE13" s="390"/>
      <c r="CF13" s="390"/>
      <c r="CG13" s="390"/>
      <c r="CH13" s="390"/>
      <c r="CI13" s="390"/>
      <c r="CJ13" s="390"/>
      <c r="CK13" s="390"/>
      <c r="CL13" s="390"/>
      <c r="CM13" s="390"/>
      <c r="CN13" s="390"/>
      <c r="CO13" s="390"/>
      <c r="CP13" s="390"/>
      <c r="CQ13" s="390"/>
      <c r="CR13" s="390"/>
      <c r="CS13" s="471"/>
      <c r="CT13" s="427">
        <v>-1.3</v>
      </c>
      <c r="CU13" s="428"/>
      <c r="CV13" s="428"/>
      <c r="CW13" s="428"/>
      <c r="CX13" s="428"/>
      <c r="CY13" s="428"/>
      <c r="CZ13" s="428"/>
      <c r="DA13" s="429"/>
      <c r="DB13" s="427">
        <v>-1.5</v>
      </c>
      <c r="DC13" s="428"/>
      <c r="DD13" s="428"/>
      <c r="DE13" s="428"/>
      <c r="DF13" s="428"/>
      <c r="DG13" s="428"/>
      <c r="DH13" s="428"/>
      <c r="DI13" s="429"/>
    </row>
    <row r="14" spans="1:119" ht="18.75" customHeight="1" thickBot="1" x14ac:dyDescent="0.2">
      <c r="A14" s="172"/>
      <c r="B14" s="539"/>
      <c r="C14" s="540"/>
      <c r="D14" s="540"/>
      <c r="E14" s="540"/>
      <c r="F14" s="540"/>
      <c r="G14" s="540"/>
      <c r="H14" s="540"/>
      <c r="I14" s="540"/>
      <c r="J14" s="540"/>
      <c r="K14" s="541"/>
      <c r="L14" s="504" t="s">
        <v>146</v>
      </c>
      <c r="M14" s="557"/>
      <c r="N14" s="557"/>
      <c r="O14" s="557"/>
      <c r="P14" s="557"/>
      <c r="Q14" s="558"/>
      <c r="R14" s="517">
        <v>186783</v>
      </c>
      <c r="S14" s="518"/>
      <c r="T14" s="518"/>
      <c r="U14" s="518"/>
      <c r="V14" s="519"/>
      <c r="W14" s="521"/>
      <c r="X14" s="419"/>
      <c r="Y14" s="419"/>
      <c r="Z14" s="419"/>
      <c r="AA14" s="419"/>
      <c r="AB14" s="420"/>
      <c r="AC14" s="510">
        <v>5</v>
      </c>
      <c r="AD14" s="511"/>
      <c r="AE14" s="511"/>
      <c r="AF14" s="511"/>
      <c r="AG14" s="512"/>
      <c r="AH14" s="510">
        <v>5.4</v>
      </c>
      <c r="AI14" s="511"/>
      <c r="AJ14" s="511"/>
      <c r="AK14" s="511"/>
      <c r="AL14" s="513"/>
      <c r="AM14" s="487"/>
      <c r="AN14" s="387"/>
      <c r="AO14" s="387"/>
      <c r="AP14" s="387"/>
      <c r="AQ14" s="387"/>
      <c r="AR14" s="387"/>
      <c r="AS14" s="387"/>
      <c r="AT14" s="388"/>
      <c r="AU14" s="488"/>
      <c r="AV14" s="489"/>
      <c r="AW14" s="489"/>
      <c r="AX14" s="489"/>
      <c r="AY14" s="444"/>
      <c r="AZ14" s="445"/>
      <c r="BA14" s="445"/>
      <c r="BB14" s="445"/>
      <c r="BC14" s="445"/>
      <c r="BD14" s="445"/>
      <c r="BE14" s="445"/>
      <c r="BF14" s="445"/>
      <c r="BG14" s="445"/>
      <c r="BH14" s="445"/>
      <c r="BI14" s="445"/>
      <c r="BJ14" s="445"/>
      <c r="BK14" s="445"/>
      <c r="BL14" s="445"/>
      <c r="BM14" s="446"/>
      <c r="BN14" s="430"/>
      <c r="BO14" s="431"/>
      <c r="BP14" s="431"/>
      <c r="BQ14" s="431"/>
      <c r="BR14" s="431"/>
      <c r="BS14" s="431"/>
      <c r="BT14" s="431"/>
      <c r="BU14" s="432"/>
      <c r="BV14" s="430"/>
      <c r="BW14" s="431"/>
      <c r="BX14" s="431"/>
      <c r="BY14" s="431"/>
      <c r="BZ14" s="431"/>
      <c r="CA14" s="431"/>
      <c r="CB14" s="431"/>
      <c r="CC14" s="432"/>
      <c r="CD14" s="467" t="s">
        <v>147</v>
      </c>
      <c r="CE14" s="468"/>
      <c r="CF14" s="468"/>
      <c r="CG14" s="468"/>
      <c r="CH14" s="468"/>
      <c r="CI14" s="468"/>
      <c r="CJ14" s="468"/>
      <c r="CK14" s="468"/>
      <c r="CL14" s="468"/>
      <c r="CM14" s="468"/>
      <c r="CN14" s="468"/>
      <c r="CO14" s="468"/>
      <c r="CP14" s="468"/>
      <c r="CQ14" s="468"/>
      <c r="CR14" s="468"/>
      <c r="CS14" s="469"/>
      <c r="CT14" s="527" t="s">
        <v>148</v>
      </c>
      <c r="CU14" s="528"/>
      <c r="CV14" s="528"/>
      <c r="CW14" s="528"/>
      <c r="CX14" s="528"/>
      <c r="CY14" s="528"/>
      <c r="CZ14" s="528"/>
      <c r="DA14" s="529"/>
      <c r="DB14" s="527" t="s">
        <v>139</v>
      </c>
      <c r="DC14" s="528"/>
      <c r="DD14" s="528"/>
      <c r="DE14" s="528"/>
      <c r="DF14" s="528"/>
      <c r="DG14" s="528"/>
      <c r="DH14" s="528"/>
      <c r="DI14" s="529"/>
    </row>
    <row r="15" spans="1:119" ht="18.75" customHeight="1" x14ac:dyDescent="0.15">
      <c r="A15" s="172"/>
      <c r="B15" s="539"/>
      <c r="C15" s="540"/>
      <c r="D15" s="540"/>
      <c r="E15" s="540"/>
      <c r="F15" s="540"/>
      <c r="G15" s="540"/>
      <c r="H15" s="540"/>
      <c r="I15" s="540"/>
      <c r="J15" s="540"/>
      <c r="K15" s="541"/>
      <c r="L15" s="181"/>
      <c r="M15" s="514" t="s">
        <v>149</v>
      </c>
      <c r="N15" s="515"/>
      <c r="O15" s="515"/>
      <c r="P15" s="515"/>
      <c r="Q15" s="516"/>
      <c r="R15" s="517">
        <v>179987</v>
      </c>
      <c r="S15" s="518"/>
      <c r="T15" s="518"/>
      <c r="U15" s="518"/>
      <c r="V15" s="519"/>
      <c r="W15" s="520" t="s">
        <v>150</v>
      </c>
      <c r="X15" s="416"/>
      <c r="Y15" s="416"/>
      <c r="Z15" s="416"/>
      <c r="AA15" s="416"/>
      <c r="AB15" s="417"/>
      <c r="AC15" s="383">
        <v>36129</v>
      </c>
      <c r="AD15" s="384"/>
      <c r="AE15" s="384"/>
      <c r="AF15" s="384"/>
      <c r="AG15" s="385"/>
      <c r="AH15" s="383">
        <v>35100</v>
      </c>
      <c r="AI15" s="384"/>
      <c r="AJ15" s="384"/>
      <c r="AK15" s="384"/>
      <c r="AL15" s="443"/>
      <c r="AM15" s="487"/>
      <c r="AN15" s="387"/>
      <c r="AO15" s="387"/>
      <c r="AP15" s="387"/>
      <c r="AQ15" s="387"/>
      <c r="AR15" s="387"/>
      <c r="AS15" s="387"/>
      <c r="AT15" s="388"/>
      <c r="AU15" s="488"/>
      <c r="AV15" s="489"/>
      <c r="AW15" s="489"/>
      <c r="AX15" s="489"/>
      <c r="AY15" s="456" t="s">
        <v>151</v>
      </c>
      <c r="AZ15" s="457"/>
      <c r="BA15" s="457"/>
      <c r="BB15" s="457"/>
      <c r="BC15" s="457"/>
      <c r="BD15" s="457"/>
      <c r="BE15" s="457"/>
      <c r="BF15" s="457"/>
      <c r="BG15" s="457"/>
      <c r="BH15" s="457"/>
      <c r="BI15" s="457"/>
      <c r="BJ15" s="457"/>
      <c r="BK15" s="457"/>
      <c r="BL15" s="457"/>
      <c r="BM15" s="458"/>
      <c r="BN15" s="459">
        <v>24961352</v>
      </c>
      <c r="BO15" s="460"/>
      <c r="BP15" s="460"/>
      <c r="BQ15" s="460"/>
      <c r="BR15" s="460"/>
      <c r="BS15" s="460"/>
      <c r="BT15" s="460"/>
      <c r="BU15" s="461"/>
      <c r="BV15" s="459">
        <v>25931685</v>
      </c>
      <c r="BW15" s="460"/>
      <c r="BX15" s="460"/>
      <c r="BY15" s="460"/>
      <c r="BZ15" s="460"/>
      <c r="CA15" s="460"/>
      <c r="CB15" s="460"/>
      <c r="CC15" s="461"/>
      <c r="CD15" s="530" t="s">
        <v>152</v>
      </c>
      <c r="CE15" s="531"/>
      <c r="CF15" s="531"/>
      <c r="CG15" s="531"/>
      <c r="CH15" s="531"/>
      <c r="CI15" s="531"/>
      <c r="CJ15" s="531"/>
      <c r="CK15" s="531"/>
      <c r="CL15" s="531"/>
      <c r="CM15" s="531"/>
      <c r="CN15" s="531"/>
      <c r="CO15" s="531"/>
      <c r="CP15" s="531"/>
      <c r="CQ15" s="531"/>
      <c r="CR15" s="531"/>
      <c r="CS15" s="532"/>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9"/>
      <c r="C16" s="540"/>
      <c r="D16" s="540"/>
      <c r="E16" s="540"/>
      <c r="F16" s="540"/>
      <c r="G16" s="540"/>
      <c r="H16" s="540"/>
      <c r="I16" s="540"/>
      <c r="J16" s="540"/>
      <c r="K16" s="541"/>
      <c r="L16" s="504" t="s">
        <v>153</v>
      </c>
      <c r="M16" s="505"/>
      <c r="N16" s="505"/>
      <c r="O16" s="505"/>
      <c r="P16" s="505"/>
      <c r="Q16" s="506"/>
      <c r="R16" s="507" t="s">
        <v>154</v>
      </c>
      <c r="S16" s="508"/>
      <c r="T16" s="508"/>
      <c r="U16" s="508"/>
      <c r="V16" s="509"/>
      <c r="W16" s="521"/>
      <c r="X16" s="419"/>
      <c r="Y16" s="419"/>
      <c r="Z16" s="419"/>
      <c r="AA16" s="419"/>
      <c r="AB16" s="420"/>
      <c r="AC16" s="510">
        <v>38.200000000000003</v>
      </c>
      <c r="AD16" s="511"/>
      <c r="AE16" s="511"/>
      <c r="AF16" s="511"/>
      <c r="AG16" s="512"/>
      <c r="AH16" s="510">
        <v>38.200000000000003</v>
      </c>
      <c r="AI16" s="511"/>
      <c r="AJ16" s="511"/>
      <c r="AK16" s="511"/>
      <c r="AL16" s="513"/>
      <c r="AM16" s="487"/>
      <c r="AN16" s="387"/>
      <c r="AO16" s="387"/>
      <c r="AP16" s="387"/>
      <c r="AQ16" s="387"/>
      <c r="AR16" s="387"/>
      <c r="AS16" s="387"/>
      <c r="AT16" s="388"/>
      <c r="AU16" s="488"/>
      <c r="AV16" s="489"/>
      <c r="AW16" s="489"/>
      <c r="AX16" s="489"/>
      <c r="AY16" s="444" t="s">
        <v>155</v>
      </c>
      <c r="AZ16" s="445"/>
      <c r="BA16" s="445"/>
      <c r="BB16" s="445"/>
      <c r="BC16" s="445"/>
      <c r="BD16" s="445"/>
      <c r="BE16" s="445"/>
      <c r="BF16" s="445"/>
      <c r="BG16" s="445"/>
      <c r="BH16" s="445"/>
      <c r="BI16" s="445"/>
      <c r="BJ16" s="445"/>
      <c r="BK16" s="445"/>
      <c r="BL16" s="445"/>
      <c r="BM16" s="446"/>
      <c r="BN16" s="430">
        <v>31522566</v>
      </c>
      <c r="BO16" s="431"/>
      <c r="BP16" s="431"/>
      <c r="BQ16" s="431"/>
      <c r="BR16" s="431"/>
      <c r="BS16" s="431"/>
      <c r="BT16" s="431"/>
      <c r="BU16" s="432"/>
      <c r="BV16" s="430">
        <v>30293169</v>
      </c>
      <c r="BW16" s="431"/>
      <c r="BX16" s="431"/>
      <c r="BY16" s="431"/>
      <c r="BZ16" s="431"/>
      <c r="CA16" s="431"/>
      <c r="CB16" s="431"/>
      <c r="CC16" s="432"/>
      <c r="CD16" s="185"/>
      <c r="CE16" s="462"/>
      <c r="CF16" s="462"/>
      <c r="CG16" s="462"/>
      <c r="CH16" s="462"/>
      <c r="CI16" s="462"/>
      <c r="CJ16" s="462"/>
      <c r="CK16" s="462"/>
      <c r="CL16" s="462"/>
      <c r="CM16" s="462"/>
      <c r="CN16" s="462"/>
      <c r="CO16" s="462"/>
      <c r="CP16" s="462"/>
      <c r="CQ16" s="462"/>
      <c r="CR16" s="462"/>
      <c r="CS16" s="463"/>
      <c r="CT16" s="427"/>
      <c r="CU16" s="428"/>
      <c r="CV16" s="428"/>
      <c r="CW16" s="428"/>
      <c r="CX16" s="428"/>
      <c r="CY16" s="428"/>
      <c r="CZ16" s="428"/>
      <c r="DA16" s="429"/>
      <c r="DB16" s="427"/>
      <c r="DC16" s="428"/>
      <c r="DD16" s="428"/>
      <c r="DE16" s="428"/>
      <c r="DF16" s="428"/>
      <c r="DG16" s="428"/>
      <c r="DH16" s="428"/>
      <c r="DI16" s="429"/>
    </row>
    <row r="17" spans="1:113" ht="18.75" customHeight="1" thickBot="1" x14ac:dyDescent="0.2">
      <c r="A17" s="172"/>
      <c r="B17" s="542"/>
      <c r="C17" s="543"/>
      <c r="D17" s="543"/>
      <c r="E17" s="543"/>
      <c r="F17" s="543"/>
      <c r="G17" s="543"/>
      <c r="H17" s="543"/>
      <c r="I17" s="543"/>
      <c r="J17" s="543"/>
      <c r="K17" s="544"/>
      <c r="L17" s="186"/>
      <c r="M17" s="523" t="s">
        <v>156</v>
      </c>
      <c r="N17" s="524"/>
      <c r="O17" s="524"/>
      <c r="P17" s="524"/>
      <c r="Q17" s="525"/>
      <c r="R17" s="507" t="s">
        <v>157</v>
      </c>
      <c r="S17" s="508"/>
      <c r="T17" s="508"/>
      <c r="U17" s="508"/>
      <c r="V17" s="509"/>
      <c r="W17" s="520" t="s">
        <v>158</v>
      </c>
      <c r="X17" s="416"/>
      <c r="Y17" s="416"/>
      <c r="Z17" s="416"/>
      <c r="AA17" s="416"/>
      <c r="AB17" s="417"/>
      <c r="AC17" s="383">
        <v>53731</v>
      </c>
      <c r="AD17" s="384"/>
      <c r="AE17" s="384"/>
      <c r="AF17" s="384"/>
      <c r="AG17" s="385"/>
      <c r="AH17" s="383">
        <v>51740</v>
      </c>
      <c r="AI17" s="384"/>
      <c r="AJ17" s="384"/>
      <c r="AK17" s="384"/>
      <c r="AL17" s="443"/>
      <c r="AM17" s="487"/>
      <c r="AN17" s="387"/>
      <c r="AO17" s="387"/>
      <c r="AP17" s="387"/>
      <c r="AQ17" s="387"/>
      <c r="AR17" s="387"/>
      <c r="AS17" s="387"/>
      <c r="AT17" s="388"/>
      <c r="AU17" s="488"/>
      <c r="AV17" s="489"/>
      <c r="AW17" s="489"/>
      <c r="AX17" s="489"/>
      <c r="AY17" s="444" t="s">
        <v>159</v>
      </c>
      <c r="AZ17" s="445"/>
      <c r="BA17" s="445"/>
      <c r="BB17" s="445"/>
      <c r="BC17" s="445"/>
      <c r="BD17" s="445"/>
      <c r="BE17" s="445"/>
      <c r="BF17" s="445"/>
      <c r="BG17" s="445"/>
      <c r="BH17" s="445"/>
      <c r="BI17" s="445"/>
      <c r="BJ17" s="445"/>
      <c r="BK17" s="445"/>
      <c r="BL17" s="445"/>
      <c r="BM17" s="446"/>
      <c r="BN17" s="430">
        <v>31627902</v>
      </c>
      <c r="BO17" s="431"/>
      <c r="BP17" s="431"/>
      <c r="BQ17" s="431"/>
      <c r="BR17" s="431"/>
      <c r="BS17" s="431"/>
      <c r="BT17" s="431"/>
      <c r="BU17" s="432"/>
      <c r="BV17" s="430">
        <v>32960060</v>
      </c>
      <c r="BW17" s="431"/>
      <c r="BX17" s="431"/>
      <c r="BY17" s="431"/>
      <c r="BZ17" s="431"/>
      <c r="CA17" s="431"/>
      <c r="CB17" s="431"/>
      <c r="CC17" s="432"/>
      <c r="CD17" s="185"/>
      <c r="CE17" s="462"/>
      <c r="CF17" s="462"/>
      <c r="CG17" s="462"/>
      <c r="CH17" s="462"/>
      <c r="CI17" s="462"/>
      <c r="CJ17" s="462"/>
      <c r="CK17" s="462"/>
      <c r="CL17" s="462"/>
      <c r="CM17" s="462"/>
      <c r="CN17" s="462"/>
      <c r="CO17" s="462"/>
      <c r="CP17" s="462"/>
      <c r="CQ17" s="462"/>
      <c r="CR17" s="462"/>
      <c r="CS17" s="463"/>
      <c r="CT17" s="427"/>
      <c r="CU17" s="428"/>
      <c r="CV17" s="428"/>
      <c r="CW17" s="428"/>
      <c r="CX17" s="428"/>
      <c r="CY17" s="428"/>
      <c r="CZ17" s="428"/>
      <c r="DA17" s="429"/>
      <c r="DB17" s="427"/>
      <c r="DC17" s="428"/>
      <c r="DD17" s="428"/>
      <c r="DE17" s="428"/>
      <c r="DF17" s="428"/>
      <c r="DG17" s="428"/>
      <c r="DH17" s="428"/>
      <c r="DI17" s="429"/>
    </row>
    <row r="18" spans="1:113" ht="18.75" customHeight="1" thickBot="1" x14ac:dyDescent="0.2">
      <c r="A18" s="172"/>
      <c r="B18" s="480" t="s">
        <v>160</v>
      </c>
      <c r="C18" s="481"/>
      <c r="D18" s="481"/>
      <c r="E18" s="482"/>
      <c r="F18" s="482"/>
      <c r="G18" s="482"/>
      <c r="H18" s="482"/>
      <c r="I18" s="482"/>
      <c r="J18" s="482"/>
      <c r="K18" s="482"/>
      <c r="L18" s="483">
        <v>161.13999999999999</v>
      </c>
      <c r="M18" s="483"/>
      <c r="N18" s="483"/>
      <c r="O18" s="483"/>
      <c r="P18" s="483"/>
      <c r="Q18" s="483"/>
      <c r="R18" s="484"/>
      <c r="S18" s="484"/>
      <c r="T18" s="484"/>
      <c r="U18" s="484"/>
      <c r="V18" s="485"/>
      <c r="W18" s="501"/>
      <c r="X18" s="502"/>
      <c r="Y18" s="502"/>
      <c r="Z18" s="502"/>
      <c r="AA18" s="502"/>
      <c r="AB18" s="526"/>
      <c r="AC18" s="400">
        <v>56.8</v>
      </c>
      <c r="AD18" s="401"/>
      <c r="AE18" s="401"/>
      <c r="AF18" s="401"/>
      <c r="AG18" s="486"/>
      <c r="AH18" s="400">
        <v>56.3</v>
      </c>
      <c r="AI18" s="401"/>
      <c r="AJ18" s="401"/>
      <c r="AK18" s="401"/>
      <c r="AL18" s="402"/>
      <c r="AM18" s="487"/>
      <c r="AN18" s="387"/>
      <c r="AO18" s="387"/>
      <c r="AP18" s="387"/>
      <c r="AQ18" s="387"/>
      <c r="AR18" s="387"/>
      <c r="AS18" s="387"/>
      <c r="AT18" s="388"/>
      <c r="AU18" s="488"/>
      <c r="AV18" s="489"/>
      <c r="AW18" s="489"/>
      <c r="AX18" s="489"/>
      <c r="AY18" s="444" t="s">
        <v>161</v>
      </c>
      <c r="AZ18" s="445"/>
      <c r="BA18" s="445"/>
      <c r="BB18" s="445"/>
      <c r="BC18" s="445"/>
      <c r="BD18" s="445"/>
      <c r="BE18" s="445"/>
      <c r="BF18" s="445"/>
      <c r="BG18" s="445"/>
      <c r="BH18" s="445"/>
      <c r="BI18" s="445"/>
      <c r="BJ18" s="445"/>
      <c r="BK18" s="445"/>
      <c r="BL18" s="445"/>
      <c r="BM18" s="446"/>
      <c r="BN18" s="430">
        <v>35513606</v>
      </c>
      <c r="BO18" s="431"/>
      <c r="BP18" s="431"/>
      <c r="BQ18" s="431"/>
      <c r="BR18" s="431"/>
      <c r="BS18" s="431"/>
      <c r="BT18" s="431"/>
      <c r="BU18" s="432"/>
      <c r="BV18" s="430">
        <v>35056782</v>
      </c>
      <c r="BW18" s="431"/>
      <c r="BX18" s="431"/>
      <c r="BY18" s="431"/>
      <c r="BZ18" s="431"/>
      <c r="CA18" s="431"/>
      <c r="CB18" s="431"/>
      <c r="CC18" s="432"/>
      <c r="CD18" s="185"/>
      <c r="CE18" s="462"/>
      <c r="CF18" s="462"/>
      <c r="CG18" s="462"/>
      <c r="CH18" s="462"/>
      <c r="CI18" s="462"/>
      <c r="CJ18" s="462"/>
      <c r="CK18" s="462"/>
      <c r="CL18" s="462"/>
      <c r="CM18" s="462"/>
      <c r="CN18" s="462"/>
      <c r="CO18" s="462"/>
      <c r="CP18" s="462"/>
      <c r="CQ18" s="462"/>
      <c r="CR18" s="462"/>
      <c r="CS18" s="463"/>
      <c r="CT18" s="427"/>
      <c r="CU18" s="428"/>
      <c r="CV18" s="428"/>
      <c r="CW18" s="428"/>
      <c r="CX18" s="428"/>
      <c r="CY18" s="428"/>
      <c r="CZ18" s="428"/>
      <c r="DA18" s="429"/>
      <c r="DB18" s="427"/>
      <c r="DC18" s="428"/>
      <c r="DD18" s="428"/>
      <c r="DE18" s="428"/>
      <c r="DF18" s="428"/>
      <c r="DG18" s="428"/>
      <c r="DH18" s="428"/>
      <c r="DI18" s="429"/>
    </row>
    <row r="19" spans="1:113" ht="18.75" customHeight="1" thickBot="1" x14ac:dyDescent="0.2">
      <c r="A19" s="172"/>
      <c r="B19" s="480" t="s">
        <v>162</v>
      </c>
      <c r="C19" s="481"/>
      <c r="D19" s="481"/>
      <c r="E19" s="482"/>
      <c r="F19" s="482"/>
      <c r="G19" s="482"/>
      <c r="H19" s="482"/>
      <c r="I19" s="482"/>
      <c r="J19" s="482"/>
      <c r="K19" s="482"/>
      <c r="L19" s="490">
        <v>1146</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22"/>
      <c r="AM19" s="487"/>
      <c r="AN19" s="387"/>
      <c r="AO19" s="387"/>
      <c r="AP19" s="387"/>
      <c r="AQ19" s="387"/>
      <c r="AR19" s="387"/>
      <c r="AS19" s="387"/>
      <c r="AT19" s="388"/>
      <c r="AU19" s="488"/>
      <c r="AV19" s="489"/>
      <c r="AW19" s="489"/>
      <c r="AX19" s="489"/>
      <c r="AY19" s="444" t="s">
        <v>163</v>
      </c>
      <c r="AZ19" s="445"/>
      <c r="BA19" s="445"/>
      <c r="BB19" s="445"/>
      <c r="BC19" s="445"/>
      <c r="BD19" s="445"/>
      <c r="BE19" s="445"/>
      <c r="BF19" s="445"/>
      <c r="BG19" s="445"/>
      <c r="BH19" s="445"/>
      <c r="BI19" s="445"/>
      <c r="BJ19" s="445"/>
      <c r="BK19" s="445"/>
      <c r="BL19" s="445"/>
      <c r="BM19" s="446"/>
      <c r="BN19" s="430">
        <v>48308324</v>
      </c>
      <c r="BO19" s="431"/>
      <c r="BP19" s="431"/>
      <c r="BQ19" s="431"/>
      <c r="BR19" s="431"/>
      <c r="BS19" s="431"/>
      <c r="BT19" s="431"/>
      <c r="BU19" s="432"/>
      <c r="BV19" s="430">
        <v>47357781</v>
      </c>
      <c r="BW19" s="431"/>
      <c r="BX19" s="431"/>
      <c r="BY19" s="431"/>
      <c r="BZ19" s="431"/>
      <c r="CA19" s="431"/>
      <c r="CB19" s="431"/>
      <c r="CC19" s="432"/>
      <c r="CD19" s="185"/>
      <c r="CE19" s="462"/>
      <c r="CF19" s="462"/>
      <c r="CG19" s="462"/>
      <c r="CH19" s="462"/>
      <c r="CI19" s="462"/>
      <c r="CJ19" s="462"/>
      <c r="CK19" s="462"/>
      <c r="CL19" s="462"/>
      <c r="CM19" s="462"/>
      <c r="CN19" s="462"/>
      <c r="CO19" s="462"/>
      <c r="CP19" s="462"/>
      <c r="CQ19" s="462"/>
      <c r="CR19" s="462"/>
      <c r="CS19" s="463"/>
      <c r="CT19" s="427"/>
      <c r="CU19" s="428"/>
      <c r="CV19" s="428"/>
      <c r="CW19" s="428"/>
      <c r="CX19" s="428"/>
      <c r="CY19" s="428"/>
      <c r="CZ19" s="428"/>
      <c r="DA19" s="429"/>
      <c r="DB19" s="427"/>
      <c r="DC19" s="428"/>
      <c r="DD19" s="428"/>
      <c r="DE19" s="428"/>
      <c r="DF19" s="428"/>
      <c r="DG19" s="428"/>
      <c r="DH19" s="428"/>
      <c r="DI19" s="429"/>
    </row>
    <row r="20" spans="1:113" ht="18.75" customHeight="1" thickBot="1" x14ac:dyDescent="0.2">
      <c r="A20" s="172"/>
      <c r="B20" s="480" t="s">
        <v>164</v>
      </c>
      <c r="C20" s="481"/>
      <c r="D20" s="481"/>
      <c r="E20" s="482"/>
      <c r="F20" s="482"/>
      <c r="G20" s="482"/>
      <c r="H20" s="482"/>
      <c r="I20" s="482"/>
      <c r="J20" s="482"/>
      <c r="K20" s="482"/>
      <c r="L20" s="490">
        <v>72220</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2"/>
      <c r="AO20" s="392"/>
      <c r="AP20" s="392"/>
      <c r="AQ20" s="392"/>
      <c r="AR20" s="392"/>
      <c r="AS20" s="392"/>
      <c r="AT20" s="393"/>
      <c r="AU20" s="496"/>
      <c r="AV20" s="497"/>
      <c r="AW20" s="497"/>
      <c r="AX20" s="498"/>
      <c r="AY20" s="444"/>
      <c r="AZ20" s="445"/>
      <c r="BA20" s="445"/>
      <c r="BB20" s="445"/>
      <c r="BC20" s="445"/>
      <c r="BD20" s="445"/>
      <c r="BE20" s="445"/>
      <c r="BF20" s="445"/>
      <c r="BG20" s="445"/>
      <c r="BH20" s="445"/>
      <c r="BI20" s="445"/>
      <c r="BJ20" s="445"/>
      <c r="BK20" s="445"/>
      <c r="BL20" s="445"/>
      <c r="BM20" s="446"/>
      <c r="BN20" s="430"/>
      <c r="BO20" s="431"/>
      <c r="BP20" s="431"/>
      <c r="BQ20" s="431"/>
      <c r="BR20" s="431"/>
      <c r="BS20" s="431"/>
      <c r="BT20" s="431"/>
      <c r="BU20" s="432"/>
      <c r="BV20" s="430"/>
      <c r="BW20" s="431"/>
      <c r="BX20" s="431"/>
      <c r="BY20" s="431"/>
      <c r="BZ20" s="431"/>
      <c r="CA20" s="431"/>
      <c r="CB20" s="431"/>
      <c r="CC20" s="432"/>
      <c r="CD20" s="185"/>
      <c r="CE20" s="462"/>
      <c r="CF20" s="462"/>
      <c r="CG20" s="462"/>
      <c r="CH20" s="462"/>
      <c r="CI20" s="462"/>
      <c r="CJ20" s="462"/>
      <c r="CK20" s="462"/>
      <c r="CL20" s="462"/>
      <c r="CM20" s="462"/>
      <c r="CN20" s="462"/>
      <c r="CO20" s="462"/>
      <c r="CP20" s="462"/>
      <c r="CQ20" s="462"/>
      <c r="CR20" s="462"/>
      <c r="CS20" s="463"/>
      <c r="CT20" s="427"/>
      <c r="CU20" s="428"/>
      <c r="CV20" s="428"/>
      <c r="CW20" s="428"/>
      <c r="CX20" s="428"/>
      <c r="CY20" s="428"/>
      <c r="CZ20" s="428"/>
      <c r="DA20" s="429"/>
      <c r="DB20" s="427"/>
      <c r="DC20" s="428"/>
      <c r="DD20" s="428"/>
      <c r="DE20" s="428"/>
      <c r="DF20" s="428"/>
      <c r="DG20" s="428"/>
      <c r="DH20" s="428"/>
      <c r="DI20" s="429"/>
    </row>
    <row r="21" spans="1:113" ht="18.75" customHeight="1" thickBot="1" x14ac:dyDescent="0.2">
      <c r="A21" s="172"/>
      <c r="B21" s="477" t="s">
        <v>165</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03"/>
      <c r="AZ21" s="404"/>
      <c r="BA21" s="404"/>
      <c r="BB21" s="404"/>
      <c r="BC21" s="404"/>
      <c r="BD21" s="404"/>
      <c r="BE21" s="404"/>
      <c r="BF21" s="404"/>
      <c r="BG21" s="404"/>
      <c r="BH21" s="404"/>
      <c r="BI21" s="404"/>
      <c r="BJ21" s="404"/>
      <c r="BK21" s="404"/>
      <c r="BL21" s="404"/>
      <c r="BM21" s="405"/>
      <c r="BN21" s="464"/>
      <c r="BO21" s="465"/>
      <c r="BP21" s="465"/>
      <c r="BQ21" s="465"/>
      <c r="BR21" s="465"/>
      <c r="BS21" s="465"/>
      <c r="BT21" s="465"/>
      <c r="BU21" s="466"/>
      <c r="BV21" s="464"/>
      <c r="BW21" s="465"/>
      <c r="BX21" s="465"/>
      <c r="BY21" s="465"/>
      <c r="BZ21" s="465"/>
      <c r="CA21" s="465"/>
      <c r="CB21" s="465"/>
      <c r="CC21" s="466"/>
      <c r="CD21" s="185"/>
      <c r="CE21" s="462"/>
      <c r="CF21" s="462"/>
      <c r="CG21" s="462"/>
      <c r="CH21" s="462"/>
      <c r="CI21" s="462"/>
      <c r="CJ21" s="462"/>
      <c r="CK21" s="462"/>
      <c r="CL21" s="462"/>
      <c r="CM21" s="462"/>
      <c r="CN21" s="462"/>
      <c r="CO21" s="462"/>
      <c r="CP21" s="462"/>
      <c r="CQ21" s="462"/>
      <c r="CR21" s="462"/>
      <c r="CS21" s="463"/>
      <c r="CT21" s="427"/>
      <c r="CU21" s="428"/>
      <c r="CV21" s="428"/>
      <c r="CW21" s="428"/>
      <c r="CX21" s="428"/>
      <c r="CY21" s="428"/>
      <c r="CZ21" s="428"/>
      <c r="DA21" s="429"/>
      <c r="DB21" s="427"/>
      <c r="DC21" s="428"/>
      <c r="DD21" s="428"/>
      <c r="DE21" s="428"/>
      <c r="DF21" s="428"/>
      <c r="DG21" s="428"/>
      <c r="DH21" s="428"/>
      <c r="DI21" s="429"/>
    </row>
    <row r="22" spans="1:113" ht="18.75" customHeight="1" x14ac:dyDescent="0.15">
      <c r="A22" s="172"/>
      <c r="B22" s="406" t="s">
        <v>166</v>
      </c>
      <c r="C22" s="407"/>
      <c r="D22" s="408"/>
      <c r="E22" s="415" t="s">
        <v>1</v>
      </c>
      <c r="F22" s="416"/>
      <c r="G22" s="416"/>
      <c r="H22" s="416"/>
      <c r="I22" s="416"/>
      <c r="J22" s="416"/>
      <c r="K22" s="417"/>
      <c r="L22" s="415" t="s">
        <v>167</v>
      </c>
      <c r="M22" s="416"/>
      <c r="N22" s="416"/>
      <c r="O22" s="416"/>
      <c r="P22" s="417"/>
      <c r="Q22" s="421" t="s">
        <v>168</v>
      </c>
      <c r="R22" s="422"/>
      <c r="S22" s="422"/>
      <c r="T22" s="422"/>
      <c r="U22" s="422"/>
      <c r="V22" s="423"/>
      <c r="W22" s="472" t="s">
        <v>169</v>
      </c>
      <c r="X22" s="407"/>
      <c r="Y22" s="408"/>
      <c r="Z22" s="415" t="s">
        <v>1</v>
      </c>
      <c r="AA22" s="416"/>
      <c r="AB22" s="416"/>
      <c r="AC22" s="416"/>
      <c r="AD22" s="416"/>
      <c r="AE22" s="416"/>
      <c r="AF22" s="416"/>
      <c r="AG22" s="417"/>
      <c r="AH22" s="433" t="s">
        <v>170</v>
      </c>
      <c r="AI22" s="416"/>
      <c r="AJ22" s="416"/>
      <c r="AK22" s="416"/>
      <c r="AL22" s="417"/>
      <c r="AM22" s="433" t="s">
        <v>171</v>
      </c>
      <c r="AN22" s="434"/>
      <c r="AO22" s="434"/>
      <c r="AP22" s="434"/>
      <c r="AQ22" s="434"/>
      <c r="AR22" s="435"/>
      <c r="AS22" s="421" t="s">
        <v>168</v>
      </c>
      <c r="AT22" s="422"/>
      <c r="AU22" s="422"/>
      <c r="AV22" s="422"/>
      <c r="AW22" s="422"/>
      <c r="AX22" s="439"/>
      <c r="AY22" s="456" t="s">
        <v>172</v>
      </c>
      <c r="AZ22" s="457"/>
      <c r="BA22" s="457"/>
      <c r="BB22" s="457"/>
      <c r="BC22" s="457"/>
      <c r="BD22" s="457"/>
      <c r="BE22" s="457"/>
      <c r="BF22" s="457"/>
      <c r="BG22" s="457"/>
      <c r="BH22" s="457"/>
      <c r="BI22" s="457"/>
      <c r="BJ22" s="457"/>
      <c r="BK22" s="457"/>
      <c r="BL22" s="457"/>
      <c r="BM22" s="458"/>
      <c r="BN22" s="459">
        <v>39048255</v>
      </c>
      <c r="BO22" s="460"/>
      <c r="BP22" s="460"/>
      <c r="BQ22" s="460"/>
      <c r="BR22" s="460"/>
      <c r="BS22" s="460"/>
      <c r="BT22" s="460"/>
      <c r="BU22" s="461"/>
      <c r="BV22" s="459">
        <v>39975466</v>
      </c>
      <c r="BW22" s="460"/>
      <c r="BX22" s="460"/>
      <c r="BY22" s="460"/>
      <c r="BZ22" s="460"/>
      <c r="CA22" s="460"/>
      <c r="CB22" s="460"/>
      <c r="CC22" s="461"/>
      <c r="CD22" s="185"/>
      <c r="CE22" s="462"/>
      <c r="CF22" s="462"/>
      <c r="CG22" s="462"/>
      <c r="CH22" s="462"/>
      <c r="CI22" s="462"/>
      <c r="CJ22" s="462"/>
      <c r="CK22" s="462"/>
      <c r="CL22" s="462"/>
      <c r="CM22" s="462"/>
      <c r="CN22" s="462"/>
      <c r="CO22" s="462"/>
      <c r="CP22" s="462"/>
      <c r="CQ22" s="462"/>
      <c r="CR22" s="462"/>
      <c r="CS22" s="463"/>
      <c r="CT22" s="427"/>
      <c r="CU22" s="428"/>
      <c r="CV22" s="428"/>
      <c r="CW22" s="428"/>
      <c r="CX22" s="428"/>
      <c r="CY22" s="428"/>
      <c r="CZ22" s="428"/>
      <c r="DA22" s="429"/>
      <c r="DB22" s="427"/>
      <c r="DC22" s="428"/>
      <c r="DD22" s="428"/>
      <c r="DE22" s="428"/>
      <c r="DF22" s="428"/>
      <c r="DG22" s="428"/>
      <c r="DH22" s="428"/>
      <c r="DI22" s="429"/>
    </row>
    <row r="23" spans="1:113" ht="18.75" customHeight="1" x14ac:dyDescent="0.15">
      <c r="A23" s="172"/>
      <c r="B23" s="409"/>
      <c r="C23" s="410"/>
      <c r="D23" s="411"/>
      <c r="E23" s="418"/>
      <c r="F23" s="419"/>
      <c r="G23" s="419"/>
      <c r="H23" s="419"/>
      <c r="I23" s="419"/>
      <c r="J23" s="419"/>
      <c r="K23" s="420"/>
      <c r="L23" s="418"/>
      <c r="M23" s="419"/>
      <c r="N23" s="419"/>
      <c r="O23" s="419"/>
      <c r="P23" s="420"/>
      <c r="Q23" s="424"/>
      <c r="R23" s="425"/>
      <c r="S23" s="425"/>
      <c r="T23" s="425"/>
      <c r="U23" s="425"/>
      <c r="V23" s="426"/>
      <c r="W23" s="473"/>
      <c r="X23" s="410"/>
      <c r="Y23" s="411"/>
      <c r="Z23" s="418"/>
      <c r="AA23" s="419"/>
      <c r="AB23" s="419"/>
      <c r="AC23" s="419"/>
      <c r="AD23" s="419"/>
      <c r="AE23" s="419"/>
      <c r="AF23" s="419"/>
      <c r="AG23" s="420"/>
      <c r="AH23" s="418"/>
      <c r="AI23" s="419"/>
      <c r="AJ23" s="419"/>
      <c r="AK23" s="419"/>
      <c r="AL23" s="420"/>
      <c r="AM23" s="436"/>
      <c r="AN23" s="437"/>
      <c r="AO23" s="437"/>
      <c r="AP23" s="437"/>
      <c r="AQ23" s="437"/>
      <c r="AR23" s="438"/>
      <c r="AS23" s="424"/>
      <c r="AT23" s="425"/>
      <c r="AU23" s="425"/>
      <c r="AV23" s="425"/>
      <c r="AW23" s="425"/>
      <c r="AX23" s="440"/>
      <c r="AY23" s="444" t="s">
        <v>173</v>
      </c>
      <c r="AZ23" s="445"/>
      <c r="BA23" s="445"/>
      <c r="BB23" s="445"/>
      <c r="BC23" s="445"/>
      <c r="BD23" s="445"/>
      <c r="BE23" s="445"/>
      <c r="BF23" s="445"/>
      <c r="BG23" s="445"/>
      <c r="BH23" s="445"/>
      <c r="BI23" s="445"/>
      <c r="BJ23" s="445"/>
      <c r="BK23" s="445"/>
      <c r="BL23" s="445"/>
      <c r="BM23" s="446"/>
      <c r="BN23" s="430">
        <v>22920924</v>
      </c>
      <c r="BO23" s="431"/>
      <c r="BP23" s="431"/>
      <c r="BQ23" s="431"/>
      <c r="BR23" s="431"/>
      <c r="BS23" s="431"/>
      <c r="BT23" s="431"/>
      <c r="BU23" s="432"/>
      <c r="BV23" s="430">
        <v>23303240</v>
      </c>
      <c r="BW23" s="431"/>
      <c r="BX23" s="431"/>
      <c r="BY23" s="431"/>
      <c r="BZ23" s="431"/>
      <c r="CA23" s="431"/>
      <c r="CB23" s="431"/>
      <c r="CC23" s="432"/>
      <c r="CD23" s="185"/>
      <c r="CE23" s="462"/>
      <c r="CF23" s="462"/>
      <c r="CG23" s="462"/>
      <c r="CH23" s="462"/>
      <c r="CI23" s="462"/>
      <c r="CJ23" s="462"/>
      <c r="CK23" s="462"/>
      <c r="CL23" s="462"/>
      <c r="CM23" s="462"/>
      <c r="CN23" s="462"/>
      <c r="CO23" s="462"/>
      <c r="CP23" s="462"/>
      <c r="CQ23" s="462"/>
      <c r="CR23" s="462"/>
      <c r="CS23" s="463"/>
      <c r="CT23" s="427"/>
      <c r="CU23" s="428"/>
      <c r="CV23" s="428"/>
      <c r="CW23" s="428"/>
      <c r="CX23" s="428"/>
      <c r="CY23" s="428"/>
      <c r="CZ23" s="428"/>
      <c r="DA23" s="429"/>
      <c r="DB23" s="427"/>
      <c r="DC23" s="428"/>
      <c r="DD23" s="428"/>
      <c r="DE23" s="428"/>
      <c r="DF23" s="428"/>
      <c r="DG23" s="428"/>
      <c r="DH23" s="428"/>
      <c r="DI23" s="429"/>
    </row>
    <row r="24" spans="1:113" ht="18.75" customHeight="1" thickBot="1" x14ac:dyDescent="0.2">
      <c r="A24" s="172"/>
      <c r="B24" s="409"/>
      <c r="C24" s="410"/>
      <c r="D24" s="411"/>
      <c r="E24" s="386" t="s">
        <v>174</v>
      </c>
      <c r="F24" s="387"/>
      <c r="G24" s="387"/>
      <c r="H24" s="387"/>
      <c r="I24" s="387"/>
      <c r="J24" s="387"/>
      <c r="K24" s="388"/>
      <c r="L24" s="383">
        <v>1</v>
      </c>
      <c r="M24" s="384"/>
      <c r="N24" s="384"/>
      <c r="O24" s="384"/>
      <c r="P24" s="385"/>
      <c r="Q24" s="383">
        <v>10690</v>
      </c>
      <c r="R24" s="384"/>
      <c r="S24" s="384"/>
      <c r="T24" s="384"/>
      <c r="U24" s="384"/>
      <c r="V24" s="385"/>
      <c r="W24" s="473"/>
      <c r="X24" s="410"/>
      <c r="Y24" s="411"/>
      <c r="Z24" s="386" t="s">
        <v>175</v>
      </c>
      <c r="AA24" s="387"/>
      <c r="AB24" s="387"/>
      <c r="AC24" s="387"/>
      <c r="AD24" s="387"/>
      <c r="AE24" s="387"/>
      <c r="AF24" s="387"/>
      <c r="AG24" s="388"/>
      <c r="AH24" s="383">
        <v>1108</v>
      </c>
      <c r="AI24" s="384"/>
      <c r="AJ24" s="384"/>
      <c r="AK24" s="384"/>
      <c r="AL24" s="385"/>
      <c r="AM24" s="383">
        <v>3405992</v>
      </c>
      <c r="AN24" s="384"/>
      <c r="AO24" s="384"/>
      <c r="AP24" s="384"/>
      <c r="AQ24" s="384"/>
      <c r="AR24" s="385"/>
      <c r="AS24" s="383">
        <v>3074</v>
      </c>
      <c r="AT24" s="384"/>
      <c r="AU24" s="384"/>
      <c r="AV24" s="384"/>
      <c r="AW24" s="384"/>
      <c r="AX24" s="443"/>
      <c r="AY24" s="403" t="s">
        <v>176</v>
      </c>
      <c r="AZ24" s="404"/>
      <c r="BA24" s="404"/>
      <c r="BB24" s="404"/>
      <c r="BC24" s="404"/>
      <c r="BD24" s="404"/>
      <c r="BE24" s="404"/>
      <c r="BF24" s="404"/>
      <c r="BG24" s="404"/>
      <c r="BH24" s="404"/>
      <c r="BI24" s="404"/>
      <c r="BJ24" s="404"/>
      <c r="BK24" s="404"/>
      <c r="BL24" s="404"/>
      <c r="BM24" s="405"/>
      <c r="BN24" s="430">
        <v>28721150</v>
      </c>
      <c r="BO24" s="431"/>
      <c r="BP24" s="431"/>
      <c r="BQ24" s="431"/>
      <c r="BR24" s="431"/>
      <c r="BS24" s="431"/>
      <c r="BT24" s="431"/>
      <c r="BU24" s="432"/>
      <c r="BV24" s="430">
        <v>27998360</v>
      </c>
      <c r="BW24" s="431"/>
      <c r="BX24" s="431"/>
      <c r="BY24" s="431"/>
      <c r="BZ24" s="431"/>
      <c r="CA24" s="431"/>
      <c r="CB24" s="431"/>
      <c r="CC24" s="432"/>
      <c r="CD24" s="185"/>
      <c r="CE24" s="462"/>
      <c r="CF24" s="462"/>
      <c r="CG24" s="462"/>
      <c r="CH24" s="462"/>
      <c r="CI24" s="462"/>
      <c r="CJ24" s="462"/>
      <c r="CK24" s="462"/>
      <c r="CL24" s="462"/>
      <c r="CM24" s="462"/>
      <c r="CN24" s="462"/>
      <c r="CO24" s="462"/>
      <c r="CP24" s="462"/>
      <c r="CQ24" s="462"/>
      <c r="CR24" s="462"/>
      <c r="CS24" s="463"/>
      <c r="CT24" s="427"/>
      <c r="CU24" s="428"/>
      <c r="CV24" s="428"/>
      <c r="CW24" s="428"/>
      <c r="CX24" s="428"/>
      <c r="CY24" s="428"/>
      <c r="CZ24" s="428"/>
      <c r="DA24" s="429"/>
      <c r="DB24" s="427"/>
      <c r="DC24" s="428"/>
      <c r="DD24" s="428"/>
      <c r="DE24" s="428"/>
      <c r="DF24" s="428"/>
      <c r="DG24" s="428"/>
      <c r="DH24" s="428"/>
      <c r="DI24" s="429"/>
    </row>
    <row r="25" spans="1:113" ht="18.75" customHeight="1" x14ac:dyDescent="0.15">
      <c r="A25" s="172"/>
      <c r="B25" s="409"/>
      <c r="C25" s="410"/>
      <c r="D25" s="411"/>
      <c r="E25" s="386" t="s">
        <v>177</v>
      </c>
      <c r="F25" s="387"/>
      <c r="G25" s="387"/>
      <c r="H25" s="387"/>
      <c r="I25" s="387"/>
      <c r="J25" s="387"/>
      <c r="K25" s="388"/>
      <c r="L25" s="383">
        <v>2</v>
      </c>
      <c r="M25" s="384"/>
      <c r="N25" s="384"/>
      <c r="O25" s="384"/>
      <c r="P25" s="385"/>
      <c r="Q25" s="383">
        <v>8740</v>
      </c>
      <c r="R25" s="384"/>
      <c r="S25" s="384"/>
      <c r="T25" s="384"/>
      <c r="U25" s="384"/>
      <c r="V25" s="385"/>
      <c r="W25" s="473"/>
      <c r="X25" s="410"/>
      <c r="Y25" s="411"/>
      <c r="Z25" s="386" t="s">
        <v>178</v>
      </c>
      <c r="AA25" s="387"/>
      <c r="AB25" s="387"/>
      <c r="AC25" s="387"/>
      <c r="AD25" s="387"/>
      <c r="AE25" s="387"/>
      <c r="AF25" s="387"/>
      <c r="AG25" s="388"/>
      <c r="AH25" s="383">
        <v>179</v>
      </c>
      <c r="AI25" s="384"/>
      <c r="AJ25" s="384"/>
      <c r="AK25" s="384"/>
      <c r="AL25" s="385"/>
      <c r="AM25" s="383">
        <v>551678</v>
      </c>
      <c r="AN25" s="384"/>
      <c r="AO25" s="384"/>
      <c r="AP25" s="384"/>
      <c r="AQ25" s="384"/>
      <c r="AR25" s="385"/>
      <c r="AS25" s="383">
        <v>3082</v>
      </c>
      <c r="AT25" s="384"/>
      <c r="AU25" s="384"/>
      <c r="AV25" s="384"/>
      <c r="AW25" s="384"/>
      <c r="AX25" s="443"/>
      <c r="AY25" s="456" t="s">
        <v>179</v>
      </c>
      <c r="AZ25" s="457"/>
      <c r="BA25" s="457"/>
      <c r="BB25" s="457"/>
      <c r="BC25" s="457"/>
      <c r="BD25" s="457"/>
      <c r="BE25" s="457"/>
      <c r="BF25" s="457"/>
      <c r="BG25" s="457"/>
      <c r="BH25" s="457"/>
      <c r="BI25" s="457"/>
      <c r="BJ25" s="457"/>
      <c r="BK25" s="457"/>
      <c r="BL25" s="457"/>
      <c r="BM25" s="458"/>
      <c r="BN25" s="459">
        <v>3591653</v>
      </c>
      <c r="BO25" s="460"/>
      <c r="BP25" s="460"/>
      <c r="BQ25" s="460"/>
      <c r="BR25" s="460"/>
      <c r="BS25" s="460"/>
      <c r="BT25" s="460"/>
      <c r="BU25" s="461"/>
      <c r="BV25" s="459">
        <v>4756780</v>
      </c>
      <c r="BW25" s="460"/>
      <c r="BX25" s="460"/>
      <c r="BY25" s="460"/>
      <c r="BZ25" s="460"/>
      <c r="CA25" s="460"/>
      <c r="CB25" s="460"/>
      <c r="CC25" s="461"/>
      <c r="CD25" s="185"/>
      <c r="CE25" s="462"/>
      <c r="CF25" s="462"/>
      <c r="CG25" s="462"/>
      <c r="CH25" s="462"/>
      <c r="CI25" s="462"/>
      <c r="CJ25" s="462"/>
      <c r="CK25" s="462"/>
      <c r="CL25" s="462"/>
      <c r="CM25" s="462"/>
      <c r="CN25" s="462"/>
      <c r="CO25" s="462"/>
      <c r="CP25" s="462"/>
      <c r="CQ25" s="462"/>
      <c r="CR25" s="462"/>
      <c r="CS25" s="463"/>
      <c r="CT25" s="427"/>
      <c r="CU25" s="428"/>
      <c r="CV25" s="428"/>
      <c r="CW25" s="428"/>
      <c r="CX25" s="428"/>
      <c r="CY25" s="428"/>
      <c r="CZ25" s="428"/>
      <c r="DA25" s="429"/>
      <c r="DB25" s="427"/>
      <c r="DC25" s="428"/>
      <c r="DD25" s="428"/>
      <c r="DE25" s="428"/>
      <c r="DF25" s="428"/>
      <c r="DG25" s="428"/>
      <c r="DH25" s="428"/>
      <c r="DI25" s="429"/>
    </row>
    <row r="26" spans="1:113" ht="18.75" customHeight="1" x14ac:dyDescent="0.15">
      <c r="A26" s="172"/>
      <c r="B26" s="409"/>
      <c r="C26" s="410"/>
      <c r="D26" s="411"/>
      <c r="E26" s="386" t="s">
        <v>180</v>
      </c>
      <c r="F26" s="387"/>
      <c r="G26" s="387"/>
      <c r="H26" s="387"/>
      <c r="I26" s="387"/>
      <c r="J26" s="387"/>
      <c r="K26" s="388"/>
      <c r="L26" s="383">
        <v>1</v>
      </c>
      <c r="M26" s="384"/>
      <c r="N26" s="384"/>
      <c r="O26" s="384"/>
      <c r="P26" s="385"/>
      <c r="Q26" s="383">
        <v>7680</v>
      </c>
      <c r="R26" s="384"/>
      <c r="S26" s="384"/>
      <c r="T26" s="384"/>
      <c r="U26" s="384"/>
      <c r="V26" s="385"/>
      <c r="W26" s="473"/>
      <c r="X26" s="410"/>
      <c r="Y26" s="411"/>
      <c r="Z26" s="386" t="s">
        <v>181</v>
      </c>
      <c r="AA26" s="441"/>
      <c r="AB26" s="441"/>
      <c r="AC26" s="441"/>
      <c r="AD26" s="441"/>
      <c r="AE26" s="441"/>
      <c r="AF26" s="441"/>
      <c r="AG26" s="442"/>
      <c r="AH26" s="383">
        <v>55</v>
      </c>
      <c r="AI26" s="384"/>
      <c r="AJ26" s="384"/>
      <c r="AK26" s="384"/>
      <c r="AL26" s="385"/>
      <c r="AM26" s="383">
        <v>147675</v>
      </c>
      <c r="AN26" s="384"/>
      <c r="AO26" s="384"/>
      <c r="AP26" s="384"/>
      <c r="AQ26" s="384"/>
      <c r="AR26" s="385"/>
      <c r="AS26" s="383">
        <v>2685</v>
      </c>
      <c r="AT26" s="384"/>
      <c r="AU26" s="384"/>
      <c r="AV26" s="384"/>
      <c r="AW26" s="384"/>
      <c r="AX26" s="443"/>
      <c r="AY26" s="470" t="s">
        <v>182</v>
      </c>
      <c r="AZ26" s="390"/>
      <c r="BA26" s="390"/>
      <c r="BB26" s="390"/>
      <c r="BC26" s="390"/>
      <c r="BD26" s="390"/>
      <c r="BE26" s="390"/>
      <c r="BF26" s="390"/>
      <c r="BG26" s="390"/>
      <c r="BH26" s="390"/>
      <c r="BI26" s="390"/>
      <c r="BJ26" s="390"/>
      <c r="BK26" s="390"/>
      <c r="BL26" s="390"/>
      <c r="BM26" s="471"/>
      <c r="BN26" s="430" t="s">
        <v>139</v>
      </c>
      <c r="BO26" s="431"/>
      <c r="BP26" s="431"/>
      <c r="BQ26" s="431"/>
      <c r="BR26" s="431"/>
      <c r="BS26" s="431"/>
      <c r="BT26" s="431"/>
      <c r="BU26" s="432"/>
      <c r="BV26" s="430" t="s">
        <v>183</v>
      </c>
      <c r="BW26" s="431"/>
      <c r="BX26" s="431"/>
      <c r="BY26" s="431"/>
      <c r="BZ26" s="431"/>
      <c r="CA26" s="431"/>
      <c r="CB26" s="431"/>
      <c r="CC26" s="432"/>
      <c r="CD26" s="185"/>
      <c r="CE26" s="462"/>
      <c r="CF26" s="462"/>
      <c r="CG26" s="462"/>
      <c r="CH26" s="462"/>
      <c r="CI26" s="462"/>
      <c r="CJ26" s="462"/>
      <c r="CK26" s="462"/>
      <c r="CL26" s="462"/>
      <c r="CM26" s="462"/>
      <c r="CN26" s="462"/>
      <c r="CO26" s="462"/>
      <c r="CP26" s="462"/>
      <c r="CQ26" s="462"/>
      <c r="CR26" s="462"/>
      <c r="CS26" s="463"/>
      <c r="CT26" s="427"/>
      <c r="CU26" s="428"/>
      <c r="CV26" s="428"/>
      <c r="CW26" s="428"/>
      <c r="CX26" s="428"/>
      <c r="CY26" s="428"/>
      <c r="CZ26" s="428"/>
      <c r="DA26" s="429"/>
      <c r="DB26" s="427"/>
      <c r="DC26" s="428"/>
      <c r="DD26" s="428"/>
      <c r="DE26" s="428"/>
      <c r="DF26" s="428"/>
      <c r="DG26" s="428"/>
      <c r="DH26" s="428"/>
      <c r="DI26" s="429"/>
    </row>
    <row r="27" spans="1:113" ht="18.75" customHeight="1" thickBot="1" x14ac:dyDescent="0.2">
      <c r="A27" s="172"/>
      <c r="B27" s="409"/>
      <c r="C27" s="410"/>
      <c r="D27" s="411"/>
      <c r="E27" s="386" t="s">
        <v>184</v>
      </c>
      <c r="F27" s="387"/>
      <c r="G27" s="387"/>
      <c r="H27" s="387"/>
      <c r="I27" s="387"/>
      <c r="J27" s="387"/>
      <c r="K27" s="388"/>
      <c r="L27" s="383">
        <v>1</v>
      </c>
      <c r="M27" s="384"/>
      <c r="N27" s="384"/>
      <c r="O27" s="384"/>
      <c r="P27" s="385"/>
      <c r="Q27" s="383">
        <v>5620</v>
      </c>
      <c r="R27" s="384"/>
      <c r="S27" s="384"/>
      <c r="T27" s="384"/>
      <c r="U27" s="384"/>
      <c r="V27" s="385"/>
      <c r="W27" s="473"/>
      <c r="X27" s="410"/>
      <c r="Y27" s="411"/>
      <c r="Z27" s="386" t="s">
        <v>185</v>
      </c>
      <c r="AA27" s="387"/>
      <c r="AB27" s="387"/>
      <c r="AC27" s="387"/>
      <c r="AD27" s="387"/>
      <c r="AE27" s="387"/>
      <c r="AF27" s="387"/>
      <c r="AG27" s="388"/>
      <c r="AH27" s="383">
        <v>7</v>
      </c>
      <c r="AI27" s="384"/>
      <c r="AJ27" s="384"/>
      <c r="AK27" s="384"/>
      <c r="AL27" s="385"/>
      <c r="AM27" s="383">
        <v>30191</v>
      </c>
      <c r="AN27" s="384"/>
      <c r="AO27" s="384"/>
      <c r="AP27" s="384"/>
      <c r="AQ27" s="384"/>
      <c r="AR27" s="385"/>
      <c r="AS27" s="383">
        <v>4313</v>
      </c>
      <c r="AT27" s="384"/>
      <c r="AU27" s="384"/>
      <c r="AV27" s="384"/>
      <c r="AW27" s="384"/>
      <c r="AX27" s="443"/>
      <c r="AY27" s="467" t="s">
        <v>186</v>
      </c>
      <c r="AZ27" s="468"/>
      <c r="BA27" s="468"/>
      <c r="BB27" s="468"/>
      <c r="BC27" s="468"/>
      <c r="BD27" s="468"/>
      <c r="BE27" s="468"/>
      <c r="BF27" s="468"/>
      <c r="BG27" s="468"/>
      <c r="BH27" s="468"/>
      <c r="BI27" s="468"/>
      <c r="BJ27" s="468"/>
      <c r="BK27" s="468"/>
      <c r="BL27" s="468"/>
      <c r="BM27" s="469"/>
      <c r="BN27" s="464">
        <v>830000</v>
      </c>
      <c r="BO27" s="465"/>
      <c r="BP27" s="465"/>
      <c r="BQ27" s="465"/>
      <c r="BR27" s="465"/>
      <c r="BS27" s="465"/>
      <c r="BT27" s="465"/>
      <c r="BU27" s="466"/>
      <c r="BV27" s="464">
        <v>830000</v>
      </c>
      <c r="BW27" s="465"/>
      <c r="BX27" s="465"/>
      <c r="BY27" s="465"/>
      <c r="BZ27" s="465"/>
      <c r="CA27" s="465"/>
      <c r="CB27" s="465"/>
      <c r="CC27" s="466"/>
      <c r="CD27" s="187"/>
      <c r="CE27" s="462"/>
      <c r="CF27" s="462"/>
      <c r="CG27" s="462"/>
      <c r="CH27" s="462"/>
      <c r="CI27" s="462"/>
      <c r="CJ27" s="462"/>
      <c r="CK27" s="462"/>
      <c r="CL27" s="462"/>
      <c r="CM27" s="462"/>
      <c r="CN27" s="462"/>
      <c r="CO27" s="462"/>
      <c r="CP27" s="462"/>
      <c r="CQ27" s="462"/>
      <c r="CR27" s="462"/>
      <c r="CS27" s="463"/>
      <c r="CT27" s="427"/>
      <c r="CU27" s="428"/>
      <c r="CV27" s="428"/>
      <c r="CW27" s="428"/>
      <c r="CX27" s="428"/>
      <c r="CY27" s="428"/>
      <c r="CZ27" s="428"/>
      <c r="DA27" s="429"/>
      <c r="DB27" s="427"/>
      <c r="DC27" s="428"/>
      <c r="DD27" s="428"/>
      <c r="DE27" s="428"/>
      <c r="DF27" s="428"/>
      <c r="DG27" s="428"/>
      <c r="DH27" s="428"/>
      <c r="DI27" s="429"/>
    </row>
    <row r="28" spans="1:113" ht="18.75" customHeight="1" x14ac:dyDescent="0.15">
      <c r="A28" s="172"/>
      <c r="B28" s="409"/>
      <c r="C28" s="410"/>
      <c r="D28" s="411"/>
      <c r="E28" s="386" t="s">
        <v>187</v>
      </c>
      <c r="F28" s="387"/>
      <c r="G28" s="387"/>
      <c r="H28" s="387"/>
      <c r="I28" s="387"/>
      <c r="J28" s="387"/>
      <c r="K28" s="388"/>
      <c r="L28" s="383">
        <v>1</v>
      </c>
      <c r="M28" s="384"/>
      <c r="N28" s="384"/>
      <c r="O28" s="384"/>
      <c r="P28" s="385"/>
      <c r="Q28" s="383">
        <v>5120</v>
      </c>
      <c r="R28" s="384"/>
      <c r="S28" s="384"/>
      <c r="T28" s="384"/>
      <c r="U28" s="384"/>
      <c r="V28" s="385"/>
      <c r="W28" s="473"/>
      <c r="X28" s="410"/>
      <c r="Y28" s="411"/>
      <c r="Z28" s="386" t="s">
        <v>188</v>
      </c>
      <c r="AA28" s="387"/>
      <c r="AB28" s="387"/>
      <c r="AC28" s="387"/>
      <c r="AD28" s="387"/>
      <c r="AE28" s="387"/>
      <c r="AF28" s="387"/>
      <c r="AG28" s="388"/>
      <c r="AH28" s="383">
        <v>8</v>
      </c>
      <c r="AI28" s="384"/>
      <c r="AJ28" s="384"/>
      <c r="AK28" s="384"/>
      <c r="AL28" s="385"/>
      <c r="AM28" s="383">
        <v>18312</v>
      </c>
      <c r="AN28" s="384"/>
      <c r="AO28" s="384"/>
      <c r="AP28" s="384"/>
      <c r="AQ28" s="384"/>
      <c r="AR28" s="385"/>
      <c r="AS28" s="383">
        <v>2289</v>
      </c>
      <c r="AT28" s="384"/>
      <c r="AU28" s="384"/>
      <c r="AV28" s="384"/>
      <c r="AW28" s="384"/>
      <c r="AX28" s="443"/>
      <c r="AY28" s="447" t="s">
        <v>189</v>
      </c>
      <c r="AZ28" s="448"/>
      <c r="BA28" s="448"/>
      <c r="BB28" s="449"/>
      <c r="BC28" s="456" t="s">
        <v>48</v>
      </c>
      <c r="BD28" s="457"/>
      <c r="BE28" s="457"/>
      <c r="BF28" s="457"/>
      <c r="BG28" s="457"/>
      <c r="BH28" s="457"/>
      <c r="BI28" s="457"/>
      <c r="BJ28" s="457"/>
      <c r="BK28" s="457"/>
      <c r="BL28" s="457"/>
      <c r="BM28" s="458"/>
      <c r="BN28" s="459">
        <v>8069003</v>
      </c>
      <c r="BO28" s="460"/>
      <c r="BP28" s="460"/>
      <c r="BQ28" s="460"/>
      <c r="BR28" s="460"/>
      <c r="BS28" s="460"/>
      <c r="BT28" s="460"/>
      <c r="BU28" s="461"/>
      <c r="BV28" s="459">
        <v>7533542</v>
      </c>
      <c r="BW28" s="460"/>
      <c r="BX28" s="460"/>
      <c r="BY28" s="460"/>
      <c r="BZ28" s="460"/>
      <c r="CA28" s="460"/>
      <c r="CB28" s="460"/>
      <c r="CC28" s="461"/>
      <c r="CD28" s="185"/>
      <c r="CE28" s="462"/>
      <c r="CF28" s="462"/>
      <c r="CG28" s="462"/>
      <c r="CH28" s="462"/>
      <c r="CI28" s="462"/>
      <c r="CJ28" s="462"/>
      <c r="CK28" s="462"/>
      <c r="CL28" s="462"/>
      <c r="CM28" s="462"/>
      <c r="CN28" s="462"/>
      <c r="CO28" s="462"/>
      <c r="CP28" s="462"/>
      <c r="CQ28" s="462"/>
      <c r="CR28" s="462"/>
      <c r="CS28" s="463"/>
      <c r="CT28" s="427"/>
      <c r="CU28" s="428"/>
      <c r="CV28" s="428"/>
      <c r="CW28" s="428"/>
      <c r="CX28" s="428"/>
      <c r="CY28" s="428"/>
      <c r="CZ28" s="428"/>
      <c r="DA28" s="429"/>
      <c r="DB28" s="427"/>
      <c r="DC28" s="428"/>
      <c r="DD28" s="428"/>
      <c r="DE28" s="428"/>
      <c r="DF28" s="428"/>
      <c r="DG28" s="428"/>
      <c r="DH28" s="428"/>
      <c r="DI28" s="429"/>
    </row>
    <row r="29" spans="1:113" ht="18.75" customHeight="1" x14ac:dyDescent="0.15">
      <c r="A29" s="172"/>
      <c r="B29" s="409"/>
      <c r="C29" s="410"/>
      <c r="D29" s="411"/>
      <c r="E29" s="386" t="s">
        <v>190</v>
      </c>
      <c r="F29" s="387"/>
      <c r="G29" s="387"/>
      <c r="H29" s="387"/>
      <c r="I29" s="387"/>
      <c r="J29" s="387"/>
      <c r="K29" s="388"/>
      <c r="L29" s="383">
        <v>28</v>
      </c>
      <c r="M29" s="384"/>
      <c r="N29" s="384"/>
      <c r="O29" s="384"/>
      <c r="P29" s="385"/>
      <c r="Q29" s="383">
        <v>4790</v>
      </c>
      <c r="R29" s="384"/>
      <c r="S29" s="384"/>
      <c r="T29" s="384"/>
      <c r="U29" s="384"/>
      <c r="V29" s="385"/>
      <c r="W29" s="474"/>
      <c r="X29" s="475"/>
      <c r="Y29" s="476"/>
      <c r="Z29" s="386" t="s">
        <v>191</v>
      </c>
      <c r="AA29" s="387"/>
      <c r="AB29" s="387"/>
      <c r="AC29" s="387"/>
      <c r="AD29" s="387"/>
      <c r="AE29" s="387"/>
      <c r="AF29" s="387"/>
      <c r="AG29" s="388"/>
      <c r="AH29" s="383">
        <v>1123</v>
      </c>
      <c r="AI29" s="384"/>
      <c r="AJ29" s="384"/>
      <c r="AK29" s="384"/>
      <c r="AL29" s="385"/>
      <c r="AM29" s="383">
        <v>3454495</v>
      </c>
      <c r="AN29" s="384"/>
      <c r="AO29" s="384"/>
      <c r="AP29" s="384"/>
      <c r="AQ29" s="384"/>
      <c r="AR29" s="385"/>
      <c r="AS29" s="383">
        <v>3076</v>
      </c>
      <c r="AT29" s="384"/>
      <c r="AU29" s="384"/>
      <c r="AV29" s="384"/>
      <c r="AW29" s="384"/>
      <c r="AX29" s="443"/>
      <c r="AY29" s="450"/>
      <c r="AZ29" s="451"/>
      <c r="BA29" s="451"/>
      <c r="BB29" s="452"/>
      <c r="BC29" s="444" t="s">
        <v>192</v>
      </c>
      <c r="BD29" s="445"/>
      <c r="BE29" s="445"/>
      <c r="BF29" s="445"/>
      <c r="BG29" s="445"/>
      <c r="BH29" s="445"/>
      <c r="BI29" s="445"/>
      <c r="BJ29" s="445"/>
      <c r="BK29" s="445"/>
      <c r="BL29" s="445"/>
      <c r="BM29" s="446"/>
      <c r="BN29" s="430">
        <v>40162</v>
      </c>
      <c r="BO29" s="431"/>
      <c r="BP29" s="431"/>
      <c r="BQ29" s="431"/>
      <c r="BR29" s="431"/>
      <c r="BS29" s="431"/>
      <c r="BT29" s="431"/>
      <c r="BU29" s="432"/>
      <c r="BV29" s="430">
        <v>40129</v>
      </c>
      <c r="BW29" s="431"/>
      <c r="BX29" s="431"/>
      <c r="BY29" s="431"/>
      <c r="BZ29" s="431"/>
      <c r="CA29" s="431"/>
      <c r="CB29" s="431"/>
      <c r="CC29" s="432"/>
      <c r="CD29" s="187"/>
      <c r="CE29" s="462"/>
      <c r="CF29" s="462"/>
      <c r="CG29" s="462"/>
      <c r="CH29" s="462"/>
      <c r="CI29" s="462"/>
      <c r="CJ29" s="462"/>
      <c r="CK29" s="462"/>
      <c r="CL29" s="462"/>
      <c r="CM29" s="462"/>
      <c r="CN29" s="462"/>
      <c r="CO29" s="462"/>
      <c r="CP29" s="462"/>
      <c r="CQ29" s="462"/>
      <c r="CR29" s="462"/>
      <c r="CS29" s="463"/>
      <c r="CT29" s="427"/>
      <c r="CU29" s="428"/>
      <c r="CV29" s="428"/>
      <c r="CW29" s="428"/>
      <c r="CX29" s="428"/>
      <c r="CY29" s="428"/>
      <c r="CZ29" s="428"/>
      <c r="DA29" s="429"/>
      <c r="DB29" s="427"/>
      <c r="DC29" s="428"/>
      <c r="DD29" s="428"/>
      <c r="DE29" s="428"/>
      <c r="DF29" s="428"/>
      <c r="DG29" s="428"/>
      <c r="DH29" s="428"/>
      <c r="DI29" s="429"/>
    </row>
    <row r="30" spans="1:113" ht="18.75" customHeight="1" thickBot="1" x14ac:dyDescent="0.2">
      <c r="A30" s="172"/>
      <c r="B30" s="412"/>
      <c r="C30" s="413"/>
      <c r="D30" s="414"/>
      <c r="E30" s="391"/>
      <c r="F30" s="392"/>
      <c r="G30" s="392"/>
      <c r="H30" s="392"/>
      <c r="I30" s="392"/>
      <c r="J30" s="392"/>
      <c r="K30" s="393"/>
      <c r="L30" s="394"/>
      <c r="M30" s="395"/>
      <c r="N30" s="395"/>
      <c r="O30" s="395"/>
      <c r="P30" s="396"/>
      <c r="Q30" s="394"/>
      <c r="R30" s="395"/>
      <c r="S30" s="395"/>
      <c r="T30" s="395"/>
      <c r="U30" s="395"/>
      <c r="V30" s="396"/>
      <c r="W30" s="397" t="s">
        <v>193</v>
      </c>
      <c r="X30" s="398"/>
      <c r="Y30" s="398"/>
      <c r="Z30" s="398"/>
      <c r="AA30" s="398"/>
      <c r="AB30" s="398"/>
      <c r="AC30" s="398"/>
      <c r="AD30" s="398"/>
      <c r="AE30" s="398"/>
      <c r="AF30" s="398"/>
      <c r="AG30" s="399"/>
      <c r="AH30" s="400">
        <v>102.1</v>
      </c>
      <c r="AI30" s="401"/>
      <c r="AJ30" s="401"/>
      <c r="AK30" s="401"/>
      <c r="AL30" s="401"/>
      <c r="AM30" s="401"/>
      <c r="AN30" s="401"/>
      <c r="AO30" s="401"/>
      <c r="AP30" s="401"/>
      <c r="AQ30" s="401"/>
      <c r="AR30" s="401"/>
      <c r="AS30" s="401"/>
      <c r="AT30" s="401"/>
      <c r="AU30" s="401"/>
      <c r="AV30" s="401"/>
      <c r="AW30" s="401"/>
      <c r="AX30" s="402"/>
      <c r="AY30" s="453"/>
      <c r="AZ30" s="454"/>
      <c r="BA30" s="454"/>
      <c r="BB30" s="455"/>
      <c r="BC30" s="403" t="s">
        <v>50</v>
      </c>
      <c r="BD30" s="404"/>
      <c r="BE30" s="404"/>
      <c r="BF30" s="404"/>
      <c r="BG30" s="404"/>
      <c r="BH30" s="404"/>
      <c r="BI30" s="404"/>
      <c r="BJ30" s="404"/>
      <c r="BK30" s="404"/>
      <c r="BL30" s="404"/>
      <c r="BM30" s="405"/>
      <c r="BN30" s="464">
        <v>9470945</v>
      </c>
      <c r="BO30" s="465"/>
      <c r="BP30" s="465"/>
      <c r="BQ30" s="465"/>
      <c r="BR30" s="465"/>
      <c r="BS30" s="465"/>
      <c r="BT30" s="465"/>
      <c r="BU30" s="466"/>
      <c r="BV30" s="464">
        <v>8990094</v>
      </c>
      <c r="BW30" s="465"/>
      <c r="BX30" s="465"/>
      <c r="BY30" s="465"/>
      <c r="BZ30" s="465"/>
      <c r="CA30" s="465"/>
      <c r="CB30" s="465"/>
      <c r="CC30" s="466"/>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9" t="s">
        <v>194</v>
      </c>
      <c r="D32" s="389"/>
      <c r="E32" s="389"/>
      <c r="F32" s="389"/>
      <c r="G32" s="389"/>
      <c r="H32" s="389"/>
      <c r="I32" s="389"/>
      <c r="J32" s="389"/>
      <c r="K32" s="389"/>
      <c r="L32" s="389"/>
      <c r="M32" s="389"/>
      <c r="N32" s="389"/>
      <c r="O32" s="389"/>
      <c r="P32" s="389"/>
      <c r="Q32" s="389"/>
      <c r="R32" s="389"/>
      <c r="S32" s="389"/>
      <c r="U32" s="390" t="s">
        <v>195</v>
      </c>
      <c r="V32" s="390"/>
      <c r="W32" s="390"/>
      <c r="X32" s="390"/>
      <c r="Y32" s="390"/>
      <c r="Z32" s="390"/>
      <c r="AA32" s="390"/>
      <c r="AB32" s="390"/>
      <c r="AC32" s="390"/>
      <c r="AD32" s="390"/>
      <c r="AE32" s="390"/>
      <c r="AF32" s="390"/>
      <c r="AG32" s="390"/>
      <c r="AH32" s="390"/>
      <c r="AI32" s="390"/>
      <c r="AJ32" s="390"/>
      <c r="AK32" s="390"/>
      <c r="AM32" s="390" t="s">
        <v>196</v>
      </c>
      <c r="AN32" s="390"/>
      <c r="AO32" s="390"/>
      <c r="AP32" s="390"/>
      <c r="AQ32" s="390"/>
      <c r="AR32" s="390"/>
      <c r="AS32" s="390"/>
      <c r="AT32" s="390"/>
      <c r="AU32" s="390"/>
      <c r="AV32" s="390"/>
      <c r="AW32" s="390"/>
      <c r="AX32" s="390"/>
      <c r="AY32" s="390"/>
      <c r="AZ32" s="390"/>
      <c r="BA32" s="390"/>
      <c r="BB32" s="390"/>
      <c r="BC32" s="390"/>
      <c r="BE32" s="390" t="s">
        <v>197</v>
      </c>
      <c r="BF32" s="390"/>
      <c r="BG32" s="390"/>
      <c r="BH32" s="390"/>
      <c r="BI32" s="390"/>
      <c r="BJ32" s="390"/>
      <c r="BK32" s="390"/>
      <c r="BL32" s="390"/>
      <c r="BM32" s="390"/>
      <c r="BN32" s="390"/>
      <c r="BO32" s="390"/>
      <c r="BP32" s="390"/>
      <c r="BQ32" s="390"/>
      <c r="BR32" s="390"/>
      <c r="BS32" s="390"/>
      <c r="BT32" s="390"/>
      <c r="BU32" s="390"/>
      <c r="BW32" s="390" t="s">
        <v>198</v>
      </c>
      <c r="BX32" s="390"/>
      <c r="BY32" s="390"/>
      <c r="BZ32" s="390"/>
      <c r="CA32" s="390"/>
      <c r="CB32" s="390"/>
      <c r="CC32" s="390"/>
      <c r="CD32" s="390"/>
      <c r="CE32" s="390"/>
      <c r="CF32" s="390"/>
      <c r="CG32" s="390"/>
      <c r="CH32" s="390"/>
      <c r="CI32" s="390"/>
      <c r="CJ32" s="390"/>
      <c r="CK32" s="390"/>
      <c r="CL32" s="390"/>
      <c r="CM32" s="390"/>
      <c r="CO32" s="390" t="s">
        <v>199</v>
      </c>
      <c r="CP32" s="390"/>
      <c r="CQ32" s="390"/>
      <c r="CR32" s="390"/>
      <c r="CS32" s="390"/>
      <c r="CT32" s="390"/>
      <c r="CU32" s="390"/>
      <c r="CV32" s="390"/>
      <c r="CW32" s="390"/>
      <c r="CX32" s="390"/>
      <c r="CY32" s="390"/>
      <c r="CZ32" s="390"/>
      <c r="DA32" s="390"/>
      <c r="DB32" s="390"/>
      <c r="DC32" s="390"/>
      <c r="DD32" s="390"/>
      <c r="DE32" s="390"/>
      <c r="DI32" s="195"/>
    </row>
    <row r="33" spans="1:113" ht="13.5" customHeight="1" x14ac:dyDescent="0.15">
      <c r="A33" s="172"/>
      <c r="B33" s="196"/>
      <c r="C33" s="382" t="s">
        <v>200</v>
      </c>
      <c r="D33" s="382"/>
      <c r="E33" s="381" t="s">
        <v>201</v>
      </c>
      <c r="F33" s="381"/>
      <c r="G33" s="381"/>
      <c r="H33" s="381"/>
      <c r="I33" s="381"/>
      <c r="J33" s="381"/>
      <c r="K33" s="381"/>
      <c r="L33" s="381"/>
      <c r="M33" s="381"/>
      <c r="N33" s="381"/>
      <c r="O33" s="381"/>
      <c r="P33" s="381"/>
      <c r="Q33" s="381"/>
      <c r="R33" s="381"/>
      <c r="S33" s="381"/>
      <c r="T33" s="197"/>
      <c r="U33" s="382" t="s">
        <v>202</v>
      </c>
      <c r="V33" s="382"/>
      <c r="W33" s="381" t="s">
        <v>201</v>
      </c>
      <c r="X33" s="381"/>
      <c r="Y33" s="381"/>
      <c r="Z33" s="381"/>
      <c r="AA33" s="381"/>
      <c r="AB33" s="381"/>
      <c r="AC33" s="381"/>
      <c r="AD33" s="381"/>
      <c r="AE33" s="381"/>
      <c r="AF33" s="381"/>
      <c r="AG33" s="381"/>
      <c r="AH33" s="381"/>
      <c r="AI33" s="381"/>
      <c r="AJ33" s="381"/>
      <c r="AK33" s="381"/>
      <c r="AL33" s="197"/>
      <c r="AM33" s="382" t="s">
        <v>202</v>
      </c>
      <c r="AN33" s="382"/>
      <c r="AO33" s="381" t="s">
        <v>203</v>
      </c>
      <c r="AP33" s="381"/>
      <c r="AQ33" s="381"/>
      <c r="AR33" s="381"/>
      <c r="AS33" s="381"/>
      <c r="AT33" s="381"/>
      <c r="AU33" s="381"/>
      <c r="AV33" s="381"/>
      <c r="AW33" s="381"/>
      <c r="AX33" s="381"/>
      <c r="AY33" s="381"/>
      <c r="AZ33" s="381"/>
      <c r="BA33" s="381"/>
      <c r="BB33" s="381"/>
      <c r="BC33" s="381"/>
      <c r="BD33" s="198"/>
      <c r="BE33" s="381" t="s">
        <v>204</v>
      </c>
      <c r="BF33" s="381"/>
      <c r="BG33" s="381" t="s">
        <v>205</v>
      </c>
      <c r="BH33" s="381"/>
      <c r="BI33" s="381"/>
      <c r="BJ33" s="381"/>
      <c r="BK33" s="381"/>
      <c r="BL33" s="381"/>
      <c r="BM33" s="381"/>
      <c r="BN33" s="381"/>
      <c r="BO33" s="381"/>
      <c r="BP33" s="381"/>
      <c r="BQ33" s="381"/>
      <c r="BR33" s="381"/>
      <c r="BS33" s="381"/>
      <c r="BT33" s="381"/>
      <c r="BU33" s="381"/>
      <c r="BV33" s="198"/>
      <c r="BW33" s="382" t="s">
        <v>204</v>
      </c>
      <c r="BX33" s="382"/>
      <c r="BY33" s="381" t="s">
        <v>206</v>
      </c>
      <c r="BZ33" s="381"/>
      <c r="CA33" s="381"/>
      <c r="CB33" s="381"/>
      <c r="CC33" s="381"/>
      <c r="CD33" s="381"/>
      <c r="CE33" s="381"/>
      <c r="CF33" s="381"/>
      <c r="CG33" s="381"/>
      <c r="CH33" s="381"/>
      <c r="CI33" s="381"/>
      <c r="CJ33" s="381"/>
      <c r="CK33" s="381"/>
      <c r="CL33" s="381"/>
      <c r="CM33" s="381"/>
      <c r="CN33" s="197"/>
      <c r="CO33" s="382" t="s">
        <v>202</v>
      </c>
      <c r="CP33" s="382"/>
      <c r="CQ33" s="381" t="s">
        <v>207</v>
      </c>
      <c r="CR33" s="381"/>
      <c r="CS33" s="381"/>
      <c r="CT33" s="381"/>
      <c r="CU33" s="381"/>
      <c r="CV33" s="381"/>
      <c r="CW33" s="381"/>
      <c r="CX33" s="381"/>
      <c r="CY33" s="381"/>
      <c r="CZ33" s="381"/>
      <c r="DA33" s="381"/>
      <c r="DB33" s="381"/>
      <c r="DC33" s="381"/>
      <c r="DD33" s="381"/>
      <c r="DE33" s="381"/>
      <c r="DF33" s="197"/>
      <c r="DG33" s="380" t="s">
        <v>208</v>
      </c>
      <c r="DH33" s="380"/>
      <c r="DI33" s="199"/>
    </row>
    <row r="34" spans="1:113" ht="32.25" customHeight="1" x14ac:dyDescent="0.15">
      <c r="A34" s="172"/>
      <c r="B34" s="196"/>
      <c r="C34" s="378">
        <f>IF(E34="","",1)</f>
        <v>1</v>
      </c>
      <c r="D34" s="378"/>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72"/>
      <c r="U34" s="378">
        <f>IF(W34="","",MAX(C34:D43)+1)</f>
        <v>3</v>
      </c>
      <c r="V34" s="378"/>
      <c r="W34" s="379" t="str">
        <f>IF('各会計、関係団体の財政状況及び健全化判断比率'!B28="","",'各会計、関係団体の財政状況及び健全化判断比率'!B28)</f>
        <v>国民健康保険特別会計</v>
      </c>
      <c r="X34" s="379"/>
      <c r="Y34" s="379"/>
      <c r="Z34" s="379"/>
      <c r="AA34" s="379"/>
      <c r="AB34" s="379"/>
      <c r="AC34" s="379"/>
      <c r="AD34" s="379"/>
      <c r="AE34" s="379"/>
      <c r="AF34" s="379"/>
      <c r="AG34" s="379"/>
      <c r="AH34" s="379"/>
      <c r="AI34" s="379"/>
      <c r="AJ34" s="379"/>
      <c r="AK34" s="379"/>
      <c r="AL34" s="172"/>
      <c r="AM34" s="378">
        <f>IF(AO34="","",MAX(C34:D43,U34:V43)+1)</f>
        <v>6</v>
      </c>
      <c r="AN34" s="378"/>
      <c r="AO34" s="379" t="str">
        <f>IF('各会計、関係団体の財政状況及び健全化判断比率'!B31="","",'各会計、関係団体の財政状況及び健全化判断比率'!B31)</f>
        <v>水道事業会計</v>
      </c>
      <c r="AP34" s="379"/>
      <c r="AQ34" s="379"/>
      <c r="AR34" s="379"/>
      <c r="AS34" s="379"/>
      <c r="AT34" s="379"/>
      <c r="AU34" s="379"/>
      <c r="AV34" s="379"/>
      <c r="AW34" s="379"/>
      <c r="AX34" s="379"/>
      <c r="AY34" s="379"/>
      <c r="AZ34" s="379"/>
      <c r="BA34" s="379"/>
      <c r="BB34" s="379"/>
      <c r="BC34" s="379"/>
      <c r="BD34" s="172"/>
      <c r="BE34" s="378">
        <f>IF(BG34="","",MAX(C34:D43,U34:V43,AM34:AN43)+1)</f>
        <v>9</v>
      </c>
      <c r="BF34" s="378"/>
      <c r="BG34" s="379" t="str">
        <f>IF('各会計、関係団体の財政状況及び健全化判断比率'!B34="","",'各会計、関係団体の財政状況及び健全化判断比率'!B34)</f>
        <v>東三河都市計画事業豊川西部土地区画整理事業特別会計</v>
      </c>
      <c r="BH34" s="379"/>
      <c r="BI34" s="379"/>
      <c r="BJ34" s="379"/>
      <c r="BK34" s="379"/>
      <c r="BL34" s="379"/>
      <c r="BM34" s="379"/>
      <c r="BN34" s="379"/>
      <c r="BO34" s="379"/>
      <c r="BP34" s="379"/>
      <c r="BQ34" s="379"/>
      <c r="BR34" s="379"/>
      <c r="BS34" s="379"/>
      <c r="BT34" s="379"/>
      <c r="BU34" s="379"/>
      <c r="BV34" s="172"/>
      <c r="BW34" s="378">
        <f>IF(BY34="","",MAX(C34:D43,U34:V43,AM34:AN43,BE34:BF43)+1)</f>
        <v>11</v>
      </c>
      <c r="BX34" s="378"/>
      <c r="BY34" s="379" t="str">
        <f>IF('各会計、関係団体の財政状況及び健全化判断比率'!B68="","",'各会計、関係団体の財政状況及び健全化判断比率'!B68)</f>
        <v>愛知県後期高齢者医療広域連合（一般会計）</v>
      </c>
      <c r="BZ34" s="379"/>
      <c r="CA34" s="379"/>
      <c r="CB34" s="379"/>
      <c r="CC34" s="379"/>
      <c r="CD34" s="379"/>
      <c r="CE34" s="379"/>
      <c r="CF34" s="379"/>
      <c r="CG34" s="379"/>
      <c r="CH34" s="379"/>
      <c r="CI34" s="379"/>
      <c r="CJ34" s="379"/>
      <c r="CK34" s="379"/>
      <c r="CL34" s="379"/>
      <c r="CM34" s="379"/>
      <c r="CN34" s="172"/>
      <c r="CO34" s="378">
        <f>IF(CQ34="","",MAX(C34:D43,U34:V43,AM34:AN43,BE34:BF43,BW34:BX43)+1)</f>
        <v>15</v>
      </c>
      <c r="CP34" s="378"/>
      <c r="CQ34" s="379" t="str">
        <f>IF('各会計、関係団体の財政状況及び健全化判断比率'!BS7="","",'各会計、関係団体の財政状況及び健全化判断比率'!BS7)</f>
        <v>豊川市国際交流協会</v>
      </c>
      <c r="CR34" s="379"/>
      <c r="CS34" s="379"/>
      <c r="CT34" s="379"/>
      <c r="CU34" s="379"/>
      <c r="CV34" s="379"/>
      <c r="CW34" s="379"/>
      <c r="CX34" s="379"/>
      <c r="CY34" s="379"/>
      <c r="CZ34" s="379"/>
      <c r="DA34" s="379"/>
      <c r="DB34" s="379"/>
      <c r="DC34" s="379"/>
      <c r="DD34" s="379"/>
      <c r="DE34" s="379"/>
      <c r="DG34" s="376" t="str">
        <f>IF('各会計、関係団体の財政状況及び健全化判断比率'!BR7="","",'各会計、関係団体の財政状況及び健全化判断比率'!BR7)</f>
        <v/>
      </c>
      <c r="DH34" s="376"/>
      <c r="DI34" s="199"/>
    </row>
    <row r="35" spans="1:113" ht="32.25" customHeight="1" x14ac:dyDescent="0.15">
      <c r="A35" s="172"/>
      <c r="B35" s="196"/>
      <c r="C35" s="378">
        <f>IF(E35="","",C34+1)</f>
        <v>2</v>
      </c>
      <c r="D35" s="378"/>
      <c r="E35" s="379" t="str">
        <f>IF('各会計、関係団体の財政状況及び健全化判断比率'!B8="","",'各会計、関係団体の財政状況及び健全化判断比率'!B8)</f>
        <v>土地取得特別会計</v>
      </c>
      <c r="F35" s="379"/>
      <c r="G35" s="379"/>
      <c r="H35" s="379"/>
      <c r="I35" s="379"/>
      <c r="J35" s="379"/>
      <c r="K35" s="379"/>
      <c r="L35" s="379"/>
      <c r="M35" s="379"/>
      <c r="N35" s="379"/>
      <c r="O35" s="379"/>
      <c r="P35" s="379"/>
      <c r="Q35" s="379"/>
      <c r="R35" s="379"/>
      <c r="S35" s="379"/>
      <c r="T35" s="172"/>
      <c r="U35" s="378">
        <f>IF(W35="","",U34+1)</f>
        <v>4</v>
      </c>
      <c r="V35" s="378"/>
      <c r="W35" s="379" t="str">
        <f>IF('各会計、関係団体の財政状況及び健全化判断比率'!B29="","",'各会計、関係団体の財政状況及び健全化判断比率'!B29)</f>
        <v>後期高齢者医療特別会計</v>
      </c>
      <c r="X35" s="379"/>
      <c r="Y35" s="379"/>
      <c r="Z35" s="379"/>
      <c r="AA35" s="379"/>
      <c r="AB35" s="379"/>
      <c r="AC35" s="379"/>
      <c r="AD35" s="379"/>
      <c r="AE35" s="379"/>
      <c r="AF35" s="379"/>
      <c r="AG35" s="379"/>
      <c r="AH35" s="379"/>
      <c r="AI35" s="379"/>
      <c r="AJ35" s="379"/>
      <c r="AK35" s="379"/>
      <c r="AL35" s="172"/>
      <c r="AM35" s="378">
        <f t="shared" ref="AM35:AM43" si="0">IF(AO35="","",AM34+1)</f>
        <v>7</v>
      </c>
      <c r="AN35" s="378"/>
      <c r="AO35" s="379" t="str">
        <f>IF('各会計、関係団体の財政状況及び健全化判断比率'!B32="","",'各会計、関係団体の財政状況及び健全化判断比率'!B32)</f>
        <v>下水道事業会計</v>
      </c>
      <c r="AP35" s="379"/>
      <c r="AQ35" s="379"/>
      <c r="AR35" s="379"/>
      <c r="AS35" s="379"/>
      <c r="AT35" s="379"/>
      <c r="AU35" s="379"/>
      <c r="AV35" s="379"/>
      <c r="AW35" s="379"/>
      <c r="AX35" s="379"/>
      <c r="AY35" s="379"/>
      <c r="AZ35" s="379"/>
      <c r="BA35" s="379"/>
      <c r="BB35" s="379"/>
      <c r="BC35" s="379"/>
      <c r="BD35" s="172"/>
      <c r="BE35" s="378">
        <f t="shared" ref="BE35:BE43" si="1">IF(BG35="","",BE34+1)</f>
        <v>10</v>
      </c>
      <c r="BF35" s="378"/>
      <c r="BG35" s="379" t="str">
        <f>IF('各会計、関係団体の財政状況及び健全化判断比率'!B35="","",'各会計、関係団体の財政状況及び健全化判断比率'!B35)</f>
        <v>東三河都市計画事業豊川駅東土地区画整理事業特別会計</v>
      </c>
      <c r="BH35" s="379"/>
      <c r="BI35" s="379"/>
      <c r="BJ35" s="379"/>
      <c r="BK35" s="379"/>
      <c r="BL35" s="379"/>
      <c r="BM35" s="379"/>
      <c r="BN35" s="379"/>
      <c r="BO35" s="379"/>
      <c r="BP35" s="379"/>
      <c r="BQ35" s="379"/>
      <c r="BR35" s="379"/>
      <c r="BS35" s="379"/>
      <c r="BT35" s="379"/>
      <c r="BU35" s="379"/>
      <c r="BV35" s="172"/>
      <c r="BW35" s="378">
        <f t="shared" ref="BW35:BW43" si="2">IF(BY35="","",BW34+1)</f>
        <v>12</v>
      </c>
      <c r="BX35" s="378"/>
      <c r="BY35" s="379" t="str">
        <f>IF('各会計、関係団体の財政状況及び健全化判断比率'!B69="","",'各会計、関係団体の財政状況及び健全化判断比率'!B69)</f>
        <v>愛知県後期高齢者医療広域連合（後期高齢者医療特別会計）</v>
      </c>
      <c r="BZ35" s="379"/>
      <c r="CA35" s="379"/>
      <c r="CB35" s="379"/>
      <c r="CC35" s="379"/>
      <c r="CD35" s="379"/>
      <c r="CE35" s="379"/>
      <c r="CF35" s="379"/>
      <c r="CG35" s="379"/>
      <c r="CH35" s="379"/>
      <c r="CI35" s="379"/>
      <c r="CJ35" s="379"/>
      <c r="CK35" s="379"/>
      <c r="CL35" s="379"/>
      <c r="CM35" s="379"/>
      <c r="CN35" s="172"/>
      <c r="CO35" s="378">
        <f t="shared" ref="CO35:CO43" si="3">IF(CQ35="","",CO34+1)</f>
        <v>16</v>
      </c>
      <c r="CP35" s="378"/>
      <c r="CQ35" s="379" t="str">
        <f>IF('各会計、関係団体の財政状況及び健全化判断比率'!BS8="","",'各会計、関係団体の財政状況及び健全化判断比率'!BS8)</f>
        <v>豊川文化協会</v>
      </c>
      <c r="CR35" s="379"/>
      <c r="CS35" s="379"/>
      <c r="CT35" s="379"/>
      <c r="CU35" s="379"/>
      <c r="CV35" s="379"/>
      <c r="CW35" s="379"/>
      <c r="CX35" s="379"/>
      <c r="CY35" s="379"/>
      <c r="CZ35" s="379"/>
      <c r="DA35" s="379"/>
      <c r="DB35" s="379"/>
      <c r="DC35" s="379"/>
      <c r="DD35" s="379"/>
      <c r="DE35" s="379"/>
      <c r="DG35" s="376" t="str">
        <f>IF('各会計、関係団体の財政状況及び健全化判断比率'!BR8="","",'各会計、関係団体の財政状況及び健全化判断比率'!BR8)</f>
        <v/>
      </c>
      <c r="DH35" s="376"/>
      <c r="DI35" s="199"/>
    </row>
    <row r="36" spans="1:113" ht="32.25" customHeight="1" x14ac:dyDescent="0.15">
      <c r="A36" s="172"/>
      <c r="B36" s="196"/>
      <c r="C36" s="378" t="str">
        <f>IF(E36="","",C35+1)</f>
        <v/>
      </c>
      <c r="D36" s="378"/>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172"/>
      <c r="U36" s="378">
        <f t="shared" ref="U36:U43" si="4">IF(W36="","",U35+1)</f>
        <v>5</v>
      </c>
      <c r="V36" s="378"/>
      <c r="W36" s="379" t="str">
        <f>IF('各会計、関係団体の財政状況及び健全化判断比率'!B30="","",'各会計、関係団体の財政状況及び健全化判断比率'!B30)</f>
        <v>公共駐車場事業特別会計</v>
      </c>
      <c r="X36" s="379"/>
      <c r="Y36" s="379"/>
      <c r="Z36" s="379"/>
      <c r="AA36" s="379"/>
      <c r="AB36" s="379"/>
      <c r="AC36" s="379"/>
      <c r="AD36" s="379"/>
      <c r="AE36" s="379"/>
      <c r="AF36" s="379"/>
      <c r="AG36" s="379"/>
      <c r="AH36" s="379"/>
      <c r="AI36" s="379"/>
      <c r="AJ36" s="379"/>
      <c r="AK36" s="379"/>
      <c r="AL36" s="172"/>
      <c r="AM36" s="378">
        <f t="shared" si="0"/>
        <v>8</v>
      </c>
      <c r="AN36" s="378"/>
      <c r="AO36" s="379" t="str">
        <f>IF('各会計、関係団体の財政状況及び健全化判断比率'!B33="","",'各会計、関係団体の財政状況及び健全化判断比率'!B33)</f>
        <v>病院事業会計</v>
      </c>
      <c r="AP36" s="379"/>
      <c r="AQ36" s="379"/>
      <c r="AR36" s="379"/>
      <c r="AS36" s="379"/>
      <c r="AT36" s="379"/>
      <c r="AU36" s="379"/>
      <c r="AV36" s="379"/>
      <c r="AW36" s="379"/>
      <c r="AX36" s="379"/>
      <c r="AY36" s="379"/>
      <c r="AZ36" s="379"/>
      <c r="BA36" s="379"/>
      <c r="BB36" s="379"/>
      <c r="BC36" s="379"/>
      <c r="BD36" s="172"/>
      <c r="BE36" s="378" t="str">
        <f t="shared" si="1"/>
        <v/>
      </c>
      <c r="BF36" s="378"/>
      <c r="BG36" s="379"/>
      <c r="BH36" s="379"/>
      <c r="BI36" s="379"/>
      <c r="BJ36" s="379"/>
      <c r="BK36" s="379"/>
      <c r="BL36" s="379"/>
      <c r="BM36" s="379"/>
      <c r="BN36" s="379"/>
      <c r="BO36" s="379"/>
      <c r="BP36" s="379"/>
      <c r="BQ36" s="379"/>
      <c r="BR36" s="379"/>
      <c r="BS36" s="379"/>
      <c r="BT36" s="379"/>
      <c r="BU36" s="379"/>
      <c r="BV36" s="172"/>
      <c r="BW36" s="378">
        <f t="shared" si="2"/>
        <v>13</v>
      </c>
      <c r="BX36" s="378"/>
      <c r="BY36" s="379" t="str">
        <f>IF('各会計、関係団体の財政状況及び健全化判断比率'!B70="","",'各会計、関係団体の財政状況及び健全化判断比率'!B70)</f>
        <v>東三河広域連合（一般会計）</v>
      </c>
      <c r="BZ36" s="379"/>
      <c r="CA36" s="379"/>
      <c r="CB36" s="379"/>
      <c r="CC36" s="379"/>
      <c r="CD36" s="379"/>
      <c r="CE36" s="379"/>
      <c r="CF36" s="379"/>
      <c r="CG36" s="379"/>
      <c r="CH36" s="379"/>
      <c r="CI36" s="379"/>
      <c r="CJ36" s="379"/>
      <c r="CK36" s="379"/>
      <c r="CL36" s="379"/>
      <c r="CM36" s="379"/>
      <c r="CN36" s="172"/>
      <c r="CO36" s="378">
        <f t="shared" si="3"/>
        <v>17</v>
      </c>
      <c r="CP36" s="378"/>
      <c r="CQ36" s="379" t="str">
        <f>IF('各会計、関係団体の財政状況及び健全化判断比率'!BS9="","",'各会計、関係団体の財政状況及び健全化判断比率'!BS9)</f>
        <v>豊川市土地開発公社</v>
      </c>
      <c r="CR36" s="379"/>
      <c r="CS36" s="379"/>
      <c r="CT36" s="379"/>
      <c r="CU36" s="379"/>
      <c r="CV36" s="379"/>
      <c r="CW36" s="379"/>
      <c r="CX36" s="379"/>
      <c r="CY36" s="379"/>
      <c r="CZ36" s="379"/>
      <c r="DA36" s="379"/>
      <c r="DB36" s="379"/>
      <c r="DC36" s="379"/>
      <c r="DD36" s="379"/>
      <c r="DE36" s="379"/>
      <c r="DG36" s="376" t="str">
        <f>IF('各会計、関係団体の財政状況及び健全化判断比率'!BR9="","",'各会計、関係団体の財政状況及び健全化判断比率'!BR9)</f>
        <v/>
      </c>
      <c r="DH36" s="376"/>
      <c r="DI36" s="199"/>
    </row>
    <row r="37" spans="1:113" ht="32.25" customHeight="1" x14ac:dyDescent="0.15">
      <c r="A37" s="172"/>
      <c r="B37" s="196"/>
      <c r="C37" s="378" t="str">
        <f>IF(E37="","",C36+1)</f>
        <v/>
      </c>
      <c r="D37" s="378"/>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72"/>
      <c r="U37" s="378" t="str">
        <f t="shared" si="4"/>
        <v/>
      </c>
      <c r="V37" s="378"/>
      <c r="W37" s="379"/>
      <c r="X37" s="379"/>
      <c r="Y37" s="379"/>
      <c r="Z37" s="379"/>
      <c r="AA37" s="379"/>
      <c r="AB37" s="379"/>
      <c r="AC37" s="379"/>
      <c r="AD37" s="379"/>
      <c r="AE37" s="379"/>
      <c r="AF37" s="379"/>
      <c r="AG37" s="379"/>
      <c r="AH37" s="379"/>
      <c r="AI37" s="379"/>
      <c r="AJ37" s="379"/>
      <c r="AK37" s="379"/>
      <c r="AL37" s="172"/>
      <c r="AM37" s="378" t="str">
        <f t="shared" si="0"/>
        <v/>
      </c>
      <c r="AN37" s="378"/>
      <c r="AO37" s="379"/>
      <c r="AP37" s="379"/>
      <c r="AQ37" s="379"/>
      <c r="AR37" s="379"/>
      <c r="AS37" s="379"/>
      <c r="AT37" s="379"/>
      <c r="AU37" s="379"/>
      <c r="AV37" s="379"/>
      <c r="AW37" s="379"/>
      <c r="AX37" s="379"/>
      <c r="AY37" s="379"/>
      <c r="AZ37" s="379"/>
      <c r="BA37" s="379"/>
      <c r="BB37" s="379"/>
      <c r="BC37" s="379"/>
      <c r="BD37" s="172"/>
      <c r="BE37" s="378" t="str">
        <f t="shared" si="1"/>
        <v/>
      </c>
      <c r="BF37" s="378"/>
      <c r="BG37" s="379"/>
      <c r="BH37" s="379"/>
      <c r="BI37" s="379"/>
      <c r="BJ37" s="379"/>
      <c r="BK37" s="379"/>
      <c r="BL37" s="379"/>
      <c r="BM37" s="379"/>
      <c r="BN37" s="379"/>
      <c r="BO37" s="379"/>
      <c r="BP37" s="379"/>
      <c r="BQ37" s="379"/>
      <c r="BR37" s="379"/>
      <c r="BS37" s="379"/>
      <c r="BT37" s="379"/>
      <c r="BU37" s="379"/>
      <c r="BV37" s="172"/>
      <c r="BW37" s="378">
        <f t="shared" si="2"/>
        <v>14</v>
      </c>
      <c r="BX37" s="378"/>
      <c r="BY37" s="379" t="str">
        <f>IF('各会計、関係団体の財政状況及び健全化判断比率'!B71="","",'各会計、関係団体の財政状況及び健全化判断比率'!B71)</f>
        <v>東三河広域連合（介護保険特別会計）</v>
      </c>
      <c r="BZ37" s="379"/>
      <c r="CA37" s="379"/>
      <c r="CB37" s="379"/>
      <c r="CC37" s="379"/>
      <c r="CD37" s="379"/>
      <c r="CE37" s="379"/>
      <c r="CF37" s="379"/>
      <c r="CG37" s="379"/>
      <c r="CH37" s="379"/>
      <c r="CI37" s="379"/>
      <c r="CJ37" s="379"/>
      <c r="CK37" s="379"/>
      <c r="CL37" s="379"/>
      <c r="CM37" s="379"/>
      <c r="CN37" s="172"/>
      <c r="CO37" s="378">
        <f t="shared" si="3"/>
        <v>18</v>
      </c>
      <c r="CP37" s="378"/>
      <c r="CQ37" s="379" t="str">
        <f>IF('各会計、関係団体の財政状況及び健全化判断比率'!BS10="","",'各会計、関係団体の財政状況及び健全化判断比率'!BS10)</f>
        <v>株式会社本宮</v>
      </c>
      <c r="CR37" s="379"/>
      <c r="CS37" s="379"/>
      <c r="CT37" s="379"/>
      <c r="CU37" s="379"/>
      <c r="CV37" s="379"/>
      <c r="CW37" s="379"/>
      <c r="CX37" s="379"/>
      <c r="CY37" s="379"/>
      <c r="CZ37" s="379"/>
      <c r="DA37" s="379"/>
      <c r="DB37" s="379"/>
      <c r="DC37" s="379"/>
      <c r="DD37" s="379"/>
      <c r="DE37" s="379"/>
      <c r="DG37" s="376" t="str">
        <f>IF('各会計、関係団体の財政状況及び健全化判断比率'!BR10="","",'各会計、関係団体の財政状況及び健全化判断比率'!BR10)</f>
        <v/>
      </c>
      <c r="DH37" s="376"/>
      <c r="DI37" s="199"/>
    </row>
    <row r="38" spans="1:113" ht="32.25" customHeight="1" x14ac:dyDescent="0.15">
      <c r="A38" s="172"/>
      <c r="B38" s="196"/>
      <c r="C38" s="378" t="str">
        <f t="shared" ref="C38:C43" si="5">IF(E38="","",C37+1)</f>
        <v/>
      </c>
      <c r="D38" s="378"/>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72"/>
      <c r="U38" s="378" t="str">
        <f t="shared" si="4"/>
        <v/>
      </c>
      <c r="V38" s="378"/>
      <c r="W38" s="379"/>
      <c r="X38" s="379"/>
      <c r="Y38" s="379"/>
      <c r="Z38" s="379"/>
      <c r="AA38" s="379"/>
      <c r="AB38" s="379"/>
      <c r="AC38" s="379"/>
      <c r="AD38" s="379"/>
      <c r="AE38" s="379"/>
      <c r="AF38" s="379"/>
      <c r="AG38" s="379"/>
      <c r="AH38" s="379"/>
      <c r="AI38" s="379"/>
      <c r="AJ38" s="379"/>
      <c r="AK38" s="379"/>
      <c r="AL38" s="172"/>
      <c r="AM38" s="378" t="str">
        <f t="shared" si="0"/>
        <v/>
      </c>
      <c r="AN38" s="378"/>
      <c r="AO38" s="379"/>
      <c r="AP38" s="379"/>
      <c r="AQ38" s="379"/>
      <c r="AR38" s="379"/>
      <c r="AS38" s="379"/>
      <c r="AT38" s="379"/>
      <c r="AU38" s="379"/>
      <c r="AV38" s="379"/>
      <c r="AW38" s="379"/>
      <c r="AX38" s="379"/>
      <c r="AY38" s="379"/>
      <c r="AZ38" s="379"/>
      <c r="BA38" s="379"/>
      <c r="BB38" s="379"/>
      <c r="BC38" s="379"/>
      <c r="BD38" s="172"/>
      <c r="BE38" s="378" t="str">
        <f t="shared" si="1"/>
        <v/>
      </c>
      <c r="BF38" s="378"/>
      <c r="BG38" s="379"/>
      <c r="BH38" s="379"/>
      <c r="BI38" s="379"/>
      <c r="BJ38" s="379"/>
      <c r="BK38" s="379"/>
      <c r="BL38" s="379"/>
      <c r="BM38" s="379"/>
      <c r="BN38" s="379"/>
      <c r="BO38" s="379"/>
      <c r="BP38" s="379"/>
      <c r="BQ38" s="379"/>
      <c r="BR38" s="379"/>
      <c r="BS38" s="379"/>
      <c r="BT38" s="379"/>
      <c r="BU38" s="379"/>
      <c r="BV38" s="172"/>
      <c r="BW38" s="378" t="str">
        <f t="shared" si="2"/>
        <v/>
      </c>
      <c r="BX38" s="378"/>
      <c r="BY38" s="379" t="str">
        <f>IF('各会計、関係団体の財政状況及び健全化判断比率'!B72="","",'各会計、関係団体の財政状況及び健全化判断比率'!B72)</f>
        <v/>
      </c>
      <c r="BZ38" s="379"/>
      <c r="CA38" s="379"/>
      <c r="CB38" s="379"/>
      <c r="CC38" s="379"/>
      <c r="CD38" s="379"/>
      <c r="CE38" s="379"/>
      <c r="CF38" s="379"/>
      <c r="CG38" s="379"/>
      <c r="CH38" s="379"/>
      <c r="CI38" s="379"/>
      <c r="CJ38" s="379"/>
      <c r="CK38" s="379"/>
      <c r="CL38" s="379"/>
      <c r="CM38" s="379"/>
      <c r="CN38" s="172"/>
      <c r="CO38" s="378" t="str">
        <f t="shared" si="3"/>
        <v/>
      </c>
      <c r="CP38" s="378"/>
      <c r="CQ38" s="379" t="str">
        <f>IF('各会計、関係団体の財政状況及び健全化判断比率'!BS11="","",'各会計、関係団体の財政状況及び健全化判断比率'!BS11)</f>
        <v/>
      </c>
      <c r="CR38" s="379"/>
      <c r="CS38" s="379"/>
      <c r="CT38" s="379"/>
      <c r="CU38" s="379"/>
      <c r="CV38" s="379"/>
      <c r="CW38" s="379"/>
      <c r="CX38" s="379"/>
      <c r="CY38" s="379"/>
      <c r="CZ38" s="379"/>
      <c r="DA38" s="379"/>
      <c r="DB38" s="379"/>
      <c r="DC38" s="379"/>
      <c r="DD38" s="379"/>
      <c r="DE38" s="379"/>
      <c r="DG38" s="376" t="str">
        <f>IF('各会計、関係団体の財政状況及び健全化判断比率'!BR11="","",'各会計、関係団体の財政状況及び健全化判断比率'!BR11)</f>
        <v/>
      </c>
      <c r="DH38" s="376"/>
      <c r="DI38" s="199"/>
    </row>
    <row r="39" spans="1:113" ht="32.25" customHeight="1" x14ac:dyDescent="0.15">
      <c r="A39" s="172"/>
      <c r="B39" s="196"/>
      <c r="C39" s="378" t="str">
        <f t="shared" si="5"/>
        <v/>
      </c>
      <c r="D39" s="378"/>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72"/>
      <c r="U39" s="378" t="str">
        <f t="shared" si="4"/>
        <v/>
      </c>
      <c r="V39" s="378"/>
      <c r="W39" s="379"/>
      <c r="X39" s="379"/>
      <c r="Y39" s="379"/>
      <c r="Z39" s="379"/>
      <c r="AA39" s="379"/>
      <c r="AB39" s="379"/>
      <c r="AC39" s="379"/>
      <c r="AD39" s="379"/>
      <c r="AE39" s="379"/>
      <c r="AF39" s="379"/>
      <c r="AG39" s="379"/>
      <c r="AH39" s="379"/>
      <c r="AI39" s="379"/>
      <c r="AJ39" s="379"/>
      <c r="AK39" s="379"/>
      <c r="AL39" s="172"/>
      <c r="AM39" s="378" t="str">
        <f t="shared" si="0"/>
        <v/>
      </c>
      <c r="AN39" s="378"/>
      <c r="AO39" s="379"/>
      <c r="AP39" s="379"/>
      <c r="AQ39" s="379"/>
      <c r="AR39" s="379"/>
      <c r="AS39" s="379"/>
      <c r="AT39" s="379"/>
      <c r="AU39" s="379"/>
      <c r="AV39" s="379"/>
      <c r="AW39" s="379"/>
      <c r="AX39" s="379"/>
      <c r="AY39" s="379"/>
      <c r="AZ39" s="379"/>
      <c r="BA39" s="379"/>
      <c r="BB39" s="379"/>
      <c r="BC39" s="379"/>
      <c r="BD39" s="172"/>
      <c r="BE39" s="378" t="str">
        <f t="shared" si="1"/>
        <v/>
      </c>
      <c r="BF39" s="378"/>
      <c r="BG39" s="379"/>
      <c r="BH39" s="379"/>
      <c r="BI39" s="379"/>
      <c r="BJ39" s="379"/>
      <c r="BK39" s="379"/>
      <c r="BL39" s="379"/>
      <c r="BM39" s="379"/>
      <c r="BN39" s="379"/>
      <c r="BO39" s="379"/>
      <c r="BP39" s="379"/>
      <c r="BQ39" s="379"/>
      <c r="BR39" s="379"/>
      <c r="BS39" s="379"/>
      <c r="BT39" s="379"/>
      <c r="BU39" s="379"/>
      <c r="BV39" s="172"/>
      <c r="BW39" s="378" t="str">
        <f t="shared" si="2"/>
        <v/>
      </c>
      <c r="BX39" s="378"/>
      <c r="BY39" s="379" t="str">
        <f>IF('各会計、関係団体の財政状況及び健全化判断比率'!B73="","",'各会計、関係団体の財政状況及び健全化判断比率'!B73)</f>
        <v/>
      </c>
      <c r="BZ39" s="379"/>
      <c r="CA39" s="379"/>
      <c r="CB39" s="379"/>
      <c r="CC39" s="379"/>
      <c r="CD39" s="379"/>
      <c r="CE39" s="379"/>
      <c r="CF39" s="379"/>
      <c r="CG39" s="379"/>
      <c r="CH39" s="379"/>
      <c r="CI39" s="379"/>
      <c r="CJ39" s="379"/>
      <c r="CK39" s="379"/>
      <c r="CL39" s="379"/>
      <c r="CM39" s="379"/>
      <c r="CN39" s="172"/>
      <c r="CO39" s="378" t="str">
        <f t="shared" si="3"/>
        <v/>
      </c>
      <c r="CP39" s="378"/>
      <c r="CQ39" s="379" t="str">
        <f>IF('各会計、関係団体の財政状況及び健全化判断比率'!BS12="","",'各会計、関係団体の財政状況及び健全化判断比率'!BS12)</f>
        <v/>
      </c>
      <c r="CR39" s="379"/>
      <c r="CS39" s="379"/>
      <c r="CT39" s="379"/>
      <c r="CU39" s="379"/>
      <c r="CV39" s="379"/>
      <c r="CW39" s="379"/>
      <c r="CX39" s="379"/>
      <c r="CY39" s="379"/>
      <c r="CZ39" s="379"/>
      <c r="DA39" s="379"/>
      <c r="DB39" s="379"/>
      <c r="DC39" s="379"/>
      <c r="DD39" s="379"/>
      <c r="DE39" s="379"/>
      <c r="DG39" s="376" t="str">
        <f>IF('各会計、関係団体の財政状況及び健全化判断比率'!BR12="","",'各会計、関係団体の財政状況及び健全化判断比率'!BR12)</f>
        <v/>
      </c>
      <c r="DH39" s="376"/>
      <c r="DI39" s="199"/>
    </row>
    <row r="40" spans="1:113" ht="32.25" customHeight="1" x14ac:dyDescent="0.15">
      <c r="A40" s="172"/>
      <c r="B40" s="196"/>
      <c r="C40" s="378" t="str">
        <f t="shared" si="5"/>
        <v/>
      </c>
      <c r="D40" s="378"/>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72"/>
      <c r="U40" s="378" t="str">
        <f t="shared" si="4"/>
        <v/>
      </c>
      <c r="V40" s="378"/>
      <c r="W40" s="379"/>
      <c r="X40" s="379"/>
      <c r="Y40" s="379"/>
      <c r="Z40" s="379"/>
      <c r="AA40" s="379"/>
      <c r="AB40" s="379"/>
      <c r="AC40" s="379"/>
      <c r="AD40" s="379"/>
      <c r="AE40" s="379"/>
      <c r="AF40" s="379"/>
      <c r="AG40" s="379"/>
      <c r="AH40" s="379"/>
      <c r="AI40" s="379"/>
      <c r="AJ40" s="379"/>
      <c r="AK40" s="379"/>
      <c r="AL40" s="172"/>
      <c r="AM40" s="378" t="str">
        <f t="shared" si="0"/>
        <v/>
      </c>
      <c r="AN40" s="378"/>
      <c r="AO40" s="379"/>
      <c r="AP40" s="379"/>
      <c r="AQ40" s="379"/>
      <c r="AR40" s="379"/>
      <c r="AS40" s="379"/>
      <c r="AT40" s="379"/>
      <c r="AU40" s="379"/>
      <c r="AV40" s="379"/>
      <c r="AW40" s="379"/>
      <c r="AX40" s="379"/>
      <c r="AY40" s="379"/>
      <c r="AZ40" s="379"/>
      <c r="BA40" s="379"/>
      <c r="BB40" s="379"/>
      <c r="BC40" s="379"/>
      <c r="BD40" s="172"/>
      <c r="BE40" s="378" t="str">
        <f t="shared" si="1"/>
        <v/>
      </c>
      <c r="BF40" s="378"/>
      <c r="BG40" s="379"/>
      <c r="BH40" s="379"/>
      <c r="BI40" s="379"/>
      <c r="BJ40" s="379"/>
      <c r="BK40" s="379"/>
      <c r="BL40" s="379"/>
      <c r="BM40" s="379"/>
      <c r="BN40" s="379"/>
      <c r="BO40" s="379"/>
      <c r="BP40" s="379"/>
      <c r="BQ40" s="379"/>
      <c r="BR40" s="379"/>
      <c r="BS40" s="379"/>
      <c r="BT40" s="379"/>
      <c r="BU40" s="379"/>
      <c r="BV40" s="172"/>
      <c r="BW40" s="378" t="str">
        <f t="shared" si="2"/>
        <v/>
      </c>
      <c r="BX40" s="378"/>
      <c r="BY40" s="379" t="str">
        <f>IF('各会計、関係団体の財政状況及び健全化判断比率'!B74="","",'各会計、関係団体の財政状況及び健全化判断比率'!B74)</f>
        <v/>
      </c>
      <c r="BZ40" s="379"/>
      <c r="CA40" s="379"/>
      <c r="CB40" s="379"/>
      <c r="CC40" s="379"/>
      <c r="CD40" s="379"/>
      <c r="CE40" s="379"/>
      <c r="CF40" s="379"/>
      <c r="CG40" s="379"/>
      <c r="CH40" s="379"/>
      <c r="CI40" s="379"/>
      <c r="CJ40" s="379"/>
      <c r="CK40" s="379"/>
      <c r="CL40" s="379"/>
      <c r="CM40" s="379"/>
      <c r="CN40" s="172"/>
      <c r="CO40" s="378" t="str">
        <f t="shared" si="3"/>
        <v/>
      </c>
      <c r="CP40" s="378"/>
      <c r="CQ40" s="379" t="str">
        <f>IF('各会計、関係団体の財政状況及び健全化判断比率'!BS13="","",'各会計、関係団体の財政状況及び健全化判断比率'!BS13)</f>
        <v/>
      </c>
      <c r="CR40" s="379"/>
      <c r="CS40" s="379"/>
      <c r="CT40" s="379"/>
      <c r="CU40" s="379"/>
      <c r="CV40" s="379"/>
      <c r="CW40" s="379"/>
      <c r="CX40" s="379"/>
      <c r="CY40" s="379"/>
      <c r="CZ40" s="379"/>
      <c r="DA40" s="379"/>
      <c r="DB40" s="379"/>
      <c r="DC40" s="379"/>
      <c r="DD40" s="379"/>
      <c r="DE40" s="379"/>
      <c r="DG40" s="376" t="str">
        <f>IF('各会計、関係団体の財政状況及び健全化判断比率'!BR13="","",'各会計、関係団体の財政状況及び健全化判断比率'!BR13)</f>
        <v/>
      </c>
      <c r="DH40" s="376"/>
      <c r="DI40" s="199"/>
    </row>
    <row r="41" spans="1:113" ht="32.25" customHeight="1" x14ac:dyDescent="0.15">
      <c r="A41" s="172"/>
      <c r="B41" s="196"/>
      <c r="C41" s="378" t="str">
        <f t="shared" si="5"/>
        <v/>
      </c>
      <c r="D41" s="378"/>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72"/>
      <c r="U41" s="378" t="str">
        <f t="shared" si="4"/>
        <v/>
      </c>
      <c r="V41" s="378"/>
      <c r="W41" s="379"/>
      <c r="X41" s="379"/>
      <c r="Y41" s="379"/>
      <c r="Z41" s="379"/>
      <c r="AA41" s="379"/>
      <c r="AB41" s="379"/>
      <c r="AC41" s="379"/>
      <c r="AD41" s="379"/>
      <c r="AE41" s="379"/>
      <c r="AF41" s="379"/>
      <c r="AG41" s="379"/>
      <c r="AH41" s="379"/>
      <c r="AI41" s="379"/>
      <c r="AJ41" s="379"/>
      <c r="AK41" s="379"/>
      <c r="AL41" s="172"/>
      <c r="AM41" s="378" t="str">
        <f t="shared" si="0"/>
        <v/>
      </c>
      <c r="AN41" s="378"/>
      <c r="AO41" s="379"/>
      <c r="AP41" s="379"/>
      <c r="AQ41" s="379"/>
      <c r="AR41" s="379"/>
      <c r="AS41" s="379"/>
      <c r="AT41" s="379"/>
      <c r="AU41" s="379"/>
      <c r="AV41" s="379"/>
      <c r="AW41" s="379"/>
      <c r="AX41" s="379"/>
      <c r="AY41" s="379"/>
      <c r="AZ41" s="379"/>
      <c r="BA41" s="379"/>
      <c r="BB41" s="379"/>
      <c r="BC41" s="379"/>
      <c r="BD41" s="172"/>
      <c r="BE41" s="378" t="str">
        <f t="shared" si="1"/>
        <v/>
      </c>
      <c r="BF41" s="378"/>
      <c r="BG41" s="379"/>
      <c r="BH41" s="379"/>
      <c r="BI41" s="379"/>
      <c r="BJ41" s="379"/>
      <c r="BK41" s="379"/>
      <c r="BL41" s="379"/>
      <c r="BM41" s="379"/>
      <c r="BN41" s="379"/>
      <c r="BO41" s="379"/>
      <c r="BP41" s="379"/>
      <c r="BQ41" s="379"/>
      <c r="BR41" s="379"/>
      <c r="BS41" s="379"/>
      <c r="BT41" s="379"/>
      <c r="BU41" s="379"/>
      <c r="BV41" s="172"/>
      <c r="BW41" s="378" t="str">
        <f t="shared" si="2"/>
        <v/>
      </c>
      <c r="BX41" s="378"/>
      <c r="BY41" s="379" t="str">
        <f>IF('各会計、関係団体の財政状況及び健全化判断比率'!B75="","",'各会計、関係団体の財政状況及び健全化判断比率'!B75)</f>
        <v/>
      </c>
      <c r="BZ41" s="379"/>
      <c r="CA41" s="379"/>
      <c r="CB41" s="379"/>
      <c r="CC41" s="379"/>
      <c r="CD41" s="379"/>
      <c r="CE41" s="379"/>
      <c r="CF41" s="379"/>
      <c r="CG41" s="379"/>
      <c r="CH41" s="379"/>
      <c r="CI41" s="379"/>
      <c r="CJ41" s="379"/>
      <c r="CK41" s="379"/>
      <c r="CL41" s="379"/>
      <c r="CM41" s="379"/>
      <c r="CN41" s="172"/>
      <c r="CO41" s="378" t="str">
        <f t="shared" si="3"/>
        <v/>
      </c>
      <c r="CP41" s="378"/>
      <c r="CQ41" s="379" t="str">
        <f>IF('各会計、関係団体の財政状況及び健全化判断比率'!BS14="","",'各会計、関係団体の財政状況及び健全化判断比率'!BS14)</f>
        <v/>
      </c>
      <c r="CR41" s="379"/>
      <c r="CS41" s="379"/>
      <c r="CT41" s="379"/>
      <c r="CU41" s="379"/>
      <c r="CV41" s="379"/>
      <c r="CW41" s="379"/>
      <c r="CX41" s="379"/>
      <c r="CY41" s="379"/>
      <c r="CZ41" s="379"/>
      <c r="DA41" s="379"/>
      <c r="DB41" s="379"/>
      <c r="DC41" s="379"/>
      <c r="DD41" s="379"/>
      <c r="DE41" s="379"/>
      <c r="DG41" s="376" t="str">
        <f>IF('各会計、関係団体の財政状況及び健全化判断比率'!BR14="","",'各会計、関係団体の財政状況及び健全化判断比率'!BR14)</f>
        <v/>
      </c>
      <c r="DH41" s="376"/>
      <c r="DI41" s="199"/>
    </row>
    <row r="42" spans="1:113" ht="32.25" customHeight="1" x14ac:dyDescent="0.15">
      <c r="B42" s="196"/>
      <c r="C42" s="378" t="str">
        <f t="shared" si="5"/>
        <v/>
      </c>
      <c r="D42" s="378"/>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72"/>
      <c r="U42" s="378" t="str">
        <f t="shared" si="4"/>
        <v/>
      </c>
      <c r="V42" s="378"/>
      <c r="W42" s="379"/>
      <c r="X42" s="379"/>
      <c r="Y42" s="379"/>
      <c r="Z42" s="379"/>
      <c r="AA42" s="379"/>
      <c r="AB42" s="379"/>
      <c r="AC42" s="379"/>
      <c r="AD42" s="379"/>
      <c r="AE42" s="379"/>
      <c r="AF42" s="379"/>
      <c r="AG42" s="379"/>
      <c r="AH42" s="379"/>
      <c r="AI42" s="379"/>
      <c r="AJ42" s="379"/>
      <c r="AK42" s="379"/>
      <c r="AL42" s="172"/>
      <c r="AM42" s="378" t="str">
        <f t="shared" si="0"/>
        <v/>
      </c>
      <c r="AN42" s="378"/>
      <c r="AO42" s="379"/>
      <c r="AP42" s="379"/>
      <c r="AQ42" s="379"/>
      <c r="AR42" s="379"/>
      <c r="AS42" s="379"/>
      <c r="AT42" s="379"/>
      <c r="AU42" s="379"/>
      <c r="AV42" s="379"/>
      <c r="AW42" s="379"/>
      <c r="AX42" s="379"/>
      <c r="AY42" s="379"/>
      <c r="AZ42" s="379"/>
      <c r="BA42" s="379"/>
      <c r="BB42" s="379"/>
      <c r="BC42" s="379"/>
      <c r="BD42" s="172"/>
      <c r="BE42" s="378" t="str">
        <f t="shared" si="1"/>
        <v/>
      </c>
      <c r="BF42" s="378"/>
      <c r="BG42" s="379"/>
      <c r="BH42" s="379"/>
      <c r="BI42" s="379"/>
      <c r="BJ42" s="379"/>
      <c r="BK42" s="379"/>
      <c r="BL42" s="379"/>
      <c r="BM42" s="379"/>
      <c r="BN42" s="379"/>
      <c r="BO42" s="379"/>
      <c r="BP42" s="379"/>
      <c r="BQ42" s="379"/>
      <c r="BR42" s="379"/>
      <c r="BS42" s="379"/>
      <c r="BT42" s="379"/>
      <c r="BU42" s="379"/>
      <c r="BV42" s="172"/>
      <c r="BW42" s="378" t="str">
        <f t="shared" si="2"/>
        <v/>
      </c>
      <c r="BX42" s="378"/>
      <c r="BY42" s="379" t="str">
        <f>IF('各会計、関係団体の財政状況及び健全化判断比率'!B76="","",'各会計、関係団体の財政状況及び健全化判断比率'!B76)</f>
        <v/>
      </c>
      <c r="BZ42" s="379"/>
      <c r="CA42" s="379"/>
      <c r="CB42" s="379"/>
      <c r="CC42" s="379"/>
      <c r="CD42" s="379"/>
      <c r="CE42" s="379"/>
      <c r="CF42" s="379"/>
      <c r="CG42" s="379"/>
      <c r="CH42" s="379"/>
      <c r="CI42" s="379"/>
      <c r="CJ42" s="379"/>
      <c r="CK42" s="379"/>
      <c r="CL42" s="379"/>
      <c r="CM42" s="379"/>
      <c r="CN42" s="172"/>
      <c r="CO42" s="378" t="str">
        <f t="shared" si="3"/>
        <v/>
      </c>
      <c r="CP42" s="378"/>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G42" s="376" t="str">
        <f>IF('各会計、関係団体の財政状況及び健全化判断比率'!BR15="","",'各会計、関係団体の財政状況及び健全化判断比率'!BR15)</f>
        <v/>
      </c>
      <c r="DH42" s="376"/>
      <c r="DI42" s="199"/>
    </row>
    <row r="43" spans="1:113" ht="32.25" customHeight="1" x14ac:dyDescent="0.15">
      <c r="B43" s="196"/>
      <c r="C43" s="378" t="str">
        <f t="shared" si="5"/>
        <v/>
      </c>
      <c r="D43" s="378"/>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72"/>
      <c r="U43" s="378" t="str">
        <f t="shared" si="4"/>
        <v/>
      </c>
      <c r="V43" s="378"/>
      <c r="W43" s="379"/>
      <c r="X43" s="379"/>
      <c r="Y43" s="379"/>
      <c r="Z43" s="379"/>
      <c r="AA43" s="379"/>
      <c r="AB43" s="379"/>
      <c r="AC43" s="379"/>
      <c r="AD43" s="379"/>
      <c r="AE43" s="379"/>
      <c r="AF43" s="379"/>
      <c r="AG43" s="379"/>
      <c r="AH43" s="379"/>
      <c r="AI43" s="379"/>
      <c r="AJ43" s="379"/>
      <c r="AK43" s="379"/>
      <c r="AL43" s="172"/>
      <c r="AM43" s="378" t="str">
        <f t="shared" si="0"/>
        <v/>
      </c>
      <c r="AN43" s="378"/>
      <c r="AO43" s="379"/>
      <c r="AP43" s="379"/>
      <c r="AQ43" s="379"/>
      <c r="AR43" s="379"/>
      <c r="AS43" s="379"/>
      <c r="AT43" s="379"/>
      <c r="AU43" s="379"/>
      <c r="AV43" s="379"/>
      <c r="AW43" s="379"/>
      <c r="AX43" s="379"/>
      <c r="AY43" s="379"/>
      <c r="AZ43" s="379"/>
      <c r="BA43" s="379"/>
      <c r="BB43" s="379"/>
      <c r="BC43" s="379"/>
      <c r="BD43" s="172"/>
      <c r="BE43" s="378" t="str">
        <f t="shared" si="1"/>
        <v/>
      </c>
      <c r="BF43" s="378"/>
      <c r="BG43" s="379"/>
      <c r="BH43" s="379"/>
      <c r="BI43" s="379"/>
      <c r="BJ43" s="379"/>
      <c r="BK43" s="379"/>
      <c r="BL43" s="379"/>
      <c r="BM43" s="379"/>
      <c r="BN43" s="379"/>
      <c r="BO43" s="379"/>
      <c r="BP43" s="379"/>
      <c r="BQ43" s="379"/>
      <c r="BR43" s="379"/>
      <c r="BS43" s="379"/>
      <c r="BT43" s="379"/>
      <c r="BU43" s="379"/>
      <c r="BV43" s="172"/>
      <c r="BW43" s="378" t="str">
        <f t="shared" si="2"/>
        <v/>
      </c>
      <c r="BX43" s="378"/>
      <c r="BY43" s="379" t="str">
        <f>IF('各会計、関係団体の財政状況及び健全化判断比率'!B77="","",'各会計、関係団体の財政状況及び健全化判断比率'!B77)</f>
        <v/>
      </c>
      <c r="BZ43" s="379"/>
      <c r="CA43" s="379"/>
      <c r="CB43" s="379"/>
      <c r="CC43" s="379"/>
      <c r="CD43" s="379"/>
      <c r="CE43" s="379"/>
      <c r="CF43" s="379"/>
      <c r="CG43" s="379"/>
      <c r="CH43" s="379"/>
      <c r="CI43" s="379"/>
      <c r="CJ43" s="379"/>
      <c r="CK43" s="379"/>
      <c r="CL43" s="379"/>
      <c r="CM43" s="379"/>
      <c r="CN43" s="172"/>
      <c r="CO43" s="378" t="str">
        <f t="shared" si="3"/>
        <v/>
      </c>
      <c r="CP43" s="378"/>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G43" s="376" t="str">
        <f>IF('各会計、関係団体の財政状況及び健全化判断比率'!BR16="","",'各会計、関係団体の財政状況及び健全化判断比率'!BR16)</f>
        <v/>
      </c>
      <c r="DH43" s="376"/>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209</v>
      </c>
      <c r="E46" s="375" t="s">
        <v>210</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15">
      <c r="E47" s="375" t="s">
        <v>211</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15">
      <c r="E48" s="375" t="s">
        <v>212</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15">
      <c r="E49" s="377" t="s">
        <v>213</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7"/>
      <c r="CV49" s="377"/>
      <c r="CW49" s="377"/>
      <c r="CX49" s="377"/>
      <c r="CY49" s="377"/>
      <c r="CZ49" s="377"/>
      <c r="DA49" s="377"/>
      <c r="DB49" s="377"/>
      <c r="DC49" s="377"/>
      <c r="DD49" s="377"/>
      <c r="DE49" s="377"/>
      <c r="DF49" s="377"/>
      <c r="DG49" s="377"/>
      <c r="DH49" s="377"/>
      <c r="DI49" s="377"/>
    </row>
    <row r="50" spans="5:113" x14ac:dyDescent="0.15">
      <c r="E50" s="375" t="s">
        <v>214</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15">
      <c r="E51" s="375" t="s">
        <v>215</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row>
    <row r="52" spans="5:113" x14ac:dyDescent="0.15">
      <c r="E52" s="375" t="s">
        <v>216</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row>
    <row r="53" spans="5:113" x14ac:dyDescent="0.15">
      <c r="E53" s="171" t="s">
        <v>596</v>
      </c>
    </row>
    <row r="54" spans="5:113" x14ac:dyDescent="0.15"/>
    <row r="55" spans="5:113" x14ac:dyDescent="0.15"/>
    <row r="56" spans="5:113" x14ac:dyDescent="0.15"/>
  </sheetData>
  <sheetProtection algorithmName="SHA-512" hashValue="Um7sSt2QudwVr1xT1acYcabZ+xzkxHTspRfNc1H+iERmN4bs8D97lbBKwtcIUIXFNQEpab7hqUINZQglsyftIw==" saltValue="R9qlvxtKLbYoFZaN/NQqw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60" t="s">
        <v>564</v>
      </c>
      <c r="D34" s="1160"/>
      <c r="E34" s="1161"/>
      <c r="F34" s="32">
        <v>11.45</v>
      </c>
      <c r="G34" s="33">
        <v>9.74</v>
      </c>
      <c r="H34" s="33">
        <v>9.7899999999999991</v>
      </c>
      <c r="I34" s="33">
        <v>9.23</v>
      </c>
      <c r="J34" s="34">
        <v>11.68</v>
      </c>
      <c r="K34" s="22"/>
      <c r="L34" s="22"/>
      <c r="M34" s="22"/>
      <c r="N34" s="22"/>
      <c r="O34" s="22"/>
      <c r="P34" s="22"/>
    </row>
    <row r="35" spans="1:16" ht="39" customHeight="1" x14ac:dyDescent="0.15">
      <c r="A35" s="22"/>
      <c r="B35" s="35"/>
      <c r="C35" s="1156" t="s">
        <v>565</v>
      </c>
      <c r="D35" s="1156"/>
      <c r="E35" s="1157"/>
      <c r="F35" s="36">
        <v>8.6</v>
      </c>
      <c r="G35" s="37">
        <v>7.39</v>
      </c>
      <c r="H35" s="37">
        <v>8.27</v>
      </c>
      <c r="I35" s="37">
        <v>7.24</v>
      </c>
      <c r="J35" s="38">
        <v>8.92</v>
      </c>
      <c r="K35" s="22"/>
      <c r="L35" s="22"/>
      <c r="M35" s="22"/>
      <c r="N35" s="22"/>
      <c r="O35" s="22"/>
      <c r="P35" s="22"/>
    </row>
    <row r="36" spans="1:16" ht="39" customHeight="1" x14ac:dyDescent="0.15">
      <c r="A36" s="22"/>
      <c r="B36" s="35"/>
      <c r="C36" s="1156" t="s">
        <v>566</v>
      </c>
      <c r="D36" s="1156"/>
      <c r="E36" s="1157"/>
      <c r="F36" s="36">
        <v>6.87</v>
      </c>
      <c r="G36" s="37">
        <v>6.97</v>
      </c>
      <c r="H36" s="37">
        <v>6.29</v>
      </c>
      <c r="I36" s="37">
        <v>6.46</v>
      </c>
      <c r="J36" s="38">
        <v>6.52</v>
      </c>
      <c r="K36" s="22"/>
      <c r="L36" s="22"/>
      <c r="M36" s="22"/>
      <c r="N36" s="22"/>
      <c r="O36" s="22"/>
      <c r="P36" s="22"/>
    </row>
    <row r="37" spans="1:16" ht="39" customHeight="1" x14ac:dyDescent="0.15">
      <c r="A37" s="22"/>
      <c r="B37" s="35"/>
      <c r="C37" s="1156" t="s">
        <v>567</v>
      </c>
      <c r="D37" s="1156"/>
      <c r="E37" s="1157"/>
      <c r="F37" s="36">
        <v>2.98</v>
      </c>
      <c r="G37" s="37">
        <v>2.66</v>
      </c>
      <c r="H37" s="37">
        <v>2.2799999999999998</v>
      </c>
      <c r="I37" s="37">
        <v>2.44</v>
      </c>
      <c r="J37" s="38">
        <v>2.4900000000000002</v>
      </c>
      <c r="K37" s="22"/>
      <c r="L37" s="22"/>
      <c r="M37" s="22"/>
      <c r="N37" s="22"/>
      <c r="O37" s="22"/>
      <c r="P37" s="22"/>
    </row>
    <row r="38" spans="1:16" ht="39" customHeight="1" x14ac:dyDescent="0.15">
      <c r="A38" s="22"/>
      <c r="B38" s="35"/>
      <c r="C38" s="1156" t="s">
        <v>568</v>
      </c>
      <c r="D38" s="1156"/>
      <c r="E38" s="1157"/>
      <c r="F38" s="36" t="s">
        <v>516</v>
      </c>
      <c r="G38" s="37" t="s">
        <v>516</v>
      </c>
      <c r="H38" s="37">
        <v>0.92</v>
      </c>
      <c r="I38" s="37">
        <v>1.0900000000000001</v>
      </c>
      <c r="J38" s="38">
        <v>1.48</v>
      </c>
      <c r="K38" s="22"/>
      <c r="L38" s="22"/>
      <c r="M38" s="22"/>
      <c r="N38" s="22"/>
      <c r="O38" s="22"/>
      <c r="P38" s="22"/>
    </row>
    <row r="39" spans="1:16" ht="39" customHeight="1" x14ac:dyDescent="0.15">
      <c r="A39" s="22"/>
      <c r="B39" s="35"/>
      <c r="C39" s="1156" t="s">
        <v>569</v>
      </c>
      <c r="D39" s="1156"/>
      <c r="E39" s="1157"/>
      <c r="F39" s="36">
        <v>1.22</v>
      </c>
      <c r="G39" s="37">
        <v>0.61</v>
      </c>
      <c r="H39" s="37">
        <v>0.75</v>
      </c>
      <c r="I39" s="37">
        <v>0.75</v>
      </c>
      <c r="J39" s="38">
        <v>0.7</v>
      </c>
      <c r="K39" s="22"/>
      <c r="L39" s="22"/>
      <c r="M39" s="22"/>
      <c r="N39" s="22"/>
      <c r="O39" s="22"/>
      <c r="P39" s="22"/>
    </row>
    <row r="40" spans="1:16" ht="39" customHeight="1" x14ac:dyDescent="0.15">
      <c r="A40" s="22"/>
      <c r="B40" s="35"/>
      <c r="C40" s="1156" t="s">
        <v>570</v>
      </c>
      <c r="D40" s="1156"/>
      <c r="E40" s="1157"/>
      <c r="F40" s="36">
        <v>0.72</v>
      </c>
      <c r="G40" s="37">
        <v>0.55000000000000004</v>
      </c>
      <c r="H40" s="37">
        <v>0.37</v>
      </c>
      <c r="I40" s="37">
        <v>0.45</v>
      </c>
      <c r="J40" s="38">
        <v>0.41</v>
      </c>
      <c r="K40" s="22"/>
      <c r="L40" s="22"/>
      <c r="M40" s="22"/>
      <c r="N40" s="22"/>
      <c r="O40" s="22"/>
      <c r="P40" s="22"/>
    </row>
    <row r="41" spans="1:16" ht="39" customHeight="1" x14ac:dyDescent="0.15">
      <c r="A41" s="22"/>
      <c r="B41" s="35"/>
      <c r="C41" s="1156" t="s">
        <v>571</v>
      </c>
      <c r="D41" s="1156"/>
      <c r="E41" s="1157"/>
      <c r="F41" s="36">
        <v>0.02</v>
      </c>
      <c r="G41" s="37">
        <v>0.02</v>
      </c>
      <c r="H41" s="37">
        <v>0.13</v>
      </c>
      <c r="I41" s="37">
        <v>0.05</v>
      </c>
      <c r="J41" s="38">
        <v>0.04</v>
      </c>
      <c r="K41" s="22"/>
      <c r="L41" s="22"/>
      <c r="M41" s="22"/>
      <c r="N41" s="22"/>
      <c r="O41" s="22"/>
      <c r="P41" s="22"/>
    </row>
    <row r="42" spans="1:16" ht="39" customHeight="1" x14ac:dyDescent="0.15">
      <c r="A42" s="22"/>
      <c r="B42" s="39"/>
      <c r="C42" s="1156" t="s">
        <v>572</v>
      </c>
      <c r="D42" s="1156"/>
      <c r="E42" s="1157"/>
      <c r="F42" s="36" t="s">
        <v>516</v>
      </c>
      <c r="G42" s="37" t="s">
        <v>516</v>
      </c>
      <c r="H42" s="37" t="s">
        <v>516</v>
      </c>
      <c r="I42" s="37" t="s">
        <v>516</v>
      </c>
      <c r="J42" s="38" t="s">
        <v>516</v>
      </c>
      <c r="K42" s="22"/>
      <c r="L42" s="22"/>
      <c r="M42" s="22"/>
      <c r="N42" s="22"/>
      <c r="O42" s="22"/>
      <c r="P42" s="22"/>
    </row>
    <row r="43" spans="1:16" ht="39" customHeight="1" thickBot="1" x14ac:dyDescent="0.2">
      <c r="A43" s="22"/>
      <c r="B43" s="40"/>
      <c r="C43" s="1158" t="s">
        <v>573</v>
      </c>
      <c r="D43" s="1158"/>
      <c r="E43" s="1159"/>
      <c r="F43" s="41">
        <v>1.72</v>
      </c>
      <c r="G43" s="42">
        <v>1.92</v>
      </c>
      <c r="H43" s="42">
        <v>0.03</v>
      </c>
      <c r="I43" s="42">
        <v>0.04</v>
      </c>
      <c r="J43" s="43">
        <v>0.04</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7nBUJWP7nIUVnlhDHAlK8QiF7Gj1unca1nr2cjAHBDo8qFqlUmoA5aM/vJkQ6LoyJNS3CN65H31f4APzuChMg==" saltValue="w/FJHoWA/uWxW/d1iiQ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80" t="s">
        <v>11</v>
      </c>
      <c r="C45" s="1181"/>
      <c r="D45" s="56"/>
      <c r="E45" s="1186" t="s">
        <v>12</v>
      </c>
      <c r="F45" s="1186"/>
      <c r="G45" s="1186"/>
      <c r="H45" s="1186"/>
      <c r="I45" s="1186"/>
      <c r="J45" s="1187"/>
      <c r="K45" s="57">
        <v>5114</v>
      </c>
      <c r="L45" s="58">
        <v>5118</v>
      </c>
      <c r="M45" s="58">
        <v>5046</v>
      </c>
      <c r="N45" s="58">
        <v>5085</v>
      </c>
      <c r="O45" s="59">
        <v>5164</v>
      </c>
      <c r="P45" s="46"/>
      <c r="Q45" s="46"/>
      <c r="R45" s="46"/>
      <c r="S45" s="46"/>
      <c r="T45" s="46"/>
      <c r="U45" s="46"/>
    </row>
    <row r="46" spans="1:21" ht="30.75" customHeight="1" x14ac:dyDescent="0.15">
      <c r="A46" s="46"/>
      <c r="B46" s="1182"/>
      <c r="C46" s="1183"/>
      <c r="D46" s="60"/>
      <c r="E46" s="1164" t="s">
        <v>13</v>
      </c>
      <c r="F46" s="1164"/>
      <c r="G46" s="1164"/>
      <c r="H46" s="1164"/>
      <c r="I46" s="1164"/>
      <c r="J46" s="1165"/>
      <c r="K46" s="61" t="s">
        <v>516</v>
      </c>
      <c r="L46" s="62" t="s">
        <v>516</v>
      </c>
      <c r="M46" s="62" t="s">
        <v>516</v>
      </c>
      <c r="N46" s="62" t="s">
        <v>516</v>
      </c>
      <c r="O46" s="63" t="s">
        <v>516</v>
      </c>
      <c r="P46" s="46"/>
      <c r="Q46" s="46"/>
      <c r="R46" s="46"/>
      <c r="S46" s="46"/>
      <c r="T46" s="46"/>
      <c r="U46" s="46"/>
    </row>
    <row r="47" spans="1:21" ht="30.75" customHeight="1" x14ac:dyDescent="0.15">
      <c r="A47" s="46"/>
      <c r="B47" s="1182"/>
      <c r="C47" s="1183"/>
      <c r="D47" s="60"/>
      <c r="E47" s="1164" t="s">
        <v>14</v>
      </c>
      <c r="F47" s="1164"/>
      <c r="G47" s="1164"/>
      <c r="H47" s="1164"/>
      <c r="I47" s="1164"/>
      <c r="J47" s="1165"/>
      <c r="K47" s="61" t="s">
        <v>516</v>
      </c>
      <c r="L47" s="62" t="s">
        <v>516</v>
      </c>
      <c r="M47" s="62" t="s">
        <v>516</v>
      </c>
      <c r="N47" s="62" t="s">
        <v>516</v>
      </c>
      <c r="O47" s="63" t="s">
        <v>516</v>
      </c>
      <c r="P47" s="46"/>
      <c r="Q47" s="46"/>
      <c r="R47" s="46"/>
      <c r="S47" s="46"/>
      <c r="T47" s="46"/>
      <c r="U47" s="46"/>
    </row>
    <row r="48" spans="1:21" ht="30.75" customHeight="1" x14ac:dyDescent="0.15">
      <c r="A48" s="46"/>
      <c r="B48" s="1182"/>
      <c r="C48" s="1183"/>
      <c r="D48" s="60"/>
      <c r="E48" s="1164" t="s">
        <v>15</v>
      </c>
      <c r="F48" s="1164"/>
      <c r="G48" s="1164"/>
      <c r="H48" s="1164"/>
      <c r="I48" s="1164"/>
      <c r="J48" s="1165"/>
      <c r="K48" s="61">
        <v>1362</v>
      </c>
      <c r="L48" s="62">
        <v>1099</v>
      </c>
      <c r="M48" s="62">
        <v>996</v>
      </c>
      <c r="N48" s="62">
        <v>1019</v>
      </c>
      <c r="O48" s="63">
        <v>1039</v>
      </c>
      <c r="P48" s="46"/>
      <c r="Q48" s="46"/>
      <c r="R48" s="46"/>
      <c r="S48" s="46"/>
      <c r="T48" s="46"/>
      <c r="U48" s="46"/>
    </row>
    <row r="49" spans="1:21" ht="30.75" customHeight="1" x14ac:dyDescent="0.15">
      <c r="A49" s="46"/>
      <c r="B49" s="1182"/>
      <c r="C49" s="1183"/>
      <c r="D49" s="60"/>
      <c r="E49" s="1164" t="s">
        <v>16</v>
      </c>
      <c r="F49" s="1164"/>
      <c r="G49" s="1164"/>
      <c r="H49" s="1164"/>
      <c r="I49" s="1164"/>
      <c r="J49" s="1165"/>
      <c r="K49" s="61" t="s">
        <v>516</v>
      </c>
      <c r="L49" s="62" t="s">
        <v>516</v>
      </c>
      <c r="M49" s="62" t="s">
        <v>516</v>
      </c>
      <c r="N49" s="62" t="s">
        <v>516</v>
      </c>
      <c r="O49" s="63" t="s">
        <v>516</v>
      </c>
      <c r="P49" s="46"/>
      <c r="Q49" s="46"/>
      <c r="R49" s="46"/>
      <c r="S49" s="46"/>
      <c r="T49" s="46"/>
      <c r="U49" s="46"/>
    </row>
    <row r="50" spans="1:21" ht="30.75" customHeight="1" x14ac:dyDescent="0.15">
      <c r="A50" s="46"/>
      <c r="B50" s="1182"/>
      <c r="C50" s="1183"/>
      <c r="D50" s="60"/>
      <c r="E50" s="1164" t="s">
        <v>17</v>
      </c>
      <c r="F50" s="1164"/>
      <c r="G50" s="1164"/>
      <c r="H50" s="1164"/>
      <c r="I50" s="1164"/>
      <c r="J50" s="1165"/>
      <c r="K50" s="61">
        <v>135</v>
      </c>
      <c r="L50" s="62">
        <v>176</v>
      </c>
      <c r="M50" s="62">
        <v>176</v>
      </c>
      <c r="N50" s="62">
        <v>179</v>
      </c>
      <c r="O50" s="63">
        <v>160</v>
      </c>
      <c r="P50" s="46"/>
      <c r="Q50" s="46"/>
      <c r="R50" s="46"/>
      <c r="S50" s="46"/>
      <c r="T50" s="46"/>
      <c r="U50" s="46"/>
    </row>
    <row r="51" spans="1:21" ht="30.75" customHeight="1" x14ac:dyDescent="0.15">
      <c r="A51" s="46"/>
      <c r="B51" s="1184"/>
      <c r="C51" s="1185"/>
      <c r="D51" s="64"/>
      <c r="E51" s="1164" t="s">
        <v>18</v>
      </c>
      <c r="F51" s="1164"/>
      <c r="G51" s="1164"/>
      <c r="H51" s="1164"/>
      <c r="I51" s="1164"/>
      <c r="J51" s="1165"/>
      <c r="K51" s="61" t="s">
        <v>516</v>
      </c>
      <c r="L51" s="62" t="s">
        <v>516</v>
      </c>
      <c r="M51" s="62" t="s">
        <v>516</v>
      </c>
      <c r="N51" s="62" t="s">
        <v>516</v>
      </c>
      <c r="O51" s="63" t="s">
        <v>516</v>
      </c>
      <c r="P51" s="46"/>
      <c r="Q51" s="46"/>
      <c r="R51" s="46"/>
      <c r="S51" s="46"/>
      <c r="T51" s="46"/>
      <c r="U51" s="46"/>
    </row>
    <row r="52" spans="1:21" ht="30.75" customHeight="1" x14ac:dyDescent="0.15">
      <c r="A52" s="46"/>
      <c r="B52" s="1162" t="s">
        <v>19</v>
      </c>
      <c r="C52" s="1163"/>
      <c r="D52" s="64"/>
      <c r="E52" s="1164" t="s">
        <v>20</v>
      </c>
      <c r="F52" s="1164"/>
      <c r="G52" s="1164"/>
      <c r="H52" s="1164"/>
      <c r="I52" s="1164"/>
      <c r="J52" s="1165"/>
      <c r="K52" s="61">
        <v>7128</v>
      </c>
      <c r="L52" s="62">
        <v>7078</v>
      </c>
      <c r="M52" s="62">
        <v>6965</v>
      </c>
      <c r="N52" s="62">
        <v>6397</v>
      </c>
      <c r="O52" s="63">
        <v>6926</v>
      </c>
      <c r="P52" s="46"/>
      <c r="Q52" s="46"/>
      <c r="R52" s="46"/>
      <c r="S52" s="46"/>
      <c r="T52" s="46"/>
      <c r="U52" s="46"/>
    </row>
    <row r="53" spans="1:21" ht="30.75" customHeight="1" thickBot="1" x14ac:dyDescent="0.2">
      <c r="A53" s="46"/>
      <c r="B53" s="1166" t="s">
        <v>21</v>
      </c>
      <c r="C53" s="1167"/>
      <c r="D53" s="65"/>
      <c r="E53" s="1168" t="s">
        <v>22</v>
      </c>
      <c r="F53" s="1168"/>
      <c r="G53" s="1168"/>
      <c r="H53" s="1168"/>
      <c r="I53" s="1168"/>
      <c r="J53" s="1169"/>
      <c r="K53" s="66">
        <v>-517</v>
      </c>
      <c r="L53" s="67">
        <v>-685</v>
      </c>
      <c r="M53" s="67">
        <v>-747</v>
      </c>
      <c r="N53" s="67">
        <v>-114</v>
      </c>
      <c r="O53" s="68">
        <v>-563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574</v>
      </c>
      <c r="P55" s="46"/>
      <c r="Q55" s="46"/>
      <c r="R55" s="46"/>
      <c r="S55" s="46"/>
      <c r="T55" s="46"/>
      <c r="U55" s="46"/>
    </row>
    <row r="56" spans="1:21" ht="31.5" customHeight="1" thickBot="1" x14ac:dyDescent="0.2">
      <c r="A56" s="46"/>
      <c r="B56" s="74"/>
      <c r="C56" s="75"/>
      <c r="D56" s="75"/>
      <c r="E56" s="76"/>
      <c r="F56" s="76"/>
      <c r="G56" s="76"/>
      <c r="H56" s="76"/>
      <c r="I56" s="76"/>
      <c r="J56" s="77" t="s">
        <v>2</v>
      </c>
      <c r="K56" s="78" t="s">
        <v>575</v>
      </c>
      <c r="L56" s="79" t="s">
        <v>576</v>
      </c>
      <c r="M56" s="79" t="s">
        <v>577</v>
      </c>
      <c r="N56" s="79" t="s">
        <v>578</v>
      </c>
      <c r="O56" s="80" t="s">
        <v>579</v>
      </c>
      <c r="P56" s="46"/>
      <c r="Q56" s="46"/>
      <c r="R56" s="46"/>
      <c r="S56" s="46"/>
      <c r="T56" s="46"/>
      <c r="U56" s="46"/>
    </row>
    <row r="57" spans="1:21" ht="31.5" customHeight="1" x14ac:dyDescent="0.15">
      <c r="B57" s="1170" t="s">
        <v>25</v>
      </c>
      <c r="C57" s="1171"/>
      <c r="D57" s="1174" t="s">
        <v>26</v>
      </c>
      <c r="E57" s="1175"/>
      <c r="F57" s="1175"/>
      <c r="G57" s="1175"/>
      <c r="H57" s="1175"/>
      <c r="I57" s="1175"/>
      <c r="J57" s="1176"/>
      <c r="K57" s="81" t="s">
        <v>595</v>
      </c>
      <c r="L57" s="82" t="s">
        <v>595</v>
      </c>
      <c r="M57" s="82" t="s">
        <v>595</v>
      </c>
      <c r="N57" s="333" t="s">
        <v>595</v>
      </c>
      <c r="O57" s="83" t="s">
        <v>595</v>
      </c>
    </row>
    <row r="58" spans="1:21" ht="31.5" customHeight="1" thickBot="1" x14ac:dyDescent="0.2">
      <c r="B58" s="1172"/>
      <c r="C58" s="1173"/>
      <c r="D58" s="1177" t="s">
        <v>27</v>
      </c>
      <c r="E58" s="1178"/>
      <c r="F58" s="1178"/>
      <c r="G58" s="1178"/>
      <c r="H58" s="1178"/>
      <c r="I58" s="1178"/>
      <c r="J58" s="1179"/>
      <c r="K58" s="84" t="s">
        <v>595</v>
      </c>
      <c r="L58" s="85" t="s">
        <v>595</v>
      </c>
      <c r="M58" s="85" t="s">
        <v>595</v>
      </c>
      <c r="N58" s="85" t="s">
        <v>595</v>
      </c>
      <c r="O58" s="86" t="s">
        <v>595</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IPaQ88Fbk4TnA77JXz5TLpr1Su2Ertf5H3p+zPrTMk/VT2lDzMHlF5Sjqs9pI+QvQBNGS7Dwd4stnGP1rg+Few==" saltValue="j2oOm212y3dnj2f5JDZ+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557</v>
      </c>
      <c r="J40" s="98" t="s">
        <v>558</v>
      </c>
      <c r="K40" s="98" t="s">
        <v>559</v>
      </c>
      <c r="L40" s="98" t="s">
        <v>560</v>
      </c>
      <c r="M40" s="99" t="s">
        <v>561</v>
      </c>
    </row>
    <row r="41" spans="2:13" ht="27.75" customHeight="1" x14ac:dyDescent="0.15">
      <c r="B41" s="1200" t="s">
        <v>30</v>
      </c>
      <c r="C41" s="1201"/>
      <c r="D41" s="100"/>
      <c r="E41" s="1202" t="s">
        <v>31</v>
      </c>
      <c r="F41" s="1202"/>
      <c r="G41" s="1202"/>
      <c r="H41" s="1203"/>
      <c r="I41" s="324">
        <v>44992</v>
      </c>
      <c r="J41" s="325">
        <v>42979</v>
      </c>
      <c r="K41" s="325">
        <v>41249</v>
      </c>
      <c r="L41" s="325">
        <v>39975</v>
      </c>
      <c r="M41" s="326">
        <v>39048</v>
      </c>
    </row>
    <row r="42" spans="2:13" ht="27.75" customHeight="1" x14ac:dyDescent="0.15">
      <c r="B42" s="1190"/>
      <c r="C42" s="1191"/>
      <c r="D42" s="101"/>
      <c r="E42" s="1194" t="s">
        <v>32</v>
      </c>
      <c r="F42" s="1194"/>
      <c r="G42" s="1194"/>
      <c r="H42" s="1195"/>
      <c r="I42" s="327">
        <v>1567</v>
      </c>
      <c r="J42" s="328">
        <v>1397</v>
      </c>
      <c r="K42" s="328">
        <v>1241</v>
      </c>
      <c r="L42" s="328">
        <v>1094</v>
      </c>
      <c r="M42" s="329">
        <v>933</v>
      </c>
    </row>
    <row r="43" spans="2:13" ht="27.75" customHeight="1" x14ac:dyDescent="0.15">
      <c r="B43" s="1190"/>
      <c r="C43" s="1191"/>
      <c r="D43" s="101"/>
      <c r="E43" s="1194" t="s">
        <v>33</v>
      </c>
      <c r="F43" s="1194"/>
      <c r="G43" s="1194"/>
      <c r="H43" s="1195"/>
      <c r="I43" s="327">
        <v>18867</v>
      </c>
      <c r="J43" s="328">
        <v>18177</v>
      </c>
      <c r="K43" s="328">
        <v>16506</v>
      </c>
      <c r="L43" s="328">
        <v>16011</v>
      </c>
      <c r="M43" s="329">
        <v>14186</v>
      </c>
    </row>
    <row r="44" spans="2:13" ht="27.75" customHeight="1" x14ac:dyDescent="0.15">
      <c r="B44" s="1190"/>
      <c r="C44" s="1191"/>
      <c r="D44" s="101"/>
      <c r="E44" s="1194" t="s">
        <v>34</v>
      </c>
      <c r="F44" s="1194"/>
      <c r="G44" s="1194"/>
      <c r="H44" s="1195"/>
      <c r="I44" s="327" t="s">
        <v>516</v>
      </c>
      <c r="J44" s="328" t="s">
        <v>516</v>
      </c>
      <c r="K44" s="328" t="s">
        <v>516</v>
      </c>
      <c r="L44" s="328" t="s">
        <v>516</v>
      </c>
      <c r="M44" s="329" t="s">
        <v>516</v>
      </c>
    </row>
    <row r="45" spans="2:13" ht="27.75" customHeight="1" x14ac:dyDescent="0.15">
      <c r="B45" s="1190"/>
      <c r="C45" s="1191"/>
      <c r="D45" s="101"/>
      <c r="E45" s="1194" t="s">
        <v>35</v>
      </c>
      <c r="F45" s="1194"/>
      <c r="G45" s="1194"/>
      <c r="H45" s="1195"/>
      <c r="I45" s="327">
        <v>8314</v>
      </c>
      <c r="J45" s="328">
        <v>7796</v>
      </c>
      <c r="K45" s="328">
        <v>7595</v>
      </c>
      <c r="L45" s="328">
        <v>7244</v>
      </c>
      <c r="M45" s="329">
        <v>7354</v>
      </c>
    </row>
    <row r="46" spans="2:13" ht="27.75" customHeight="1" x14ac:dyDescent="0.15">
      <c r="B46" s="1190"/>
      <c r="C46" s="1191"/>
      <c r="D46" s="102"/>
      <c r="E46" s="1194" t="s">
        <v>36</v>
      </c>
      <c r="F46" s="1194"/>
      <c r="G46" s="1194"/>
      <c r="H46" s="1195"/>
      <c r="I46" s="327">
        <v>3169</v>
      </c>
      <c r="J46" s="328">
        <v>3663</v>
      </c>
      <c r="K46" s="328">
        <v>3158</v>
      </c>
      <c r="L46" s="328">
        <v>3114</v>
      </c>
      <c r="M46" s="329">
        <v>2024</v>
      </c>
    </row>
    <row r="47" spans="2:13" ht="27.75" customHeight="1" x14ac:dyDescent="0.15">
      <c r="B47" s="1190"/>
      <c r="C47" s="1191"/>
      <c r="D47" s="103"/>
      <c r="E47" s="1204" t="s">
        <v>37</v>
      </c>
      <c r="F47" s="1205"/>
      <c r="G47" s="1205"/>
      <c r="H47" s="1206"/>
      <c r="I47" s="327" t="s">
        <v>516</v>
      </c>
      <c r="J47" s="328" t="s">
        <v>516</v>
      </c>
      <c r="K47" s="328" t="s">
        <v>516</v>
      </c>
      <c r="L47" s="328" t="s">
        <v>516</v>
      </c>
      <c r="M47" s="329" t="s">
        <v>516</v>
      </c>
    </row>
    <row r="48" spans="2:13" ht="27.75" customHeight="1" x14ac:dyDescent="0.15">
      <c r="B48" s="1190"/>
      <c r="C48" s="1191"/>
      <c r="D48" s="101"/>
      <c r="E48" s="1194" t="s">
        <v>38</v>
      </c>
      <c r="F48" s="1194"/>
      <c r="G48" s="1194"/>
      <c r="H48" s="1195"/>
      <c r="I48" s="327" t="s">
        <v>516</v>
      </c>
      <c r="J48" s="328" t="s">
        <v>516</v>
      </c>
      <c r="K48" s="328" t="s">
        <v>516</v>
      </c>
      <c r="L48" s="328" t="s">
        <v>516</v>
      </c>
      <c r="M48" s="329" t="s">
        <v>516</v>
      </c>
    </row>
    <row r="49" spans="2:13" ht="27.75" customHeight="1" x14ac:dyDescent="0.15">
      <c r="B49" s="1192"/>
      <c r="C49" s="1193"/>
      <c r="D49" s="101"/>
      <c r="E49" s="1194" t="s">
        <v>39</v>
      </c>
      <c r="F49" s="1194"/>
      <c r="G49" s="1194"/>
      <c r="H49" s="1195"/>
      <c r="I49" s="327" t="s">
        <v>516</v>
      </c>
      <c r="J49" s="328" t="s">
        <v>516</v>
      </c>
      <c r="K49" s="328" t="s">
        <v>516</v>
      </c>
      <c r="L49" s="328" t="s">
        <v>516</v>
      </c>
      <c r="M49" s="329" t="s">
        <v>516</v>
      </c>
    </row>
    <row r="50" spans="2:13" ht="27.75" customHeight="1" x14ac:dyDescent="0.15">
      <c r="B50" s="1188" t="s">
        <v>40</v>
      </c>
      <c r="C50" s="1189"/>
      <c r="D50" s="104"/>
      <c r="E50" s="1194" t="s">
        <v>41</v>
      </c>
      <c r="F50" s="1194"/>
      <c r="G50" s="1194"/>
      <c r="H50" s="1195"/>
      <c r="I50" s="327">
        <v>18089</v>
      </c>
      <c r="J50" s="328">
        <v>18914</v>
      </c>
      <c r="K50" s="328">
        <v>17860</v>
      </c>
      <c r="L50" s="328">
        <v>17114</v>
      </c>
      <c r="M50" s="329">
        <v>18077</v>
      </c>
    </row>
    <row r="51" spans="2:13" ht="27.75" customHeight="1" x14ac:dyDescent="0.15">
      <c r="B51" s="1190"/>
      <c r="C51" s="1191"/>
      <c r="D51" s="101"/>
      <c r="E51" s="1194" t="s">
        <v>42</v>
      </c>
      <c r="F51" s="1194"/>
      <c r="G51" s="1194"/>
      <c r="H51" s="1195"/>
      <c r="I51" s="327">
        <v>19094</v>
      </c>
      <c r="J51" s="328">
        <v>18815</v>
      </c>
      <c r="K51" s="328">
        <v>16882</v>
      </c>
      <c r="L51" s="328">
        <v>13428</v>
      </c>
      <c r="M51" s="329">
        <v>11928</v>
      </c>
    </row>
    <row r="52" spans="2:13" ht="27.75" customHeight="1" x14ac:dyDescent="0.15">
      <c r="B52" s="1192"/>
      <c r="C52" s="1193"/>
      <c r="D52" s="101"/>
      <c r="E52" s="1194" t="s">
        <v>43</v>
      </c>
      <c r="F52" s="1194"/>
      <c r="G52" s="1194"/>
      <c r="H52" s="1195"/>
      <c r="I52" s="327">
        <v>61164</v>
      </c>
      <c r="J52" s="328">
        <v>61527</v>
      </c>
      <c r="K52" s="328">
        <v>61665</v>
      </c>
      <c r="L52" s="328">
        <v>61371</v>
      </c>
      <c r="M52" s="329">
        <v>59735</v>
      </c>
    </row>
    <row r="53" spans="2:13" ht="27.75" customHeight="1" thickBot="1" x14ac:dyDescent="0.2">
      <c r="B53" s="1196" t="s">
        <v>44</v>
      </c>
      <c r="C53" s="1197"/>
      <c r="D53" s="105"/>
      <c r="E53" s="1198" t="s">
        <v>45</v>
      </c>
      <c r="F53" s="1198"/>
      <c r="G53" s="1198"/>
      <c r="H53" s="1199"/>
      <c r="I53" s="330">
        <v>-21437</v>
      </c>
      <c r="J53" s="331">
        <v>-25244</v>
      </c>
      <c r="K53" s="331">
        <v>-26658</v>
      </c>
      <c r="L53" s="331">
        <v>-24475</v>
      </c>
      <c r="M53" s="332">
        <v>-26196</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TvdnRB7S9uyg1HNjezmRR089gHJMe0n8JAwKiGDxDAyCIyHemAxoAJ3luUTKWOQ5No3EHrieH6r/3v3ve1bLLA==" saltValue="scMhz3oqGB+Tz0pSPtcP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559</v>
      </c>
      <c r="G54" s="114" t="s">
        <v>560</v>
      </c>
      <c r="H54" s="115" t="s">
        <v>561</v>
      </c>
    </row>
    <row r="55" spans="2:8" ht="52.5" customHeight="1" x14ac:dyDescent="0.15">
      <c r="B55" s="116"/>
      <c r="C55" s="1215" t="s">
        <v>48</v>
      </c>
      <c r="D55" s="1215"/>
      <c r="E55" s="1216"/>
      <c r="F55" s="117">
        <v>8299</v>
      </c>
      <c r="G55" s="117">
        <v>7534</v>
      </c>
      <c r="H55" s="118">
        <v>8069</v>
      </c>
    </row>
    <row r="56" spans="2:8" ht="52.5" customHeight="1" x14ac:dyDescent="0.15">
      <c r="B56" s="119"/>
      <c r="C56" s="1217" t="s">
        <v>49</v>
      </c>
      <c r="D56" s="1217"/>
      <c r="E56" s="1218"/>
      <c r="F56" s="120">
        <v>40</v>
      </c>
      <c r="G56" s="120">
        <v>40</v>
      </c>
      <c r="H56" s="121">
        <v>40</v>
      </c>
    </row>
    <row r="57" spans="2:8" ht="53.25" customHeight="1" x14ac:dyDescent="0.15">
      <c r="B57" s="119"/>
      <c r="C57" s="1219" t="s">
        <v>50</v>
      </c>
      <c r="D57" s="1219"/>
      <c r="E57" s="1220"/>
      <c r="F57" s="122">
        <v>8830</v>
      </c>
      <c r="G57" s="122">
        <v>8990</v>
      </c>
      <c r="H57" s="123">
        <v>9471</v>
      </c>
    </row>
    <row r="58" spans="2:8" ht="45.75" customHeight="1" x14ac:dyDescent="0.15">
      <c r="B58" s="124"/>
      <c r="C58" s="1207" t="s">
        <v>580</v>
      </c>
      <c r="D58" s="1208"/>
      <c r="E58" s="1209"/>
      <c r="F58" s="125">
        <v>3924</v>
      </c>
      <c r="G58" s="125">
        <v>4155</v>
      </c>
      <c r="H58" s="126">
        <v>4135</v>
      </c>
    </row>
    <row r="59" spans="2:8" ht="45.75" customHeight="1" x14ac:dyDescent="0.15">
      <c r="B59" s="124"/>
      <c r="C59" s="1207" t="s">
        <v>581</v>
      </c>
      <c r="D59" s="1208"/>
      <c r="E59" s="1209"/>
      <c r="F59" s="125">
        <v>2304</v>
      </c>
      <c r="G59" s="125">
        <v>2307</v>
      </c>
      <c r="H59" s="126">
        <v>2309</v>
      </c>
    </row>
    <row r="60" spans="2:8" ht="45.75" customHeight="1" x14ac:dyDescent="0.15">
      <c r="B60" s="124"/>
      <c r="C60" s="1207" t="s">
        <v>582</v>
      </c>
      <c r="D60" s="1208"/>
      <c r="E60" s="1209"/>
      <c r="F60" s="125">
        <v>1003</v>
      </c>
      <c r="G60" s="125">
        <v>1002</v>
      </c>
      <c r="H60" s="126">
        <v>1002</v>
      </c>
    </row>
    <row r="61" spans="2:8" ht="45.75" customHeight="1" x14ac:dyDescent="0.15">
      <c r="B61" s="124"/>
      <c r="C61" s="1207" t="s">
        <v>583</v>
      </c>
      <c r="D61" s="1208"/>
      <c r="E61" s="1209"/>
      <c r="F61" s="125">
        <v>261</v>
      </c>
      <c r="G61" s="125">
        <v>453</v>
      </c>
      <c r="H61" s="126">
        <v>692</v>
      </c>
    </row>
    <row r="62" spans="2:8" ht="45.75" customHeight="1" thickBot="1" x14ac:dyDescent="0.2">
      <c r="B62" s="127"/>
      <c r="C62" s="1210" t="s">
        <v>584</v>
      </c>
      <c r="D62" s="1211"/>
      <c r="E62" s="1212"/>
      <c r="F62" s="128">
        <v>222</v>
      </c>
      <c r="G62" s="128">
        <v>186</v>
      </c>
      <c r="H62" s="129">
        <v>350</v>
      </c>
    </row>
    <row r="63" spans="2:8" ht="52.5" customHeight="1" thickBot="1" x14ac:dyDescent="0.2">
      <c r="B63" s="130"/>
      <c r="C63" s="1213" t="s">
        <v>51</v>
      </c>
      <c r="D63" s="1213"/>
      <c r="E63" s="1214"/>
      <c r="F63" s="131">
        <v>17170</v>
      </c>
      <c r="G63" s="131">
        <v>16564</v>
      </c>
      <c r="H63" s="132">
        <v>17580</v>
      </c>
    </row>
    <row r="64" spans="2:8" x14ac:dyDescent="0.15"/>
  </sheetData>
  <sheetProtection algorithmName="SHA-512" hashValue="uuh99EAc9kRrHEVNXcMLkvZx0sxOmopeCAeJWsufX0kepR7+lpw+QWl/xIhT5uyVEignHlYoKYq7DR5O/3VtAg==" saltValue="VPtudU7Kixtl3npJinFD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1491F-3D23-4370-9BCC-529188B50415}">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37" customWidth="1"/>
    <col min="2" max="107" width="2.5" style="237" customWidth="1"/>
    <col min="108" max="108" width="6.125" style="243" customWidth="1"/>
    <col min="109" max="109" width="5.875" style="241" customWidth="1"/>
    <col min="110" max="16384" width="8.625" style="237" hidden="1"/>
  </cols>
  <sheetData>
    <row r="1" spans="1:109" ht="42.75" customHeight="1" x14ac:dyDescent="0.15">
      <c r="A1" s="349"/>
      <c r="B1" s="350"/>
      <c r="DD1" s="237"/>
      <c r="DE1" s="237"/>
    </row>
    <row r="2" spans="1:109" ht="25.5" customHeight="1" x14ac:dyDescent="0.15">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37"/>
      <c r="DE2" s="237"/>
    </row>
    <row r="3" spans="1:109" ht="25.5" customHeight="1" x14ac:dyDescent="0.15">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37"/>
      <c r="DE3" s="237"/>
    </row>
    <row r="4" spans="1:109" s="235" customForma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35" customFormat="1" x14ac:dyDescent="0.1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35" customFormat="1" x14ac:dyDescent="0.15">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35" customFormat="1" x14ac:dyDescent="0.15">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35" customFormat="1" x14ac:dyDescent="0.15">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35" customFormat="1" x14ac:dyDescent="0.15">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35" customFormat="1" x14ac:dyDescent="0.15">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35" customFormat="1" x14ac:dyDescent="0.15">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35" customFormat="1" x14ac:dyDescent="0.15">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35" customFormat="1" x14ac:dyDescent="0.15">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35" customFormat="1" x14ac:dyDescent="0.15">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35" customFormat="1" x14ac:dyDescent="0.15">
      <c r="A15" s="237"/>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35" customFormat="1" x14ac:dyDescent="0.15">
      <c r="A16" s="237"/>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35" customFormat="1" x14ac:dyDescent="0.15">
      <c r="A17" s="237"/>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35" customFormat="1" x14ac:dyDescent="0.15">
      <c r="A18" s="237"/>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x14ac:dyDescent="0.15">
      <c r="DD19" s="237"/>
      <c r="DE19" s="237"/>
    </row>
    <row r="20" spans="1:109" x14ac:dyDescent="0.15">
      <c r="DD20" s="237"/>
      <c r="DE20" s="237"/>
    </row>
    <row r="21" spans="1:109" ht="17.25" customHeight="1" x14ac:dyDescent="0.15">
      <c r="B21" s="352"/>
      <c r="C21" s="239"/>
      <c r="D21" s="239"/>
      <c r="E21" s="239"/>
      <c r="F21" s="239"/>
      <c r="G21" s="239"/>
      <c r="H21" s="239"/>
      <c r="I21" s="239"/>
      <c r="J21" s="239"/>
      <c r="K21" s="239"/>
      <c r="L21" s="239"/>
      <c r="M21" s="239"/>
      <c r="N21" s="353"/>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353"/>
      <c r="AU21" s="239"/>
      <c r="AV21" s="239"/>
      <c r="AW21" s="239"/>
      <c r="AX21" s="239"/>
      <c r="AY21" s="239"/>
      <c r="AZ21" s="239"/>
      <c r="BA21" s="239"/>
      <c r="BB21" s="239"/>
      <c r="BC21" s="239"/>
      <c r="BD21" s="239"/>
      <c r="BE21" s="239"/>
      <c r="BF21" s="353"/>
      <c r="BG21" s="239"/>
      <c r="BH21" s="239"/>
      <c r="BI21" s="239"/>
      <c r="BJ21" s="239"/>
      <c r="BK21" s="239"/>
      <c r="BL21" s="239"/>
      <c r="BM21" s="239"/>
      <c r="BN21" s="239"/>
      <c r="BO21" s="239"/>
      <c r="BP21" s="239"/>
      <c r="BQ21" s="239"/>
      <c r="BR21" s="353"/>
      <c r="BS21" s="239"/>
      <c r="BT21" s="239"/>
      <c r="BU21" s="239"/>
      <c r="BV21" s="239"/>
      <c r="BW21" s="239"/>
      <c r="BX21" s="239"/>
      <c r="BY21" s="239"/>
      <c r="BZ21" s="239"/>
      <c r="CA21" s="239"/>
      <c r="CB21" s="239"/>
      <c r="CC21" s="239"/>
      <c r="CD21" s="353"/>
      <c r="CE21" s="239"/>
      <c r="CF21" s="239"/>
      <c r="CG21" s="239"/>
      <c r="CH21" s="239"/>
      <c r="CI21" s="239"/>
      <c r="CJ21" s="239"/>
      <c r="CK21" s="239"/>
      <c r="CL21" s="239"/>
      <c r="CM21" s="239"/>
      <c r="CN21" s="239"/>
      <c r="CO21" s="239"/>
      <c r="CP21" s="353"/>
      <c r="CQ21" s="239"/>
      <c r="CR21" s="239"/>
      <c r="CS21" s="239"/>
      <c r="CT21" s="239"/>
      <c r="CU21" s="239"/>
      <c r="CV21" s="239"/>
      <c r="CW21" s="239"/>
      <c r="CX21" s="239"/>
      <c r="CY21" s="239"/>
      <c r="CZ21" s="239"/>
      <c r="DA21" s="239"/>
      <c r="DB21" s="353"/>
      <c r="DC21" s="239"/>
      <c r="DD21" s="240"/>
      <c r="DE21" s="237"/>
    </row>
    <row r="22" spans="1:109" ht="17.25" customHeight="1" x14ac:dyDescent="0.15">
      <c r="B22" s="241"/>
    </row>
    <row r="23" spans="1:109" x14ac:dyDescent="0.15">
      <c r="B23" s="241"/>
    </row>
    <row r="24" spans="1:109" x14ac:dyDescent="0.15">
      <c r="B24" s="241"/>
    </row>
    <row r="25" spans="1:109" x14ac:dyDescent="0.15">
      <c r="B25" s="241"/>
    </row>
    <row r="26" spans="1:109" x14ac:dyDescent="0.15">
      <c r="B26" s="241"/>
    </row>
    <row r="27" spans="1:109" x14ac:dyDescent="0.15">
      <c r="B27" s="241"/>
    </row>
    <row r="28" spans="1:109" x14ac:dyDescent="0.15">
      <c r="B28" s="241"/>
    </row>
    <row r="29" spans="1:109" x14ac:dyDescent="0.15">
      <c r="B29" s="241"/>
    </row>
    <row r="30" spans="1:109" x14ac:dyDescent="0.15">
      <c r="B30" s="241"/>
    </row>
    <row r="31" spans="1:109" x14ac:dyDescent="0.15">
      <c r="B31" s="241"/>
    </row>
    <row r="32" spans="1:109" x14ac:dyDescent="0.15">
      <c r="B32" s="241"/>
    </row>
    <row r="33" spans="2:109" x14ac:dyDescent="0.15">
      <c r="B33" s="241"/>
    </row>
    <row r="34" spans="2:109" x14ac:dyDescent="0.15">
      <c r="B34" s="241"/>
    </row>
    <row r="35" spans="2:109" x14ac:dyDescent="0.15">
      <c r="B35" s="241"/>
    </row>
    <row r="36" spans="2:109" x14ac:dyDescent="0.15">
      <c r="B36" s="241"/>
    </row>
    <row r="37" spans="2:109" x14ac:dyDescent="0.15">
      <c r="B37" s="241"/>
    </row>
    <row r="38" spans="2:109" x14ac:dyDescent="0.15">
      <c r="B38" s="241"/>
    </row>
    <row r="39" spans="2:109" x14ac:dyDescent="0.15">
      <c r="B39" s="32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3"/>
      <c r="CR39" s="293"/>
      <c r="CS39" s="293"/>
      <c r="CT39" s="293"/>
      <c r="CU39" s="293"/>
      <c r="CV39" s="293"/>
      <c r="CW39" s="293"/>
      <c r="CX39" s="293"/>
      <c r="CY39" s="293"/>
      <c r="CZ39" s="293"/>
      <c r="DA39" s="293"/>
      <c r="DB39" s="293"/>
      <c r="DC39" s="293"/>
      <c r="DD39" s="323"/>
    </row>
    <row r="40" spans="2:109" x14ac:dyDescent="0.15">
      <c r="B40" s="354"/>
      <c r="DD40" s="354"/>
      <c r="DE40" s="237"/>
    </row>
    <row r="41" spans="2:109" ht="17.25" x14ac:dyDescent="0.15">
      <c r="B41" s="238" t="s">
        <v>597</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39"/>
      <c r="BR41" s="239"/>
      <c r="BS41" s="239"/>
      <c r="BT41" s="239"/>
      <c r="BU41" s="239"/>
      <c r="BV41" s="239"/>
      <c r="BW41" s="239"/>
      <c r="BX41" s="239"/>
      <c r="BY41" s="239"/>
      <c r="BZ41" s="239"/>
      <c r="CA41" s="239"/>
      <c r="CB41" s="239"/>
      <c r="CC41" s="239"/>
      <c r="CD41" s="239"/>
      <c r="CE41" s="239"/>
      <c r="CF41" s="239"/>
      <c r="CG41" s="239"/>
      <c r="CH41" s="239"/>
      <c r="CI41" s="239"/>
      <c r="CJ41" s="239"/>
      <c r="CK41" s="239"/>
      <c r="CL41" s="239"/>
      <c r="CM41" s="239"/>
      <c r="CN41" s="239"/>
      <c r="CO41" s="239"/>
      <c r="CP41" s="239"/>
      <c r="CQ41" s="239"/>
      <c r="CR41" s="239"/>
      <c r="CS41" s="239"/>
      <c r="CT41" s="239"/>
      <c r="CU41" s="239"/>
      <c r="CV41" s="239"/>
      <c r="CW41" s="239"/>
      <c r="CX41" s="239"/>
      <c r="CY41" s="239"/>
      <c r="CZ41" s="239"/>
      <c r="DA41" s="239"/>
      <c r="DB41" s="239"/>
      <c r="DC41" s="239"/>
      <c r="DD41" s="240"/>
    </row>
    <row r="42" spans="2:109" x14ac:dyDescent="0.15">
      <c r="B42" s="241"/>
      <c r="G42" s="355"/>
      <c r="I42" s="356"/>
      <c r="J42" s="356"/>
      <c r="K42" s="356"/>
      <c r="AM42" s="355"/>
      <c r="AN42" s="355" t="s">
        <v>598</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15">
      <c r="B43" s="241"/>
      <c r="AN43" s="1221" t="s">
        <v>606</v>
      </c>
      <c r="AO43" s="1222"/>
      <c r="AP43" s="1222"/>
      <c r="AQ43" s="1222"/>
      <c r="AR43" s="1222"/>
      <c r="AS43" s="1222"/>
      <c r="AT43" s="1222"/>
      <c r="AU43" s="1222"/>
      <c r="AV43" s="1222"/>
      <c r="AW43" s="1222"/>
      <c r="AX43" s="1222"/>
      <c r="AY43" s="1222"/>
      <c r="AZ43" s="1222"/>
      <c r="BA43" s="1222"/>
      <c r="BB43" s="1222"/>
      <c r="BC43" s="1222"/>
      <c r="BD43" s="1222"/>
      <c r="BE43" s="1222"/>
      <c r="BF43" s="1222"/>
      <c r="BG43" s="1222"/>
      <c r="BH43" s="1222"/>
      <c r="BI43" s="1222"/>
      <c r="BJ43" s="1222"/>
      <c r="BK43" s="1222"/>
      <c r="BL43" s="1222"/>
      <c r="BM43" s="1222"/>
      <c r="BN43" s="1222"/>
      <c r="BO43" s="1222"/>
      <c r="BP43" s="1222"/>
      <c r="BQ43" s="1222"/>
      <c r="BR43" s="1222"/>
      <c r="BS43" s="1222"/>
      <c r="BT43" s="1222"/>
      <c r="BU43" s="1222"/>
      <c r="BV43" s="1222"/>
      <c r="BW43" s="1222"/>
      <c r="BX43" s="1222"/>
      <c r="BY43" s="1222"/>
      <c r="BZ43" s="1222"/>
      <c r="CA43" s="1222"/>
      <c r="CB43" s="1222"/>
      <c r="CC43" s="1222"/>
      <c r="CD43" s="1222"/>
      <c r="CE43" s="1222"/>
      <c r="CF43" s="1222"/>
      <c r="CG43" s="1222"/>
      <c r="CH43" s="1222"/>
      <c r="CI43" s="1222"/>
      <c r="CJ43" s="1222"/>
      <c r="CK43" s="1222"/>
      <c r="CL43" s="1222"/>
      <c r="CM43" s="1222"/>
      <c r="CN43" s="1222"/>
      <c r="CO43" s="1222"/>
      <c r="CP43" s="1222"/>
      <c r="CQ43" s="1222"/>
      <c r="CR43" s="1222"/>
      <c r="CS43" s="1222"/>
      <c r="CT43" s="1222"/>
      <c r="CU43" s="1222"/>
      <c r="CV43" s="1222"/>
      <c r="CW43" s="1222"/>
      <c r="CX43" s="1222"/>
      <c r="CY43" s="1222"/>
      <c r="CZ43" s="1222"/>
      <c r="DA43" s="1222"/>
      <c r="DB43" s="1222"/>
      <c r="DC43" s="1223"/>
    </row>
    <row r="44" spans="2:109" x14ac:dyDescent="0.15">
      <c r="B44" s="241"/>
      <c r="AN44" s="1224"/>
      <c r="AO44" s="1225"/>
      <c r="AP44" s="1225"/>
      <c r="AQ44" s="1225"/>
      <c r="AR44" s="1225"/>
      <c r="AS44" s="1225"/>
      <c r="AT44" s="1225"/>
      <c r="AU44" s="1225"/>
      <c r="AV44" s="1225"/>
      <c r="AW44" s="1225"/>
      <c r="AX44" s="1225"/>
      <c r="AY44" s="1225"/>
      <c r="AZ44" s="1225"/>
      <c r="BA44" s="1225"/>
      <c r="BB44" s="1225"/>
      <c r="BC44" s="1225"/>
      <c r="BD44" s="1225"/>
      <c r="BE44" s="1225"/>
      <c r="BF44" s="1225"/>
      <c r="BG44" s="1225"/>
      <c r="BH44" s="1225"/>
      <c r="BI44" s="1225"/>
      <c r="BJ44" s="1225"/>
      <c r="BK44" s="1225"/>
      <c r="BL44" s="1225"/>
      <c r="BM44" s="1225"/>
      <c r="BN44" s="1225"/>
      <c r="BO44" s="1225"/>
      <c r="BP44" s="1225"/>
      <c r="BQ44" s="1225"/>
      <c r="BR44" s="1225"/>
      <c r="BS44" s="1225"/>
      <c r="BT44" s="1225"/>
      <c r="BU44" s="1225"/>
      <c r="BV44" s="1225"/>
      <c r="BW44" s="1225"/>
      <c r="BX44" s="1225"/>
      <c r="BY44" s="1225"/>
      <c r="BZ44" s="1225"/>
      <c r="CA44" s="1225"/>
      <c r="CB44" s="1225"/>
      <c r="CC44" s="1225"/>
      <c r="CD44" s="1225"/>
      <c r="CE44" s="1225"/>
      <c r="CF44" s="1225"/>
      <c r="CG44" s="1225"/>
      <c r="CH44" s="1225"/>
      <c r="CI44" s="1225"/>
      <c r="CJ44" s="1225"/>
      <c r="CK44" s="1225"/>
      <c r="CL44" s="1225"/>
      <c r="CM44" s="1225"/>
      <c r="CN44" s="1225"/>
      <c r="CO44" s="1225"/>
      <c r="CP44" s="1225"/>
      <c r="CQ44" s="1225"/>
      <c r="CR44" s="1225"/>
      <c r="CS44" s="1225"/>
      <c r="CT44" s="1225"/>
      <c r="CU44" s="1225"/>
      <c r="CV44" s="1225"/>
      <c r="CW44" s="1225"/>
      <c r="CX44" s="1225"/>
      <c r="CY44" s="1225"/>
      <c r="CZ44" s="1225"/>
      <c r="DA44" s="1225"/>
      <c r="DB44" s="1225"/>
      <c r="DC44" s="1226"/>
    </row>
    <row r="45" spans="2:109" x14ac:dyDescent="0.15">
      <c r="B45" s="241"/>
      <c r="AN45" s="1224"/>
      <c r="AO45" s="1225"/>
      <c r="AP45" s="1225"/>
      <c r="AQ45" s="1225"/>
      <c r="AR45" s="1225"/>
      <c r="AS45" s="1225"/>
      <c r="AT45" s="1225"/>
      <c r="AU45" s="1225"/>
      <c r="AV45" s="1225"/>
      <c r="AW45" s="1225"/>
      <c r="AX45" s="1225"/>
      <c r="AY45" s="1225"/>
      <c r="AZ45" s="1225"/>
      <c r="BA45" s="1225"/>
      <c r="BB45" s="1225"/>
      <c r="BC45" s="1225"/>
      <c r="BD45" s="1225"/>
      <c r="BE45" s="1225"/>
      <c r="BF45" s="1225"/>
      <c r="BG45" s="1225"/>
      <c r="BH45" s="1225"/>
      <c r="BI45" s="1225"/>
      <c r="BJ45" s="1225"/>
      <c r="BK45" s="1225"/>
      <c r="BL45" s="1225"/>
      <c r="BM45" s="1225"/>
      <c r="BN45" s="1225"/>
      <c r="BO45" s="1225"/>
      <c r="BP45" s="1225"/>
      <c r="BQ45" s="1225"/>
      <c r="BR45" s="1225"/>
      <c r="BS45" s="1225"/>
      <c r="BT45" s="1225"/>
      <c r="BU45" s="1225"/>
      <c r="BV45" s="1225"/>
      <c r="BW45" s="1225"/>
      <c r="BX45" s="1225"/>
      <c r="BY45" s="1225"/>
      <c r="BZ45" s="1225"/>
      <c r="CA45" s="1225"/>
      <c r="CB45" s="1225"/>
      <c r="CC45" s="1225"/>
      <c r="CD45" s="1225"/>
      <c r="CE45" s="1225"/>
      <c r="CF45" s="1225"/>
      <c r="CG45" s="1225"/>
      <c r="CH45" s="1225"/>
      <c r="CI45" s="1225"/>
      <c r="CJ45" s="1225"/>
      <c r="CK45" s="1225"/>
      <c r="CL45" s="1225"/>
      <c r="CM45" s="1225"/>
      <c r="CN45" s="1225"/>
      <c r="CO45" s="1225"/>
      <c r="CP45" s="1225"/>
      <c r="CQ45" s="1225"/>
      <c r="CR45" s="1225"/>
      <c r="CS45" s="1225"/>
      <c r="CT45" s="1225"/>
      <c r="CU45" s="1225"/>
      <c r="CV45" s="1225"/>
      <c r="CW45" s="1225"/>
      <c r="CX45" s="1225"/>
      <c r="CY45" s="1225"/>
      <c r="CZ45" s="1225"/>
      <c r="DA45" s="1225"/>
      <c r="DB45" s="1225"/>
      <c r="DC45" s="1226"/>
    </row>
    <row r="46" spans="2:109" x14ac:dyDescent="0.15">
      <c r="B46" s="241"/>
      <c r="AN46" s="1224"/>
      <c r="AO46" s="1225"/>
      <c r="AP46" s="1225"/>
      <c r="AQ46" s="1225"/>
      <c r="AR46" s="1225"/>
      <c r="AS46" s="1225"/>
      <c r="AT46" s="1225"/>
      <c r="AU46" s="1225"/>
      <c r="AV46" s="1225"/>
      <c r="AW46" s="1225"/>
      <c r="AX46" s="1225"/>
      <c r="AY46" s="1225"/>
      <c r="AZ46" s="1225"/>
      <c r="BA46" s="1225"/>
      <c r="BB46" s="1225"/>
      <c r="BC46" s="1225"/>
      <c r="BD46" s="1225"/>
      <c r="BE46" s="1225"/>
      <c r="BF46" s="1225"/>
      <c r="BG46" s="1225"/>
      <c r="BH46" s="1225"/>
      <c r="BI46" s="1225"/>
      <c r="BJ46" s="1225"/>
      <c r="BK46" s="1225"/>
      <c r="BL46" s="1225"/>
      <c r="BM46" s="1225"/>
      <c r="BN46" s="1225"/>
      <c r="BO46" s="1225"/>
      <c r="BP46" s="1225"/>
      <c r="BQ46" s="1225"/>
      <c r="BR46" s="1225"/>
      <c r="BS46" s="1225"/>
      <c r="BT46" s="1225"/>
      <c r="BU46" s="1225"/>
      <c r="BV46" s="1225"/>
      <c r="BW46" s="1225"/>
      <c r="BX46" s="1225"/>
      <c r="BY46" s="1225"/>
      <c r="BZ46" s="1225"/>
      <c r="CA46" s="1225"/>
      <c r="CB46" s="1225"/>
      <c r="CC46" s="1225"/>
      <c r="CD46" s="1225"/>
      <c r="CE46" s="1225"/>
      <c r="CF46" s="1225"/>
      <c r="CG46" s="1225"/>
      <c r="CH46" s="1225"/>
      <c r="CI46" s="1225"/>
      <c r="CJ46" s="1225"/>
      <c r="CK46" s="1225"/>
      <c r="CL46" s="1225"/>
      <c r="CM46" s="1225"/>
      <c r="CN46" s="1225"/>
      <c r="CO46" s="1225"/>
      <c r="CP46" s="1225"/>
      <c r="CQ46" s="1225"/>
      <c r="CR46" s="1225"/>
      <c r="CS46" s="1225"/>
      <c r="CT46" s="1225"/>
      <c r="CU46" s="1225"/>
      <c r="CV46" s="1225"/>
      <c r="CW46" s="1225"/>
      <c r="CX46" s="1225"/>
      <c r="CY46" s="1225"/>
      <c r="CZ46" s="1225"/>
      <c r="DA46" s="1225"/>
      <c r="DB46" s="1225"/>
      <c r="DC46" s="1226"/>
    </row>
    <row r="47" spans="2:109" x14ac:dyDescent="0.15">
      <c r="B47" s="241"/>
      <c r="AN47" s="1227"/>
      <c r="AO47" s="1228"/>
      <c r="AP47" s="1228"/>
      <c r="AQ47" s="1228"/>
      <c r="AR47" s="1228"/>
      <c r="AS47" s="1228"/>
      <c r="AT47" s="1228"/>
      <c r="AU47" s="1228"/>
      <c r="AV47" s="1228"/>
      <c r="AW47" s="1228"/>
      <c r="AX47" s="1228"/>
      <c r="AY47" s="1228"/>
      <c r="AZ47" s="1228"/>
      <c r="BA47" s="1228"/>
      <c r="BB47" s="1228"/>
      <c r="BC47" s="1228"/>
      <c r="BD47" s="1228"/>
      <c r="BE47" s="1228"/>
      <c r="BF47" s="1228"/>
      <c r="BG47" s="1228"/>
      <c r="BH47" s="1228"/>
      <c r="BI47" s="1228"/>
      <c r="BJ47" s="1228"/>
      <c r="BK47" s="1228"/>
      <c r="BL47" s="1228"/>
      <c r="BM47" s="1228"/>
      <c r="BN47" s="1228"/>
      <c r="BO47" s="1228"/>
      <c r="BP47" s="1228"/>
      <c r="BQ47" s="1228"/>
      <c r="BR47" s="1228"/>
      <c r="BS47" s="1228"/>
      <c r="BT47" s="1228"/>
      <c r="BU47" s="1228"/>
      <c r="BV47" s="1228"/>
      <c r="BW47" s="1228"/>
      <c r="BX47" s="1228"/>
      <c r="BY47" s="1228"/>
      <c r="BZ47" s="1228"/>
      <c r="CA47" s="1228"/>
      <c r="CB47" s="1228"/>
      <c r="CC47" s="1228"/>
      <c r="CD47" s="1228"/>
      <c r="CE47" s="1228"/>
      <c r="CF47" s="1228"/>
      <c r="CG47" s="1228"/>
      <c r="CH47" s="1228"/>
      <c r="CI47" s="1228"/>
      <c r="CJ47" s="1228"/>
      <c r="CK47" s="1228"/>
      <c r="CL47" s="1228"/>
      <c r="CM47" s="1228"/>
      <c r="CN47" s="1228"/>
      <c r="CO47" s="1228"/>
      <c r="CP47" s="1228"/>
      <c r="CQ47" s="1228"/>
      <c r="CR47" s="1228"/>
      <c r="CS47" s="1228"/>
      <c r="CT47" s="1228"/>
      <c r="CU47" s="1228"/>
      <c r="CV47" s="1228"/>
      <c r="CW47" s="1228"/>
      <c r="CX47" s="1228"/>
      <c r="CY47" s="1228"/>
      <c r="CZ47" s="1228"/>
      <c r="DA47" s="1228"/>
      <c r="DB47" s="1228"/>
      <c r="DC47" s="1229"/>
    </row>
    <row r="48" spans="2:109" x14ac:dyDescent="0.15">
      <c r="B48" s="241"/>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x14ac:dyDescent="0.15">
      <c r="B49" s="241"/>
      <c r="AN49" s="237" t="s">
        <v>599</v>
      </c>
    </row>
    <row r="50" spans="1:109" x14ac:dyDescent="0.15">
      <c r="B50" s="241"/>
      <c r="G50" s="1230"/>
      <c r="H50" s="1230"/>
      <c r="I50" s="1230"/>
      <c r="J50" s="1230"/>
      <c r="K50" s="358"/>
      <c r="L50" s="358"/>
      <c r="M50" s="359"/>
      <c r="N50" s="359"/>
      <c r="AN50" s="1231"/>
      <c r="AO50" s="1232"/>
      <c r="AP50" s="1232"/>
      <c r="AQ50" s="1232"/>
      <c r="AR50" s="1232"/>
      <c r="AS50" s="1232"/>
      <c r="AT50" s="1232"/>
      <c r="AU50" s="1232"/>
      <c r="AV50" s="1232"/>
      <c r="AW50" s="1232"/>
      <c r="AX50" s="1232"/>
      <c r="AY50" s="1232"/>
      <c r="AZ50" s="1232"/>
      <c r="BA50" s="1232"/>
      <c r="BB50" s="1232"/>
      <c r="BC50" s="1232"/>
      <c r="BD50" s="1232"/>
      <c r="BE50" s="1232"/>
      <c r="BF50" s="1232"/>
      <c r="BG50" s="1232"/>
      <c r="BH50" s="1232"/>
      <c r="BI50" s="1232"/>
      <c r="BJ50" s="1232"/>
      <c r="BK50" s="1232"/>
      <c r="BL50" s="1232"/>
      <c r="BM50" s="1232"/>
      <c r="BN50" s="1232"/>
      <c r="BO50" s="1233"/>
      <c r="BP50" s="1234" t="s">
        <v>557</v>
      </c>
      <c r="BQ50" s="1234"/>
      <c r="BR50" s="1234"/>
      <c r="BS50" s="1234"/>
      <c r="BT50" s="1234"/>
      <c r="BU50" s="1234"/>
      <c r="BV50" s="1234"/>
      <c r="BW50" s="1234"/>
      <c r="BX50" s="1234" t="s">
        <v>558</v>
      </c>
      <c r="BY50" s="1234"/>
      <c r="BZ50" s="1234"/>
      <c r="CA50" s="1234"/>
      <c r="CB50" s="1234"/>
      <c r="CC50" s="1234"/>
      <c r="CD50" s="1234"/>
      <c r="CE50" s="1234"/>
      <c r="CF50" s="1234" t="s">
        <v>559</v>
      </c>
      <c r="CG50" s="1234"/>
      <c r="CH50" s="1234"/>
      <c r="CI50" s="1234"/>
      <c r="CJ50" s="1234"/>
      <c r="CK50" s="1234"/>
      <c r="CL50" s="1234"/>
      <c r="CM50" s="1234"/>
      <c r="CN50" s="1234" t="s">
        <v>560</v>
      </c>
      <c r="CO50" s="1234"/>
      <c r="CP50" s="1234"/>
      <c r="CQ50" s="1234"/>
      <c r="CR50" s="1234"/>
      <c r="CS50" s="1234"/>
      <c r="CT50" s="1234"/>
      <c r="CU50" s="1234"/>
      <c r="CV50" s="1234" t="s">
        <v>561</v>
      </c>
      <c r="CW50" s="1234"/>
      <c r="CX50" s="1234"/>
      <c r="CY50" s="1234"/>
      <c r="CZ50" s="1234"/>
      <c r="DA50" s="1234"/>
      <c r="DB50" s="1234"/>
      <c r="DC50" s="1234"/>
    </row>
    <row r="51" spans="1:109" ht="13.5" customHeight="1" x14ac:dyDescent="0.15">
      <c r="B51" s="241"/>
      <c r="G51" s="1240"/>
      <c r="H51" s="1240"/>
      <c r="I51" s="1238"/>
      <c r="J51" s="1238"/>
      <c r="K51" s="1236"/>
      <c r="L51" s="1236"/>
      <c r="M51" s="1236"/>
      <c r="N51" s="1236"/>
      <c r="AM51" s="357"/>
      <c r="AN51" s="1237" t="s">
        <v>600</v>
      </c>
      <c r="AO51" s="1237"/>
      <c r="AP51" s="1237"/>
      <c r="AQ51" s="1237"/>
      <c r="AR51" s="1237"/>
      <c r="AS51" s="1237"/>
      <c r="AT51" s="1237"/>
      <c r="AU51" s="1237"/>
      <c r="AV51" s="1237"/>
      <c r="AW51" s="1237"/>
      <c r="AX51" s="1237"/>
      <c r="AY51" s="1237"/>
      <c r="AZ51" s="1237"/>
      <c r="BA51" s="1237"/>
      <c r="BB51" s="1237" t="s">
        <v>601</v>
      </c>
      <c r="BC51" s="1237"/>
      <c r="BD51" s="1237"/>
      <c r="BE51" s="1237"/>
      <c r="BF51" s="1237"/>
      <c r="BG51" s="1237"/>
      <c r="BH51" s="1237"/>
      <c r="BI51" s="1237"/>
      <c r="BJ51" s="1237"/>
      <c r="BK51" s="1237"/>
      <c r="BL51" s="1237"/>
      <c r="BM51" s="1237"/>
      <c r="BN51" s="1237"/>
      <c r="BO51" s="1237"/>
      <c r="BP51" s="1235"/>
      <c r="BQ51" s="1235"/>
      <c r="BR51" s="1235"/>
      <c r="BS51" s="1235"/>
      <c r="BT51" s="1235"/>
      <c r="BU51" s="1235"/>
      <c r="BV51" s="1235"/>
      <c r="BW51" s="1235"/>
      <c r="BX51" s="1235"/>
      <c r="BY51" s="1235"/>
      <c r="BZ51" s="1235"/>
      <c r="CA51" s="1235"/>
      <c r="CB51" s="1235"/>
      <c r="CC51" s="1235"/>
      <c r="CD51" s="1235"/>
      <c r="CE51" s="1235"/>
      <c r="CF51" s="1235"/>
      <c r="CG51" s="1235"/>
      <c r="CH51" s="1235"/>
      <c r="CI51" s="1235"/>
      <c r="CJ51" s="1235"/>
      <c r="CK51" s="1235"/>
      <c r="CL51" s="1235"/>
      <c r="CM51" s="1235"/>
      <c r="CN51" s="1235"/>
      <c r="CO51" s="1235"/>
      <c r="CP51" s="1235"/>
      <c r="CQ51" s="1235"/>
      <c r="CR51" s="1235"/>
      <c r="CS51" s="1235"/>
      <c r="CT51" s="1235"/>
      <c r="CU51" s="1235"/>
      <c r="CV51" s="1235"/>
      <c r="CW51" s="1235"/>
      <c r="CX51" s="1235"/>
      <c r="CY51" s="1235"/>
      <c r="CZ51" s="1235"/>
      <c r="DA51" s="1235"/>
      <c r="DB51" s="1235"/>
      <c r="DC51" s="1235"/>
    </row>
    <row r="52" spans="1:109" x14ac:dyDescent="0.15">
      <c r="B52" s="241"/>
      <c r="G52" s="1240"/>
      <c r="H52" s="1240"/>
      <c r="I52" s="1238"/>
      <c r="J52" s="1238"/>
      <c r="K52" s="1236"/>
      <c r="L52" s="1236"/>
      <c r="M52" s="1236"/>
      <c r="N52" s="1236"/>
      <c r="AM52" s="357"/>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x14ac:dyDescent="0.15">
      <c r="A53" s="356"/>
      <c r="B53" s="241"/>
      <c r="G53" s="1240"/>
      <c r="H53" s="1240"/>
      <c r="I53" s="1230"/>
      <c r="J53" s="1230"/>
      <c r="K53" s="1236"/>
      <c r="L53" s="1236"/>
      <c r="M53" s="1236"/>
      <c r="N53" s="1236"/>
      <c r="AM53" s="357"/>
      <c r="AN53" s="1237"/>
      <c r="AO53" s="1237"/>
      <c r="AP53" s="1237"/>
      <c r="AQ53" s="1237"/>
      <c r="AR53" s="1237"/>
      <c r="AS53" s="1237"/>
      <c r="AT53" s="1237"/>
      <c r="AU53" s="1237"/>
      <c r="AV53" s="1237"/>
      <c r="AW53" s="1237"/>
      <c r="AX53" s="1237"/>
      <c r="AY53" s="1237"/>
      <c r="AZ53" s="1237"/>
      <c r="BA53" s="1237"/>
      <c r="BB53" s="1237" t="s">
        <v>602</v>
      </c>
      <c r="BC53" s="1237"/>
      <c r="BD53" s="1237"/>
      <c r="BE53" s="1237"/>
      <c r="BF53" s="1237"/>
      <c r="BG53" s="1237"/>
      <c r="BH53" s="1237"/>
      <c r="BI53" s="1237"/>
      <c r="BJ53" s="1237"/>
      <c r="BK53" s="1237"/>
      <c r="BL53" s="1237"/>
      <c r="BM53" s="1237"/>
      <c r="BN53" s="1237"/>
      <c r="BO53" s="1237"/>
      <c r="BP53" s="1235">
        <v>50.4</v>
      </c>
      <c r="BQ53" s="1235"/>
      <c r="BR53" s="1235"/>
      <c r="BS53" s="1235"/>
      <c r="BT53" s="1235"/>
      <c r="BU53" s="1235"/>
      <c r="BV53" s="1235"/>
      <c r="BW53" s="1235"/>
      <c r="BX53" s="1235">
        <v>51.6</v>
      </c>
      <c r="BY53" s="1235"/>
      <c r="BZ53" s="1235"/>
      <c r="CA53" s="1235"/>
      <c r="CB53" s="1235"/>
      <c r="CC53" s="1235"/>
      <c r="CD53" s="1235"/>
      <c r="CE53" s="1235"/>
      <c r="CF53" s="1235">
        <v>52.5</v>
      </c>
      <c r="CG53" s="1235"/>
      <c r="CH53" s="1235"/>
      <c r="CI53" s="1235"/>
      <c r="CJ53" s="1235"/>
      <c r="CK53" s="1235"/>
      <c r="CL53" s="1235"/>
      <c r="CM53" s="1235"/>
      <c r="CN53" s="1235">
        <v>53.6</v>
      </c>
      <c r="CO53" s="1235"/>
      <c r="CP53" s="1235"/>
      <c r="CQ53" s="1235"/>
      <c r="CR53" s="1235"/>
      <c r="CS53" s="1235"/>
      <c r="CT53" s="1235"/>
      <c r="CU53" s="1235"/>
      <c r="CV53" s="1235">
        <v>54.6</v>
      </c>
      <c r="CW53" s="1235"/>
      <c r="CX53" s="1235"/>
      <c r="CY53" s="1235"/>
      <c r="CZ53" s="1235"/>
      <c r="DA53" s="1235"/>
      <c r="DB53" s="1235"/>
      <c r="DC53" s="1235"/>
    </row>
    <row r="54" spans="1:109" x14ac:dyDescent="0.15">
      <c r="A54" s="356"/>
      <c r="B54" s="241"/>
      <c r="G54" s="1240"/>
      <c r="H54" s="1240"/>
      <c r="I54" s="1230"/>
      <c r="J54" s="1230"/>
      <c r="K54" s="1236"/>
      <c r="L54" s="1236"/>
      <c r="M54" s="1236"/>
      <c r="N54" s="1236"/>
      <c r="AM54" s="357"/>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x14ac:dyDescent="0.15">
      <c r="A55" s="356"/>
      <c r="B55" s="241"/>
      <c r="G55" s="1230"/>
      <c r="H55" s="1230"/>
      <c r="I55" s="1230"/>
      <c r="J55" s="1230"/>
      <c r="K55" s="1236"/>
      <c r="L55" s="1236"/>
      <c r="M55" s="1236"/>
      <c r="N55" s="1236"/>
      <c r="AN55" s="1234" t="s">
        <v>603</v>
      </c>
      <c r="AO55" s="1234"/>
      <c r="AP55" s="1234"/>
      <c r="AQ55" s="1234"/>
      <c r="AR55" s="1234"/>
      <c r="AS55" s="1234"/>
      <c r="AT55" s="1234"/>
      <c r="AU55" s="1234"/>
      <c r="AV55" s="1234"/>
      <c r="AW55" s="1234"/>
      <c r="AX55" s="1234"/>
      <c r="AY55" s="1234"/>
      <c r="AZ55" s="1234"/>
      <c r="BA55" s="1234"/>
      <c r="BB55" s="1237" t="s">
        <v>601</v>
      </c>
      <c r="BC55" s="1237"/>
      <c r="BD55" s="1237"/>
      <c r="BE55" s="1237"/>
      <c r="BF55" s="1237"/>
      <c r="BG55" s="1237"/>
      <c r="BH55" s="1237"/>
      <c r="BI55" s="1237"/>
      <c r="BJ55" s="1237"/>
      <c r="BK55" s="1237"/>
      <c r="BL55" s="1237"/>
      <c r="BM55" s="1237"/>
      <c r="BN55" s="1237"/>
      <c r="BO55" s="1237"/>
      <c r="BP55" s="1235">
        <v>20.100000000000001</v>
      </c>
      <c r="BQ55" s="1235"/>
      <c r="BR55" s="1235"/>
      <c r="BS55" s="1235"/>
      <c r="BT55" s="1235"/>
      <c r="BU55" s="1235"/>
      <c r="BV55" s="1235"/>
      <c r="BW55" s="1235"/>
      <c r="BX55" s="1235">
        <v>16</v>
      </c>
      <c r="BY55" s="1235"/>
      <c r="BZ55" s="1235"/>
      <c r="CA55" s="1235"/>
      <c r="CB55" s="1235"/>
      <c r="CC55" s="1235"/>
      <c r="CD55" s="1235"/>
      <c r="CE55" s="1235"/>
      <c r="CF55" s="1235">
        <v>18.399999999999999</v>
      </c>
      <c r="CG55" s="1235"/>
      <c r="CH55" s="1235"/>
      <c r="CI55" s="1235"/>
      <c r="CJ55" s="1235"/>
      <c r="CK55" s="1235"/>
      <c r="CL55" s="1235"/>
      <c r="CM55" s="1235"/>
      <c r="CN55" s="1235">
        <v>13.5</v>
      </c>
      <c r="CO55" s="1235"/>
      <c r="CP55" s="1235"/>
      <c r="CQ55" s="1235"/>
      <c r="CR55" s="1235"/>
      <c r="CS55" s="1235"/>
      <c r="CT55" s="1235"/>
      <c r="CU55" s="1235"/>
      <c r="CV55" s="1235">
        <v>1.5</v>
      </c>
      <c r="CW55" s="1235"/>
      <c r="CX55" s="1235"/>
      <c r="CY55" s="1235"/>
      <c r="CZ55" s="1235"/>
      <c r="DA55" s="1235"/>
      <c r="DB55" s="1235"/>
      <c r="DC55" s="1235"/>
    </row>
    <row r="56" spans="1:109" x14ac:dyDescent="0.15">
      <c r="A56" s="356"/>
      <c r="B56" s="241"/>
      <c r="G56" s="1230"/>
      <c r="H56" s="1230"/>
      <c r="I56" s="1230"/>
      <c r="J56" s="1230"/>
      <c r="K56" s="1236"/>
      <c r="L56" s="1236"/>
      <c r="M56" s="1236"/>
      <c r="N56" s="1236"/>
      <c r="AN56" s="1234"/>
      <c r="AO56" s="1234"/>
      <c r="AP56" s="1234"/>
      <c r="AQ56" s="1234"/>
      <c r="AR56" s="1234"/>
      <c r="AS56" s="1234"/>
      <c r="AT56" s="1234"/>
      <c r="AU56" s="1234"/>
      <c r="AV56" s="1234"/>
      <c r="AW56" s="1234"/>
      <c r="AX56" s="1234"/>
      <c r="AY56" s="1234"/>
      <c r="AZ56" s="1234"/>
      <c r="BA56" s="1234"/>
      <c r="BB56" s="1237"/>
      <c r="BC56" s="1237"/>
      <c r="BD56" s="1237"/>
      <c r="BE56" s="1237"/>
      <c r="BF56" s="1237"/>
      <c r="BG56" s="1237"/>
      <c r="BH56" s="1237"/>
      <c r="BI56" s="1237"/>
      <c r="BJ56" s="1237"/>
      <c r="BK56" s="1237"/>
      <c r="BL56" s="1237"/>
      <c r="BM56" s="1237"/>
      <c r="BN56" s="1237"/>
      <c r="BO56" s="1237"/>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356" customFormat="1" x14ac:dyDescent="0.15">
      <c r="B57" s="360"/>
      <c r="G57" s="1230"/>
      <c r="H57" s="1230"/>
      <c r="I57" s="1239"/>
      <c r="J57" s="1239"/>
      <c r="K57" s="1236"/>
      <c r="L57" s="1236"/>
      <c r="M57" s="1236"/>
      <c r="N57" s="1236"/>
      <c r="AM57" s="237"/>
      <c r="AN57" s="1234"/>
      <c r="AO57" s="1234"/>
      <c r="AP57" s="1234"/>
      <c r="AQ57" s="1234"/>
      <c r="AR57" s="1234"/>
      <c r="AS57" s="1234"/>
      <c r="AT57" s="1234"/>
      <c r="AU57" s="1234"/>
      <c r="AV57" s="1234"/>
      <c r="AW57" s="1234"/>
      <c r="AX57" s="1234"/>
      <c r="AY57" s="1234"/>
      <c r="AZ57" s="1234"/>
      <c r="BA57" s="1234"/>
      <c r="BB57" s="1237" t="s">
        <v>602</v>
      </c>
      <c r="BC57" s="1237"/>
      <c r="BD57" s="1237"/>
      <c r="BE57" s="1237"/>
      <c r="BF57" s="1237"/>
      <c r="BG57" s="1237"/>
      <c r="BH57" s="1237"/>
      <c r="BI57" s="1237"/>
      <c r="BJ57" s="1237"/>
      <c r="BK57" s="1237"/>
      <c r="BL57" s="1237"/>
      <c r="BM57" s="1237"/>
      <c r="BN57" s="1237"/>
      <c r="BO57" s="1237"/>
      <c r="BP57" s="1235">
        <v>57.7</v>
      </c>
      <c r="BQ57" s="1235"/>
      <c r="BR57" s="1235"/>
      <c r="BS57" s="1235"/>
      <c r="BT57" s="1235"/>
      <c r="BU57" s="1235"/>
      <c r="BV57" s="1235"/>
      <c r="BW57" s="1235"/>
      <c r="BX57" s="1235">
        <v>58.8</v>
      </c>
      <c r="BY57" s="1235"/>
      <c r="BZ57" s="1235"/>
      <c r="CA57" s="1235"/>
      <c r="CB57" s="1235"/>
      <c r="CC57" s="1235"/>
      <c r="CD57" s="1235"/>
      <c r="CE57" s="1235"/>
      <c r="CF57" s="1235">
        <v>59.8</v>
      </c>
      <c r="CG57" s="1235"/>
      <c r="CH57" s="1235"/>
      <c r="CI57" s="1235"/>
      <c r="CJ57" s="1235"/>
      <c r="CK57" s="1235"/>
      <c r="CL57" s="1235"/>
      <c r="CM57" s="1235"/>
      <c r="CN57" s="1235">
        <v>60.2</v>
      </c>
      <c r="CO57" s="1235"/>
      <c r="CP57" s="1235"/>
      <c r="CQ57" s="1235"/>
      <c r="CR57" s="1235"/>
      <c r="CS57" s="1235"/>
      <c r="CT57" s="1235"/>
      <c r="CU57" s="1235"/>
      <c r="CV57" s="1235">
        <v>58.6</v>
      </c>
      <c r="CW57" s="1235"/>
      <c r="CX57" s="1235"/>
      <c r="CY57" s="1235"/>
      <c r="CZ57" s="1235"/>
      <c r="DA57" s="1235"/>
      <c r="DB57" s="1235"/>
      <c r="DC57" s="1235"/>
      <c r="DD57" s="361"/>
      <c r="DE57" s="360"/>
    </row>
    <row r="58" spans="1:109" s="356" customFormat="1" x14ac:dyDescent="0.15">
      <c r="A58" s="237"/>
      <c r="B58" s="360"/>
      <c r="G58" s="1230"/>
      <c r="H58" s="1230"/>
      <c r="I58" s="1239"/>
      <c r="J58" s="1239"/>
      <c r="K58" s="1236"/>
      <c r="L58" s="1236"/>
      <c r="M58" s="1236"/>
      <c r="N58" s="1236"/>
      <c r="AM58" s="237"/>
      <c r="AN58" s="1234"/>
      <c r="AO58" s="1234"/>
      <c r="AP58" s="1234"/>
      <c r="AQ58" s="1234"/>
      <c r="AR58" s="1234"/>
      <c r="AS58" s="1234"/>
      <c r="AT58" s="1234"/>
      <c r="AU58" s="1234"/>
      <c r="AV58" s="1234"/>
      <c r="AW58" s="1234"/>
      <c r="AX58" s="1234"/>
      <c r="AY58" s="1234"/>
      <c r="AZ58" s="1234"/>
      <c r="BA58" s="1234"/>
      <c r="BB58" s="1237"/>
      <c r="BC58" s="1237"/>
      <c r="BD58" s="1237"/>
      <c r="BE58" s="1237"/>
      <c r="BF58" s="1237"/>
      <c r="BG58" s="1237"/>
      <c r="BH58" s="1237"/>
      <c r="BI58" s="1237"/>
      <c r="BJ58" s="1237"/>
      <c r="BK58" s="1237"/>
      <c r="BL58" s="1237"/>
      <c r="BM58" s="1237"/>
      <c r="BN58" s="1237"/>
      <c r="BO58" s="1237"/>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361"/>
      <c r="DE58" s="360"/>
    </row>
    <row r="59" spans="1:109" s="356" customFormat="1" x14ac:dyDescent="0.15">
      <c r="A59" s="237"/>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x14ac:dyDescent="0.15">
      <c r="A60" s="237"/>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x14ac:dyDescent="0.15">
      <c r="A61" s="237"/>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x14ac:dyDescent="0.15">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37"/>
    </row>
    <row r="63" spans="1:109" ht="17.25" x14ac:dyDescent="0.15">
      <c r="B63" s="294" t="s">
        <v>604</v>
      </c>
    </row>
    <row r="64" spans="1:109" x14ac:dyDescent="0.15">
      <c r="B64" s="241"/>
      <c r="G64" s="355"/>
      <c r="I64" s="367"/>
      <c r="J64" s="367"/>
      <c r="K64" s="367"/>
      <c r="L64" s="367"/>
      <c r="M64" s="367"/>
      <c r="N64" s="368"/>
      <c r="AM64" s="355"/>
      <c r="AN64" s="355" t="s">
        <v>598</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x14ac:dyDescent="0.15">
      <c r="B65" s="241"/>
      <c r="AN65" s="1221" t="s">
        <v>607</v>
      </c>
      <c r="AO65" s="1222"/>
      <c r="AP65" s="1222"/>
      <c r="AQ65" s="1222"/>
      <c r="AR65" s="1222"/>
      <c r="AS65" s="1222"/>
      <c r="AT65" s="1222"/>
      <c r="AU65" s="1222"/>
      <c r="AV65" s="1222"/>
      <c r="AW65" s="1222"/>
      <c r="AX65" s="1222"/>
      <c r="AY65" s="1222"/>
      <c r="AZ65" s="1222"/>
      <c r="BA65" s="1222"/>
      <c r="BB65" s="1222"/>
      <c r="BC65" s="1222"/>
      <c r="BD65" s="1222"/>
      <c r="BE65" s="1222"/>
      <c r="BF65" s="1222"/>
      <c r="BG65" s="1222"/>
      <c r="BH65" s="1222"/>
      <c r="BI65" s="1222"/>
      <c r="BJ65" s="1222"/>
      <c r="BK65" s="1222"/>
      <c r="BL65" s="1222"/>
      <c r="BM65" s="1222"/>
      <c r="BN65" s="1222"/>
      <c r="BO65" s="1222"/>
      <c r="BP65" s="1222"/>
      <c r="BQ65" s="1222"/>
      <c r="BR65" s="1222"/>
      <c r="BS65" s="1222"/>
      <c r="BT65" s="1222"/>
      <c r="BU65" s="1222"/>
      <c r="BV65" s="1222"/>
      <c r="BW65" s="1222"/>
      <c r="BX65" s="1222"/>
      <c r="BY65" s="1222"/>
      <c r="BZ65" s="1222"/>
      <c r="CA65" s="1222"/>
      <c r="CB65" s="1222"/>
      <c r="CC65" s="1222"/>
      <c r="CD65" s="1222"/>
      <c r="CE65" s="1222"/>
      <c r="CF65" s="1222"/>
      <c r="CG65" s="1222"/>
      <c r="CH65" s="1222"/>
      <c r="CI65" s="1222"/>
      <c r="CJ65" s="1222"/>
      <c r="CK65" s="1222"/>
      <c r="CL65" s="1222"/>
      <c r="CM65" s="1222"/>
      <c r="CN65" s="1222"/>
      <c r="CO65" s="1222"/>
      <c r="CP65" s="1222"/>
      <c r="CQ65" s="1222"/>
      <c r="CR65" s="1222"/>
      <c r="CS65" s="1222"/>
      <c r="CT65" s="1222"/>
      <c r="CU65" s="1222"/>
      <c r="CV65" s="1222"/>
      <c r="CW65" s="1222"/>
      <c r="CX65" s="1222"/>
      <c r="CY65" s="1222"/>
      <c r="CZ65" s="1222"/>
      <c r="DA65" s="1222"/>
      <c r="DB65" s="1222"/>
      <c r="DC65" s="1223"/>
    </row>
    <row r="66" spans="2:107" x14ac:dyDescent="0.15">
      <c r="B66" s="241"/>
      <c r="AN66" s="1224"/>
      <c r="AO66" s="1225"/>
      <c r="AP66" s="1225"/>
      <c r="AQ66" s="1225"/>
      <c r="AR66" s="1225"/>
      <c r="AS66" s="1225"/>
      <c r="AT66" s="1225"/>
      <c r="AU66" s="1225"/>
      <c r="AV66" s="1225"/>
      <c r="AW66" s="1225"/>
      <c r="AX66" s="1225"/>
      <c r="AY66" s="1225"/>
      <c r="AZ66" s="1225"/>
      <c r="BA66" s="1225"/>
      <c r="BB66" s="1225"/>
      <c r="BC66" s="1225"/>
      <c r="BD66" s="1225"/>
      <c r="BE66" s="1225"/>
      <c r="BF66" s="1225"/>
      <c r="BG66" s="1225"/>
      <c r="BH66" s="1225"/>
      <c r="BI66" s="1225"/>
      <c r="BJ66" s="1225"/>
      <c r="BK66" s="1225"/>
      <c r="BL66" s="1225"/>
      <c r="BM66" s="1225"/>
      <c r="BN66" s="1225"/>
      <c r="BO66" s="1225"/>
      <c r="BP66" s="1225"/>
      <c r="BQ66" s="1225"/>
      <c r="BR66" s="1225"/>
      <c r="BS66" s="1225"/>
      <c r="BT66" s="1225"/>
      <c r="BU66" s="1225"/>
      <c r="BV66" s="1225"/>
      <c r="BW66" s="1225"/>
      <c r="BX66" s="1225"/>
      <c r="BY66" s="1225"/>
      <c r="BZ66" s="1225"/>
      <c r="CA66" s="1225"/>
      <c r="CB66" s="1225"/>
      <c r="CC66" s="1225"/>
      <c r="CD66" s="1225"/>
      <c r="CE66" s="1225"/>
      <c r="CF66" s="1225"/>
      <c r="CG66" s="1225"/>
      <c r="CH66" s="1225"/>
      <c r="CI66" s="1225"/>
      <c r="CJ66" s="1225"/>
      <c r="CK66" s="1225"/>
      <c r="CL66" s="1225"/>
      <c r="CM66" s="1225"/>
      <c r="CN66" s="1225"/>
      <c r="CO66" s="1225"/>
      <c r="CP66" s="1225"/>
      <c r="CQ66" s="1225"/>
      <c r="CR66" s="1225"/>
      <c r="CS66" s="1225"/>
      <c r="CT66" s="1225"/>
      <c r="CU66" s="1225"/>
      <c r="CV66" s="1225"/>
      <c r="CW66" s="1225"/>
      <c r="CX66" s="1225"/>
      <c r="CY66" s="1225"/>
      <c r="CZ66" s="1225"/>
      <c r="DA66" s="1225"/>
      <c r="DB66" s="1225"/>
      <c r="DC66" s="1226"/>
    </row>
    <row r="67" spans="2:107" x14ac:dyDescent="0.15">
      <c r="B67" s="241"/>
      <c r="AN67" s="1224"/>
      <c r="AO67" s="1225"/>
      <c r="AP67" s="1225"/>
      <c r="AQ67" s="1225"/>
      <c r="AR67" s="1225"/>
      <c r="AS67" s="1225"/>
      <c r="AT67" s="1225"/>
      <c r="AU67" s="1225"/>
      <c r="AV67" s="1225"/>
      <c r="AW67" s="1225"/>
      <c r="AX67" s="1225"/>
      <c r="AY67" s="1225"/>
      <c r="AZ67" s="1225"/>
      <c r="BA67" s="1225"/>
      <c r="BB67" s="1225"/>
      <c r="BC67" s="1225"/>
      <c r="BD67" s="1225"/>
      <c r="BE67" s="1225"/>
      <c r="BF67" s="1225"/>
      <c r="BG67" s="1225"/>
      <c r="BH67" s="1225"/>
      <c r="BI67" s="1225"/>
      <c r="BJ67" s="1225"/>
      <c r="BK67" s="1225"/>
      <c r="BL67" s="1225"/>
      <c r="BM67" s="1225"/>
      <c r="BN67" s="1225"/>
      <c r="BO67" s="1225"/>
      <c r="BP67" s="1225"/>
      <c r="BQ67" s="1225"/>
      <c r="BR67" s="1225"/>
      <c r="BS67" s="1225"/>
      <c r="BT67" s="1225"/>
      <c r="BU67" s="1225"/>
      <c r="BV67" s="1225"/>
      <c r="BW67" s="1225"/>
      <c r="BX67" s="1225"/>
      <c r="BY67" s="1225"/>
      <c r="BZ67" s="1225"/>
      <c r="CA67" s="1225"/>
      <c r="CB67" s="1225"/>
      <c r="CC67" s="1225"/>
      <c r="CD67" s="1225"/>
      <c r="CE67" s="1225"/>
      <c r="CF67" s="1225"/>
      <c r="CG67" s="1225"/>
      <c r="CH67" s="1225"/>
      <c r="CI67" s="1225"/>
      <c r="CJ67" s="1225"/>
      <c r="CK67" s="1225"/>
      <c r="CL67" s="1225"/>
      <c r="CM67" s="1225"/>
      <c r="CN67" s="1225"/>
      <c r="CO67" s="1225"/>
      <c r="CP67" s="1225"/>
      <c r="CQ67" s="1225"/>
      <c r="CR67" s="1225"/>
      <c r="CS67" s="1225"/>
      <c r="CT67" s="1225"/>
      <c r="CU67" s="1225"/>
      <c r="CV67" s="1225"/>
      <c r="CW67" s="1225"/>
      <c r="CX67" s="1225"/>
      <c r="CY67" s="1225"/>
      <c r="CZ67" s="1225"/>
      <c r="DA67" s="1225"/>
      <c r="DB67" s="1225"/>
      <c r="DC67" s="1226"/>
    </row>
    <row r="68" spans="2:107" x14ac:dyDescent="0.15">
      <c r="B68" s="241"/>
      <c r="AN68" s="1224"/>
      <c r="AO68" s="1225"/>
      <c r="AP68" s="1225"/>
      <c r="AQ68" s="1225"/>
      <c r="AR68" s="1225"/>
      <c r="AS68" s="1225"/>
      <c r="AT68" s="1225"/>
      <c r="AU68" s="1225"/>
      <c r="AV68" s="1225"/>
      <c r="AW68" s="1225"/>
      <c r="AX68" s="1225"/>
      <c r="AY68" s="1225"/>
      <c r="AZ68" s="1225"/>
      <c r="BA68" s="1225"/>
      <c r="BB68" s="1225"/>
      <c r="BC68" s="1225"/>
      <c r="BD68" s="1225"/>
      <c r="BE68" s="1225"/>
      <c r="BF68" s="1225"/>
      <c r="BG68" s="1225"/>
      <c r="BH68" s="1225"/>
      <c r="BI68" s="1225"/>
      <c r="BJ68" s="1225"/>
      <c r="BK68" s="1225"/>
      <c r="BL68" s="1225"/>
      <c r="BM68" s="1225"/>
      <c r="BN68" s="1225"/>
      <c r="BO68" s="1225"/>
      <c r="BP68" s="1225"/>
      <c r="BQ68" s="1225"/>
      <c r="BR68" s="1225"/>
      <c r="BS68" s="1225"/>
      <c r="BT68" s="1225"/>
      <c r="BU68" s="1225"/>
      <c r="BV68" s="1225"/>
      <c r="BW68" s="1225"/>
      <c r="BX68" s="1225"/>
      <c r="BY68" s="1225"/>
      <c r="BZ68" s="1225"/>
      <c r="CA68" s="1225"/>
      <c r="CB68" s="1225"/>
      <c r="CC68" s="1225"/>
      <c r="CD68" s="1225"/>
      <c r="CE68" s="1225"/>
      <c r="CF68" s="1225"/>
      <c r="CG68" s="1225"/>
      <c r="CH68" s="1225"/>
      <c r="CI68" s="1225"/>
      <c r="CJ68" s="1225"/>
      <c r="CK68" s="1225"/>
      <c r="CL68" s="1225"/>
      <c r="CM68" s="1225"/>
      <c r="CN68" s="1225"/>
      <c r="CO68" s="1225"/>
      <c r="CP68" s="1225"/>
      <c r="CQ68" s="1225"/>
      <c r="CR68" s="1225"/>
      <c r="CS68" s="1225"/>
      <c r="CT68" s="1225"/>
      <c r="CU68" s="1225"/>
      <c r="CV68" s="1225"/>
      <c r="CW68" s="1225"/>
      <c r="CX68" s="1225"/>
      <c r="CY68" s="1225"/>
      <c r="CZ68" s="1225"/>
      <c r="DA68" s="1225"/>
      <c r="DB68" s="1225"/>
      <c r="DC68" s="1226"/>
    </row>
    <row r="69" spans="2:107" x14ac:dyDescent="0.15">
      <c r="B69" s="241"/>
      <c r="AN69" s="1227"/>
      <c r="AO69" s="1228"/>
      <c r="AP69" s="1228"/>
      <c r="AQ69" s="1228"/>
      <c r="AR69" s="1228"/>
      <c r="AS69" s="1228"/>
      <c r="AT69" s="1228"/>
      <c r="AU69" s="1228"/>
      <c r="AV69" s="1228"/>
      <c r="AW69" s="1228"/>
      <c r="AX69" s="1228"/>
      <c r="AY69" s="1228"/>
      <c r="AZ69" s="1228"/>
      <c r="BA69" s="1228"/>
      <c r="BB69" s="1228"/>
      <c r="BC69" s="1228"/>
      <c r="BD69" s="1228"/>
      <c r="BE69" s="1228"/>
      <c r="BF69" s="1228"/>
      <c r="BG69" s="1228"/>
      <c r="BH69" s="1228"/>
      <c r="BI69" s="1228"/>
      <c r="BJ69" s="1228"/>
      <c r="BK69" s="1228"/>
      <c r="BL69" s="1228"/>
      <c r="BM69" s="1228"/>
      <c r="BN69" s="1228"/>
      <c r="BO69" s="1228"/>
      <c r="BP69" s="1228"/>
      <c r="BQ69" s="1228"/>
      <c r="BR69" s="1228"/>
      <c r="BS69" s="1228"/>
      <c r="BT69" s="1228"/>
      <c r="BU69" s="1228"/>
      <c r="BV69" s="1228"/>
      <c r="BW69" s="1228"/>
      <c r="BX69" s="1228"/>
      <c r="BY69" s="1228"/>
      <c r="BZ69" s="1228"/>
      <c r="CA69" s="1228"/>
      <c r="CB69" s="1228"/>
      <c r="CC69" s="1228"/>
      <c r="CD69" s="1228"/>
      <c r="CE69" s="1228"/>
      <c r="CF69" s="1228"/>
      <c r="CG69" s="1228"/>
      <c r="CH69" s="1228"/>
      <c r="CI69" s="1228"/>
      <c r="CJ69" s="1228"/>
      <c r="CK69" s="1228"/>
      <c r="CL69" s="1228"/>
      <c r="CM69" s="1228"/>
      <c r="CN69" s="1228"/>
      <c r="CO69" s="1228"/>
      <c r="CP69" s="1228"/>
      <c r="CQ69" s="1228"/>
      <c r="CR69" s="1228"/>
      <c r="CS69" s="1228"/>
      <c r="CT69" s="1228"/>
      <c r="CU69" s="1228"/>
      <c r="CV69" s="1228"/>
      <c r="CW69" s="1228"/>
      <c r="CX69" s="1228"/>
      <c r="CY69" s="1228"/>
      <c r="CZ69" s="1228"/>
      <c r="DA69" s="1228"/>
      <c r="DB69" s="1228"/>
      <c r="DC69" s="1229"/>
    </row>
    <row r="70" spans="2:107" x14ac:dyDescent="0.15">
      <c r="B70" s="241"/>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x14ac:dyDescent="0.15">
      <c r="B71" s="241"/>
      <c r="G71" s="372"/>
      <c r="I71" s="373"/>
      <c r="J71" s="370"/>
      <c r="K71" s="370"/>
      <c r="L71" s="371"/>
      <c r="M71" s="370"/>
      <c r="N71" s="371"/>
      <c r="AM71" s="372"/>
      <c r="AN71" s="237" t="s">
        <v>599</v>
      </c>
    </row>
    <row r="72" spans="2:107" x14ac:dyDescent="0.15">
      <c r="B72" s="241"/>
      <c r="G72" s="1230"/>
      <c r="H72" s="1230"/>
      <c r="I72" s="1230"/>
      <c r="J72" s="1230"/>
      <c r="K72" s="358"/>
      <c r="L72" s="358"/>
      <c r="M72" s="359"/>
      <c r="N72" s="359"/>
      <c r="AN72" s="1231"/>
      <c r="AO72" s="1232"/>
      <c r="AP72" s="1232"/>
      <c r="AQ72" s="1232"/>
      <c r="AR72" s="1232"/>
      <c r="AS72" s="1232"/>
      <c r="AT72" s="1232"/>
      <c r="AU72" s="1232"/>
      <c r="AV72" s="1232"/>
      <c r="AW72" s="1232"/>
      <c r="AX72" s="1232"/>
      <c r="AY72" s="1232"/>
      <c r="AZ72" s="1232"/>
      <c r="BA72" s="1232"/>
      <c r="BB72" s="1232"/>
      <c r="BC72" s="1232"/>
      <c r="BD72" s="1232"/>
      <c r="BE72" s="1232"/>
      <c r="BF72" s="1232"/>
      <c r="BG72" s="1232"/>
      <c r="BH72" s="1232"/>
      <c r="BI72" s="1232"/>
      <c r="BJ72" s="1232"/>
      <c r="BK72" s="1232"/>
      <c r="BL72" s="1232"/>
      <c r="BM72" s="1232"/>
      <c r="BN72" s="1232"/>
      <c r="BO72" s="1233"/>
      <c r="BP72" s="1234" t="s">
        <v>557</v>
      </c>
      <c r="BQ72" s="1234"/>
      <c r="BR72" s="1234"/>
      <c r="BS72" s="1234"/>
      <c r="BT72" s="1234"/>
      <c r="BU72" s="1234"/>
      <c r="BV72" s="1234"/>
      <c r="BW72" s="1234"/>
      <c r="BX72" s="1234" t="s">
        <v>558</v>
      </c>
      <c r="BY72" s="1234"/>
      <c r="BZ72" s="1234"/>
      <c r="CA72" s="1234"/>
      <c r="CB72" s="1234"/>
      <c r="CC72" s="1234"/>
      <c r="CD72" s="1234"/>
      <c r="CE72" s="1234"/>
      <c r="CF72" s="1234" t="s">
        <v>559</v>
      </c>
      <c r="CG72" s="1234"/>
      <c r="CH72" s="1234"/>
      <c r="CI72" s="1234"/>
      <c r="CJ72" s="1234"/>
      <c r="CK72" s="1234"/>
      <c r="CL72" s="1234"/>
      <c r="CM72" s="1234"/>
      <c r="CN72" s="1234" t="s">
        <v>560</v>
      </c>
      <c r="CO72" s="1234"/>
      <c r="CP72" s="1234"/>
      <c r="CQ72" s="1234"/>
      <c r="CR72" s="1234"/>
      <c r="CS72" s="1234"/>
      <c r="CT72" s="1234"/>
      <c r="CU72" s="1234"/>
      <c r="CV72" s="1234" t="s">
        <v>561</v>
      </c>
      <c r="CW72" s="1234"/>
      <c r="CX72" s="1234"/>
      <c r="CY72" s="1234"/>
      <c r="CZ72" s="1234"/>
      <c r="DA72" s="1234"/>
      <c r="DB72" s="1234"/>
      <c r="DC72" s="1234"/>
    </row>
    <row r="73" spans="2:107" x14ac:dyDescent="0.15">
      <c r="B73" s="241"/>
      <c r="G73" s="1240"/>
      <c r="H73" s="1240"/>
      <c r="I73" s="1240"/>
      <c r="J73" s="1240"/>
      <c r="K73" s="1241"/>
      <c r="L73" s="1241"/>
      <c r="M73" s="1241"/>
      <c r="N73" s="1241"/>
      <c r="AM73" s="357"/>
      <c r="AN73" s="1237" t="s">
        <v>600</v>
      </c>
      <c r="AO73" s="1237"/>
      <c r="AP73" s="1237"/>
      <c r="AQ73" s="1237"/>
      <c r="AR73" s="1237"/>
      <c r="AS73" s="1237"/>
      <c r="AT73" s="1237"/>
      <c r="AU73" s="1237"/>
      <c r="AV73" s="1237"/>
      <c r="AW73" s="1237"/>
      <c r="AX73" s="1237"/>
      <c r="AY73" s="1237"/>
      <c r="AZ73" s="1237"/>
      <c r="BA73" s="1237"/>
      <c r="BB73" s="1237" t="s">
        <v>601</v>
      </c>
      <c r="BC73" s="1237"/>
      <c r="BD73" s="1237"/>
      <c r="BE73" s="1237"/>
      <c r="BF73" s="1237"/>
      <c r="BG73" s="1237"/>
      <c r="BH73" s="1237"/>
      <c r="BI73" s="1237"/>
      <c r="BJ73" s="1237"/>
      <c r="BK73" s="1237"/>
      <c r="BL73" s="1237"/>
      <c r="BM73" s="1237"/>
      <c r="BN73" s="1237"/>
      <c r="BO73" s="1237"/>
      <c r="BP73" s="1235"/>
      <c r="BQ73" s="1235"/>
      <c r="BR73" s="1235"/>
      <c r="BS73" s="1235"/>
      <c r="BT73" s="1235"/>
      <c r="BU73" s="1235"/>
      <c r="BV73" s="1235"/>
      <c r="BW73" s="1235"/>
      <c r="BX73" s="1235"/>
      <c r="BY73" s="1235"/>
      <c r="BZ73" s="1235"/>
      <c r="CA73" s="1235"/>
      <c r="CB73" s="1235"/>
      <c r="CC73" s="1235"/>
      <c r="CD73" s="1235"/>
      <c r="CE73" s="1235"/>
      <c r="CF73" s="1235"/>
      <c r="CG73" s="1235"/>
      <c r="CH73" s="1235"/>
      <c r="CI73" s="1235"/>
      <c r="CJ73" s="1235"/>
      <c r="CK73" s="1235"/>
      <c r="CL73" s="1235"/>
      <c r="CM73" s="1235"/>
      <c r="CN73" s="1235"/>
      <c r="CO73" s="1235"/>
      <c r="CP73" s="1235"/>
      <c r="CQ73" s="1235"/>
      <c r="CR73" s="1235"/>
      <c r="CS73" s="1235"/>
      <c r="CT73" s="1235"/>
      <c r="CU73" s="1235"/>
      <c r="CV73" s="1235"/>
      <c r="CW73" s="1235"/>
      <c r="CX73" s="1235"/>
      <c r="CY73" s="1235"/>
      <c r="CZ73" s="1235"/>
      <c r="DA73" s="1235"/>
      <c r="DB73" s="1235"/>
      <c r="DC73" s="1235"/>
    </row>
    <row r="74" spans="2:107" x14ac:dyDescent="0.15">
      <c r="B74" s="241"/>
      <c r="G74" s="1240"/>
      <c r="H74" s="1240"/>
      <c r="I74" s="1240"/>
      <c r="J74" s="1240"/>
      <c r="K74" s="1241"/>
      <c r="L74" s="1241"/>
      <c r="M74" s="1241"/>
      <c r="N74" s="1241"/>
      <c r="AM74" s="357"/>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x14ac:dyDescent="0.15">
      <c r="B75" s="241"/>
      <c r="G75" s="1240"/>
      <c r="H75" s="1240"/>
      <c r="I75" s="1230"/>
      <c r="J75" s="1230"/>
      <c r="K75" s="1236"/>
      <c r="L75" s="1236"/>
      <c r="M75" s="1236"/>
      <c r="N75" s="1236"/>
      <c r="AM75" s="357"/>
      <c r="AN75" s="1237"/>
      <c r="AO75" s="1237"/>
      <c r="AP75" s="1237"/>
      <c r="AQ75" s="1237"/>
      <c r="AR75" s="1237"/>
      <c r="AS75" s="1237"/>
      <c r="AT75" s="1237"/>
      <c r="AU75" s="1237"/>
      <c r="AV75" s="1237"/>
      <c r="AW75" s="1237"/>
      <c r="AX75" s="1237"/>
      <c r="AY75" s="1237"/>
      <c r="AZ75" s="1237"/>
      <c r="BA75" s="1237"/>
      <c r="BB75" s="1237" t="s">
        <v>605</v>
      </c>
      <c r="BC75" s="1237"/>
      <c r="BD75" s="1237"/>
      <c r="BE75" s="1237"/>
      <c r="BF75" s="1237"/>
      <c r="BG75" s="1237"/>
      <c r="BH75" s="1237"/>
      <c r="BI75" s="1237"/>
      <c r="BJ75" s="1237"/>
      <c r="BK75" s="1237"/>
      <c r="BL75" s="1237"/>
      <c r="BM75" s="1237"/>
      <c r="BN75" s="1237"/>
      <c r="BO75" s="1237"/>
      <c r="BP75" s="1235">
        <v>-0.1</v>
      </c>
      <c r="BQ75" s="1235"/>
      <c r="BR75" s="1235"/>
      <c r="BS75" s="1235"/>
      <c r="BT75" s="1235"/>
      <c r="BU75" s="1235"/>
      <c r="BV75" s="1235"/>
      <c r="BW75" s="1235"/>
      <c r="BX75" s="1235">
        <v>-1.1000000000000001</v>
      </c>
      <c r="BY75" s="1235"/>
      <c r="BZ75" s="1235"/>
      <c r="CA75" s="1235"/>
      <c r="CB75" s="1235"/>
      <c r="CC75" s="1235"/>
      <c r="CD75" s="1235"/>
      <c r="CE75" s="1235"/>
      <c r="CF75" s="1235">
        <v>-1.9</v>
      </c>
      <c r="CG75" s="1235"/>
      <c r="CH75" s="1235"/>
      <c r="CI75" s="1235"/>
      <c r="CJ75" s="1235"/>
      <c r="CK75" s="1235"/>
      <c r="CL75" s="1235"/>
      <c r="CM75" s="1235"/>
      <c r="CN75" s="1235">
        <v>-1.5</v>
      </c>
      <c r="CO75" s="1235"/>
      <c r="CP75" s="1235"/>
      <c r="CQ75" s="1235"/>
      <c r="CR75" s="1235"/>
      <c r="CS75" s="1235"/>
      <c r="CT75" s="1235"/>
      <c r="CU75" s="1235"/>
      <c r="CV75" s="1235">
        <v>-1.3</v>
      </c>
      <c r="CW75" s="1235"/>
      <c r="CX75" s="1235"/>
      <c r="CY75" s="1235"/>
      <c r="CZ75" s="1235"/>
      <c r="DA75" s="1235"/>
      <c r="DB75" s="1235"/>
      <c r="DC75" s="1235"/>
    </row>
    <row r="76" spans="2:107" x14ac:dyDescent="0.15">
      <c r="B76" s="241"/>
      <c r="G76" s="1240"/>
      <c r="H76" s="1240"/>
      <c r="I76" s="1230"/>
      <c r="J76" s="1230"/>
      <c r="K76" s="1236"/>
      <c r="L76" s="1236"/>
      <c r="M76" s="1236"/>
      <c r="N76" s="1236"/>
      <c r="AM76" s="357"/>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x14ac:dyDescent="0.15">
      <c r="B77" s="241"/>
      <c r="G77" s="1230"/>
      <c r="H77" s="1230"/>
      <c r="I77" s="1230"/>
      <c r="J77" s="1230"/>
      <c r="K77" s="1241"/>
      <c r="L77" s="1241"/>
      <c r="M77" s="1241"/>
      <c r="N77" s="1241"/>
      <c r="AN77" s="1234" t="s">
        <v>603</v>
      </c>
      <c r="AO77" s="1234"/>
      <c r="AP77" s="1234"/>
      <c r="AQ77" s="1234"/>
      <c r="AR77" s="1234"/>
      <c r="AS77" s="1234"/>
      <c r="AT77" s="1234"/>
      <c r="AU77" s="1234"/>
      <c r="AV77" s="1234"/>
      <c r="AW77" s="1234"/>
      <c r="AX77" s="1234"/>
      <c r="AY77" s="1234"/>
      <c r="AZ77" s="1234"/>
      <c r="BA77" s="1234"/>
      <c r="BB77" s="1237" t="s">
        <v>601</v>
      </c>
      <c r="BC77" s="1237"/>
      <c r="BD77" s="1237"/>
      <c r="BE77" s="1237"/>
      <c r="BF77" s="1237"/>
      <c r="BG77" s="1237"/>
      <c r="BH77" s="1237"/>
      <c r="BI77" s="1237"/>
      <c r="BJ77" s="1237"/>
      <c r="BK77" s="1237"/>
      <c r="BL77" s="1237"/>
      <c r="BM77" s="1237"/>
      <c r="BN77" s="1237"/>
      <c r="BO77" s="1237"/>
      <c r="BP77" s="1235">
        <v>20.100000000000001</v>
      </c>
      <c r="BQ77" s="1235"/>
      <c r="BR77" s="1235"/>
      <c r="BS77" s="1235"/>
      <c r="BT77" s="1235"/>
      <c r="BU77" s="1235"/>
      <c r="BV77" s="1235"/>
      <c r="BW77" s="1235"/>
      <c r="BX77" s="1235">
        <v>16</v>
      </c>
      <c r="BY77" s="1235"/>
      <c r="BZ77" s="1235"/>
      <c r="CA77" s="1235"/>
      <c r="CB77" s="1235"/>
      <c r="CC77" s="1235"/>
      <c r="CD77" s="1235"/>
      <c r="CE77" s="1235"/>
      <c r="CF77" s="1235">
        <v>18.399999999999999</v>
      </c>
      <c r="CG77" s="1235"/>
      <c r="CH77" s="1235"/>
      <c r="CI77" s="1235"/>
      <c r="CJ77" s="1235"/>
      <c r="CK77" s="1235"/>
      <c r="CL77" s="1235"/>
      <c r="CM77" s="1235"/>
      <c r="CN77" s="1235">
        <v>13.5</v>
      </c>
      <c r="CO77" s="1235"/>
      <c r="CP77" s="1235"/>
      <c r="CQ77" s="1235"/>
      <c r="CR77" s="1235"/>
      <c r="CS77" s="1235"/>
      <c r="CT77" s="1235"/>
      <c r="CU77" s="1235"/>
      <c r="CV77" s="1235">
        <v>1.5</v>
      </c>
      <c r="CW77" s="1235"/>
      <c r="CX77" s="1235"/>
      <c r="CY77" s="1235"/>
      <c r="CZ77" s="1235"/>
      <c r="DA77" s="1235"/>
      <c r="DB77" s="1235"/>
      <c r="DC77" s="1235"/>
    </row>
    <row r="78" spans="2:107" x14ac:dyDescent="0.15">
      <c r="B78" s="241"/>
      <c r="G78" s="1230"/>
      <c r="H78" s="1230"/>
      <c r="I78" s="1230"/>
      <c r="J78" s="1230"/>
      <c r="K78" s="1241"/>
      <c r="L78" s="1241"/>
      <c r="M78" s="1241"/>
      <c r="N78" s="1241"/>
      <c r="AN78" s="1234"/>
      <c r="AO78" s="1234"/>
      <c r="AP78" s="1234"/>
      <c r="AQ78" s="1234"/>
      <c r="AR78" s="1234"/>
      <c r="AS78" s="1234"/>
      <c r="AT78" s="1234"/>
      <c r="AU78" s="1234"/>
      <c r="AV78" s="1234"/>
      <c r="AW78" s="1234"/>
      <c r="AX78" s="1234"/>
      <c r="AY78" s="1234"/>
      <c r="AZ78" s="1234"/>
      <c r="BA78" s="1234"/>
      <c r="BB78" s="1237"/>
      <c r="BC78" s="1237"/>
      <c r="BD78" s="1237"/>
      <c r="BE78" s="1237"/>
      <c r="BF78" s="1237"/>
      <c r="BG78" s="1237"/>
      <c r="BH78" s="1237"/>
      <c r="BI78" s="1237"/>
      <c r="BJ78" s="1237"/>
      <c r="BK78" s="1237"/>
      <c r="BL78" s="1237"/>
      <c r="BM78" s="1237"/>
      <c r="BN78" s="1237"/>
      <c r="BO78" s="1237"/>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x14ac:dyDescent="0.15">
      <c r="B79" s="241"/>
      <c r="G79" s="1230"/>
      <c r="H79" s="1230"/>
      <c r="I79" s="1239"/>
      <c r="J79" s="1239"/>
      <c r="K79" s="1242"/>
      <c r="L79" s="1242"/>
      <c r="M79" s="1242"/>
      <c r="N79" s="1242"/>
      <c r="AN79" s="1234"/>
      <c r="AO79" s="1234"/>
      <c r="AP79" s="1234"/>
      <c r="AQ79" s="1234"/>
      <c r="AR79" s="1234"/>
      <c r="AS79" s="1234"/>
      <c r="AT79" s="1234"/>
      <c r="AU79" s="1234"/>
      <c r="AV79" s="1234"/>
      <c r="AW79" s="1234"/>
      <c r="AX79" s="1234"/>
      <c r="AY79" s="1234"/>
      <c r="AZ79" s="1234"/>
      <c r="BA79" s="1234"/>
      <c r="BB79" s="1237" t="s">
        <v>605</v>
      </c>
      <c r="BC79" s="1237"/>
      <c r="BD79" s="1237"/>
      <c r="BE79" s="1237"/>
      <c r="BF79" s="1237"/>
      <c r="BG79" s="1237"/>
      <c r="BH79" s="1237"/>
      <c r="BI79" s="1237"/>
      <c r="BJ79" s="1237"/>
      <c r="BK79" s="1237"/>
      <c r="BL79" s="1237"/>
      <c r="BM79" s="1237"/>
      <c r="BN79" s="1237"/>
      <c r="BO79" s="1237"/>
      <c r="BP79" s="1235">
        <v>5.8</v>
      </c>
      <c r="BQ79" s="1235"/>
      <c r="BR79" s="1235"/>
      <c r="BS79" s="1235"/>
      <c r="BT79" s="1235"/>
      <c r="BU79" s="1235"/>
      <c r="BV79" s="1235"/>
      <c r="BW79" s="1235"/>
      <c r="BX79" s="1235">
        <v>5.3</v>
      </c>
      <c r="BY79" s="1235"/>
      <c r="BZ79" s="1235"/>
      <c r="CA79" s="1235"/>
      <c r="CB79" s="1235"/>
      <c r="CC79" s="1235"/>
      <c r="CD79" s="1235"/>
      <c r="CE79" s="1235"/>
      <c r="CF79" s="1235">
        <v>5</v>
      </c>
      <c r="CG79" s="1235"/>
      <c r="CH79" s="1235"/>
      <c r="CI79" s="1235"/>
      <c r="CJ79" s="1235"/>
      <c r="CK79" s="1235"/>
      <c r="CL79" s="1235"/>
      <c r="CM79" s="1235"/>
      <c r="CN79" s="1235">
        <v>4.3</v>
      </c>
      <c r="CO79" s="1235"/>
      <c r="CP79" s="1235"/>
      <c r="CQ79" s="1235"/>
      <c r="CR79" s="1235"/>
      <c r="CS79" s="1235"/>
      <c r="CT79" s="1235"/>
      <c r="CU79" s="1235"/>
      <c r="CV79" s="1235">
        <v>3.9</v>
      </c>
      <c r="CW79" s="1235"/>
      <c r="CX79" s="1235"/>
      <c r="CY79" s="1235"/>
      <c r="CZ79" s="1235"/>
      <c r="DA79" s="1235"/>
      <c r="DB79" s="1235"/>
      <c r="DC79" s="1235"/>
    </row>
    <row r="80" spans="2:107" x14ac:dyDescent="0.15">
      <c r="B80" s="241"/>
      <c r="G80" s="1230"/>
      <c r="H80" s="1230"/>
      <c r="I80" s="1239"/>
      <c r="J80" s="1239"/>
      <c r="K80" s="1242"/>
      <c r="L80" s="1242"/>
      <c r="M80" s="1242"/>
      <c r="N80" s="1242"/>
      <c r="AN80" s="1234"/>
      <c r="AO80" s="1234"/>
      <c r="AP80" s="1234"/>
      <c r="AQ80" s="1234"/>
      <c r="AR80" s="1234"/>
      <c r="AS80" s="1234"/>
      <c r="AT80" s="1234"/>
      <c r="AU80" s="1234"/>
      <c r="AV80" s="1234"/>
      <c r="AW80" s="1234"/>
      <c r="AX80" s="1234"/>
      <c r="AY80" s="1234"/>
      <c r="AZ80" s="1234"/>
      <c r="BA80" s="1234"/>
      <c r="BB80" s="1237"/>
      <c r="BC80" s="1237"/>
      <c r="BD80" s="1237"/>
      <c r="BE80" s="1237"/>
      <c r="BF80" s="1237"/>
      <c r="BG80" s="1237"/>
      <c r="BH80" s="1237"/>
      <c r="BI80" s="1237"/>
      <c r="BJ80" s="1237"/>
      <c r="BK80" s="1237"/>
      <c r="BL80" s="1237"/>
      <c r="BM80" s="1237"/>
      <c r="BN80" s="1237"/>
      <c r="BO80" s="1237"/>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x14ac:dyDescent="0.15">
      <c r="B81" s="241"/>
    </row>
    <row r="82" spans="2:109" ht="17.25" x14ac:dyDescent="0.15">
      <c r="B82" s="241"/>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x14ac:dyDescent="0.15">
      <c r="B83" s="322"/>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93"/>
      <c r="BJ83" s="293"/>
      <c r="BK83" s="293"/>
      <c r="BL83" s="293"/>
      <c r="BM83" s="293"/>
      <c r="BN83" s="293"/>
      <c r="BO83" s="293"/>
      <c r="BP83" s="293"/>
      <c r="BQ83" s="293"/>
      <c r="BR83" s="293"/>
      <c r="BS83" s="293"/>
      <c r="BT83" s="293"/>
      <c r="BU83" s="293"/>
      <c r="BV83" s="293"/>
      <c r="BW83" s="293"/>
      <c r="BX83" s="293"/>
      <c r="BY83" s="293"/>
      <c r="BZ83" s="293"/>
      <c r="CA83" s="293"/>
      <c r="CB83" s="293"/>
      <c r="CC83" s="293"/>
      <c r="CD83" s="293"/>
      <c r="CE83" s="293"/>
      <c r="CF83" s="293"/>
      <c r="CG83" s="293"/>
      <c r="CH83" s="293"/>
      <c r="CI83" s="293"/>
      <c r="CJ83" s="293"/>
      <c r="CK83" s="293"/>
      <c r="CL83" s="293"/>
      <c r="CM83" s="293"/>
      <c r="CN83" s="293"/>
      <c r="CO83" s="293"/>
      <c r="CP83" s="293"/>
      <c r="CQ83" s="293"/>
      <c r="CR83" s="293"/>
      <c r="CS83" s="293"/>
      <c r="CT83" s="293"/>
      <c r="CU83" s="293"/>
      <c r="CV83" s="293"/>
      <c r="CW83" s="293"/>
      <c r="CX83" s="293"/>
      <c r="CY83" s="293"/>
      <c r="CZ83" s="293"/>
      <c r="DA83" s="293"/>
      <c r="DB83" s="293"/>
      <c r="DC83" s="293"/>
      <c r="DD83" s="323"/>
    </row>
    <row r="84" spans="2:109" x14ac:dyDescent="0.15">
      <c r="DD84" s="237"/>
      <c r="DE84" s="237"/>
    </row>
    <row r="85" spans="2:109" x14ac:dyDescent="0.15">
      <c r="DD85" s="237"/>
      <c r="DE85" s="237"/>
    </row>
  </sheetData>
  <sheetProtection algorithmName="SHA-512" hashValue="BuQ6S1fwy2nZb8pJdk1guqeJObJ5zzPZHeMkE8md6Huwbn0f2tM6EK9f5LvuweulZ8y6srGVYOAOySM1mPPYIQ==" saltValue="VW1oMZDtba2E97T0kWly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80B00-281E-431B-BC69-49A8B5DF4FAB}">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36" customWidth="1"/>
    <col min="35" max="122" width="2.5" style="235" customWidth="1"/>
    <col min="123" max="16384" width="2.5" style="235" hidden="1"/>
  </cols>
  <sheetData>
    <row r="1" spans="1:34"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x14ac:dyDescent="0.15">
      <c r="S2" s="235"/>
      <c r="AH2" s="235"/>
    </row>
    <row r="3" spans="1: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x14ac:dyDescent="0.15"/>
    <row r="5" spans="1:34" x14ac:dyDescent="0.15"/>
    <row r="6" spans="1:34" x14ac:dyDescent="0.15"/>
    <row r="7" spans="1:34" x14ac:dyDescent="0.15"/>
    <row r="8" spans="1:34" x14ac:dyDescent="0.15"/>
    <row r="9" spans="1:34" x14ac:dyDescent="0.15">
      <c r="AH9" s="23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5"/>
    </row>
    <row r="18" spans="12:34" x14ac:dyDescent="0.15"/>
    <row r="19" spans="12:34" x14ac:dyDescent="0.15"/>
    <row r="20" spans="12:34" x14ac:dyDescent="0.15">
      <c r="AH20" s="235"/>
    </row>
    <row r="21" spans="12:34" x14ac:dyDescent="0.15">
      <c r="AH21" s="235"/>
    </row>
    <row r="22" spans="12:34" x14ac:dyDescent="0.15"/>
    <row r="23" spans="12:34" x14ac:dyDescent="0.15"/>
    <row r="24" spans="12:34" x14ac:dyDescent="0.15">
      <c r="Q24" s="235"/>
    </row>
    <row r="25" spans="12:34" x14ac:dyDescent="0.15"/>
    <row r="26" spans="12:34" x14ac:dyDescent="0.15"/>
    <row r="27" spans="12:34" x14ac:dyDescent="0.15"/>
    <row r="28" spans="12:34" x14ac:dyDescent="0.15">
      <c r="O28" s="235"/>
      <c r="T28" s="235"/>
      <c r="AH28" s="235"/>
    </row>
    <row r="29" spans="12:34" x14ac:dyDescent="0.15"/>
    <row r="30" spans="12:34" x14ac:dyDescent="0.15"/>
    <row r="31" spans="12:34" x14ac:dyDescent="0.15">
      <c r="Q31" s="235"/>
    </row>
    <row r="32" spans="12:34" x14ac:dyDescent="0.15">
      <c r="L32" s="235"/>
    </row>
    <row r="33" spans="2:34" x14ac:dyDescent="0.15">
      <c r="C33" s="235"/>
      <c r="E33" s="235"/>
      <c r="G33" s="235"/>
      <c r="I33" s="235"/>
      <c r="X33" s="235"/>
    </row>
    <row r="34" spans="2:34" x14ac:dyDescent="0.15">
      <c r="B34" s="235"/>
      <c r="P34" s="235"/>
      <c r="R34" s="235"/>
      <c r="T34" s="235"/>
    </row>
    <row r="35" spans="2:34" x14ac:dyDescent="0.15">
      <c r="D35" s="235"/>
      <c r="W35" s="235"/>
      <c r="AC35" s="235"/>
      <c r="AD35" s="235"/>
      <c r="AE35" s="235"/>
      <c r="AF35" s="235"/>
      <c r="AG35" s="235"/>
      <c r="AH35" s="235"/>
    </row>
    <row r="36" spans="2:34" x14ac:dyDescent="0.15">
      <c r="H36" s="235"/>
      <c r="J36" s="235"/>
      <c r="K36" s="235"/>
      <c r="M36" s="235"/>
      <c r="Y36" s="235"/>
      <c r="Z36" s="235"/>
      <c r="AA36" s="235"/>
      <c r="AB36" s="235"/>
      <c r="AC36" s="235"/>
      <c r="AD36" s="235"/>
      <c r="AE36" s="235"/>
      <c r="AF36" s="235"/>
      <c r="AG36" s="235"/>
      <c r="AH36" s="235"/>
    </row>
    <row r="37" spans="2:34" x14ac:dyDescent="0.15">
      <c r="AH37" s="235"/>
    </row>
    <row r="38" spans="2:34" x14ac:dyDescent="0.15">
      <c r="AG38" s="235"/>
      <c r="AH38" s="235"/>
    </row>
    <row r="39" spans="2:34" x14ac:dyDescent="0.15"/>
    <row r="40" spans="2:34" x14ac:dyDescent="0.15">
      <c r="X40" s="235"/>
    </row>
    <row r="41" spans="2:34" x14ac:dyDescent="0.15">
      <c r="R41" s="235"/>
    </row>
    <row r="42" spans="2:34" x14ac:dyDescent="0.15">
      <c r="W42" s="235"/>
    </row>
    <row r="43" spans="2:34" x14ac:dyDescent="0.15">
      <c r="Y43" s="235"/>
      <c r="Z43" s="235"/>
      <c r="AA43" s="235"/>
      <c r="AB43" s="235"/>
      <c r="AC43" s="235"/>
      <c r="AD43" s="235"/>
      <c r="AE43" s="235"/>
      <c r="AF43" s="235"/>
      <c r="AG43" s="235"/>
      <c r="AH43" s="235"/>
    </row>
    <row r="44" spans="2:34" x14ac:dyDescent="0.15">
      <c r="AH44" s="235"/>
    </row>
    <row r="45" spans="2:34" x14ac:dyDescent="0.15">
      <c r="X45" s="235"/>
    </row>
    <row r="46" spans="2:34" x14ac:dyDescent="0.15"/>
    <row r="47" spans="2:34" x14ac:dyDescent="0.15"/>
    <row r="48" spans="2:34" x14ac:dyDescent="0.15">
      <c r="W48" s="235"/>
      <c r="Y48" s="235"/>
      <c r="Z48" s="235"/>
      <c r="AA48" s="235"/>
      <c r="AB48" s="235"/>
      <c r="AC48" s="235"/>
      <c r="AD48" s="235"/>
      <c r="AE48" s="235"/>
      <c r="AF48" s="235"/>
      <c r="AG48" s="235"/>
      <c r="AH48" s="235"/>
    </row>
    <row r="49" spans="28:34" x14ac:dyDescent="0.15"/>
    <row r="50" spans="28:34" x14ac:dyDescent="0.15">
      <c r="AE50" s="235"/>
      <c r="AF50" s="235"/>
      <c r="AG50" s="235"/>
      <c r="AH50" s="235"/>
    </row>
    <row r="51" spans="28:34" x14ac:dyDescent="0.15">
      <c r="AC51" s="235"/>
      <c r="AD51" s="235"/>
      <c r="AE51" s="235"/>
      <c r="AF51" s="235"/>
      <c r="AG51" s="235"/>
      <c r="AH51" s="235"/>
    </row>
    <row r="52" spans="28:34" x14ac:dyDescent="0.15"/>
    <row r="53" spans="28:34" x14ac:dyDescent="0.15">
      <c r="AF53" s="235"/>
      <c r="AG53" s="235"/>
      <c r="AH53" s="235"/>
    </row>
    <row r="54" spans="28:34" x14ac:dyDescent="0.15">
      <c r="AH54" s="235"/>
    </row>
    <row r="55" spans="28:34" x14ac:dyDescent="0.15"/>
    <row r="56" spans="28:34" x14ac:dyDescent="0.15">
      <c r="AB56" s="235"/>
      <c r="AC56" s="235"/>
      <c r="AD56" s="235"/>
      <c r="AE56" s="235"/>
      <c r="AF56" s="235"/>
      <c r="AG56" s="235"/>
      <c r="AH56" s="235"/>
    </row>
    <row r="57" spans="28:34" x14ac:dyDescent="0.15">
      <c r="AH57" s="235"/>
    </row>
    <row r="58" spans="28:34" x14ac:dyDescent="0.15">
      <c r="AH58" s="235"/>
    </row>
    <row r="59" spans="28:34" x14ac:dyDescent="0.15"/>
    <row r="60" spans="28:34" x14ac:dyDescent="0.15"/>
    <row r="61" spans="28:34" x14ac:dyDescent="0.15"/>
    <row r="62" spans="28:34" x14ac:dyDescent="0.15"/>
    <row r="63" spans="28:34" x14ac:dyDescent="0.15">
      <c r="AH63" s="235"/>
    </row>
    <row r="64" spans="28:34" x14ac:dyDescent="0.15">
      <c r="AG64" s="235"/>
      <c r="AH64" s="235"/>
    </row>
    <row r="65" spans="28:34" x14ac:dyDescent="0.15"/>
    <row r="66" spans="28:34" x14ac:dyDescent="0.15"/>
    <row r="67" spans="28:34" x14ac:dyDescent="0.15"/>
    <row r="68" spans="28:34" x14ac:dyDescent="0.15">
      <c r="AB68" s="235"/>
      <c r="AC68" s="235"/>
      <c r="AD68" s="235"/>
      <c r="AE68" s="235"/>
      <c r="AF68" s="235"/>
      <c r="AG68" s="235"/>
      <c r="AH68" s="235"/>
    </row>
    <row r="69" spans="28:34" x14ac:dyDescent="0.15">
      <c r="AF69" s="235"/>
      <c r="AG69" s="235"/>
      <c r="AH69" s="235"/>
    </row>
    <row r="70" spans="28:34" x14ac:dyDescent="0.15"/>
    <row r="71" spans="28:34" x14ac:dyDescent="0.15"/>
    <row r="72" spans="28:34" x14ac:dyDescent="0.15"/>
    <row r="73" spans="28:34" x14ac:dyDescent="0.15"/>
    <row r="74" spans="28:34" x14ac:dyDescent="0.15"/>
    <row r="75" spans="28:34" x14ac:dyDescent="0.15">
      <c r="AH75" s="235"/>
    </row>
    <row r="76" spans="28:34" x14ac:dyDescent="0.15">
      <c r="AF76" s="235"/>
      <c r="AG76" s="235"/>
      <c r="AH76" s="235"/>
    </row>
    <row r="77" spans="28:34" x14ac:dyDescent="0.15">
      <c r="AG77" s="235"/>
      <c r="AH77" s="235"/>
    </row>
    <row r="78" spans="28:34" x14ac:dyDescent="0.15"/>
    <row r="79" spans="28:34" x14ac:dyDescent="0.15"/>
    <row r="80" spans="28:34" x14ac:dyDescent="0.15"/>
    <row r="81" spans="25:34" x14ac:dyDescent="0.15"/>
    <row r="82" spans="25:34" x14ac:dyDescent="0.15">
      <c r="Y82" s="235"/>
    </row>
    <row r="83" spans="25:34" x14ac:dyDescent="0.15">
      <c r="Y83" s="23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5"/>
      <c r="AG94" s="235"/>
      <c r="AH94" s="235"/>
    </row>
    <row r="95" spans="25:34" ht="13.5" customHeight="1" x14ac:dyDescent="0.1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35"/>
    </row>
    <row r="117" spans="34:122" ht="13.5" customHeight="1" x14ac:dyDescent="0.15"/>
    <row r="118" spans="34:122" ht="13.5" customHeight="1" x14ac:dyDescent="0.15"/>
    <row r="119" spans="34:122" ht="13.5" customHeight="1" x14ac:dyDescent="0.15"/>
    <row r="120" spans="34:122" ht="13.5" customHeight="1" x14ac:dyDescent="0.15">
      <c r="AH120" s="235"/>
    </row>
    <row r="121" spans="34:122" ht="13.5" customHeight="1" x14ac:dyDescent="0.15">
      <c r="AH121" s="235"/>
    </row>
    <row r="122" spans="34:122" ht="13.5" customHeight="1" x14ac:dyDescent="0.15"/>
    <row r="123" spans="34:122" ht="13.5" customHeight="1" x14ac:dyDescent="0.15"/>
    <row r="124" spans="34:122" ht="13.5" customHeight="1" x14ac:dyDescent="0.15"/>
    <row r="125" spans="34:122" ht="13.5" customHeight="1" x14ac:dyDescent="0.15">
      <c r="DR125" s="235" t="s">
        <v>504</v>
      </c>
    </row>
  </sheetData>
  <sheetProtection algorithmName="SHA-512" hashValue="ZB+NZyT47nG+a6QQI3dNpEjCatUgneiDKAU+sHPBQrHLu8FYGrMTjvi9LrJHQs3x+pES8sisFfoDg03yC/71DQ==" saltValue="Qy7G6UtM247TznAcqPkg0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8240D-15D3-4324-B30E-83803981DEB5}">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36" customWidth="1"/>
    <col min="35" max="122" width="2.5" style="235" customWidth="1"/>
    <col min="123" max="16384" width="2.5" style="235" hidden="1"/>
  </cols>
  <sheetData>
    <row r="1" spans="2:34" ht="13.5" customHeight="1" x14ac:dyDescent="0.1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x14ac:dyDescent="0.15">
      <c r="S2" s="235"/>
      <c r="AH2" s="235"/>
    </row>
    <row r="3" spans="2: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x14ac:dyDescent="0.15"/>
    <row r="5" spans="2:34" x14ac:dyDescent="0.15"/>
    <row r="6" spans="2:34" x14ac:dyDescent="0.15"/>
    <row r="7" spans="2:34" x14ac:dyDescent="0.15"/>
    <row r="8" spans="2:34" x14ac:dyDescent="0.15"/>
    <row r="9" spans="2:34" x14ac:dyDescent="0.15">
      <c r="AH9" s="23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35"/>
    </row>
    <row r="18" spans="12:34" x14ac:dyDescent="0.15"/>
    <row r="19" spans="12:34" x14ac:dyDescent="0.15"/>
    <row r="20" spans="12:34" x14ac:dyDescent="0.15">
      <c r="AH20" s="235"/>
    </row>
    <row r="21" spans="12:34" x14ac:dyDescent="0.15">
      <c r="AH21" s="235"/>
    </row>
    <row r="22" spans="12:34" x14ac:dyDescent="0.15"/>
    <row r="23" spans="12:34" x14ac:dyDescent="0.15"/>
    <row r="24" spans="12:34" x14ac:dyDescent="0.15">
      <c r="Q24" s="235"/>
    </row>
    <row r="25" spans="12:34" x14ac:dyDescent="0.15"/>
    <row r="26" spans="12:34" x14ac:dyDescent="0.15"/>
    <row r="27" spans="12:34" x14ac:dyDescent="0.15"/>
    <row r="28" spans="12:34" x14ac:dyDescent="0.15">
      <c r="O28" s="235"/>
      <c r="T28" s="235"/>
      <c r="AH28" s="235"/>
    </row>
    <row r="29" spans="12:34" x14ac:dyDescent="0.15"/>
    <row r="30" spans="12:34" x14ac:dyDescent="0.15"/>
    <row r="31" spans="12:34" x14ac:dyDescent="0.15">
      <c r="Q31" s="235"/>
    </row>
    <row r="32" spans="12:34" x14ac:dyDescent="0.15">
      <c r="L32" s="235"/>
    </row>
    <row r="33" spans="2:34" x14ac:dyDescent="0.15">
      <c r="C33" s="235"/>
      <c r="E33" s="235"/>
      <c r="G33" s="235"/>
      <c r="I33" s="235"/>
      <c r="X33" s="235"/>
    </row>
    <row r="34" spans="2:34" x14ac:dyDescent="0.15">
      <c r="B34" s="235"/>
      <c r="P34" s="235"/>
      <c r="R34" s="235"/>
      <c r="T34" s="235"/>
    </row>
    <row r="35" spans="2:34" x14ac:dyDescent="0.15">
      <c r="D35" s="235"/>
      <c r="W35" s="235"/>
      <c r="AC35" s="235"/>
      <c r="AD35" s="235"/>
      <c r="AE35" s="235"/>
      <c r="AF35" s="235"/>
      <c r="AG35" s="235"/>
      <c r="AH35" s="235"/>
    </row>
    <row r="36" spans="2:34" x14ac:dyDescent="0.15">
      <c r="H36" s="235"/>
      <c r="J36" s="235"/>
      <c r="K36" s="235"/>
      <c r="M36" s="235"/>
      <c r="Y36" s="235"/>
      <c r="Z36" s="235"/>
      <c r="AA36" s="235"/>
      <c r="AB36" s="235"/>
      <c r="AC36" s="235"/>
      <c r="AD36" s="235"/>
      <c r="AE36" s="235"/>
      <c r="AF36" s="235"/>
      <c r="AG36" s="235"/>
      <c r="AH36" s="235"/>
    </row>
    <row r="37" spans="2:34" x14ac:dyDescent="0.15">
      <c r="AH37" s="235"/>
    </row>
    <row r="38" spans="2:34" x14ac:dyDescent="0.15">
      <c r="AG38" s="235"/>
      <c r="AH38" s="235"/>
    </row>
    <row r="39" spans="2:34" x14ac:dyDescent="0.15"/>
    <row r="40" spans="2:34" x14ac:dyDescent="0.15">
      <c r="X40" s="235"/>
    </row>
    <row r="41" spans="2:34" x14ac:dyDescent="0.15">
      <c r="R41" s="235"/>
    </row>
    <row r="42" spans="2:34" x14ac:dyDescent="0.15">
      <c r="W42" s="235"/>
    </row>
    <row r="43" spans="2:34" x14ac:dyDescent="0.15">
      <c r="Y43" s="235"/>
      <c r="Z43" s="235"/>
      <c r="AA43" s="235"/>
      <c r="AB43" s="235"/>
      <c r="AC43" s="235"/>
      <c r="AD43" s="235"/>
      <c r="AE43" s="235"/>
      <c r="AF43" s="235"/>
      <c r="AG43" s="235"/>
      <c r="AH43" s="235"/>
    </row>
    <row r="44" spans="2:34" x14ac:dyDescent="0.15">
      <c r="AH44" s="235"/>
    </row>
    <row r="45" spans="2:34" x14ac:dyDescent="0.15">
      <c r="X45" s="235"/>
    </row>
    <row r="46" spans="2:34" x14ac:dyDescent="0.15"/>
    <row r="47" spans="2:34" x14ac:dyDescent="0.15"/>
    <row r="48" spans="2:34" x14ac:dyDescent="0.15">
      <c r="W48" s="235"/>
      <c r="Y48" s="235"/>
      <c r="Z48" s="235"/>
      <c r="AA48" s="235"/>
      <c r="AB48" s="235"/>
      <c r="AC48" s="235"/>
      <c r="AD48" s="235"/>
      <c r="AE48" s="235"/>
      <c r="AF48" s="235"/>
      <c r="AG48" s="235"/>
      <c r="AH48" s="235"/>
    </row>
    <row r="49" spans="28:34" x14ac:dyDescent="0.15"/>
    <row r="50" spans="28:34" x14ac:dyDescent="0.15">
      <c r="AE50" s="235"/>
      <c r="AF50" s="235"/>
      <c r="AG50" s="235"/>
      <c r="AH50" s="235"/>
    </row>
    <row r="51" spans="28:34" x14ac:dyDescent="0.15">
      <c r="AC51" s="235"/>
      <c r="AD51" s="235"/>
      <c r="AE51" s="235"/>
      <c r="AF51" s="235"/>
      <c r="AG51" s="235"/>
      <c r="AH51" s="235"/>
    </row>
    <row r="52" spans="28:34" x14ac:dyDescent="0.15"/>
    <row r="53" spans="28:34" x14ac:dyDescent="0.15">
      <c r="AF53" s="235"/>
      <c r="AG53" s="235"/>
      <c r="AH53" s="235"/>
    </row>
    <row r="54" spans="28:34" x14ac:dyDescent="0.15">
      <c r="AH54" s="235"/>
    </row>
    <row r="55" spans="28:34" x14ac:dyDescent="0.15"/>
    <row r="56" spans="28:34" x14ac:dyDescent="0.15">
      <c r="AB56" s="235"/>
      <c r="AC56" s="235"/>
      <c r="AD56" s="235"/>
      <c r="AE56" s="235"/>
      <c r="AF56" s="235"/>
      <c r="AG56" s="235"/>
      <c r="AH56" s="235"/>
    </row>
    <row r="57" spans="28:34" x14ac:dyDescent="0.15">
      <c r="AH57" s="235"/>
    </row>
    <row r="58" spans="28:34" x14ac:dyDescent="0.15">
      <c r="AH58" s="235"/>
    </row>
    <row r="59" spans="28:34" x14ac:dyDescent="0.15">
      <c r="AG59" s="235"/>
      <c r="AH59" s="235"/>
    </row>
    <row r="60" spans="28:34" x14ac:dyDescent="0.15"/>
    <row r="61" spans="28:34" x14ac:dyDescent="0.15"/>
    <row r="62" spans="28:34" x14ac:dyDescent="0.15"/>
    <row r="63" spans="28:34" x14ac:dyDescent="0.15">
      <c r="AH63" s="235"/>
    </row>
    <row r="64" spans="28:34" x14ac:dyDescent="0.15">
      <c r="AG64" s="235"/>
      <c r="AH64" s="235"/>
    </row>
    <row r="65" spans="28:34" x14ac:dyDescent="0.15"/>
    <row r="66" spans="28:34" x14ac:dyDescent="0.15"/>
    <row r="67" spans="28:34" x14ac:dyDescent="0.15"/>
    <row r="68" spans="28:34" x14ac:dyDescent="0.15">
      <c r="AB68" s="235"/>
      <c r="AC68" s="235"/>
      <c r="AD68" s="235"/>
      <c r="AE68" s="235"/>
      <c r="AF68" s="235"/>
      <c r="AG68" s="235"/>
      <c r="AH68" s="235"/>
    </row>
    <row r="69" spans="28:34" x14ac:dyDescent="0.15">
      <c r="AF69" s="235"/>
      <c r="AG69" s="235"/>
      <c r="AH69" s="235"/>
    </row>
    <row r="70" spans="28:34" x14ac:dyDescent="0.15"/>
    <row r="71" spans="28:34" x14ac:dyDescent="0.15"/>
    <row r="72" spans="28:34" x14ac:dyDescent="0.15"/>
    <row r="73" spans="28:34" x14ac:dyDescent="0.15"/>
    <row r="74" spans="28:34" x14ac:dyDescent="0.15"/>
    <row r="75" spans="28:34" x14ac:dyDescent="0.15">
      <c r="AH75" s="235"/>
    </row>
    <row r="76" spans="28:34" x14ac:dyDescent="0.15">
      <c r="AF76" s="235"/>
      <c r="AG76" s="235"/>
      <c r="AH76" s="235"/>
    </row>
    <row r="77" spans="28:34" x14ac:dyDescent="0.15">
      <c r="AG77" s="235"/>
      <c r="AH77" s="235"/>
    </row>
    <row r="78" spans="28:34" x14ac:dyDescent="0.15"/>
    <row r="79" spans="28:34" x14ac:dyDescent="0.15"/>
    <row r="80" spans="28:34" x14ac:dyDescent="0.15"/>
    <row r="81" spans="25:34" x14ac:dyDescent="0.15"/>
    <row r="82" spans="25:34" x14ac:dyDescent="0.15">
      <c r="Y82" s="235"/>
    </row>
    <row r="83" spans="25:34" x14ac:dyDescent="0.15">
      <c r="Y83" s="23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5"/>
      <c r="AG94" s="235"/>
      <c r="AH94" s="235"/>
    </row>
    <row r="95" spans="25:34" ht="13.5" customHeight="1" x14ac:dyDescent="0.1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35"/>
    </row>
    <row r="117" spans="34:122" ht="13.5" customHeight="1" x14ac:dyDescent="0.15"/>
    <row r="118" spans="34:122" ht="13.5" customHeight="1" x14ac:dyDescent="0.15"/>
    <row r="119" spans="34:122" ht="13.5" customHeight="1" x14ac:dyDescent="0.15"/>
    <row r="120" spans="34:122" ht="13.5" customHeight="1" x14ac:dyDescent="0.15">
      <c r="AH120" s="235"/>
    </row>
    <row r="121" spans="34:122" ht="13.5" customHeight="1" x14ac:dyDescent="0.15">
      <c r="AH121" s="235"/>
    </row>
    <row r="122" spans="34:122" ht="13.5" customHeight="1" x14ac:dyDescent="0.15"/>
    <row r="123" spans="34:122" ht="13.5" customHeight="1" x14ac:dyDescent="0.15"/>
    <row r="124" spans="34:122" ht="13.5" customHeight="1" x14ac:dyDescent="0.15"/>
    <row r="125" spans="34:122" ht="13.5" customHeight="1" x14ac:dyDescent="0.15">
      <c r="DR125" s="235" t="s">
        <v>504</v>
      </c>
    </row>
  </sheetData>
  <sheetProtection algorithmName="SHA-512" hashValue="dRNcLcrQOvbDk115og5dRPhJdwxlUOBDm1OWl2PJmPXcRO+s6twgPNg/yzef+s7lQu/qUorYbvWT5FoR6nNrWA==" saltValue="tUv6I4/73TtJXwa6LKy7S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554</v>
      </c>
      <c r="G2" s="146"/>
      <c r="H2" s="147"/>
    </row>
    <row r="3" spans="1:8" x14ac:dyDescent="0.15">
      <c r="A3" s="143" t="s">
        <v>547</v>
      </c>
      <c r="B3" s="148"/>
      <c r="C3" s="149"/>
      <c r="D3" s="150">
        <v>42528</v>
      </c>
      <c r="E3" s="151"/>
      <c r="F3" s="152">
        <v>51875</v>
      </c>
      <c r="G3" s="153"/>
      <c r="H3" s="154"/>
    </row>
    <row r="4" spans="1:8" x14ac:dyDescent="0.15">
      <c r="A4" s="155"/>
      <c r="B4" s="156"/>
      <c r="C4" s="157"/>
      <c r="D4" s="158">
        <v>20278</v>
      </c>
      <c r="E4" s="159"/>
      <c r="F4" s="160">
        <v>29372</v>
      </c>
      <c r="G4" s="161"/>
      <c r="H4" s="162"/>
    </row>
    <row r="5" spans="1:8" x14ac:dyDescent="0.15">
      <c r="A5" s="143" t="s">
        <v>549</v>
      </c>
      <c r="B5" s="148"/>
      <c r="C5" s="149"/>
      <c r="D5" s="150">
        <v>42078</v>
      </c>
      <c r="E5" s="151"/>
      <c r="F5" s="152">
        <v>48064</v>
      </c>
      <c r="G5" s="153"/>
      <c r="H5" s="154"/>
    </row>
    <row r="6" spans="1:8" x14ac:dyDescent="0.15">
      <c r="A6" s="155"/>
      <c r="B6" s="156"/>
      <c r="C6" s="157"/>
      <c r="D6" s="158">
        <v>26927</v>
      </c>
      <c r="E6" s="159"/>
      <c r="F6" s="160">
        <v>30373</v>
      </c>
      <c r="G6" s="161"/>
      <c r="H6" s="162"/>
    </row>
    <row r="7" spans="1:8" x14ac:dyDescent="0.15">
      <c r="A7" s="143" t="s">
        <v>550</v>
      </c>
      <c r="B7" s="148"/>
      <c r="C7" s="149"/>
      <c r="D7" s="150">
        <v>50925</v>
      </c>
      <c r="E7" s="151"/>
      <c r="F7" s="152">
        <v>56662</v>
      </c>
      <c r="G7" s="153"/>
      <c r="H7" s="154"/>
    </row>
    <row r="8" spans="1:8" x14ac:dyDescent="0.15">
      <c r="A8" s="155"/>
      <c r="B8" s="156"/>
      <c r="C8" s="157"/>
      <c r="D8" s="158">
        <v>34722</v>
      </c>
      <c r="E8" s="159"/>
      <c r="F8" s="160">
        <v>34709</v>
      </c>
      <c r="G8" s="161"/>
      <c r="H8" s="162"/>
    </row>
    <row r="9" spans="1:8" x14ac:dyDescent="0.15">
      <c r="A9" s="143" t="s">
        <v>551</v>
      </c>
      <c r="B9" s="148"/>
      <c r="C9" s="149"/>
      <c r="D9" s="150">
        <v>46512</v>
      </c>
      <c r="E9" s="151"/>
      <c r="F9" s="152">
        <v>60285</v>
      </c>
      <c r="G9" s="153"/>
      <c r="H9" s="154"/>
    </row>
    <row r="10" spans="1:8" x14ac:dyDescent="0.15">
      <c r="A10" s="155"/>
      <c r="B10" s="156"/>
      <c r="C10" s="157"/>
      <c r="D10" s="158">
        <v>25405</v>
      </c>
      <c r="E10" s="159"/>
      <c r="F10" s="160">
        <v>36445</v>
      </c>
      <c r="G10" s="161"/>
      <c r="H10" s="162"/>
    </row>
    <row r="11" spans="1:8" x14ac:dyDescent="0.15">
      <c r="A11" s="143" t="s">
        <v>552</v>
      </c>
      <c r="B11" s="148"/>
      <c r="C11" s="149"/>
      <c r="D11" s="150">
        <v>50317</v>
      </c>
      <c r="E11" s="151"/>
      <c r="F11" s="152">
        <v>52714</v>
      </c>
      <c r="G11" s="153"/>
      <c r="H11" s="154"/>
    </row>
    <row r="12" spans="1:8" x14ac:dyDescent="0.15">
      <c r="A12" s="155"/>
      <c r="B12" s="156"/>
      <c r="C12" s="163"/>
      <c r="D12" s="158">
        <v>34364</v>
      </c>
      <c r="E12" s="159"/>
      <c r="F12" s="160">
        <v>29032</v>
      </c>
      <c r="G12" s="161"/>
      <c r="H12" s="162"/>
    </row>
    <row r="13" spans="1:8" x14ac:dyDescent="0.15">
      <c r="A13" s="143"/>
      <c r="B13" s="148"/>
      <c r="C13" s="149"/>
      <c r="D13" s="150">
        <v>46472</v>
      </c>
      <c r="E13" s="151"/>
      <c r="F13" s="152">
        <v>53920</v>
      </c>
      <c r="G13" s="164"/>
      <c r="H13" s="154"/>
    </row>
    <row r="14" spans="1:8" x14ac:dyDescent="0.15">
      <c r="A14" s="155"/>
      <c r="B14" s="156"/>
      <c r="C14" s="157"/>
      <c r="D14" s="158">
        <v>28339</v>
      </c>
      <c r="E14" s="159"/>
      <c r="F14" s="160">
        <v>31986</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8.61</v>
      </c>
      <c r="C19" s="165">
        <f>ROUND(VALUE(SUBSTITUTE(実質収支比率等に係る経年分析!G$48,"▲","-")),2)</f>
        <v>7.4</v>
      </c>
      <c r="D19" s="165">
        <f>ROUND(VALUE(SUBSTITUTE(実質収支比率等に係る経年分析!H$48,"▲","-")),2)</f>
        <v>8.2799999999999994</v>
      </c>
      <c r="E19" s="165">
        <f>ROUND(VALUE(SUBSTITUTE(実質収支比率等に係る経年分析!I$48,"▲","-")),2)</f>
        <v>7.24</v>
      </c>
      <c r="F19" s="165">
        <f>ROUND(VALUE(SUBSTITUTE(実質収支比率等に係る経年分析!J$48,"▲","-")),2)</f>
        <v>8.92</v>
      </c>
    </row>
    <row r="20" spans="1:11" x14ac:dyDescent="0.15">
      <c r="A20" s="165" t="s">
        <v>55</v>
      </c>
      <c r="B20" s="165">
        <f>ROUND(VALUE(SUBSTITUTE(実質収支比率等に係る経年分析!F$47,"▲","-")),2)</f>
        <v>22.81</v>
      </c>
      <c r="C20" s="165">
        <f>ROUND(VALUE(SUBSTITUTE(実質収支比率等に係る経年分析!G$47,"▲","-")),2)</f>
        <v>24.68</v>
      </c>
      <c r="D20" s="165">
        <f>ROUND(VALUE(SUBSTITUTE(実質収支比率等に係る経年分析!H$47,"▲","-")),2)</f>
        <v>21.41</v>
      </c>
      <c r="E20" s="165">
        <f>ROUND(VALUE(SUBSTITUTE(実質収支比率等に係る経年分析!I$47,"▲","-")),2)</f>
        <v>18.84</v>
      </c>
      <c r="F20" s="165">
        <f>ROUND(VALUE(SUBSTITUTE(実質収支比率等に係る経年分析!J$47,"▲","-")),2)</f>
        <v>19.12</v>
      </c>
    </row>
    <row r="21" spans="1:11" x14ac:dyDescent="0.15">
      <c r="A21" s="165" t="s">
        <v>56</v>
      </c>
      <c r="B21" s="165">
        <f>IF(ISNUMBER(VALUE(SUBSTITUTE(実質収支比率等に係る経年分析!F$49,"▲","-"))),ROUND(VALUE(SUBSTITUTE(実質収支比率等に係る経年分析!F$49,"▲","-")),2),NA())</f>
        <v>0.64</v>
      </c>
      <c r="C21" s="165">
        <f>IF(ISNUMBER(VALUE(SUBSTITUTE(実質収支比率等に係る経年分析!G$49,"▲","-"))),ROUND(VALUE(SUBSTITUTE(実質収支比率等に係る経年分析!G$49,"▲","-")),2),NA())</f>
        <v>0.99</v>
      </c>
      <c r="D21" s="165">
        <f>IF(ISNUMBER(VALUE(SUBSTITUTE(実質収支比率等に係る経年分析!H$49,"▲","-"))),ROUND(VALUE(SUBSTITUTE(実質収支比率等に係る経年分析!H$49,"▲","-")),2),NA())</f>
        <v>-2.4</v>
      </c>
      <c r="E21" s="165">
        <f>IF(ISNUMBER(VALUE(SUBSTITUTE(実質収支比率等に係る経年分析!I$49,"▲","-"))),ROUND(VALUE(SUBSTITUTE(実質収支比率等に係る経年分析!I$49,"▲","-")),2),NA())</f>
        <v>-2.7</v>
      </c>
      <c r="F21" s="165">
        <f>IF(ISNUMBER(VALUE(SUBSTITUTE(実質収支比率等に係る経年分析!J$49,"▲","-"))),ROUND(VALUE(SUBSTITUTE(実質収支比率等に係る経年分析!J$49,"▲","-")),2),NA())</f>
        <v>3.52</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1.72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1.92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0.03</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0.04</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0.04</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公共駐車場事業特別会計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0.02</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0.13</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0.05</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0.04</v>
      </c>
    </row>
    <row r="30" spans="1:11" x14ac:dyDescent="0.15">
      <c r="A30" s="166" t="str">
        <f>IF(連結実質赤字比率に係る赤字・黒字の構成分析!C$40="",NA(),連結実質赤字比率に係る赤字・黒字の構成分析!C$40)</f>
        <v>東三河都市計画事業豊川駅東土地区画整理事業特別会計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0.72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0.55000000000000004</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0.37</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0.45</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0.41</v>
      </c>
    </row>
    <row r="31" spans="1:11" x14ac:dyDescent="0.15">
      <c r="A31" s="166" t="str">
        <f>IF(連結実質赤字比率に係る赤字・黒字の構成分析!C$39="",NA(),連結実質赤字比率に係る赤字・黒字の構成分析!C$39)</f>
        <v>東三河都市計画事業豊川西部土地区画整理事業特別会計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1.22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0.61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0.75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0.75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0.7</v>
      </c>
    </row>
    <row r="32" spans="1:11" x14ac:dyDescent="0.15">
      <c r="A32" s="166" t="str">
        <f>IF(連結実質赤字比率に係る赤字・黒字の構成分析!C$38="",NA(),連結実質赤字比率に係る赤字・黒字の構成分析!C$38)</f>
        <v>下水道事業会計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0.92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1.0900000000000001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1.48</v>
      </c>
    </row>
    <row r="33" spans="1:16" x14ac:dyDescent="0.15">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2.98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2.66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2.2799999999999998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2.44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2.4900000000000002</v>
      </c>
    </row>
    <row r="34" spans="1:16" x14ac:dyDescent="0.15">
      <c r="A34" s="166" t="str">
        <f>IF(連結実質赤字比率に係る赤字・黒字の構成分析!C$36="",NA(),連結実質赤字比率に係る赤字・黒字の構成分析!C$36)</f>
        <v>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6.87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6.97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6.29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6.46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6.52</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8.6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7.39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8.27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7.24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8.92</v>
      </c>
    </row>
    <row r="36" spans="1:16" x14ac:dyDescent="0.15">
      <c r="A36" s="166" t="str">
        <f>IF(連結実質赤字比率に係る赤字・黒字の構成分析!C$34="",NA(),連結実質赤字比率に係る赤字・黒字の構成分析!C$34)</f>
        <v>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11.45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9.74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9.7899999999999991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9.23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11.68</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7128</v>
      </c>
      <c r="E42" s="167"/>
      <c r="F42" s="167"/>
      <c r="G42" s="167">
        <f>'実質公債費比率（分子）の構造'!L$52</f>
        <v>7078</v>
      </c>
      <c r="H42" s="167"/>
      <c r="I42" s="167"/>
      <c r="J42" s="167">
        <f>'実質公債費比率（分子）の構造'!M$52</f>
        <v>6965</v>
      </c>
      <c r="K42" s="167"/>
      <c r="L42" s="167"/>
      <c r="M42" s="167">
        <f>'実質公債費比率（分子）の構造'!N$52</f>
        <v>6397</v>
      </c>
      <c r="N42" s="167"/>
      <c r="O42" s="167"/>
      <c r="P42" s="167">
        <f>'実質公債費比率（分子）の構造'!O$52</f>
        <v>6926</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135</v>
      </c>
      <c r="C44" s="167"/>
      <c r="D44" s="167"/>
      <c r="E44" s="167">
        <f>'実質公債費比率（分子）の構造'!L$50</f>
        <v>176</v>
      </c>
      <c r="F44" s="167"/>
      <c r="G44" s="167"/>
      <c r="H44" s="167">
        <f>'実質公債費比率（分子）の構造'!M$50</f>
        <v>176</v>
      </c>
      <c r="I44" s="167"/>
      <c r="J44" s="167"/>
      <c r="K44" s="167">
        <f>'実質公債費比率（分子）の構造'!N$50</f>
        <v>179</v>
      </c>
      <c r="L44" s="167"/>
      <c r="M44" s="167"/>
      <c r="N44" s="167">
        <f>'実質公債費比率（分子）の構造'!O$50</f>
        <v>160</v>
      </c>
      <c r="O44" s="167"/>
      <c r="P44" s="167"/>
    </row>
    <row r="45" spans="1:16" x14ac:dyDescent="0.15">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67</v>
      </c>
      <c r="B46" s="167">
        <f>'実質公債費比率（分子）の構造'!K$48</f>
        <v>1362</v>
      </c>
      <c r="C46" s="167"/>
      <c r="D46" s="167"/>
      <c r="E46" s="167">
        <f>'実質公債費比率（分子）の構造'!L$48</f>
        <v>1099</v>
      </c>
      <c r="F46" s="167"/>
      <c r="G46" s="167"/>
      <c r="H46" s="167">
        <f>'実質公債費比率（分子）の構造'!M$48</f>
        <v>996</v>
      </c>
      <c r="I46" s="167"/>
      <c r="J46" s="167"/>
      <c r="K46" s="167">
        <f>'実質公債費比率（分子）の構造'!N$48</f>
        <v>1019</v>
      </c>
      <c r="L46" s="167"/>
      <c r="M46" s="167"/>
      <c r="N46" s="167">
        <f>'実質公債費比率（分子）の構造'!O$48</f>
        <v>1039</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5114</v>
      </c>
      <c r="C49" s="167"/>
      <c r="D49" s="167"/>
      <c r="E49" s="167">
        <f>'実質公債費比率（分子）の構造'!L$45</f>
        <v>5118</v>
      </c>
      <c r="F49" s="167"/>
      <c r="G49" s="167"/>
      <c r="H49" s="167">
        <f>'実質公債費比率（分子）の構造'!M$45</f>
        <v>5046</v>
      </c>
      <c r="I49" s="167"/>
      <c r="J49" s="167"/>
      <c r="K49" s="167">
        <f>'実質公債費比率（分子）の構造'!N$45</f>
        <v>5085</v>
      </c>
      <c r="L49" s="167"/>
      <c r="M49" s="167"/>
      <c r="N49" s="167">
        <f>'実質公債費比率（分子）の構造'!O$45</f>
        <v>5164</v>
      </c>
      <c r="O49" s="167"/>
      <c r="P49" s="167"/>
    </row>
    <row r="50" spans="1:16" x14ac:dyDescent="0.15">
      <c r="A50" s="167" t="s">
        <v>71</v>
      </c>
      <c r="B50" s="167" t="e">
        <f>NA()</f>
        <v>#N/A</v>
      </c>
      <c r="C50" s="167">
        <f>IF(ISNUMBER('実質公債費比率（分子）の構造'!K$53),'実質公債費比率（分子）の構造'!K$53,NA())</f>
        <v>-517</v>
      </c>
      <c r="D50" s="167" t="e">
        <f>NA()</f>
        <v>#N/A</v>
      </c>
      <c r="E50" s="167" t="e">
        <f>NA()</f>
        <v>#N/A</v>
      </c>
      <c r="F50" s="167">
        <f>IF(ISNUMBER('実質公債費比率（分子）の構造'!L$53),'実質公債費比率（分子）の構造'!L$53,NA())</f>
        <v>-685</v>
      </c>
      <c r="G50" s="167" t="e">
        <f>NA()</f>
        <v>#N/A</v>
      </c>
      <c r="H50" s="167" t="e">
        <f>NA()</f>
        <v>#N/A</v>
      </c>
      <c r="I50" s="167">
        <f>IF(ISNUMBER('実質公債費比率（分子）の構造'!M$53),'実質公債費比率（分子）の構造'!M$53,NA())</f>
        <v>-747</v>
      </c>
      <c r="J50" s="167" t="e">
        <f>NA()</f>
        <v>#N/A</v>
      </c>
      <c r="K50" s="167" t="e">
        <f>NA()</f>
        <v>#N/A</v>
      </c>
      <c r="L50" s="167">
        <f>IF(ISNUMBER('実質公債費比率（分子）の構造'!N$53),'実質公債費比率（分子）の構造'!N$53,NA())</f>
        <v>-114</v>
      </c>
      <c r="M50" s="167" t="e">
        <f>NA()</f>
        <v>#N/A</v>
      </c>
      <c r="N50" s="167" t="e">
        <f>NA()</f>
        <v>#N/A</v>
      </c>
      <c r="O50" s="167">
        <f>IF(ISNUMBER('実質公債費比率（分子）の構造'!O$53),'実質公債費比率（分子）の構造'!O$53,NA())</f>
        <v>-563</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61164</v>
      </c>
      <c r="E56" s="166"/>
      <c r="F56" s="166"/>
      <c r="G56" s="166">
        <f>'将来負担比率（分子）の構造'!J$52</f>
        <v>61527</v>
      </c>
      <c r="H56" s="166"/>
      <c r="I56" s="166"/>
      <c r="J56" s="166">
        <f>'将来負担比率（分子）の構造'!K$52</f>
        <v>61665</v>
      </c>
      <c r="K56" s="166"/>
      <c r="L56" s="166"/>
      <c r="M56" s="166">
        <f>'将来負担比率（分子）の構造'!L$52</f>
        <v>61371</v>
      </c>
      <c r="N56" s="166"/>
      <c r="O56" s="166"/>
      <c r="P56" s="166">
        <f>'将来負担比率（分子）の構造'!M$52</f>
        <v>59735</v>
      </c>
    </row>
    <row r="57" spans="1:16" x14ac:dyDescent="0.15">
      <c r="A57" s="166" t="s">
        <v>42</v>
      </c>
      <c r="B57" s="166"/>
      <c r="C57" s="166"/>
      <c r="D57" s="166">
        <f>'将来負担比率（分子）の構造'!I$51</f>
        <v>19094</v>
      </c>
      <c r="E57" s="166"/>
      <c r="F57" s="166"/>
      <c r="G57" s="166">
        <f>'将来負担比率（分子）の構造'!J$51</f>
        <v>18815</v>
      </c>
      <c r="H57" s="166"/>
      <c r="I57" s="166"/>
      <c r="J57" s="166">
        <f>'将来負担比率（分子）の構造'!K$51</f>
        <v>16882</v>
      </c>
      <c r="K57" s="166"/>
      <c r="L57" s="166"/>
      <c r="M57" s="166">
        <f>'将来負担比率（分子）の構造'!L$51</f>
        <v>13428</v>
      </c>
      <c r="N57" s="166"/>
      <c r="O57" s="166"/>
      <c r="P57" s="166">
        <f>'将来負担比率（分子）の構造'!M$51</f>
        <v>11928</v>
      </c>
    </row>
    <row r="58" spans="1:16" x14ac:dyDescent="0.15">
      <c r="A58" s="166" t="s">
        <v>41</v>
      </c>
      <c r="B58" s="166"/>
      <c r="C58" s="166"/>
      <c r="D58" s="166">
        <f>'将来負担比率（分子）の構造'!I$50</f>
        <v>18089</v>
      </c>
      <c r="E58" s="166"/>
      <c r="F58" s="166"/>
      <c r="G58" s="166">
        <f>'将来負担比率（分子）の構造'!J$50</f>
        <v>18914</v>
      </c>
      <c r="H58" s="166"/>
      <c r="I58" s="166"/>
      <c r="J58" s="166">
        <f>'将来負担比率（分子）の構造'!K$50</f>
        <v>17860</v>
      </c>
      <c r="K58" s="166"/>
      <c r="L58" s="166"/>
      <c r="M58" s="166">
        <f>'将来負担比率（分子）の構造'!L$50</f>
        <v>17114</v>
      </c>
      <c r="N58" s="166"/>
      <c r="O58" s="166"/>
      <c r="P58" s="166">
        <f>'将来負担比率（分子）の構造'!M$50</f>
        <v>18077</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3169</v>
      </c>
      <c r="C61" s="166"/>
      <c r="D61" s="166"/>
      <c r="E61" s="166">
        <f>'将来負担比率（分子）の構造'!J$46</f>
        <v>3663</v>
      </c>
      <c r="F61" s="166"/>
      <c r="G61" s="166"/>
      <c r="H61" s="166">
        <f>'将来負担比率（分子）の構造'!K$46</f>
        <v>3158</v>
      </c>
      <c r="I61" s="166"/>
      <c r="J61" s="166"/>
      <c r="K61" s="166">
        <f>'将来負担比率（分子）の構造'!L$46</f>
        <v>3114</v>
      </c>
      <c r="L61" s="166"/>
      <c r="M61" s="166"/>
      <c r="N61" s="166">
        <f>'将来負担比率（分子）の構造'!M$46</f>
        <v>2024</v>
      </c>
      <c r="O61" s="166"/>
      <c r="P61" s="166"/>
    </row>
    <row r="62" spans="1:16" x14ac:dyDescent="0.15">
      <c r="A62" s="166" t="s">
        <v>35</v>
      </c>
      <c r="B62" s="166">
        <f>'将来負担比率（分子）の構造'!I$45</f>
        <v>8314</v>
      </c>
      <c r="C62" s="166"/>
      <c r="D62" s="166"/>
      <c r="E62" s="166">
        <f>'将来負担比率（分子）の構造'!J$45</f>
        <v>7796</v>
      </c>
      <c r="F62" s="166"/>
      <c r="G62" s="166"/>
      <c r="H62" s="166">
        <f>'将来負担比率（分子）の構造'!K$45</f>
        <v>7595</v>
      </c>
      <c r="I62" s="166"/>
      <c r="J62" s="166"/>
      <c r="K62" s="166">
        <f>'将来負担比率（分子）の構造'!L$45</f>
        <v>7244</v>
      </c>
      <c r="L62" s="166"/>
      <c r="M62" s="166"/>
      <c r="N62" s="166">
        <f>'将来負担比率（分子）の構造'!M$45</f>
        <v>7354</v>
      </c>
      <c r="O62" s="166"/>
      <c r="P62" s="166"/>
    </row>
    <row r="63" spans="1:16" x14ac:dyDescent="0.15">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33</v>
      </c>
      <c r="B64" s="166">
        <f>'将来負担比率（分子）の構造'!I$43</f>
        <v>18867</v>
      </c>
      <c r="C64" s="166"/>
      <c r="D64" s="166"/>
      <c r="E64" s="166">
        <f>'将来負担比率（分子）の構造'!J$43</f>
        <v>18177</v>
      </c>
      <c r="F64" s="166"/>
      <c r="G64" s="166"/>
      <c r="H64" s="166">
        <f>'将来負担比率（分子）の構造'!K$43</f>
        <v>16506</v>
      </c>
      <c r="I64" s="166"/>
      <c r="J64" s="166"/>
      <c r="K64" s="166">
        <f>'将来負担比率（分子）の構造'!L$43</f>
        <v>16011</v>
      </c>
      <c r="L64" s="166"/>
      <c r="M64" s="166"/>
      <c r="N64" s="166">
        <f>'将来負担比率（分子）の構造'!M$43</f>
        <v>14186</v>
      </c>
      <c r="O64" s="166"/>
      <c r="P64" s="166"/>
    </row>
    <row r="65" spans="1:16" x14ac:dyDescent="0.15">
      <c r="A65" s="166" t="s">
        <v>32</v>
      </c>
      <c r="B65" s="166">
        <f>'将来負担比率（分子）の構造'!I$42</f>
        <v>1567</v>
      </c>
      <c r="C65" s="166"/>
      <c r="D65" s="166"/>
      <c r="E65" s="166">
        <f>'将来負担比率（分子）の構造'!J$42</f>
        <v>1397</v>
      </c>
      <c r="F65" s="166"/>
      <c r="G65" s="166"/>
      <c r="H65" s="166">
        <f>'将来負担比率（分子）の構造'!K$42</f>
        <v>1241</v>
      </c>
      <c r="I65" s="166"/>
      <c r="J65" s="166"/>
      <c r="K65" s="166">
        <f>'将来負担比率（分子）の構造'!L$42</f>
        <v>1094</v>
      </c>
      <c r="L65" s="166"/>
      <c r="M65" s="166"/>
      <c r="N65" s="166">
        <f>'将来負担比率（分子）の構造'!M$42</f>
        <v>933</v>
      </c>
      <c r="O65" s="166"/>
      <c r="P65" s="166"/>
    </row>
    <row r="66" spans="1:16" x14ac:dyDescent="0.15">
      <c r="A66" s="166" t="s">
        <v>31</v>
      </c>
      <c r="B66" s="166">
        <f>'将来負担比率（分子）の構造'!I$41</f>
        <v>44992</v>
      </c>
      <c r="C66" s="166"/>
      <c r="D66" s="166"/>
      <c r="E66" s="166">
        <f>'将来負担比率（分子）の構造'!J$41</f>
        <v>42979</v>
      </c>
      <c r="F66" s="166"/>
      <c r="G66" s="166"/>
      <c r="H66" s="166">
        <f>'将来負担比率（分子）の構造'!K$41</f>
        <v>41249</v>
      </c>
      <c r="I66" s="166"/>
      <c r="J66" s="166"/>
      <c r="K66" s="166">
        <f>'将来負担比率（分子）の構造'!L$41</f>
        <v>39975</v>
      </c>
      <c r="L66" s="166"/>
      <c r="M66" s="166"/>
      <c r="N66" s="166">
        <f>'将来負担比率（分子）の構造'!M$41</f>
        <v>39048</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8299</v>
      </c>
      <c r="C72" s="170">
        <f>基金残高に係る経年分析!G55</f>
        <v>7534</v>
      </c>
      <c r="D72" s="170">
        <f>基金残高に係る経年分析!H55</f>
        <v>8069</v>
      </c>
    </row>
    <row r="73" spans="1:16" x14ac:dyDescent="0.15">
      <c r="A73" s="169" t="s">
        <v>78</v>
      </c>
      <c r="B73" s="170">
        <f>基金残高に係る経年分析!F56</f>
        <v>40</v>
      </c>
      <c r="C73" s="170">
        <f>基金残高に係る経年分析!G56</f>
        <v>40</v>
      </c>
      <c r="D73" s="170">
        <f>基金残高に係る経年分析!H56</f>
        <v>40</v>
      </c>
    </row>
    <row r="74" spans="1:16" x14ac:dyDescent="0.15">
      <c r="A74" s="169" t="s">
        <v>79</v>
      </c>
      <c r="B74" s="170">
        <f>基金残高に係る経年分析!F57</f>
        <v>8830</v>
      </c>
      <c r="C74" s="170">
        <f>基金残高に係る経年分析!G57</f>
        <v>8990</v>
      </c>
      <c r="D74" s="170">
        <f>基金残高に係る経年分析!H57</f>
        <v>9471</v>
      </c>
    </row>
  </sheetData>
  <sheetProtection algorithmName="SHA-512" hashValue="7PxeDsMhYvAl5CTR6j9Q8GT5Ozshuajlk5MLF22Wcg7OV5FtwgSGOO3gnII/6bthLkfqQdltc7fwfuVVaan32g==" saltValue="xQ8cGxVLD0Lm9mbgYX4zq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029D-1619-4274-871D-DFCF546BC216}">
  <sheetPr>
    <pageSetUpPr fitToPage="1"/>
  </sheetPr>
  <dimension ref="B1:EM50"/>
  <sheetViews>
    <sheetView showGridLines="0" zoomScaleNormal="100" workbookViewId="0"/>
  </sheetViews>
  <sheetFormatPr defaultColWidth="0" defaultRowHeight="11.25" customHeight="1" zeroHeight="1" x14ac:dyDescent="0.15"/>
  <cols>
    <col min="1" max="1" width="1.625" style="336" customWidth="1"/>
    <col min="2" max="2" width="2.375" style="336" customWidth="1"/>
    <col min="3" max="16" width="2.625" style="336" customWidth="1"/>
    <col min="17" max="17" width="2.375" style="336" customWidth="1"/>
    <col min="18" max="95" width="1.625" style="336" customWidth="1"/>
    <col min="96" max="133" width="1.625" style="348" customWidth="1"/>
    <col min="134" max="143" width="1.625" style="336" customWidth="1"/>
    <col min="144" max="16384" width="0" style="336" hidden="1"/>
  </cols>
  <sheetData>
    <row r="1" spans="2:143" ht="22.5" customHeight="1" thickBot="1" x14ac:dyDescent="0.2">
      <c r="B1" s="334"/>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613" t="s">
        <v>217</v>
      </c>
      <c r="DI1" s="614"/>
      <c r="DJ1" s="614"/>
      <c r="DK1" s="614"/>
      <c r="DL1" s="614"/>
      <c r="DM1" s="614"/>
      <c r="DN1" s="615"/>
      <c r="DO1" s="336"/>
      <c r="DP1" s="613" t="s">
        <v>218</v>
      </c>
      <c r="DQ1" s="614"/>
      <c r="DR1" s="614"/>
      <c r="DS1" s="614"/>
      <c r="DT1" s="614"/>
      <c r="DU1" s="614"/>
      <c r="DV1" s="614"/>
      <c r="DW1" s="614"/>
      <c r="DX1" s="614"/>
      <c r="DY1" s="614"/>
      <c r="DZ1" s="614"/>
      <c r="EA1" s="614"/>
      <c r="EB1" s="614"/>
      <c r="EC1" s="615"/>
      <c r="ED1" s="335"/>
      <c r="EE1" s="335"/>
      <c r="EF1" s="335"/>
      <c r="EG1" s="335"/>
      <c r="EH1" s="335"/>
      <c r="EI1" s="335"/>
      <c r="EJ1" s="335"/>
      <c r="EK1" s="335"/>
      <c r="EL1" s="335"/>
      <c r="EM1" s="335"/>
    </row>
    <row r="2" spans="2:143" ht="22.5" customHeight="1" x14ac:dyDescent="0.15">
      <c r="B2" s="337" t="s">
        <v>219</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x14ac:dyDescent="0.15">
      <c r="B3" s="616" t="s">
        <v>220</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221</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222</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223</v>
      </c>
      <c r="S4" s="617"/>
      <c r="T4" s="617"/>
      <c r="U4" s="617"/>
      <c r="V4" s="617"/>
      <c r="W4" s="617"/>
      <c r="X4" s="617"/>
      <c r="Y4" s="618"/>
      <c r="Z4" s="616" t="s">
        <v>224</v>
      </c>
      <c r="AA4" s="617"/>
      <c r="AB4" s="617"/>
      <c r="AC4" s="618"/>
      <c r="AD4" s="616" t="s">
        <v>225</v>
      </c>
      <c r="AE4" s="617"/>
      <c r="AF4" s="617"/>
      <c r="AG4" s="617"/>
      <c r="AH4" s="617"/>
      <c r="AI4" s="617"/>
      <c r="AJ4" s="617"/>
      <c r="AK4" s="618"/>
      <c r="AL4" s="616" t="s">
        <v>224</v>
      </c>
      <c r="AM4" s="617"/>
      <c r="AN4" s="617"/>
      <c r="AO4" s="618"/>
      <c r="AP4" s="619" t="s">
        <v>226</v>
      </c>
      <c r="AQ4" s="619"/>
      <c r="AR4" s="619"/>
      <c r="AS4" s="619"/>
      <c r="AT4" s="619"/>
      <c r="AU4" s="619"/>
      <c r="AV4" s="619"/>
      <c r="AW4" s="619"/>
      <c r="AX4" s="619"/>
      <c r="AY4" s="619"/>
      <c r="AZ4" s="619"/>
      <c r="BA4" s="619"/>
      <c r="BB4" s="619"/>
      <c r="BC4" s="619"/>
      <c r="BD4" s="619"/>
      <c r="BE4" s="619"/>
      <c r="BF4" s="619"/>
      <c r="BG4" s="619" t="s">
        <v>227</v>
      </c>
      <c r="BH4" s="619"/>
      <c r="BI4" s="619"/>
      <c r="BJ4" s="619"/>
      <c r="BK4" s="619"/>
      <c r="BL4" s="619"/>
      <c r="BM4" s="619"/>
      <c r="BN4" s="619"/>
      <c r="BO4" s="619" t="s">
        <v>224</v>
      </c>
      <c r="BP4" s="619"/>
      <c r="BQ4" s="619"/>
      <c r="BR4" s="619"/>
      <c r="BS4" s="619" t="s">
        <v>228</v>
      </c>
      <c r="BT4" s="619"/>
      <c r="BU4" s="619"/>
      <c r="BV4" s="619"/>
      <c r="BW4" s="619"/>
      <c r="BX4" s="619"/>
      <c r="BY4" s="619"/>
      <c r="BZ4" s="619"/>
      <c r="CA4" s="619"/>
      <c r="CB4" s="619"/>
      <c r="CD4" s="616" t="s">
        <v>229</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230</v>
      </c>
      <c r="C5" s="621"/>
      <c r="D5" s="621"/>
      <c r="E5" s="621"/>
      <c r="F5" s="621"/>
      <c r="G5" s="621"/>
      <c r="H5" s="621"/>
      <c r="I5" s="621"/>
      <c r="J5" s="621"/>
      <c r="K5" s="621"/>
      <c r="L5" s="621"/>
      <c r="M5" s="621"/>
      <c r="N5" s="621"/>
      <c r="O5" s="621"/>
      <c r="P5" s="621"/>
      <c r="Q5" s="622"/>
      <c r="R5" s="623">
        <v>28764566</v>
      </c>
      <c r="S5" s="624"/>
      <c r="T5" s="624"/>
      <c r="U5" s="624"/>
      <c r="V5" s="624"/>
      <c r="W5" s="624"/>
      <c r="X5" s="624"/>
      <c r="Y5" s="625"/>
      <c r="Z5" s="626">
        <v>37</v>
      </c>
      <c r="AA5" s="626"/>
      <c r="AB5" s="626"/>
      <c r="AC5" s="626"/>
      <c r="AD5" s="627">
        <v>26522906</v>
      </c>
      <c r="AE5" s="627"/>
      <c r="AF5" s="627"/>
      <c r="AG5" s="627"/>
      <c r="AH5" s="627"/>
      <c r="AI5" s="627"/>
      <c r="AJ5" s="627"/>
      <c r="AK5" s="627"/>
      <c r="AL5" s="628">
        <v>66.400000000000006</v>
      </c>
      <c r="AM5" s="629"/>
      <c r="AN5" s="629"/>
      <c r="AO5" s="630"/>
      <c r="AP5" s="620" t="s">
        <v>231</v>
      </c>
      <c r="AQ5" s="621"/>
      <c r="AR5" s="621"/>
      <c r="AS5" s="621"/>
      <c r="AT5" s="621"/>
      <c r="AU5" s="621"/>
      <c r="AV5" s="621"/>
      <c r="AW5" s="621"/>
      <c r="AX5" s="621"/>
      <c r="AY5" s="621"/>
      <c r="AZ5" s="621"/>
      <c r="BA5" s="621"/>
      <c r="BB5" s="621"/>
      <c r="BC5" s="621"/>
      <c r="BD5" s="621"/>
      <c r="BE5" s="621"/>
      <c r="BF5" s="622"/>
      <c r="BG5" s="634">
        <v>26492691</v>
      </c>
      <c r="BH5" s="635"/>
      <c r="BI5" s="635"/>
      <c r="BJ5" s="635"/>
      <c r="BK5" s="635"/>
      <c r="BL5" s="635"/>
      <c r="BM5" s="635"/>
      <c r="BN5" s="636"/>
      <c r="BO5" s="637">
        <v>92.1</v>
      </c>
      <c r="BP5" s="637"/>
      <c r="BQ5" s="637"/>
      <c r="BR5" s="637"/>
      <c r="BS5" s="638">
        <v>150072</v>
      </c>
      <c r="BT5" s="638"/>
      <c r="BU5" s="638"/>
      <c r="BV5" s="638"/>
      <c r="BW5" s="638"/>
      <c r="BX5" s="638"/>
      <c r="BY5" s="638"/>
      <c r="BZ5" s="638"/>
      <c r="CA5" s="638"/>
      <c r="CB5" s="642"/>
      <c r="CD5" s="616" t="s">
        <v>226</v>
      </c>
      <c r="CE5" s="617"/>
      <c r="CF5" s="617"/>
      <c r="CG5" s="617"/>
      <c r="CH5" s="617"/>
      <c r="CI5" s="617"/>
      <c r="CJ5" s="617"/>
      <c r="CK5" s="617"/>
      <c r="CL5" s="617"/>
      <c r="CM5" s="617"/>
      <c r="CN5" s="617"/>
      <c r="CO5" s="617"/>
      <c r="CP5" s="617"/>
      <c r="CQ5" s="618"/>
      <c r="CR5" s="616" t="s">
        <v>232</v>
      </c>
      <c r="CS5" s="617"/>
      <c r="CT5" s="617"/>
      <c r="CU5" s="617"/>
      <c r="CV5" s="617"/>
      <c r="CW5" s="617"/>
      <c r="CX5" s="617"/>
      <c r="CY5" s="618"/>
      <c r="CZ5" s="616" t="s">
        <v>224</v>
      </c>
      <c r="DA5" s="617"/>
      <c r="DB5" s="617"/>
      <c r="DC5" s="618"/>
      <c r="DD5" s="616" t="s">
        <v>233</v>
      </c>
      <c r="DE5" s="617"/>
      <c r="DF5" s="617"/>
      <c r="DG5" s="617"/>
      <c r="DH5" s="617"/>
      <c r="DI5" s="617"/>
      <c r="DJ5" s="617"/>
      <c r="DK5" s="617"/>
      <c r="DL5" s="617"/>
      <c r="DM5" s="617"/>
      <c r="DN5" s="617"/>
      <c r="DO5" s="617"/>
      <c r="DP5" s="618"/>
      <c r="DQ5" s="616" t="s">
        <v>234</v>
      </c>
      <c r="DR5" s="617"/>
      <c r="DS5" s="617"/>
      <c r="DT5" s="617"/>
      <c r="DU5" s="617"/>
      <c r="DV5" s="617"/>
      <c r="DW5" s="617"/>
      <c r="DX5" s="617"/>
      <c r="DY5" s="617"/>
      <c r="DZ5" s="617"/>
      <c r="EA5" s="617"/>
      <c r="EB5" s="617"/>
      <c r="EC5" s="618"/>
    </row>
    <row r="6" spans="2:143" ht="11.25" customHeight="1" x14ac:dyDescent="0.15">
      <c r="B6" s="631" t="s">
        <v>235</v>
      </c>
      <c r="C6" s="632"/>
      <c r="D6" s="632"/>
      <c r="E6" s="632"/>
      <c r="F6" s="632"/>
      <c r="G6" s="632"/>
      <c r="H6" s="632"/>
      <c r="I6" s="632"/>
      <c r="J6" s="632"/>
      <c r="K6" s="632"/>
      <c r="L6" s="632"/>
      <c r="M6" s="632"/>
      <c r="N6" s="632"/>
      <c r="O6" s="632"/>
      <c r="P6" s="632"/>
      <c r="Q6" s="633"/>
      <c r="R6" s="634">
        <v>630123</v>
      </c>
      <c r="S6" s="635"/>
      <c r="T6" s="635"/>
      <c r="U6" s="635"/>
      <c r="V6" s="635"/>
      <c r="W6" s="635"/>
      <c r="X6" s="635"/>
      <c r="Y6" s="636"/>
      <c r="Z6" s="637">
        <v>0.8</v>
      </c>
      <c r="AA6" s="637"/>
      <c r="AB6" s="637"/>
      <c r="AC6" s="637"/>
      <c r="AD6" s="638">
        <v>630123</v>
      </c>
      <c r="AE6" s="638"/>
      <c r="AF6" s="638"/>
      <c r="AG6" s="638"/>
      <c r="AH6" s="638"/>
      <c r="AI6" s="638"/>
      <c r="AJ6" s="638"/>
      <c r="AK6" s="638"/>
      <c r="AL6" s="639">
        <v>1.6</v>
      </c>
      <c r="AM6" s="640"/>
      <c r="AN6" s="640"/>
      <c r="AO6" s="641"/>
      <c r="AP6" s="631" t="s">
        <v>236</v>
      </c>
      <c r="AQ6" s="632"/>
      <c r="AR6" s="632"/>
      <c r="AS6" s="632"/>
      <c r="AT6" s="632"/>
      <c r="AU6" s="632"/>
      <c r="AV6" s="632"/>
      <c r="AW6" s="632"/>
      <c r="AX6" s="632"/>
      <c r="AY6" s="632"/>
      <c r="AZ6" s="632"/>
      <c r="BA6" s="632"/>
      <c r="BB6" s="632"/>
      <c r="BC6" s="632"/>
      <c r="BD6" s="632"/>
      <c r="BE6" s="632"/>
      <c r="BF6" s="633"/>
      <c r="BG6" s="634">
        <v>26492691</v>
      </c>
      <c r="BH6" s="635"/>
      <c r="BI6" s="635"/>
      <c r="BJ6" s="635"/>
      <c r="BK6" s="635"/>
      <c r="BL6" s="635"/>
      <c r="BM6" s="635"/>
      <c r="BN6" s="636"/>
      <c r="BO6" s="637">
        <v>92.1</v>
      </c>
      <c r="BP6" s="637"/>
      <c r="BQ6" s="637"/>
      <c r="BR6" s="637"/>
      <c r="BS6" s="638">
        <v>150072</v>
      </c>
      <c r="BT6" s="638"/>
      <c r="BU6" s="638"/>
      <c r="BV6" s="638"/>
      <c r="BW6" s="638"/>
      <c r="BX6" s="638"/>
      <c r="BY6" s="638"/>
      <c r="BZ6" s="638"/>
      <c r="CA6" s="638"/>
      <c r="CB6" s="642"/>
      <c r="CD6" s="620" t="s">
        <v>237</v>
      </c>
      <c r="CE6" s="621"/>
      <c r="CF6" s="621"/>
      <c r="CG6" s="621"/>
      <c r="CH6" s="621"/>
      <c r="CI6" s="621"/>
      <c r="CJ6" s="621"/>
      <c r="CK6" s="621"/>
      <c r="CL6" s="621"/>
      <c r="CM6" s="621"/>
      <c r="CN6" s="621"/>
      <c r="CO6" s="621"/>
      <c r="CP6" s="621"/>
      <c r="CQ6" s="622"/>
      <c r="CR6" s="634">
        <v>401127</v>
      </c>
      <c r="CS6" s="635"/>
      <c r="CT6" s="635"/>
      <c r="CU6" s="635"/>
      <c r="CV6" s="635"/>
      <c r="CW6" s="635"/>
      <c r="CX6" s="635"/>
      <c r="CY6" s="636"/>
      <c r="CZ6" s="628">
        <v>0.5</v>
      </c>
      <c r="DA6" s="629"/>
      <c r="DB6" s="629"/>
      <c r="DC6" s="645"/>
      <c r="DD6" s="643" t="s">
        <v>129</v>
      </c>
      <c r="DE6" s="635"/>
      <c r="DF6" s="635"/>
      <c r="DG6" s="635"/>
      <c r="DH6" s="635"/>
      <c r="DI6" s="635"/>
      <c r="DJ6" s="635"/>
      <c r="DK6" s="635"/>
      <c r="DL6" s="635"/>
      <c r="DM6" s="635"/>
      <c r="DN6" s="635"/>
      <c r="DO6" s="635"/>
      <c r="DP6" s="636"/>
      <c r="DQ6" s="643">
        <v>400987</v>
      </c>
      <c r="DR6" s="635"/>
      <c r="DS6" s="635"/>
      <c r="DT6" s="635"/>
      <c r="DU6" s="635"/>
      <c r="DV6" s="635"/>
      <c r="DW6" s="635"/>
      <c r="DX6" s="635"/>
      <c r="DY6" s="635"/>
      <c r="DZ6" s="635"/>
      <c r="EA6" s="635"/>
      <c r="EB6" s="635"/>
      <c r="EC6" s="644"/>
    </row>
    <row r="7" spans="2:143" ht="11.25" customHeight="1" x14ac:dyDescent="0.15">
      <c r="B7" s="631" t="s">
        <v>238</v>
      </c>
      <c r="C7" s="632"/>
      <c r="D7" s="632"/>
      <c r="E7" s="632"/>
      <c r="F7" s="632"/>
      <c r="G7" s="632"/>
      <c r="H7" s="632"/>
      <c r="I7" s="632"/>
      <c r="J7" s="632"/>
      <c r="K7" s="632"/>
      <c r="L7" s="632"/>
      <c r="M7" s="632"/>
      <c r="N7" s="632"/>
      <c r="O7" s="632"/>
      <c r="P7" s="632"/>
      <c r="Q7" s="633"/>
      <c r="R7" s="634">
        <v>17575</v>
      </c>
      <c r="S7" s="635"/>
      <c r="T7" s="635"/>
      <c r="U7" s="635"/>
      <c r="V7" s="635"/>
      <c r="W7" s="635"/>
      <c r="X7" s="635"/>
      <c r="Y7" s="636"/>
      <c r="Z7" s="637">
        <v>0</v>
      </c>
      <c r="AA7" s="637"/>
      <c r="AB7" s="637"/>
      <c r="AC7" s="637"/>
      <c r="AD7" s="638">
        <v>17575</v>
      </c>
      <c r="AE7" s="638"/>
      <c r="AF7" s="638"/>
      <c r="AG7" s="638"/>
      <c r="AH7" s="638"/>
      <c r="AI7" s="638"/>
      <c r="AJ7" s="638"/>
      <c r="AK7" s="638"/>
      <c r="AL7" s="639">
        <v>0</v>
      </c>
      <c r="AM7" s="640"/>
      <c r="AN7" s="640"/>
      <c r="AO7" s="641"/>
      <c r="AP7" s="631" t="s">
        <v>239</v>
      </c>
      <c r="AQ7" s="632"/>
      <c r="AR7" s="632"/>
      <c r="AS7" s="632"/>
      <c r="AT7" s="632"/>
      <c r="AU7" s="632"/>
      <c r="AV7" s="632"/>
      <c r="AW7" s="632"/>
      <c r="AX7" s="632"/>
      <c r="AY7" s="632"/>
      <c r="AZ7" s="632"/>
      <c r="BA7" s="632"/>
      <c r="BB7" s="632"/>
      <c r="BC7" s="632"/>
      <c r="BD7" s="632"/>
      <c r="BE7" s="632"/>
      <c r="BF7" s="633"/>
      <c r="BG7" s="634">
        <v>11875376</v>
      </c>
      <c r="BH7" s="635"/>
      <c r="BI7" s="635"/>
      <c r="BJ7" s="635"/>
      <c r="BK7" s="635"/>
      <c r="BL7" s="635"/>
      <c r="BM7" s="635"/>
      <c r="BN7" s="636"/>
      <c r="BO7" s="637">
        <v>41.3</v>
      </c>
      <c r="BP7" s="637"/>
      <c r="BQ7" s="637"/>
      <c r="BR7" s="637"/>
      <c r="BS7" s="638">
        <v>150072</v>
      </c>
      <c r="BT7" s="638"/>
      <c r="BU7" s="638"/>
      <c r="BV7" s="638"/>
      <c r="BW7" s="638"/>
      <c r="BX7" s="638"/>
      <c r="BY7" s="638"/>
      <c r="BZ7" s="638"/>
      <c r="CA7" s="638"/>
      <c r="CB7" s="642"/>
      <c r="CD7" s="631" t="s">
        <v>240</v>
      </c>
      <c r="CE7" s="632"/>
      <c r="CF7" s="632"/>
      <c r="CG7" s="632"/>
      <c r="CH7" s="632"/>
      <c r="CI7" s="632"/>
      <c r="CJ7" s="632"/>
      <c r="CK7" s="632"/>
      <c r="CL7" s="632"/>
      <c r="CM7" s="632"/>
      <c r="CN7" s="632"/>
      <c r="CO7" s="632"/>
      <c r="CP7" s="632"/>
      <c r="CQ7" s="633"/>
      <c r="CR7" s="634">
        <v>8227564</v>
      </c>
      <c r="CS7" s="635"/>
      <c r="CT7" s="635"/>
      <c r="CU7" s="635"/>
      <c r="CV7" s="635"/>
      <c r="CW7" s="635"/>
      <c r="CX7" s="635"/>
      <c r="CY7" s="636"/>
      <c r="CZ7" s="637">
        <v>11.2</v>
      </c>
      <c r="DA7" s="637"/>
      <c r="DB7" s="637"/>
      <c r="DC7" s="637"/>
      <c r="DD7" s="643">
        <v>951211</v>
      </c>
      <c r="DE7" s="635"/>
      <c r="DF7" s="635"/>
      <c r="DG7" s="635"/>
      <c r="DH7" s="635"/>
      <c r="DI7" s="635"/>
      <c r="DJ7" s="635"/>
      <c r="DK7" s="635"/>
      <c r="DL7" s="635"/>
      <c r="DM7" s="635"/>
      <c r="DN7" s="635"/>
      <c r="DO7" s="635"/>
      <c r="DP7" s="636"/>
      <c r="DQ7" s="643">
        <v>6386904</v>
      </c>
      <c r="DR7" s="635"/>
      <c r="DS7" s="635"/>
      <c r="DT7" s="635"/>
      <c r="DU7" s="635"/>
      <c r="DV7" s="635"/>
      <c r="DW7" s="635"/>
      <c r="DX7" s="635"/>
      <c r="DY7" s="635"/>
      <c r="DZ7" s="635"/>
      <c r="EA7" s="635"/>
      <c r="EB7" s="635"/>
      <c r="EC7" s="644"/>
    </row>
    <row r="8" spans="2:143" ht="11.25" customHeight="1" x14ac:dyDescent="0.15">
      <c r="B8" s="631" t="s">
        <v>241</v>
      </c>
      <c r="C8" s="632"/>
      <c r="D8" s="632"/>
      <c r="E8" s="632"/>
      <c r="F8" s="632"/>
      <c r="G8" s="632"/>
      <c r="H8" s="632"/>
      <c r="I8" s="632"/>
      <c r="J8" s="632"/>
      <c r="K8" s="632"/>
      <c r="L8" s="632"/>
      <c r="M8" s="632"/>
      <c r="N8" s="632"/>
      <c r="O8" s="632"/>
      <c r="P8" s="632"/>
      <c r="Q8" s="633"/>
      <c r="R8" s="634">
        <v>215653</v>
      </c>
      <c r="S8" s="635"/>
      <c r="T8" s="635"/>
      <c r="U8" s="635"/>
      <c r="V8" s="635"/>
      <c r="W8" s="635"/>
      <c r="X8" s="635"/>
      <c r="Y8" s="636"/>
      <c r="Z8" s="637">
        <v>0.3</v>
      </c>
      <c r="AA8" s="637"/>
      <c r="AB8" s="637"/>
      <c r="AC8" s="637"/>
      <c r="AD8" s="638">
        <v>215653</v>
      </c>
      <c r="AE8" s="638"/>
      <c r="AF8" s="638"/>
      <c r="AG8" s="638"/>
      <c r="AH8" s="638"/>
      <c r="AI8" s="638"/>
      <c r="AJ8" s="638"/>
      <c r="AK8" s="638"/>
      <c r="AL8" s="639">
        <v>0.5</v>
      </c>
      <c r="AM8" s="640"/>
      <c r="AN8" s="640"/>
      <c r="AO8" s="641"/>
      <c r="AP8" s="631" t="s">
        <v>242</v>
      </c>
      <c r="AQ8" s="632"/>
      <c r="AR8" s="632"/>
      <c r="AS8" s="632"/>
      <c r="AT8" s="632"/>
      <c r="AU8" s="632"/>
      <c r="AV8" s="632"/>
      <c r="AW8" s="632"/>
      <c r="AX8" s="632"/>
      <c r="AY8" s="632"/>
      <c r="AZ8" s="632"/>
      <c r="BA8" s="632"/>
      <c r="BB8" s="632"/>
      <c r="BC8" s="632"/>
      <c r="BD8" s="632"/>
      <c r="BE8" s="632"/>
      <c r="BF8" s="633"/>
      <c r="BG8" s="634">
        <v>339850</v>
      </c>
      <c r="BH8" s="635"/>
      <c r="BI8" s="635"/>
      <c r="BJ8" s="635"/>
      <c r="BK8" s="635"/>
      <c r="BL8" s="635"/>
      <c r="BM8" s="635"/>
      <c r="BN8" s="636"/>
      <c r="BO8" s="637">
        <v>1.2</v>
      </c>
      <c r="BP8" s="637"/>
      <c r="BQ8" s="637"/>
      <c r="BR8" s="637"/>
      <c r="BS8" s="638" t="s">
        <v>129</v>
      </c>
      <c r="BT8" s="638"/>
      <c r="BU8" s="638"/>
      <c r="BV8" s="638"/>
      <c r="BW8" s="638"/>
      <c r="BX8" s="638"/>
      <c r="BY8" s="638"/>
      <c r="BZ8" s="638"/>
      <c r="CA8" s="638"/>
      <c r="CB8" s="642"/>
      <c r="CD8" s="631" t="s">
        <v>243</v>
      </c>
      <c r="CE8" s="632"/>
      <c r="CF8" s="632"/>
      <c r="CG8" s="632"/>
      <c r="CH8" s="632"/>
      <c r="CI8" s="632"/>
      <c r="CJ8" s="632"/>
      <c r="CK8" s="632"/>
      <c r="CL8" s="632"/>
      <c r="CM8" s="632"/>
      <c r="CN8" s="632"/>
      <c r="CO8" s="632"/>
      <c r="CP8" s="632"/>
      <c r="CQ8" s="633"/>
      <c r="CR8" s="634">
        <v>32662345</v>
      </c>
      <c r="CS8" s="635"/>
      <c r="CT8" s="635"/>
      <c r="CU8" s="635"/>
      <c r="CV8" s="635"/>
      <c r="CW8" s="635"/>
      <c r="CX8" s="635"/>
      <c r="CY8" s="636"/>
      <c r="CZ8" s="637">
        <v>44.4</v>
      </c>
      <c r="DA8" s="637"/>
      <c r="DB8" s="637"/>
      <c r="DC8" s="637"/>
      <c r="DD8" s="643">
        <v>1427123</v>
      </c>
      <c r="DE8" s="635"/>
      <c r="DF8" s="635"/>
      <c r="DG8" s="635"/>
      <c r="DH8" s="635"/>
      <c r="DI8" s="635"/>
      <c r="DJ8" s="635"/>
      <c r="DK8" s="635"/>
      <c r="DL8" s="635"/>
      <c r="DM8" s="635"/>
      <c r="DN8" s="635"/>
      <c r="DO8" s="635"/>
      <c r="DP8" s="636"/>
      <c r="DQ8" s="643">
        <v>14535793</v>
      </c>
      <c r="DR8" s="635"/>
      <c r="DS8" s="635"/>
      <c r="DT8" s="635"/>
      <c r="DU8" s="635"/>
      <c r="DV8" s="635"/>
      <c r="DW8" s="635"/>
      <c r="DX8" s="635"/>
      <c r="DY8" s="635"/>
      <c r="DZ8" s="635"/>
      <c r="EA8" s="635"/>
      <c r="EB8" s="635"/>
      <c r="EC8" s="644"/>
    </row>
    <row r="9" spans="2:143" ht="11.25" customHeight="1" x14ac:dyDescent="0.15">
      <c r="B9" s="631" t="s">
        <v>244</v>
      </c>
      <c r="C9" s="632"/>
      <c r="D9" s="632"/>
      <c r="E9" s="632"/>
      <c r="F9" s="632"/>
      <c r="G9" s="632"/>
      <c r="H9" s="632"/>
      <c r="I9" s="632"/>
      <c r="J9" s="632"/>
      <c r="K9" s="632"/>
      <c r="L9" s="632"/>
      <c r="M9" s="632"/>
      <c r="N9" s="632"/>
      <c r="O9" s="632"/>
      <c r="P9" s="632"/>
      <c r="Q9" s="633"/>
      <c r="R9" s="634">
        <v>246375</v>
      </c>
      <c r="S9" s="635"/>
      <c r="T9" s="635"/>
      <c r="U9" s="635"/>
      <c r="V9" s="635"/>
      <c r="W9" s="635"/>
      <c r="X9" s="635"/>
      <c r="Y9" s="636"/>
      <c r="Z9" s="637">
        <v>0.3</v>
      </c>
      <c r="AA9" s="637"/>
      <c r="AB9" s="637"/>
      <c r="AC9" s="637"/>
      <c r="AD9" s="638">
        <v>246375</v>
      </c>
      <c r="AE9" s="638"/>
      <c r="AF9" s="638"/>
      <c r="AG9" s="638"/>
      <c r="AH9" s="638"/>
      <c r="AI9" s="638"/>
      <c r="AJ9" s="638"/>
      <c r="AK9" s="638"/>
      <c r="AL9" s="639">
        <v>0.6</v>
      </c>
      <c r="AM9" s="640"/>
      <c r="AN9" s="640"/>
      <c r="AO9" s="641"/>
      <c r="AP9" s="631" t="s">
        <v>245</v>
      </c>
      <c r="AQ9" s="632"/>
      <c r="AR9" s="632"/>
      <c r="AS9" s="632"/>
      <c r="AT9" s="632"/>
      <c r="AU9" s="632"/>
      <c r="AV9" s="632"/>
      <c r="AW9" s="632"/>
      <c r="AX9" s="632"/>
      <c r="AY9" s="632"/>
      <c r="AZ9" s="632"/>
      <c r="BA9" s="632"/>
      <c r="BB9" s="632"/>
      <c r="BC9" s="632"/>
      <c r="BD9" s="632"/>
      <c r="BE9" s="632"/>
      <c r="BF9" s="633"/>
      <c r="BG9" s="634">
        <v>10126740</v>
      </c>
      <c r="BH9" s="635"/>
      <c r="BI9" s="635"/>
      <c r="BJ9" s="635"/>
      <c r="BK9" s="635"/>
      <c r="BL9" s="635"/>
      <c r="BM9" s="635"/>
      <c r="BN9" s="636"/>
      <c r="BO9" s="637">
        <v>35.200000000000003</v>
      </c>
      <c r="BP9" s="637"/>
      <c r="BQ9" s="637"/>
      <c r="BR9" s="637"/>
      <c r="BS9" s="638" t="s">
        <v>129</v>
      </c>
      <c r="BT9" s="638"/>
      <c r="BU9" s="638"/>
      <c r="BV9" s="638"/>
      <c r="BW9" s="638"/>
      <c r="BX9" s="638"/>
      <c r="BY9" s="638"/>
      <c r="BZ9" s="638"/>
      <c r="CA9" s="638"/>
      <c r="CB9" s="642"/>
      <c r="CD9" s="631" t="s">
        <v>246</v>
      </c>
      <c r="CE9" s="632"/>
      <c r="CF9" s="632"/>
      <c r="CG9" s="632"/>
      <c r="CH9" s="632"/>
      <c r="CI9" s="632"/>
      <c r="CJ9" s="632"/>
      <c r="CK9" s="632"/>
      <c r="CL9" s="632"/>
      <c r="CM9" s="632"/>
      <c r="CN9" s="632"/>
      <c r="CO9" s="632"/>
      <c r="CP9" s="632"/>
      <c r="CQ9" s="633"/>
      <c r="CR9" s="634">
        <v>8604777</v>
      </c>
      <c r="CS9" s="635"/>
      <c r="CT9" s="635"/>
      <c r="CU9" s="635"/>
      <c r="CV9" s="635"/>
      <c r="CW9" s="635"/>
      <c r="CX9" s="635"/>
      <c r="CY9" s="636"/>
      <c r="CZ9" s="637">
        <v>11.7</v>
      </c>
      <c r="DA9" s="637"/>
      <c r="DB9" s="637"/>
      <c r="DC9" s="637"/>
      <c r="DD9" s="643">
        <v>580582</v>
      </c>
      <c r="DE9" s="635"/>
      <c r="DF9" s="635"/>
      <c r="DG9" s="635"/>
      <c r="DH9" s="635"/>
      <c r="DI9" s="635"/>
      <c r="DJ9" s="635"/>
      <c r="DK9" s="635"/>
      <c r="DL9" s="635"/>
      <c r="DM9" s="635"/>
      <c r="DN9" s="635"/>
      <c r="DO9" s="635"/>
      <c r="DP9" s="636"/>
      <c r="DQ9" s="643">
        <v>6770873</v>
      </c>
      <c r="DR9" s="635"/>
      <c r="DS9" s="635"/>
      <c r="DT9" s="635"/>
      <c r="DU9" s="635"/>
      <c r="DV9" s="635"/>
      <c r="DW9" s="635"/>
      <c r="DX9" s="635"/>
      <c r="DY9" s="635"/>
      <c r="DZ9" s="635"/>
      <c r="EA9" s="635"/>
      <c r="EB9" s="635"/>
      <c r="EC9" s="644"/>
    </row>
    <row r="10" spans="2:143" ht="11.25" customHeight="1" x14ac:dyDescent="0.15">
      <c r="B10" s="631" t="s">
        <v>247</v>
      </c>
      <c r="C10" s="632"/>
      <c r="D10" s="632"/>
      <c r="E10" s="632"/>
      <c r="F10" s="632"/>
      <c r="G10" s="632"/>
      <c r="H10" s="632"/>
      <c r="I10" s="632"/>
      <c r="J10" s="632"/>
      <c r="K10" s="632"/>
      <c r="L10" s="632"/>
      <c r="M10" s="632"/>
      <c r="N10" s="632"/>
      <c r="O10" s="632"/>
      <c r="P10" s="632"/>
      <c r="Q10" s="633"/>
      <c r="R10" s="634" t="s">
        <v>129</v>
      </c>
      <c r="S10" s="635"/>
      <c r="T10" s="635"/>
      <c r="U10" s="635"/>
      <c r="V10" s="635"/>
      <c r="W10" s="635"/>
      <c r="X10" s="635"/>
      <c r="Y10" s="636"/>
      <c r="Z10" s="637" t="s">
        <v>129</v>
      </c>
      <c r="AA10" s="637"/>
      <c r="AB10" s="637"/>
      <c r="AC10" s="637"/>
      <c r="AD10" s="638" t="s">
        <v>129</v>
      </c>
      <c r="AE10" s="638"/>
      <c r="AF10" s="638"/>
      <c r="AG10" s="638"/>
      <c r="AH10" s="638"/>
      <c r="AI10" s="638"/>
      <c r="AJ10" s="638"/>
      <c r="AK10" s="638"/>
      <c r="AL10" s="639" t="s">
        <v>129</v>
      </c>
      <c r="AM10" s="640"/>
      <c r="AN10" s="640"/>
      <c r="AO10" s="641"/>
      <c r="AP10" s="631" t="s">
        <v>248</v>
      </c>
      <c r="AQ10" s="632"/>
      <c r="AR10" s="632"/>
      <c r="AS10" s="632"/>
      <c r="AT10" s="632"/>
      <c r="AU10" s="632"/>
      <c r="AV10" s="632"/>
      <c r="AW10" s="632"/>
      <c r="AX10" s="632"/>
      <c r="AY10" s="632"/>
      <c r="AZ10" s="632"/>
      <c r="BA10" s="632"/>
      <c r="BB10" s="632"/>
      <c r="BC10" s="632"/>
      <c r="BD10" s="632"/>
      <c r="BE10" s="632"/>
      <c r="BF10" s="633"/>
      <c r="BG10" s="634">
        <v>467012</v>
      </c>
      <c r="BH10" s="635"/>
      <c r="BI10" s="635"/>
      <c r="BJ10" s="635"/>
      <c r="BK10" s="635"/>
      <c r="BL10" s="635"/>
      <c r="BM10" s="635"/>
      <c r="BN10" s="636"/>
      <c r="BO10" s="637">
        <v>1.6</v>
      </c>
      <c r="BP10" s="637"/>
      <c r="BQ10" s="637"/>
      <c r="BR10" s="637"/>
      <c r="BS10" s="638" t="s">
        <v>129</v>
      </c>
      <c r="BT10" s="638"/>
      <c r="BU10" s="638"/>
      <c r="BV10" s="638"/>
      <c r="BW10" s="638"/>
      <c r="BX10" s="638"/>
      <c r="BY10" s="638"/>
      <c r="BZ10" s="638"/>
      <c r="CA10" s="638"/>
      <c r="CB10" s="642"/>
      <c r="CD10" s="631" t="s">
        <v>249</v>
      </c>
      <c r="CE10" s="632"/>
      <c r="CF10" s="632"/>
      <c r="CG10" s="632"/>
      <c r="CH10" s="632"/>
      <c r="CI10" s="632"/>
      <c r="CJ10" s="632"/>
      <c r="CK10" s="632"/>
      <c r="CL10" s="632"/>
      <c r="CM10" s="632"/>
      <c r="CN10" s="632"/>
      <c r="CO10" s="632"/>
      <c r="CP10" s="632"/>
      <c r="CQ10" s="633"/>
      <c r="CR10" s="634">
        <v>104415</v>
      </c>
      <c r="CS10" s="635"/>
      <c r="CT10" s="635"/>
      <c r="CU10" s="635"/>
      <c r="CV10" s="635"/>
      <c r="CW10" s="635"/>
      <c r="CX10" s="635"/>
      <c r="CY10" s="636"/>
      <c r="CZ10" s="637">
        <v>0.1</v>
      </c>
      <c r="DA10" s="637"/>
      <c r="DB10" s="637"/>
      <c r="DC10" s="637"/>
      <c r="DD10" s="643">
        <v>1650</v>
      </c>
      <c r="DE10" s="635"/>
      <c r="DF10" s="635"/>
      <c r="DG10" s="635"/>
      <c r="DH10" s="635"/>
      <c r="DI10" s="635"/>
      <c r="DJ10" s="635"/>
      <c r="DK10" s="635"/>
      <c r="DL10" s="635"/>
      <c r="DM10" s="635"/>
      <c r="DN10" s="635"/>
      <c r="DO10" s="635"/>
      <c r="DP10" s="636"/>
      <c r="DQ10" s="643">
        <v>34125</v>
      </c>
      <c r="DR10" s="635"/>
      <c r="DS10" s="635"/>
      <c r="DT10" s="635"/>
      <c r="DU10" s="635"/>
      <c r="DV10" s="635"/>
      <c r="DW10" s="635"/>
      <c r="DX10" s="635"/>
      <c r="DY10" s="635"/>
      <c r="DZ10" s="635"/>
      <c r="EA10" s="635"/>
      <c r="EB10" s="635"/>
      <c r="EC10" s="644"/>
    </row>
    <row r="11" spans="2:143" ht="11.25" customHeight="1" x14ac:dyDescent="0.15">
      <c r="B11" s="631" t="s">
        <v>250</v>
      </c>
      <c r="C11" s="632"/>
      <c r="D11" s="632"/>
      <c r="E11" s="632"/>
      <c r="F11" s="632"/>
      <c r="G11" s="632"/>
      <c r="H11" s="632"/>
      <c r="I11" s="632"/>
      <c r="J11" s="632"/>
      <c r="K11" s="632"/>
      <c r="L11" s="632"/>
      <c r="M11" s="632"/>
      <c r="N11" s="632"/>
      <c r="O11" s="632"/>
      <c r="P11" s="632"/>
      <c r="Q11" s="633"/>
      <c r="R11" s="634">
        <v>4352751</v>
      </c>
      <c r="S11" s="635"/>
      <c r="T11" s="635"/>
      <c r="U11" s="635"/>
      <c r="V11" s="635"/>
      <c r="W11" s="635"/>
      <c r="X11" s="635"/>
      <c r="Y11" s="636"/>
      <c r="Z11" s="639">
        <v>5.6</v>
      </c>
      <c r="AA11" s="640"/>
      <c r="AB11" s="640"/>
      <c r="AC11" s="646"/>
      <c r="AD11" s="643">
        <v>4352751</v>
      </c>
      <c r="AE11" s="635"/>
      <c r="AF11" s="635"/>
      <c r="AG11" s="635"/>
      <c r="AH11" s="635"/>
      <c r="AI11" s="635"/>
      <c r="AJ11" s="635"/>
      <c r="AK11" s="636"/>
      <c r="AL11" s="639">
        <v>10.9</v>
      </c>
      <c r="AM11" s="640"/>
      <c r="AN11" s="640"/>
      <c r="AO11" s="641"/>
      <c r="AP11" s="631" t="s">
        <v>251</v>
      </c>
      <c r="AQ11" s="632"/>
      <c r="AR11" s="632"/>
      <c r="AS11" s="632"/>
      <c r="AT11" s="632"/>
      <c r="AU11" s="632"/>
      <c r="AV11" s="632"/>
      <c r="AW11" s="632"/>
      <c r="AX11" s="632"/>
      <c r="AY11" s="632"/>
      <c r="AZ11" s="632"/>
      <c r="BA11" s="632"/>
      <c r="BB11" s="632"/>
      <c r="BC11" s="632"/>
      <c r="BD11" s="632"/>
      <c r="BE11" s="632"/>
      <c r="BF11" s="633"/>
      <c r="BG11" s="634">
        <v>941774</v>
      </c>
      <c r="BH11" s="635"/>
      <c r="BI11" s="635"/>
      <c r="BJ11" s="635"/>
      <c r="BK11" s="635"/>
      <c r="BL11" s="635"/>
      <c r="BM11" s="635"/>
      <c r="BN11" s="636"/>
      <c r="BO11" s="637">
        <v>3.3</v>
      </c>
      <c r="BP11" s="637"/>
      <c r="BQ11" s="637"/>
      <c r="BR11" s="637"/>
      <c r="BS11" s="638">
        <v>150072</v>
      </c>
      <c r="BT11" s="638"/>
      <c r="BU11" s="638"/>
      <c r="BV11" s="638"/>
      <c r="BW11" s="638"/>
      <c r="BX11" s="638"/>
      <c r="BY11" s="638"/>
      <c r="BZ11" s="638"/>
      <c r="CA11" s="638"/>
      <c r="CB11" s="642"/>
      <c r="CD11" s="631" t="s">
        <v>252</v>
      </c>
      <c r="CE11" s="632"/>
      <c r="CF11" s="632"/>
      <c r="CG11" s="632"/>
      <c r="CH11" s="632"/>
      <c r="CI11" s="632"/>
      <c r="CJ11" s="632"/>
      <c r="CK11" s="632"/>
      <c r="CL11" s="632"/>
      <c r="CM11" s="632"/>
      <c r="CN11" s="632"/>
      <c r="CO11" s="632"/>
      <c r="CP11" s="632"/>
      <c r="CQ11" s="633"/>
      <c r="CR11" s="634">
        <v>828150</v>
      </c>
      <c r="CS11" s="635"/>
      <c r="CT11" s="635"/>
      <c r="CU11" s="635"/>
      <c r="CV11" s="635"/>
      <c r="CW11" s="635"/>
      <c r="CX11" s="635"/>
      <c r="CY11" s="636"/>
      <c r="CZ11" s="637">
        <v>1.1000000000000001</v>
      </c>
      <c r="DA11" s="637"/>
      <c r="DB11" s="637"/>
      <c r="DC11" s="637"/>
      <c r="DD11" s="643">
        <v>336082</v>
      </c>
      <c r="DE11" s="635"/>
      <c r="DF11" s="635"/>
      <c r="DG11" s="635"/>
      <c r="DH11" s="635"/>
      <c r="DI11" s="635"/>
      <c r="DJ11" s="635"/>
      <c r="DK11" s="635"/>
      <c r="DL11" s="635"/>
      <c r="DM11" s="635"/>
      <c r="DN11" s="635"/>
      <c r="DO11" s="635"/>
      <c r="DP11" s="636"/>
      <c r="DQ11" s="643">
        <v>517083</v>
      </c>
      <c r="DR11" s="635"/>
      <c r="DS11" s="635"/>
      <c r="DT11" s="635"/>
      <c r="DU11" s="635"/>
      <c r="DV11" s="635"/>
      <c r="DW11" s="635"/>
      <c r="DX11" s="635"/>
      <c r="DY11" s="635"/>
      <c r="DZ11" s="635"/>
      <c r="EA11" s="635"/>
      <c r="EB11" s="635"/>
      <c r="EC11" s="644"/>
    </row>
    <row r="12" spans="2:143" ht="11.25" customHeight="1" x14ac:dyDescent="0.15">
      <c r="B12" s="631" t="s">
        <v>253</v>
      </c>
      <c r="C12" s="632"/>
      <c r="D12" s="632"/>
      <c r="E12" s="632"/>
      <c r="F12" s="632"/>
      <c r="G12" s="632"/>
      <c r="H12" s="632"/>
      <c r="I12" s="632"/>
      <c r="J12" s="632"/>
      <c r="K12" s="632"/>
      <c r="L12" s="632"/>
      <c r="M12" s="632"/>
      <c r="N12" s="632"/>
      <c r="O12" s="632"/>
      <c r="P12" s="632"/>
      <c r="Q12" s="633"/>
      <c r="R12" s="634">
        <v>76137</v>
      </c>
      <c r="S12" s="635"/>
      <c r="T12" s="635"/>
      <c r="U12" s="635"/>
      <c r="V12" s="635"/>
      <c r="W12" s="635"/>
      <c r="X12" s="635"/>
      <c r="Y12" s="636"/>
      <c r="Z12" s="637">
        <v>0.1</v>
      </c>
      <c r="AA12" s="637"/>
      <c r="AB12" s="637"/>
      <c r="AC12" s="637"/>
      <c r="AD12" s="638">
        <v>76137</v>
      </c>
      <c r="AE12" s="638"/>
      <c r="AF12" s="638"/>
      <c r="AG12" s="638"/>
      <c r="AH12" s="638"/>
      <c r="AI12" s="638"/>
      <c r="AJ12" s="638"/>
      <c r="AK12" s="638"/>
      <c r="AL12" s="639">
        <v>0.2</v>
      </c>
      <c r="AM12" s="640"/>
      <c r="AN12" s="640"/>
      <c r="AO12" s="641"/>
      <c r="AP12" s="631" t="s">
        <v>254</v>
      </c>
      <c r="AQ12" s="632"/>
      <c r="AR12" s="632"/>
      <c r="AS12" s="632"/>
      <c r="AT12" s="632"/>
      <c r="AU12" s="632"/>
      <c r="AV12" s="632"/>
      <c r="AW12" s="632"/>
      <c r="AX12" s="632"/>
      <c r="AY12" s="632"/>
      <c r="AZ12" s="632"/>
      <c r="BA12" s="632"/>
      <c r="BB12" s="632"/>
      <c r="BC12" s="632"/>
      <c r="BD12" s="632"/>
      <c r="BE12" s="632"/>
      <c r="BF12" s="633"/>
      <c r="BG12" s="634">
        <v>12880332</v>
      </c>
      <c r="BH12" s="635"/>
      <c r="BI12" s="635"/>
      <c r="BJ12" s="635"/>
      <c r="BK12" s="635"/>
      <c r="BL12" s="635"/>
      <c r="BM12" s="635"/>
      <c r="BN12" s="636"/>
      <c r="BO12" s="637">
        <v>44.8</v>
      </c>
      <c r="BP12" s="637"/>
      <c r="BQ12" s="637"/>
      <c r="BR12" s="637"/>
      <c r="BS12" s="638" t="s">
        <v>129</v>
      </c>
      <c r="BT12" s="638"/>
      <c r="BU12" s="638"/>
      <c r="BV12" s="638"/>
      <c r="BW12" s="638"/>
      <c r="BX12" s="638"/>
      <c r="BY12" s="638"/>
      <c r="BZ12" s="638"/>
      <c r="CA12" s="638"/>
      <c r="CB12" s="642"/>
      <c r="CD12" s="631" t="s">
        <v>255</v>
      </c>
      <c r="CE12" s="632"/>
      <c r="CF12" s="632"/>
      <c r="CG12" s="632"/>
      <c r="CH12" s="632"/>
      <c r="CI12" s="632"/>
      <c r="CJ12" s="632"/>
      <c r="CK12" s="632"/>
      <c r="CL12" s="632"/>
      <c r="CM12" s="632"/>
      <c r="CN12" s="632"/>
      <c r="CO12" s="632"/>
      <c r="CP12" s="632"/>
      <c r="CQ12" s="633"/>
      <c r="CR12" s="634">
        <v>1777587</v>
      </c>
      <c r="CS12" s="635"/>
      <c r="CT12" s="635"/>
      <c r="CU12" s="635"/>
      <c r="CV12" s="635"/>
      <c r="CW12" s="635"/>
      <c r="CX12" s="635"/>
      <c r="CY12" s="636"/>
      <c r="CZ12" s="637">
        <v>2.4</v>
      </c>
      <c r="DA12" s="637"/>
      <c r="DB12" s="637"/>
      <c r="DC12" s="637"/>
      <c r="DD12" s="643">
        <v>19779</v>
      </c>
      <c r="DE12" s="635"/>
      <c r="DF12" s="635"/>
      <c r="DG12" s="635"/>
      <c r="DH12" s="635"/>
      <c r="DI12" s="635"/>
      <c r="DJ12" s="635"/>
      <c r="DK12" s="635"/>
      <c r="DL12" s="635"/>
      <c r="DM12" s="635"/>
      <c r="DN12" s="635"/>
      <c r="DO12" s="635"/>
      <c r="DP12" s="636"/>
      <c r="DQ12" s="643">
        <v>617395</v>
      </c>
      <c r="DR12" s="635"/>
      <c r="DS12" s="635"/>
      <c r="DT12" s="635"/>
      <c r="DU12" s="635"/>
      <c r="DV12" s="635"/>
      <c r="DW12" s="635"/>
      <c r="DX12" s="635"/>
      <c r="DY12" s="635"/>
      <c r="DZ12" s="635"/>
      <c r="EA12" s="635"/>
      <c r="EB12" s="635"/>
      <c r="EC12" s="644"/>
    </row>
    <row r="13" spans="2:143" ht="11.25" customHeight="1" x14ac:dyDescent="0.15">
      <c r="B13" s="631" t="s">
        <v>256</v>
      </c>
      <c r="C13" s="632"/>
      <c r="D13" s="632"/>
      <c r="E13" s="632"/>
      <c r="F13" s="632"/>
      <c r="G13" s="632"/>
      <c r="H13" s="632"/>
      <c r="I13" s="632"/>
      <c r="J13" s="632"/>
      <c r="K13" s="632"/>
      <c r="L13" s="632"/>
      <c r="M13" s="632"/>
      <c r="N13" s="632"/>
      <c r="O13" s="632"/>
      <c r="P13" s="632"/>
      <c r="Q13" s="633"/>
      <c r="R13" s="634" t="s">
        <v>129</v>
      </c>
      <c r="S13" s="635"/>
      <c r="T13" s="635"/>
      <c r="U13" s="635"/>
      <c r="V13" s="635"/>
      <c r="W13" s="635"/>
      <c r="X13" s="635"/>
      <c r="Y13" s="636"/>
      <c r="Z13" s="637" t="s">
        <v>129</v>
      </c>
      <c r="AA13" s="637"/>
      <c r="AB13" s="637"/>
      <c r="AC13" s="637"/>
      <c r="AD13" s="638" t="s">
        <v>129</v>
      </c>
      <c r="AE13" s="638"/>
      <c r="AF13" s="638"/>
      <c r="AG13" s="638"/>
      <c r="AH13" s="638"/>
      <c r="AI13" s="638"/>
      <c r="AJ13" s="638"/>
      <c r="AK13" s="638"/>
      <c r="AL13" s="639" t="s">
        <v>129</v>
      </c>
      <c r="AM13" s="640"/>
      <c r="AN13" s="640"/>
      <c r="AO13" s="641"/>
      <c r="AP13" s="631" t="s">
        <v>257</v>
      </c>
      <c r="AQ13" s="632"/>
      <c r="AR13" s="632"/>
      <c r="AS13" s="632"/>
      <c r="AT13" s="632"/>
      <c r="AU13" s="632"/>
      <c r="AV13" s="632"/>
      <c r="AW13" s="632"/>
      <c r="AX13" s="632"/>
      <c r="AY13" s="632"/>
      <c r="AZ13" s="632"/>
      <c r="BA13" s="632"/>
      <c r="BB13" s="632"/>
      <c r="BC13" s="632"/>
      <c r="BD13" s="632"/>
      <c r="BE13" s="632"/>
      <c r="BF13" s="633"/>
      <c r="BG13" s="634">
        <v>12810716</v>
      </c>
      <c r="BH13" s="635"/>
      <c r="BI13" s="635"/>
      <c r="BJ13" s="635"/>
      <c r="BK13" s="635"/>
      <c r="BL13" s="635"/>
      <c r="BM13" s="635"/>
      <c r="BN13" s="636"/>
      <c r="BO13" s="637">
        <v>44.5</v>
      </c>
      <c r="BP13" s="637"/>
      <c r="BQ13" s="637"/>
      <c r="BR13" s="637"/>
      <c r="BS13" s="638" t="s">
        <v>129</v>
      </c>
      <c r="BT13" s="638"/>
      <c r="BU13" s="638"/>
      <c r="BV13" s="638"/>
      <c r="BW13" s="638"/>
      <c r="BX13" s="638"/>
      <c r="BY13" s="638"/>
      <c r="BZ13" s="638"/>
      <c r="CA13" s="638"/>
      <c r="CB13" s="642"/>
      <c r="CD13" s="631" t="s">
        <v>258</v>
      </c>
      <c r="CE13" s="632"/>
      <c r="CF13" s="632"/>
      <c r="CG13" s="632"/>
      <c r="CH13" s="632"/>
      <c r="CI13" s="632"/>
      <c r="CJ13" s="632"/>
      <c r="CK13" s="632"/>
      <c r="CL13" s="632"/>
      <c r="CM13" s="632"/>
      <c r="CN13" s="632"/>
      <c r="CO13" s="632"/>
      <c r="CP13" s="632"/>
      <c r="CQ13" s="633"/>
      <c r="CR13" s="634">
        <v>5723751</v>
      </c>
      <c r="CS13" s="635"/>
      <c r="CT13" s="635"/>
      <c r="CU13" s="635"/>
      <c r="CV13" s="635"/>
      <c r="CW13" s="635"/>
      <c r="CX13" s="635"/>
      <c r="CY13" s="636"/>
      <c r="CZ13" s="637">
        <v>7.8</v>
      </c>
      <c r="DA13" s="637"/>
      <c r="DB13" s="637"/>
      <c r="DC13" s="637"/>
      <c r="DD13" s="643">
        <v>3053775</v>
      </c>
      <c r="DE13" s="635"/>
      <c r="DF13" s="635"/>
      <c r="DG13" s="635"/>
      <c r="DH13" s="635"/>
      <c r="DI13" s="635"/>
      <c r="DJ13" s="635"/>
      <c r="DK13" s="635"/>
      <c r="DL13" s="635"/>
      <c r="DM13" s="635"/>
      <c r="DN13" s="635"/>
      <c r="DO13" s="635"/>
      <c r="DP13" s="636"/>
      <c r="DQ13" s="643">
        <v>3248077</v>
      </c>
      <c r="DR13" s="635"/>
      <c r="DS13" s="635"/>
      <c r="DT13" s="635"/>
      <c r="DU13" s="635"/>
      <c r="DV13" s="635"/>
      <c r="DW13" s="635"/>
      <c r="DX13" s="635"/>
      <c r="DY13" s="635"/>
      <c r="DZ13" s="635"/>
      <c r="EA13" s="635"/>
      <c r="EB13" s="635"/>
      <c r="EC13" s="644"/>
    </row>
    <row r="14" spans="2:143" ht="11.25" customHeight="1" x14ac:dyDescent="0.15">
      <c r="B14" s="631" t="s">
        <v>259</v>
      </c>
      <c r="C14" s="632"/>
      <c r="D14" s="632"/>
      <c r="E14" s="632"/>
      <c r="F14" s="632"/>
      <c r="G14" s="632"/>
      <c r="H14" s="632"/>
      <c r="I14" s="632"/>
      <c r="J14" s="632"/>
      <c r="K14" s="632"/>
      <c r="L14" s="632"/>
      <c r="M14" s="632"/>
      <c r="N14" s="632"/>
      <c r="O14" s="632"/>
      <c r="P14" s="632"/>
      <c r="Q14" s="633"/>
      <c r="R14" s="634">
        <v>10</v>
      </c>
      <c r="S14" s="635"/>
      <c r="T14" s="635"/>
      <c r="U14" s="635"/>
      <c r="V14" s="635"/>
      <c r="W14" s="635"/>
      <c r="X14" s="635"/>
      <c r="Y14" s="636"/>
      <c r="Z14" s="637">
        <v>0</v>
      </c>
      <c r="AA14" s="637"/>
      <c r="AB14" s="637"/>
      <c r="AC14" s="637"/>
      <c r="AD14" s="638">
        <v>10</v>
      </c>
      <c r="AE14" s="638"/>
      <c r="AF14" s="638"/>
      <c r="AG14" s="638"/>
      <c r="AH14" s="638"/>
      <c r="AI14" s="638"/>
      <c r="AJ14" s="638"/>
      <c r="AK14" s="638"/>
      <c r="AL14" s="639">
        <v>0</v>
      </c>
      <c r="AM14" s="640"/>
      <c r="AN14" s="640"/>
      <c r="AO14" s="641"/>
      <c r="AP14" s="631" t="s">
        <v>260</v>
      </c>
      <c r="AQ14" s="632"/>
      <c r="AR14" s="632"/>
      <c r="AS14" s="632"/>
      <c r="AT14" s="632"/>
      <c r="AU14" s="632"/>
      <c r="AV14" s="632"/>
      <c r="AW14" s="632"/>
      <c r="AX14" s="632"/>
      <c r="AY14" s="632"/>
      <c r="AZ14" s="632"/>
      <c r="BA14" s="632"/>
      <c r="BB14" s="632"/>
      <c r="BC14" s="632"/>
      <c r="BD14" s="632"/>
      <c r="BE14" s="632"/>
      <c r="BF14" s="633"/>
      <c r="BG14" s="634">
        <v>548572</v>
      </c>
      <c r="BH14" s="635"/>
      <c r="BI14" s="635"/>
      <c r="BJ14" s="635"/>
      <c r="BK14" s="635"/>
      <c r="BL14" s="635"/>
      <c r="BM14" s="635"/>
      <c r="BN14" s="636"/>
      <c r="BO14" s="637">
        <v>1.9</v>
      </c>
      <c r="BP14" s="637"/>
      <c r="BQ14" s="637"/>
      <c r="BR14" s="637"/>
      <c r="BS14" s="638" t="s">
        <v>129</v>
      </c>
      <c r="BT14" s="638"/>
      <c r="BU14" s="638"/>
      <c r="BV14" s="638"/>
      <c r="BW14" s="638"/>
      <c r="BX14" s="638"/>
      <c r="BY14" s="638"/>
      <c r="BZ14" s="638"/>
      <c r="CA14" s="638"/>
      <c r="CB14" s="642"/>
      <c r="CD14" s="631" t="s">
        <v>261</v>
      </c>
      <c r="CE14" s="632"/>
      <c r="CF14" s="632"/>
      <c r="CG14" s="632"/>
      <c r="CH14" s="632"/>
      <c r="CI14" s="632"/>
      <c r="CJ14" s="632"/>
      <c r="CK14" s="632"/>
      <c r="CL14" s="632"/>
      <c r="CM14" s="632"/>
      <c r="CN14" s="632"/>
      <c r="CO14" s="632"/>
      <c r="CP14" s="632"/>
      <c r="CQ14" s="633"/>
      <c r="CR14" s="634">
        <v>3097303</v>
      </c>
      <c r="CS14" s="635"/>
      <c r="CT14" s="635"/>
      <c r="CU14" s="635"/>
      <c r="CV14" s="635"/>
      <c r="CW14" s="635"/>
      <c r="CX14" s="635"/>
      <c r="CY14" s="636"/>
      <c r="CZ14" s="637">
        <v>4.2</v>
      </c>
      <c r="DA14" s="637"/>
      <c r="DB14" s="637"/>
      <c r="DC14" s="637"/>
      <c r="DD14" s="643">
        <v>1179289</v>
      </c>
      <c r="DE14" s="635"/>
      <c r="DF14" s="635"/>
      <c r="DG14" s="635"/>
      <c r="DH14" s="635"/>
      <c r="DI14" s="635"/>
      <c r="DJ14" s="635"/>
      <c r="DK14" s="635"/>
      <c r="DL14" s="635"/>
      <c r="DM14" s="635"/>
      <c r="DN14" s="635"/>
      <c r="DO14" s="635"/>
      <c r="DP14" s="636"/>
      <c r="DQ14" s="643">
        <v>2004401</v>
      </c>
      <c r="DR14" s="635"/>
      <c r="DS14" s="635"/>
      <c r="DT14" s="635"/>
      <c r="DU14" s="635"/>
      <c r="DV14" s="635"/>
      <c r="DW14" s="635"/>
      <c r="DX14" s="635"/>
      <c r="DY14" s="635"/>
      <c r="DZ14" s="635"/>
      <c r="EA14" s="635"/>
      <c r="EB14" s="635"/>
      <c r="EC14" s="644"/>
    </row>
    <row r="15" spans="2:143" ht="11.25" customHeight="1" x14ac:dyDescent="0.15">
      <c r="B15" s="631" t="s">
        <v>262</v>
      </c>
      <c r="C15" s="632"/>
      <c r="D15" s="632"/>
      <c r="E15" s="632"/>
      <c r="F15" s="632"/>
      <c r="G15" s="632"/>
      <c r="H15" s="632"/>
      <c r="I15" s="632"/>
      <c r="J15" s="632"/>
      <c r="K15" s="632"/>
      <c r="L15" s="632"/>
      <c r="M15" s="632"/>
      <c r="N15" s="632"/>
      <c r="O15" s="632"/>
      <c r="P15" s="632"/>
      <c r="Q15" s="633"/>
      <c r="R15" s="634" t="s">
        <v>129</v>
      </c>
      <c r="S15" s="635"/>
      <c r="T15" s="635"/>
      <c r="U15" s="635"/>
      <c r="V15" s="635"/>
      <c r="W15" s="635"/>
      <c r="X15" s="635"/>
      <c r="Y15" s="636"/>
      <c r="Z15" s="637" t="s">
        <v>129</v>
      </c>
      <c r="AA15" s="637"/>
      <c r="AB15" s="637"/>
      <c r="AC15" s="637"/>
      <c r="AD15" s="638" t="s">
        <v>129</v>
      </c>
      <c r="AE15" s="638"/>
      <c r="AF15" s="638"/>
      <c r="AG15" s="638"/>
      <c r="AH15" s="638"/>
      <c r="AI15" s="638"/>
      <c r="AJ15" s="638"/>
      <c r="AK15" s="638"/>
      <c r="AL15" s="639" t="s">
        <v>129</v>
      </c>
      <c r="AM15" s="640"/>
      <c r="AN15" s="640"/>
      <c r="AO15" s="641"/>
      <c r="AP15" s="631" t="s">
        <v>263</v>
      </c>
      <c r="AQ15" s="632"/>
      <c r="AR15" s="632"/>
      <c r="AS15" s="632"/>
      <c r="AT15" s="632"/>
      <c r="AU15" s="632"/>
      <c r="AV15" s="632"/>
      <c r="AW15" s="632"/>
      <c r="AX15" s="632"/>
      <c r="AY15" s="632"/>
      <c r="AZ15" s="632"/>
      <c r="BA15" s="632"/>
      <c r="BB15" s="632"/>
      <c r="BC15" s="632"/>
      <c r="BD15" s="632"/>
      <c r="BE15" s="632"/>
      <c r="BF15" s="633"/>
      <c r="BG15" s="634">
        <v>1188411</v>
      </c>
      <c r="BH15" s="635"/>
      <c r="BI15" s="635"/>
      <c r="BJ15" s="635"/>
      <c r="BK15" s="635"/>
      <c r="BL15" s="635"/>
      <c r="BM15" s="635"/>
      <c r="BN15" s="636"/>
      <c r="BO15" s="637">
        <v>4.0999999999999996</v>
      </c>
      <c r="BP15" s="637"/>
      <c r="BQ15" s="637"/>
      <c r="BR15" s="637"/>
      <c r="BS15" s="638" t="s">
        <v>129</v>
      </c>
      <c r="BT15" s="638"/>
      <c r="BU15" s="638"/>
      <c r="BV15" s="638"/>
      <c r="BW15" s="638"/>
      <c r="BX15" s="638"/>
      <c r="BY15" s="638"/>
      <c r="BZ15" s="638"/>
      <c r="CA15" s="638"/>
      <c r="CB15" s="642"/>
      <c r="CD15" s="631" t="s">
        <v>264</v>
      </c>
      <c r="CE15" s="632"/>
      <c r="CF15" s="632"/>
      <c r="CG15" s="632"/>
      <c r="CH15" s="632"/>
      <c r="CI15" s="632"/>
      <c r="CJ15" s="632"/>
      <c r="CK15" s="632"/>
      <c r="CL15" s="632"/>
      <c r="CM15" s="632"/>
      <c r="CN15" s="632"/>
      <c r="CO15" s="632"/>
      <c r="CP15" s="632"/>
      <c r="CQ15" s="633"/>
      <c r="CR15" s="634">
        <v>6937130</v>
      </c>
      <c r="CS15" s="635"/>
      <c r="CT15" s="635"/>
      <c r="CU15" s="635"/>
      <c r="CV15" s="635"/>
      <c r="CW15" s="635"/>
      <c r="CX15" s="635"/>
      <c r="CY15" s="636"/>
      <c r="CZ15" s="637">
        <v>9.4</v>
      </c>
      <c r="DA15" s="637"/>
      <c r="DB15" s="637"/>
      <c r="DC15" s="637"/>
      <c r="DD15" s="643">
        <v>1848510</v>
      </c>
      <c r="DE15" s="635"/>
      <c r="DF15" s="635"/>
      <c r="DG15" s="635"/>
      <c r="DH15" s="635"/>
      <c r="DI15" s="635"/>
      <c r="DJ15" s="635"/>
      <c r="DK15" s="635"/>
      <c r="DL15" s="635"/>
      <c r="DM15" s="635"/>
      <c r="DN15" s="635"/>
      <c r="DO15" s="635"/>
      <c r="DP15" s="636"/>
      <c r="DQ15" s="643">
        <v>4568694</v>
      </c>
      <c r="DR15" s="635"/>
      <c r="DS15" s="635"/>
      <c r="DT15" s="635"/>
      <c r="DU15" s="635"/>
      <c r="DV15" s="635"/>
      <c r="DW15" s="635"/>
      <c r="DX15" s="635"/>
      <c r="DY15" s="635"/>
      <c r="DZ15" s="635"/>
      <c r="EA15" s="635"/>
      <c r="EB15" s="635"/>
      <c r="EC15" s="644"/>
    </row>
    <row r="16" spans="2:143" ht="11.25" customHeight="1" x14ac:dyDescent="0.15">
      <c r="B16" s="631" t="s">
        <v>265</v>
      </c>
      <c r="C16" s="632"/>
      <c r="D16" s="632"/>
      <c r="E16" s="632"/>
      <c r="F16" s="632"/>
      <c r="G16" s="632"/>
      <c r="H16" s="632"/>
      <c r="I16" s="632"/>
      <c r="J16" s="632"/>
      <c r="K16" s="632"/>
      <c r="L16" s="632"/>
      <c r="M16" s="632"/>
      <c r="N16" s="632"/>
      <c r="O16" s="632"/>
      <c r="P16" s="632"/>
      <c r="Q16" s="633"/>
      <c r="R16" s="634">
        <v>116686</v>
      </c>
      <c r="S16" s="635"/>
      <c r="T16" s="635"/>
      <c r="U16" s="635"/>
      <c r="V16" s="635"/>
      <c r="W16" s="635"/>
      <c r="X16" s="635"/>
      <c r="Y16" s="636"/>
      <c r="Z16" s="637">
        <v>0.2</v>
      </c>
      <c r="AA16" s="637"/>
      <c r="AB16" s="637"/>
      <c r="AC16" s="637"/>
      <c r="AD16" s="638">
        <v>116686</v>
      </c>
      <c r="AE16" s="638"/>
      <c r="AF16" s="638"/>
      <c r="AG16" s="638"/>
      <c r="AH16" s="638"/>
      <c r="AI16" s="638"/>
      <c r="AJ16" s="638"/>
      <c r="AK16" s="638"/>
      <c r="AL16" s="639">
        <v>0.3</v>
      </c>
      <c r="AM16" s="640"/>
      <c r="AN16" s="640"/>
      <c r="AO16" s="641"/>
      <c r="AP16" s="631" t="s">
        <v>266</v>
      </c>
      <c r="AQ16" s="632"/>
      <c r="AR16" s="632"/>
      <c r="AS16" s="632"/>
      <c r="AT16" s="632"/>
      <c r="AU16" s="632"/>
      <c r="AV16" s="632"/>
      <c r="AW16" s="632"/>
      <c r="AX16" s="632"/>
      <c r="AY16" s="632"/>
      <c r="AZ16" s="632"/>
      <c r="BA16" s="632"/>
      <c r="BB16" s="632"/>
      <c r="BC16" s="632"/>
      <c r="BD16" s="632"/>
      <c r="BE16" s="632"/>
      <c r="BF16" s="633"/>
      <c r="BG16" s="634" t="s">
        <v>129</v>
      </c>
      <c r="BH16" s="635"/>
      <c r="BI16" s="635"/>
      <c r="BJ16" s="635"/>
      <c r="BK16" s="635"/>
      <c r="BL16" s="635"/>
      <c r="BM16" s="635"/>
      <c r="BN16" s="636"/>
      <c r="BO16" s="637" t="s">
        <v>129</v>
      </c>
      <c r="BP16" s="637"/>
      <c r="BQ16" s="637"/>
      <c r="BR16" s="637"/>
      <c r="BS16" s="638" t="s">
        <v>129</v>
      </c>
      <c r="BT16" s="638"/>
      <c r="BU16" s="638"/>
      <c r="BV16" s="638"/>
      <c r="BW16" s="638"/>
      <c r="BX16" s="638"/>
      <c r="BY16" s="638"/>
      <c r="BZ16" s="638"/>
      <c r="CA16" s="638"/>
      <c r="CB16" s="642"/>
      <c r="CD16" s="631" t="s">
        <v>267</v>
      </c>
      <c r="CE16" s="632"/>
      <c r="CF16" s="632"/>
      <c r="CG16" s="632"/>
      <c r="CH16" s="632"/>
      <c r="CI16" s="632"/>
      <c r="CJ16" s="632"/>
      <c r="CK16" s="632"/>
      <c r="CL16" s="632"/>
      <c r="CM16" s="632"/>
      <c r="CN16" s="632"/>
      <c r="CO16" s="632"/>
      <c r="CP16" s="632"/>
      <c r="CQ16" s="633"/>
      <c r="CR16" s="634">
        <v>35286</v>
      </c>
      <c r="CS16" s="635"/>
      <c r="CT16" s="635"/>
      <c r="CU16" s="635"/>
      <c r="CV16" s="635"/>
      <c r="CW16" s="635"/>
      <c r="CX16" s="635"/>
      <c r="CY16" s="636"/>
      <c r="CZ16" s="637">
        <v>0</v>
      </c>
      <c r="DA16" s="637"/>
      <c r="DB16" s="637"/>
      <c r="DC16" s="637"/>
      <c r="DD16" s="643" t="s">
        <v>129</v>
      </c>
      <c r="DE16" s="635"/>
      <c r="DF16" s="635"/>
      <c r="DG16" s="635"/>
      <c r="DH16" s="635"/>
      <c r="DI16" s="635"/>
      <c r="DJ16" s="635"/>
      <c r="DK16" s="635"/>
      <c r="DL16" s="635"/>
      <c r="DM16" s="635"/>
      <c r="DN16" s="635"/>
      <c r="DO16" s="635"/>
      <c r="DP16" s="636"/>
      <c r="DQ16" s="643">
        <v>22590</v>
      </c>
      <c r="DR16" s="635"/>
      <c r="DS16" s="635"/>
      <c r="DT16" s="635"/>
      <c r="DU16" s="635"/>
      <c r="DV16" s="635"/>
      <c r="DW16" s="635"/>
      <c r="DX16" s="635"/>
      <c r="DY16" s="635"/>
      <c r="DZ16" s="635"/>
      <c r="EA16" s="635"/>
      <c r="EB16" s="635"/>
      <c r="EC16" s="644"/>
    </row>
    <row r="17" spans="2:133" ht="11.25" customHeight="1" x14ac:dyDescent="0.15">
      <c r="B17" s="631" t="s">
        <v>268</v>
      </c>
      <c r="C17" s="632"/>
      <c r="D17" s="632"/>
      <c r="E17" s="632"/>
      <c r="F17" s="632"/>
      <c r="G17" s="632"/>
      <c r="H17" s="632"/>
      <c r="I17" s="632"/>
      <c r="J17" s="632"/>
      <c r="K17" s="632"/>
      <c r="L17" s="632"/>
      <c r="M17" s="632"/>
      <c r="N17" s="632"/>
      <c r="O17" s="632"/>
      <c r="P17" s="632"/>
      <c r="Q17" s="633"/>
      <c r="R17" s="634">
        <v>315569</v>
      </c>
      <c r="S17" s="635"/>
      <c r="T17" s="635"/>
      <c r="U17" s="635"/>
      <c r="V17" s="635"/>
      <c r="W17" s="635"/>
      <c r="X17" s="635"/>
      <c r="Y17" s="636"/>
      <c r="Z17" s="637">
        <v>0.4</v>
      </c>
      <c r="AA17" s="637"/>
      <c r="AB17" s="637"/>
      <c r="AC17" s="637"/>
      <c r="AD17" s="638">
        <v>315569</v>
      </c>
      <c r="AE17" s="638"/>
      <c r="AF17" s="638"/>
      <c r="AG17" s="638"/>
      <c r="AH17" s="638"/>
      <c r="AI17" s="638"/>
      <c r="AJ17" s="638"/>
      <c r="AK17" s="638"/>
      <c r="AL17" s="639">
        <v>0.8</v>
      </c>
      <c r="AM17" s="640"/>
      <c r="AN17" s="640"/>
      <c r="AO17" s="641"/>
      <c r="AP17" s="631" t="s">
        <v>269</v>
      </c>
      <c r="AQ17" s="632"/>
      <c r="AR17" s="632"/>
      <c r="AS17" s="632"/>
      <c r="AT17" s="632"/>
      <c r="AU17" s="632"/>
      <c r="AV17" s="632"/>
      <c r="AW17" s="632"/>
      <c r="AX17" s="632"/>
      <c r="AY17" s="632"/>
      <c r="AZ17" s="632"/>
      <c r="BA17" s="632"/>
      <c r="BB17" s="632"/>
      <c r="BC17" s="632"/>
      <c r="BD17" s="632"/>
      <c r="BE17" s="632"/>
      <c r="BF17" s="633"/>
      <c r="BG17" s="634" t="s">
        <v>129</v>
      </c>
      <c r="BH17" s="635"/>
      <c r="BI17" s="635"/>
      <c r="BJ17" s="635"/>
      <c r="BK17" s="635"/>
      <c r="BL17" s="635"/>
      <c r="BM17" s="635"/>
      <c r="BN17" s="636"/>
      <c r="BO17" s="637" t="s">
        <v>129</v>
      </c>
      <c r="BP17" s="637"/>
      <c r="BQ17" s="637"/>
      <c r="BR17" s="637"/>
      <c r="BS17" s="638" t="s">
        <v>129</v>
      </c>
      <c r="BT17" s="638"/>
      <c r="BU17" s="638"/>
      <c r="BV17" s="638"/>
      <c r="BW17" s="638"/>
      <c r="BX17" s="638"/>
      <c r="BY17" s="638"/>
      <c r="BZ17" s="638"/>
      <c r="CA17" s="638"/>
      <c r="CB17" s="642"/>
      <c r="CD17" s="631" t="s">
        <v>270</v>
      </c>
      <c r="CE17" s="632"/>
      <c r="CF17" s="632"/>
      <c r="CG17" s="632"/>
      <c r="CH17" s="632"/>
      <c r="CI17" s="632"/>
      <c r="CJ17" s="632"/>
      <c r="CK17" s="632"/>
      <c r="CL17" s="632"/>
      <c r="CM17" s="632"/>
      <c r="CN17" s="632"/>
      <c r="CO17" s="632"/>
      <c r="CP17" s="632"/>
      <c r="CQ17" s="633"/>
      <c r="CR17" s="634">
        <v>5243671</v>
      </c>
      <c r="CS17" s="635"/>
      <c r="CT17" s="635"/>
      <c r="CU17" s="635"/>
      <c r="CV17" s="635"/>
      <c r="CW17" s="635"/>
      <c r="CX17" s="635"/>
      <c r="CY17" s="636"/>
      <c r="CZ17" s="637">
        <v>7.1</v>
      </c>
      <c r="DA17" s="637"/>
      <c r="DB17" s="637"/>
      <c r="DC17" s="637"/>
      <c r="DD17" s="643" t="s">
        <v>129</v>
      </c>
      <c r="DE17" s="635"/>
      <c r="DF17" s="635"/>
      <c r="DG17" s="635"/>
      <c r="DH17" s="635"/>
      <c r="DI17" s="635"/>
      <c r="DJ17" s="635"/>
      <c r="DK17" s="635"/>
      <c r="DL17" s="635"/>
      <c r="DM17" s="635"/>
      <c r="DN17" s="635"/>
      <c r="DO17" s="635"/>
      <c r="DP17" s="636"/>
      <c r="DQ17" s="643">
        <v>5163326</v>
      </c>
      <c r="DR17" s="635"/>
      <c r="DS17" s="635"/>
      <c r="DT17" s="635"/>
      <c r="DU17" s="635"/>
      <c r="DV17" s="635"/>
      <c r="DW17" s="635"/>
      <c r="DX17" s="635"/>
      <c r="DY17" s="635"/>
      <c r="DZ17" s="635"/>
      <c r="EA17" s="635"/>
      <c r="EB17" s="635"/>
      <c r="EC17" s="644"/>
    </row>
    <row r="18" spans="2:133" ht="11.25" customHeight="1" x14ac:dyDescent="0.15">
      <c r="B18" s="631" t="s">
        <v>271</v>
      </c>
      <c r="C18" s="632"/>
      <c r="D18" s="632"/>
      <c r="E18" s="632"/>
      <c r="F18" s="632"/>
      <c r="G18" s="632"/>
      <c r="H18" s="632"/>
      <c r="I18" s="632"/>
      <c r="J18" s="632"/>
      <c r="K18" s="632"/>
      <c r="L18" s="632"/>
      <c r="M18" s="632"/>
      <c r="N18" s="632"/>
      <c r="O18" s="632"/>
      <c r="P18" s="632"/>
      <c r="Q18" s="633"/>
      <c r="R18" s="634">
        <v>732486</v>
      </c>
      <c r="S18" s="635"/>
      <c r="T18" s="635"/>
      <c r="U18" s="635"/>
      <c r="V18" s="635"/>
      <c r="W18" s="635"/>
      <c r="X18" s="635"/>
      <c r="Y18" s="636"/>
      <c r="Z18" s="637">
        <v>0.9</v>
      </c>
      <c r="AA18" s="637"/>
      <c r="AB18" s="637"/>
      <c r="AC18" s="637"/>
      <c r="AD18" s="638">
        <v>693006</v>
      </c>
      <c r="AE18" s="638"/>
      <c r="AF18" s="638"/>
      <c r="AG18" s="638"/>
      <c r="AH18" s="638"/>
      <c r="AI18" s="638"/>
      <c r="AJ18" s="638"/>
      <c r="AK18" s="638"/>
      <c r="AL18" s="639">
        <v>1.7000000476837158</v>
      </c>
      <c r="AM18" s="640"/>
      <c r="AN18" s="640"/>
      <c r="AO18" s="641"/>
      <c r="AP18" s="631" t="s">
        <v>272</v>
      </c>
      <c r="AQ18" s="632"/>
      <c r="AR18" s="632"/>
      <c r="AS18" s="632"/>
      <c r="AT18" s="632"/>
      <c r="AU18" s="632"/>
      <c r="AV18" s="632"/>
      <c r="AW18" s="632"/>
      <c r="AX18" s="632"/>
      <c r="AY18" s="632"/>
      <c r="AZ18" s="632"/>
      <c r="BA18" s="632"/>
      <c r="BB18" s="632"/>
      <c r="BC18" s="632"/>
      <c r="BD18" s="632"/>
      <c r="BE18" s="632"/>
      <c r="BF18" s="633"/>
      <c r="BG18" s="634" t="s">
        <v>129</v>
      </c>
      <c r="BH18" s="635"/>
      <c r="BI18" s="635"/>
      <c r="BJ18" s="635"/>
      <c r="BK18" s="635"/>
      <c r="BL18" s="635"/>
      <c r="BM18" s="635"/>
      <c r="BN18" s="636"/>
      <c r="BO18" s="637" t="s">
        <v>129</v>
      </c>
      <c r="BP18" s="637"/>
      <c r="BQ18" s="637"/>
      <c r="BR18" s="637"/>
      <c r="BS18" s="638" t="s">
        <v>129</v>
      </c>
      <c r="BT18" s="638"/>
      <c r="BU18" s="638"/>
      <c r="BV18" s="638"/>
      <c r="BW18" s="638"/>
      <c r="BX18" s="638"/>
      <c r="BY18" s="638"/>
      <c r="BZ18" s="638"/>
      <c r="CA18" s="638"/>
      <c r="CB18" s="642"/>
      <c r="CD18" s="631" t="s">
        <v>273</v>
      </c>
      <c r="CE18" s="632"/>
      <c r="CF18" s="632"/>
      <c r="CG18" s="632"/>
      <c r="CH18" s="632"/>
      <c r="CI18" s="632"/>
      <c r="CJ18" s="632"/>
      <c r="CK18" s="632"/>
      <c r="CL18" s="632"/>
      <c r="CM18" s="632"/>
      <c r="CN18" s="632"/>
      <c r="CO18" s="632"/>
      <c r="CP18" s="632"/>
      <c r="CQ18" s="633"/>
      <c r="CR18" s="634" t="s">
        <v>129</v>
      </c>
      <c r="CS18" s="635"/>
      <c r="CT18" s="635"/>
      <c r="CU18" s="635"/>
      <c r="CV18" s="635"/>
      <c r="CW18" s="635"/>
      <c r="CX18" s="635"/>
      <c r="CY18" s="636"/>
      <c r="CZ18" s="637" t="s">
        <v>129</v>
      </c>
      <c r="DA18" s="637"/>
      <c r="DB18" s="637"/>
      <c r="DC18" s="637"/>
      <c r="DD18" s="643" t="s">
        <v>129</v>
      </c>
      <c r="DE18" s="635"/>
      <c r="DF18" s="635"/>
      <c r="DG18" s="635"/>
      <c r="DH18" s="635"/>
      <c r="DI18" s="635"/>
      <c r="DJ18" s="635"/>
      <c r="DK18" s="635"/>
      <c r="DL18" s="635"/>
      <c r="DM18" s="635"/>
      <c r="DN18" s="635"/>
      <c r="DO18" s="635"/>
      <c r="DP18" s="636"/>
      <c r="DQ18" s="643" t="s">
        <v>129</v>
      </c>
      <c r="DR18" s="635"/>
      <c r="DS18" s="635"/>
      <c r="DT18" s="635"/>
      <c r="DU18" s="635"/>
      <c r="DV18" s="635"/>
      <c r="DW18" s="635"/>
      <c r="DX18" s="635"/>
      <c r="DY18" s="635"/>
      <c r="DZ18" s="635"/>
      <c r="EA18" s="635"/>
      <c r="EB18" s="635"/>
      <c r="EC18" s="644"/>
    </row>
    <row r="19" spans="2:133" ht="11.25" customHeight="1" x14ac:dyDescent="0.15">
      <c r="B19" s="631" t="s">
        <v>274</v>
      </c>
      <c r="C19" s="632"/>
      <c r="D19" s="632"/>
      <c r="E19" s="632"/>
      <c r="F19" s="632"/>
      <c r="G19" s="632"/>
      <c r="H19" s="632"/>
      <c r="I19" s="632"/>
      <c r="J19" s="632"/>
      <c r="K19" s="632"/>
      <c r="L19" s="632"/>
      <c r="M19" s="632"/>
      <c r="N19" s="632"/>
      <c r="O19" s="632"/>
      <c r="P19" s="632"/>
      <c r="Q19" s="633"/>
      <c r="R19" s="634">
        <v>246343</v>
      </c>
      <c r="S19" s="635"/>
      <c r="T19" s="635"/>
      <c r="U19" s="635"/>
      <c r="V19" s="635"/>
      <c r="W19" s="635"/>
      <c r="X19" s="635"/>
      <c r="Y19" s="636"/>
      <c r="Z19" s="637">
        <v>0.3</v>
      </c>
      <c r="AA19" s="637"/>
      <c r="AB19" s="637"/>
      <c r="AC19" s="637"/>
      <c r="AD19" s="638">
        <v>246343</v>
      </c>
      <c r="AE19" s="638"/>
      <c r="AF19" s="638"/>
      <c r="AG19" s="638"/>
      <c r="AH19" s="638"/>
      <c r="AI19" s="638"/>
      <c r="AJ19" s="638"/>
      <c r="AK19" s="638"/>
      <c r="AL19" s="639">
        <v>0.6</v>
      </c>
      <c r="AM19" s="640"/>
      <c r="AN19" s="640"/>
      <c r="AO19" s="641"/>
      <c r="AP19" s="631" t="s">
        <v>275</v>
      </c>
      <c r="AQ19" s="632"/>
      <c r="AR19" s="632"/>
      <c r="AS19" s="632"/>
      <c r="AT19" s="632"/>
      <c r="AU19" s="632"/>
      <c r="AV19" s="632"/>
      <c r="AW19" s="632"/>
      <c r="AX19" s="632"/>
      <c r="AY19" s="632"/>
      <c r="AZ19" s="632"/>
      <c r="BA19" s="632"/>
      <c r="BB19" s="632"/>
      <c r="BC19" s="632"/>
      <c r="BD19" s="632"/>
      <c r="BE19" s="632"/>
      <c r="BF19" s="633"/>
      <c r="BG19" s="634">
        <v>2271875</v>
      </c>
      <c r="BH19" s="635"/>
      <c r="BI19" s="635"/>
      <c r="BJ19" s="635"/>
      <c r="BK19" s="635"/>
      <c r="BL19" s="635"/>
      <c r="BM19" s="635"/>
      <c r="BN19" s="636"/>
      <c r="BO19" s="637">
        <v>7.9</v>
      </c>
      <c r="BP19" s="637"/>
      <c r="BQ19" s="637"/>
      <c r="BR19" s="637"/>
      <c r="BS19" s="638" t="s">
        <v>129</v>
      </c>
      <c r="BT19" s="638"/>
      <c r="BU19" s="638"/>
      <c r="BV19" s="638"/>
      <c r="BW19" s="638"/>
      <c r="BX19" s="638"/>
      <c r="BY19" s="638"/>
      <c r="BZ19" s="638"/>
      <c r="CA19" s="638"/>
      <c r="CB19" s="642"/>
      <c r="CD19" s="631" t="s">
        <v>276</v>
      </c>
      <c r="CE19" s="632"/>
      <c r="CF19" s="632"/>
      <c r="CG19" s="632"/>
      <c r="CH19" s="632"/>
      <c r="CI19" s="632"/>
      <c r="CJ19" s="632"/>
      <c r="CK19" s="632"/>
      <c r="CL19" s="632"/>
      <c r="CM19" s="632"/>
      <c r="CN19" s="632"/>
      <c r="CO19" s="632"/>
      <c r="CP19" s="632"/>
      <c r="CQ19" s="633"/>
      <c r="CR19" s="634" t="s">
        <v>129</v>
      </c>
      <c r="CS19" s="635"/>
      <c r="CT19" s="635"/>
      <c r="CU19" s="635"/>
      <c r="CV19" s="635"/>
      <c r="CW19" s="635"/>
      <c r="CX19" s="635"/>
      <c r="CY19" s="636"/>
      <c r="CZ19" s="637" t="s">
        <v>129</v>
      </c>
      <c r="DA19" s="637"/>
      <c r="DB19" s="637"/>
      <c r="DC19" s="637"/>
      <c r="DD19" s="643" t="s">
        <v>129</v>
      </c>
      <c r="DE19" s="635"/>
      <c r="DF19" s="635"/>
      <c r="DG19" s="635"/>
      <c r="DH19" s="635"/>
      <c r="DI19" s="635"/>
      <c r="DJ19" s="635"/>
      <c r="DK19" s="635"/>
      <c r="DL19" s="635"/>
      <c r="DM19" s="635"/>
      <c r="DN19" s="635"/>
      <c r="DO19" s="635"/>
      <c r="DP19" s="636"/>
      <c r="DQ19" s="643" t="s">
        <v>129</v>
      </c>
      <c r="DR19" s="635"/>
      <c r="DS19" s="635"/>
      <c r="DT19" s="635"/>
      <c r="DU19" s="635"/>
      <c r="DV19" s="635"/>
      <c r="DW19" s="635"/>
      <c r="DX19" s="635"/>
      <c r="DY19" s="635"/>
      <c r="DZ19" s="635"/>
      <c r="EA19" s="635"/>
      <c r="EB19" s="635"/>
      <c r="EC19" s="644"/>
    </row>
    <row r="20" spans="2:133" ht="11.25" customHeight="1" x14ac:dyDescent="0.15">
      <c r="B20" s="631" t="s">
        <v>277</v>
      </c>
      <c r="C20" s="632"/>
      <c r="D20" s="632"/>
      <c r="E20" s="632"/>
      <c r="F20" s="632"/>
      <c r="G20" s="632"/>
      <c r="H20" s="632"/>
      <c r="I20" s="632"/>
      <c r="J20" s="632"/>
      <c r="K20" s="632"/>
      <c r="L20" s="632"/>
      <c r="M20" s="632"/>
      <c r="N20" s="632"/>
      <c r="O20" s="632"/>
      <c r="P20" s="632"/>
      <c r="Q20" s="633"/>
      <c r="R20" s="634">
        <v>39416</v>
      </c>
      <c r="S20" s="635"/>
      <c r="T20" s="635"/>
      <c r="U20" s="635"/>
      <c r="V20" s="635"/>
      <c r="W20" s="635"/>
      <c r="X20" s="635"/>
      <c r="Y20" s="636"/>
      <c r="Z20" s="637">
        <v>0.1</v>
      </c>
      <c r="AA20" s="637"/>
      <c r="AB20" s="637"/>
      <c r="AC20" s="637"/>
      <c r="AD20" s="638">
        <v>39416</v>
      </c>
      <c r="AE20" s="638"/>
      <c r="AF20" s="638"/>
      <c r="AG20" s="638"/>
      <c r="AH20" s="638"/>
      <c r="AI20" s="638"/>
      <c r="AJ20" s="638"/>
      <c r="AK20" s="638"/>
      <c r="AL20" s="639">
        <v>0.1</v>
      </c>
      <c r="AM20" s="640"/>
      <c r="AN20" s="640"/>
      <c r="AO20" s="641"/>
      <c r="AP20" s="631" t="s">
        <v>278</v>
      </c>
      <c r="AQ20" s="632"/>
      <c r="AR20" s="632"/>
      <c r="AS20" s="632"/>
      <c r="AT20" s="632"/>
      <c r="AU20" s="632"/>
      <c r="AV20" s="632"/>
      <c r="AW20" s="632"/>
      <c r="AX20" s="632"/>
      <c r="AY20" s="632"/>
      <c r="AZ20" s="632"/>
      <c r="BA20" s="632"/>
      <c r="BB20" s="632"/>
      <c r="BC20" s="632"/>
      <c r="BD20" s="632"/>
      <c r="BE20" s="632"/>
      <c r="BF20" s="633"/>
      <c r="BG20" s="634">
        <v>2271875</v>
      </c>
      <c r="BH20" s="635"/>
      <c r="BI20" s="635"/>
      <c r="BJ20" s="635"/>
      <c r="BK20" s="635"/>
      <c r="BL20" s="635"/>
      <c r="BM20" s="635"/>
      <c r="BN20" s="636"/>
      <c r="BO20" s="637">
        <v>7.9</v>
      </c>
      <c r="BP20" s="637"/>
      <c r="BQ20" s="637"/>
      <c r="BR20" s="637"/>
      <c r="BS20" s="638" t="s">
        <v>129</v>
      </c>
      <c r="BT20" s="638"/>
      <c r="BU20" s="638"/>
      <c r="BV20" s="638"/>
      <c r="BW20" s="638"/>
      <c r="BX20" s="638"/>
      <c r="BY20" s="638"/>
      <c r="BZ20" s="638"/>
      <c r="CA20" s="638"/>
      <c r="CB20" s="642"/>
      <c r="CD20" s="631" t="s">
        <v>279</v>
      </c>
      <c r="CE20" s="632"/>
      <c r="CF20" s="632"/>
      <c r="CG20" s="632"/>
      <c r="CH20" s="632"/>
      <c r="CI20" s="632"/>
      <c r="CJ20" s="632"/>
      <c r="CK20" s="632"/>
      <c r="CL20" s="632"/>
      <c r="CM20" s="632"/>
      <c r="CN20" s="632"/>
      <c r="CO20" s="632"/>
      <c r="CP20" s="632"/>
      <c r="CQ20" s="633"/>
      <c r="CR20" s="634">
        <v>73643106</v>
      </c>
      <c r="CS20" s="635"/>
      <c r="CT20" s="635"/>
      <c r="CU20" s="635"/>
      <c r="CV20" s="635"/>
      <c r="CW20" s="635"/>
      <c r="CX20" s="635"/>
      <c r="CY20" s="636"/>
      <c r="CZ20" s="637">
        <v>100</v>
      </c>
      <c r="DA20" s="637"/>
      <c r="DB20" s="637"/>
      <c r="DC20" s="637"/>
      <c r="DD20" s="643">
        <v>9398001</v>
      </c>
      <c r="DE20" s="635"/>
      <c r="DF20" s="635"/>
      <c r="DG20" s="635"/>
      <c r="DH20" s="635"/>
      <c r="DI20" s="635"/>
      <c r="DJ20" s="635"/>
      <c r="DK20" s="635"/>
      <c r="DL20" s="635"/>
      <c r="DM20" s="635"/>
      <c r="DN20" s="635"/>
      <c r="DO20" s="635"/>
      <c r="DP20" s="636"/>
      <c r="DQ20" s="643">
        <v>44270248</v>
      </c>
      <c r="DR20" s="635"/>
      <c r="DS20" s="635"/>
      <c r="DT20" s="635"/>
      <c r="DU20" s="635"/>
      <c r="DV20" s="635"/>
      <c r="DW20" s="635"/>
      <c r="DX20" s="635"/>
      <c r="DY20" s="635"/>
      <c r="DZ20" s="635"/>
      <c r="EA20" s="635"/>
      <c r="EB20" s="635"/>
      <c r="EC20" s="644"/>
    </row>
    <row r="21" spans="2:133" ht="11.25" customHeight="1" x14ac:dyDescent="0.15">
      <c r="B21" s="631" t="s">
        <v>280</v>
      </c>
      <c r="C21" s="632"/>
      <c r="D21" s="632"/>
      <c r="E21" s="632"/>
      <c r="F21" s="632"/>
      <c r="G21" s="632"/>
      <c r="H21" s="632"/>
      <c r="I21" s="632"/>
      <c r="J21" s="632"/>
      <c r="K21" s="632"/>
      <c r="L21" s="632"/>
      <c r="M21" s="632"/>
      <c r="N21" s="632"/>
      <c r="O21" s="632"/>
      <c r="P21" s="632"/>
      <c r="Q21" s="633"/>
      <c r="R21" s="634">
        <v>10414</v>
      </c>
      <c r="S21" s="635"/>
      <c r="T21" s="635"/>
      <c r="U21" s="635"/>
      <c r="V21" s="635"/>
      <c r="W21" s="635"/>
      <c r="X21" s="635"/>
      <c r="Y21" s="636"/>
      <c r="Z21" s="637">
        <v>0</v>
      </c>
      <c r="AA21" s="637"/>
      <c r="AB21" s="637"/>
      <c r="AC21" s="637"/>
      <c r="AD21" s="638">
        <v>10414</v>
      </c>
      <c r="AE21" s="638"/>
      <c r="AF21" s="638"/>
      <c r="AG21" s="638"/>
      <c r="AH21" s="638"/>
      <c r="AI21" s="638"/>
      <c r="AJ21" s="638"/>
      <c r="AK21" s="638"/>
      <c r="AL21" s="639">
        <v>0</v>
      </c>
      <c r="AM21" s="640"/>
      <c r="AN21" s="640"/>
      <c r="AO21" s="641"/>
      <c r="AP21" s="631" t="s">
        <v>281</v>
      </c>
      <c r="AQ21" s="647"/>
      <c r="AR21" s="647"/>
      <c r="AS21" s="647"/>
      <c r="AT21" s="647"/>
      <c r="AU21" s="647"/>
      <c r="AV21" s="647"/>
      <c r="AW21" s="647"/>
      <c r="AX21" s="647"/>
      <c r="AY21" s="647"/>
      <c r="AZ21" s="647"/>
      <c r="BA21" s="647"/>
      <c r="BB21" s="647"/>
      <c r="BC21" s="647"/>
      <c r="BD21" s="647"/>
      <c r="BE21" s="647"/>
      <c r="BF21" s="648"/>
      <c r="BG21" s="634">
        <v>30215</v>
      </c>
      <c r="BH21" s="635"/>
      <c r="BI21" s="635"/>
      <c r="BJ21" s="635"/>
      <c r="BK21" s="635"/>
      <c r="BL21" s="635"/>
      <c r="BM21" s="635"/>
      <c r="BN21" s="636"/>
      <c r="BO21" s="637">
        <v>0.1</v>
      </c>
      <c r="BP21" s="637"/>
      <c r="BQ21" s="637"/>
      <c r="BR21" s="637"/>
      <c r="BS21" s="638" t="s">
        <v>129</v>
      </c>
      <c r="BT21" s="638"/>
      <c r="BU21" s="638"/>
      <c r="BV21" s="638"/>
      <c r="BW21" s="638"/>
      <c r="BX21" s="638"/>
      <c r="BY21" s="638"/>
      <c r="BZ21" s="638"/>
      <c r="CA21" s="638"/>
      <c r="CB21" s="642"/>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61" t="s">
        <v>282</v>
      </c>
      <c r="C22" s="662"/>
      <c r="D22" s="662"/>
      <c r="E22" s="662"/>
      <c r="F22" s="662"/>
      <c r="G22" s="662"/>
      <c r="H22" s="662"/>
      <c r="I22" s="662"/>
      <c r="J22" s="662"/>
      <c r="K22" s="662"/>
      <c r="L22" s="662"/>
      <c r="M22" s="662"/>
      <c r="N22" s="662"/>
      <c r="O22" s="662"/>
      <c r="P22" s="662"/>
      <c r="Q22" s="663"/>
      <c r="R22" s="634">
        <v>436313</v>
      </c>
      <c r="S22" s="635"/>
      <c r="T22" s="635"/>
      <c r="U22" s="635"/>
      <c r="V22" s="635"/>
      <c r="W22" s="635"/>
      <c r="X22" s="635"/>
      <c r="Y22" s="636"/>
      <c r="Z22" s="637">
        <v>0.6</v>
      </c>
      <c r="AA22" s="637"/>
      <c r="AB22" s="637"/>
      <c r="AC22" s="637"/>
      <c r="AD22" s="638">
        <v>396833</v>
      </c>
      <c r="AE22" s="638"/>
      <c r="AF22" s="638"/>
      <c r="AG22" s="638"/>
      <c r="AH22" s="638"/>
      <c r="AI22" s="638"/>
      <c r="AJ22" s="638"/>
      <c r="AK22" s="638"/>
      <c r="AL22" s="639">
        <v>1</v>
      </c>
      <c r="AM22" s="640"/>
      <c r="AN22" s="640"/>
      <c r="AO22" s="641"/>
      <c r="AP22" s="631" t="s">
        <v>283</v>
      </c>
      <c r="AQ22" s="647"/>
      <c r="AR22" s="647"/>
      <c r="AS22" s="647"/>
      <c r="AT22" s="647"/>
      <c r="AU22" s="647"/>
      <c r="AV22" s="647"/>
      <c r="AW22" s="647"/>
      <c r="AX22" s="647"/>
      <c r="AY22" s="647"/>
      <c r="AZ22" s="647"/>
      <c r="BA22" s="647"/>
      <c r="BB22" s="647"/>
      <c r="BC22" s="647"/>
      <c r="BD22" s="647"/>
      <c r="BE22" s="647"/>
      <c r="BF22" s="648"/>
      <c r="BG22" s="634" t="s">
        <v>129</v>
      </c>
      <c r="BH22" s="635"/>
      <c r="BI22" s="635"/>
      <c r="BJ22" s="635"/>
      <c r="BK22" s="635"/>
      <c r="BL22" s="635"/>
      <c r="BM22" s="635"/>
      <c r="BN22" s="636"/>
      <c r="BO22" s="637" t="s">
        <v>129</v>
      </c>
      <c r="BP22" s="637"/>
      <c r="BQ22" s="637"/>
      <c r="BR22" s="637"/>
      <c r="BS22" s="638" t="s">
        <v>129</v>
      </c>
      <c r="BT22" s="638"/>
      <c r="BU22" s="638"/>
      <c r="BV22" s="638"/>
      <c r="BW22" s="638"/>
      <c r="BX22" s="638"/>
      <c r="BY22" s="638"/>
      <c r="BZ22" s="638"/>
      <c r="CA22" s="638"/>
      <c r="CB22" s="642"/>
      <c r="CD22" s="616" t="s">
        <v>284</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285</v>
      </c>
      <c r="C23" s="632"/>
      <c r="D23" s="632"/>
      <c r="E23" s="632"/>
      <c r="F23" s="632"/>
      <c r="G23" s="632"/>
      <c r="H23" s="632"/>
      <c r="I23" s="632"/>
      <c r="J23" s="632"/>
      <c r="K23" s="632"/>
      <c r="L23" s="632"/>
      <c r="M23" s="632"/>
      <c r="N23" s="632"/>
      <c r="O23" s="632"/>
      <c r="P23" s="632"/>
      <c r="Q23" s="633"/>
      <c r="R23" s="634">
        <v>7319200</v>
      </c>
      <c r="S23" s="635"/>
      <c r="T23" s="635"/>
      <c r="U23" s="635"/>
      <c r="V23" s="635"/>
      <c r="W23" s="635"/>
      <c r="X23" s="635"/>
      <c r="Y23" s="636"/>
      <c r="Z23" s="637">
        <v>9.4</v>
      </c>
      <c r="AA23" s="637"/>
      <c r="AB23" s="637"/>
      <c r="AC23" s="637"/>
      <c r="AD23" s="638">
        <v>6561214</v>
      </c>
      <c r="AE23" s="638"/>
      <c r="AF23" s="638"/>
      <c r="AG23" s="638"/>
      <c r="AH23" s="638"/>
      <c r="AI23" s="638"/>
      <c r="AJ23" s="638"/>
      <c r="AK23" s="638"/>
      <c r="AL23" s="639">
        <v>16.399999999999999</v>
      </c>
      <c r="AM23" s="640"/>
      <c r="AN23" s="640"/>
      <c r="AO23" s="641"/>
      <c r="AP23" s="631" t="s">
        <v>286</v>
      </c>
      <c r="AQ23" s="647"/>
      <c r="AR23" s="647"/>
      <c r="AS23" s="647"/>
      <c r="AT23" s="647"/>
      <c r="AU23" s="647"/>
      <c r="AV23" s="647"/>
      <c r="AW23" s="647"/>
      <c r="AX23" s="647"/>
      <c r="AY23" s="647"/>
      <c r="AZ23" s="647"/>
      <c r="BA23" s="647"/>
      <c r="BB23" s="647"/>
      <c r="BC23" s="647"/>
      <c r="BD23" s="647"/>
      <c r="BE23" s="647"/>
      <c r="BF23" s="648"/>
      <c r="BG23" s="634">
        <v>2241660</v>
      </c>
      <c r="BH23" s="635"/>
      <c r="BI23" s="635"/>
      <c r="BJ23" s="635"/>
      <c r="BK23" s="635"/>
      <c r="BL23" s="635"/>
      <c r="BM23" s="635"/>
      <c r="BN23" s="636"/>
      <c r="BO23" s="637">
        <v>7.8</v>
      </c>
      <c r="BP23" s="637"/>
      <c r="BQ23" s="637"/>
      <c r="BR23" s="637"/>
      <c r="BS23" s="638" t="s">
        <v>129</v>
      </c>
      <c r="BT23" s="638"/>
      <c r="BU23" s="638"/>
      <c r="BV23" s="638"/>
      <c r="BW23" s="638"/>
      <c r="BX23" s="638"/>
      <c r="BY23" s="638"/>
      <c r="BZ23" s="638"/>
      <c r="CA23" s="638"/>
      <c r="CB23" s="642"/>
      <c r="CD23" s="616" t="s">
        <v>226</v>
      </c>
      <c r="CE23" s="617"/>
      <c r="CF23" s="617"/>
      <c r="CG23" s="617"/>
      <c r="CH23" s="617"/>
      <c r="CI23" s="617"/>
      <c r="CJ23" s="617"/>
      <c r="CK23" s="617"/>
      <c r="CL23" s="617"/>
      <c r="CM23" s="617"/>
      <c r="CN23" s="617"/>
      <c r="CO23" s="617"/>
      <c r="CP23" s="617"/>
      <c r="CQ23" s="618"/>
      <c r="CR23" s="616" t="s">
        <v>287</v>
      </c>
      <c r="CS23" s="617"/>
      <c r="CT23" s="617"/>
      <c r="CU23" s="617"/>
      <c r="CV23" s="617"/>
      <c r="CW23" s="617"/>
      <c r="CX23" s="617"/>
      <c r="CY23" s="618"/>
      <c r="CZ23" s="616" t="s">
        <v>288</v>
      </c>
      <c r="DA23" s="617"/>
      <c r="DB23" s="617"/>
      <c r="DC23" s="618"/>
      <c r="DD23" s="616" t="s">
        <v>289</v>
      </c>
      <c r="DE23" s="617"/>
      <c r="DF23" s="617"/>
      <c r="DG23" s="617"/>
      <c r="DH23" s="617"/>
      <c r="DI23" s="617"/>
      <c r="DJ23" s="617"/>
      <c r="DK23" s="618"/>
      <c r="DL23" s="658" t="s">
        <v>290</v>
      </c>
      <c r="DM23" s="659"/>
      <c r="DN23" s="659"/>
      <c r="DO23" s="659"/>
      <c r="DP23" s="659"/>
      <c r="DQ23" s="659"/>
      <c r="DR23" s="659"/>
      <c r="DS23" s="659"/>
      <c r="DT23" s="659"/>
      <c r="DU23" s="659"/>
      <c r="DV23" s="660"/>
      <c r="DW23" s="616" t="s">
        <v>291</v>
      </c>
      <c r="DX23" s="617"/>
      <c r="DY23" s="617"/>
      <c r="DZ23" s="617"/>
      <c r="EA23" s="617"/>
      <c r="EB23" s="617"/>
      <c r="EC23" s="618"/>
    </row>
    <row r="24" spans="2:133" ht="11.25" customHeight="1" x14ac:dyDescent="0.15">
      <c r="B24" s="631" t="s">
        <v>292</v>
      </c>
      <c r="C24" s="632"/>
      <c r="D24" s="632"/>
      <c r="E24" s="632"/>
      <c r="F24" s="632"/>
      <c r="G24" s="632"/>
      <c r="H24" s="632"/>
      <c r="I24" s="632"/>
      <c r="J24" s="632"/>
      <c r="K24" s="632"/>
      <c r="L24" s="632"/>
      <c r="M24" s="632"/>
      <c r="N24" s="632"/>
      <c r="O24" s="632"/>
      <c r="P24" s="632"/>
      <c r="Q24" s="633"/>
      <c r="R24" s="634">
        <v>6561214</v>
      </c>
      <c r="S24" s="635"/>
      <c r="T24" s="635"/>
      <c r="U24" s="635"/>
      <c r="V24" s="635"/>
      <c r="W24" s="635"/>
      <c r="X24" s="635"/>
      <c r="Y24" s="636"/>
      <c r="Z24" s="637">
        <v>8.4</v>
      </c>
      <c r="AA24" s="637"/>
      <c r="AB24" s="637"/>
      <c r="AC24" s="637"/>
      <c r="AD24" s="638">
        <v>6561214</v>
      </c>
      <c r="AE24" s="638"/>
      <c r="AF24" s="638"/>
      <c r="AG24" s="638"/>
      <c r="AH24" s="638"/>
      <c r="AI24" s="638"/>
      <c r="AJ24" s="638"/>
      <c r="AK24" s="638"/>
      <c r="AL24" s="639">
        <v>16.399999999999999</v>
      </c>
      <c r="AM24" s="640"/>
      <c r="AN24" s="640"/>
      <c r="AO24" s="641"/>
      <c r="AP24" s="631" t="s">
        <v>293</v>
      </c>
      <c r="AQ24" s="647"/>
      <c r="AR24" s="647"/>
      <c r="AS24" s="647"/>
      <c r="AT24" s="647"/>
      <c r="AU24" s="647"/>
      <c r="AV24" s="647"/>
      <c r="AW24" s="647"/>
      <c r="AX24" s="647"/>
      <c r="AY24" s="647"/>
      <c r="AZ24" s="647"/>
      <c r="BA24" s="647"/>
      <c r="BB24" s="647"/>
      <c r="BC24" s="647"/>
      <c r="BD24" s="647"/>
      <c r="BE24" s="647"/>
      <c r="BF24" s="648"/>
      <c r="BG24" s="634" t="s">
        <v>129</v>
      </c>
      <c r="BH24" s="635"/>
      <c r="BI24" s="635"/>
      <c r="BJ24" s="635"/>
      <c r="BK24" s="635"/>
      <c r="BL24" s="635"/>
      <c r="BM24" s="635"/>
      <c r="BN24" s="636"/>
      <c r="BO24" s="637" t="s">
        <v>129</v>
      </c>
      <c r="BP24" s="637"/>
      <c r="BQ24" s="637"/>
      <c r="BR24" s="637"/>
      <c r="BS24" s="638" t="s">
        <v>129</v>
      </c>
      <c r="BT24" s="638"/>
      <c r="BU24" s="638"/>
      <c r="BV24" s="638"/>
      <c r="BW24" s="638"/>
      <c r="BX24" s="638"/>
      <c r="BY24" s="638"/>
      <c r="BZ24" s="638"/>
      <c r="CA24" s="638"/>
      <c r="CB24" s="642"/>
      <c r="CD24" s="620" t="s">
        <v>294</v>
      </c>
      <c r="CE24" s="621"/>
      <c r="CF24" s="621"/>
      <c r="CG24" s="621"/>
      <c r="CH24" s="621"/>
      <c r="CI24" s="621"/>
      <c r="CJ24" s="621"/>
      <c r="CK24" s="621"/>
      <c r="CL24" s="621"/>
      <c r="CM24" s="621"/>
      <c r="CN24" s="621"/>
      <c r="CO24" s="621"/>
      <c r="CP24" s="621"/>
      <c r="CQ24" s="622"/>
      <c r="CR24" s="623">
        <v>37201600</v>
      </c>
      <c r="CS24" s="624"/>
      <c r="CT24" s="624"/>
      <c r="CU24" s="624"/>
      <c r="CV24" s="624"/>
      <c r="CW24" s="624"/>
      <c r="CX24" s="624"/>
      <c r="CY24" s="625"/>
      <c r="CZ24" s="628">
        <v>50.5</v>
      </c>
      <c r="DA24" s="629"/>
      <c r="DB24" s="629"/>
      <c r="DC24" s="645"/>
      <c r="DD24" s="664">
        <v>20816833</v>
      </c>
      <c r="DE24" s="624"/>
      <c r="DF24" s="624"/>
      <c r="DG24" s="624"/>
      <c r="DH24" s="624"/>
      <c r="DI24" s="624"/>
      <c r="DJ24" s="624"/>
      <c r="DK24" s="625"/>
      <c r="DL24" s="664">
        <v>20098831</v>
      </c>
      <c r="DM24" s="624"/>
      <c r="DN24" s="624"/>
      <c r="DO24" s="624"/>
      <c r="DP24" s="624"/>
      <c r="DQ24" s="624"/>
      <c r="DR24" s="624"/>
      <c r="DS24" s="624"/>
      <c r="DT24" s="624"/>
      <c r="DU24" s="624"/>
      <c r="DV24" s="625"/>
      <c r="DW24" s="628">
        <v>50.3</v>
      </c>
      <c r="DX24" s="629"/>
      <c r="DY24" s="629"/>
      <c r="DZ24" s="629"/>
      <c r="EA24" s="629"/>
      <c r="EB24" s="629"/>
      <c r="EC24" s="630"/>
    </row>
    <row r="25" spans="2:133" ht="11.25" customHeight="1" x14ac:dyDescent="0.15">
      <c r="B25" s="631" t="s">
        <v>295</v>
      </c>
      <c r="C25" s="632"/>
      <c r="D25" s="632"/>
      <c r="E25" s="632"/>
      <c r="F25" s="632"/>
      <c r="G25" s="632"/>
      <c r="H25" s="632"/>
      <c r="I25" s="632"/>
      <c r="J25" s="632"/>
      <c r="K25" s="632"/>
      <c r="L25" s="632"/>
      <c r="M25" s="632"/>
      <c r="N25" s="632"/>
      <c r="O25" s="632"/>
      <c r="P25" s="632"/>
      <c r="Q25" s="633"/>
      <c r="R25" s="634">
        <v>757986</v>
      </c>
      <c r="S25" s="635"/>
      <c r="T25" s="635"/>
      <c r="U25" s="635"/>
      <c r="V25" s="635"/>
      <c r="W25" s="635"/>
      <c r="X25" s="635"/>
      <c r="Y25" s="636"/>
      <c r="Z25" s="637">
        <v>1</v>
      </c>
      <c r="AA25" s="637"/>
      <c r="AB25" s="637"/>
      <c r="AC25" s="637"/>
      <c r="AD25" s="638" t="s">
        <v>129</v>
      </c>
      <c r="AE25" s="638"/>
      <c r="AF25" s="638"/>
      <c r="AG25" s="638"/>
      <c r="AH25" s="638"/>
      <c r="AI25" s="638"/>
      <c r="AJ25" s="638"/>
      <c r="AK25" s="638"/>
      <c r="AL25" s="639" t="s">
        <v>129</v>
      </c>
      <c r="AM25" s="640"/>
      <c r="AN25" s="640"/>
      <c r="AO25" s="641"/>
      <c r="AP25" s="631" t="s">
        <v>296</v>
      </c>
      <c r="AQ25" s="647"/>
      <c r="AR25" s="647"/>
      <c r="AS25" s="647"/>
      <c r="AT25" s="647"/>
      <c r="AU25" s="647"/>
      <c r="AV25" s="647"/>
      <c r="AW25" s="647"/>
      <c r="AX25" s="647"/>
      <c r="AY25" s="647"/>
      <c r="AZ25" s="647"/>
      <c r="BA25" s="647"/>
      <c r="BB25" s="647"/>
      <c r="BC25" s="647"/>
      <c r="BD25" s="647"/>
      <c r="BE25" s="647"/>
      <c r="BF25" s="648"/>
      <c r="BG25" s="634" t="s">
        <v>129</v>
      </c>
      <c r="BH25" s="635"/>
      <c r="BI25" s="635"/>
      <c r="BJ25" s="635"/>
      <c r="BK25" s="635"/>
      <c r="BL25" s="635"/>
      <c r="BM25" s="635"/>
      <c r="BN25" s="636"/>
      <c r="BO25" s="637" t="s">
        <v>129</v>
      </c>
      <c r="BP25" s="637"/>
      <c r="BQ25" s="637"/>
      <c r="BR25" s="637"/>
      <c r="BS25" s="638" t="s">
        <v>129</v>
      </c>
      <c r="BT25" s="638"/>
      <c r="BU25" s="638"/>
      <c r="BV25" s="638"/>
      <c r="BW25" s="638"/>
      <c r="BX25" s="638"/>
      <c r="BY25" s="638"/>
      <c r="BZ25" s="638"/>
      <c r="CA25" s="638"/>
      <c r="CB25" s="642"/>
      <c r="CD25" s="631" t="s">
        <v>297</v>
      </c>
      <c r="CE25" s="632"/>
      <c r="CF25" s="632"/>
      <c r="CG25" s="632"/>
      <c r="CH25" s="632"/>
      <c r="CI25" s="632"/>
      <c r="CJ25" s="632"/>
      <c r="CK25" s="632"/>
      <c r="CL25" s="632"/>
      <c r="CM25" s="632"/>
      <c r="CN25" s="632"/>
      <c r="CO25" s="632"/>
      <c r="CP25" s="632"/>
      <c r="CQ25" s="633"/>
      <c r="CR25" s="634">
        <v>11882152</v>
      </c>
      <c r="CS25" s="667"/>
      <c r="CT25" s="667"/>
      <c r="CU25" s="667"/>
      <c r="CV25" s="667"/>
      <c r="CW25" s="667"/>
      <c r="CX25" s="667"/>
      <c r="CY25" s="668"/>
      <c r="CZ25" s="639">
        <v>16.100000000000001</v>
      </c>
      <c r="DA25" s="665"/>
      <c r="DB25" s="665"/>
      <c r="DC25" s="669"/>
      <c r="DD25" s="643">
        <v>10704398</v>
      </c>
      <c r="DE25" s="667"/>
      <c r="DF25" s="667"/>
      <c r="DG25" s="667"/>
      <c r="DH25" s="667"/>
      <c r="DI25" s="667"/>
      <c r="DJ25" s="667"/>
      <c r="DK25" s="668"/>
      <c r="DL25" s="643">
        <v>10147707</v>
      </c>
      <c r="DM25" s="667"/>
      <c r="DN25" s="667"/>
      <c r="DO25" s="667"/>
      <c r="DP25" s="667"/>
      <c r="DQ25" s="667"/>
      <c r="DR25" s="667"/>
      <c r="DS25" s="667"/>
      <c r="DT25" s="667"/>
      <c r="DU25" s="667"/>
      <c r="DV25" s="668"/>
      <c r="DW25" s="639">
        <v>25.4</v>
      </c>
      <c r="DX25" s="665"/>
      <c r="DY25" s="665"/>
      <c r="DZ25" s="665"/>
      <c r="EA25" s="665"/>
      <c r="EB25" s="665"/>
      <c r="EC25" s="666"/>
    </row>
    <row r="26" spans="2:133" ht="11.25" customHeight="1" x14ac:dyDescent="0.15">
      <c r="B26" s="631" t="s">
        <v>298</v>
      </c>
      <c r="C26" s="632"/>
      <c r="D26" s="632"/>
      <c r="E26" s="632"/>
      <c r="F26" s="632"/>
      <c r="G26" s="632"/>
      <c r="H26" s="632"/>
      <c r="I26" s="632"/>
      <c r="J26" s="632"/>
      <c r="K26" s="632"/>
      <c r="L26" s="632"/>
      <c r="M26" s="632"/>
      <c r="N26" s="632"/>
      <c r="O26" s="632"/>
      <c r="P26" s="632"/>
      <c r="Q26" s="633"/>
      <c r="R26" s="634" t="s">
        <v>129</v>
      </c>
      <c r="S26" s="635"/>
      <c r="T26" s="635"/>
      <c r="U26" s="635"/>
      <c r="V26" s="635"/>
      <c r="W26" s="635"/>
      <c r="X26" s="635"/>
      <c r="Y26" s="636"/>
      <c r="Z26" s="637" t="s">
        <v>129</v>
      </c>
      <c r="AA26" s="637"/>
      <c r="AB26" s="637"/>
      <c r="AC26" s="637"/>
      <c r="AD26" s="638" t="s">
        <v>129</v>
      </c>
      <c r="AE26" s="638"/>
      <c r="AF26" s="638"/>
      <c r="AG26" s="638"/>
      <c r="AH26" s="638"/>
      <c r="AI26" s="638"/>
      <c r="AJ26" s="638"/>
      <c r="AK26" s="638"/>
      <c r="AL26" s="639" t="s">
        <v>129</v>
      </c>
      <c r="AM26" s="640"/>
      <c r="AN26" s="640"/>
      <c r="AO26" s="641"/>
      <c r="AP26" s="631" t="s">
        <v>299</v>
      </c>
      <c r="AQ26" s="647"/>
      <c r="AR26" s="647"/>
      <c r="AS26" s="647"/>
      <c r="AT26" s="647"/>
      <c r="AU26" s="647"/>
      <c r="AV26" s="647"/>
      <c r="AW26" s="647"/>
      <c r="AX26" s="647"/>
      <c r="AY26" s="647"/>
      <c r="AZ26" s="647"/>
      <c r="BA26" s="647"/>
      <c r="BB26" s="647"/>
      <c r="BC26" s="647"/>
      <c r="BD26" s="647"/>
      <c r="BE26" s="647"/>
      <c r="BF26" s="648"/>
      <c r="BG26" s="634" t="s">
        <v>129</v>
      </c>
      <c r="BH26" s="635"/>
      <c r="BI26" s="635"/>
      <c r="BJ26" s="635"/>
      <c r="BK26" s="635"/>
      <c r="BL26" s="635"/>
      <c r="BM26" s="635"/>
      <c r="BN26" s="636"/>
      <c r="BO26" s="637" t="s">
        <v>129</v>
      </c>
      <c r="BP26" s="637"/>
      <c r="BQ26" s="637"/>
      <c r="BR26" s="637"/>
      <c r="BS26" s="638" t="s">
        <v>129</v>
      </c>
      <c r="BT26" s="638"/>
      <c r="BU26" s="638"/>
      <c r="BV26" s="638"/>
      <c r="BW26" s="638"/>
      <c r="BX26" s="638"/>
      <c r="BY26" s="638"/>
      <c r="BZ26" s="638"/>
      <c r="CA26" s="638"/>
      <c r="CB26" s="642"/>
      <c r="CD26" s="631" t="s">
        <v>300</v>
      </c>
      <c r="CE26" s="632"/>
      <c r="CF26" s="632"/>
      <c r="CG26" s="632"/>
      <c r="CH26" s="632"/>
      <c r="CI26" s="632"/>
      <c r="CJ26" s="632"/>
      <c r="CK26" s="632"/>
      <c r="CL26" s="632"/>
      <c r="CM26" s="632"/>
      <c r="CN26" s="632"/>
      <c r="CO26" s="632"/>
      <c r="CP26" s="632"/>
      <c r="CQ26" s="633"/>
      <c r="CR26" s="634">
        <v>7519077</v>
      </c>
      <c r="CS26" s="635"/>
      <c r="CT26" s="635"/>
      <c r="CU26" s="635"/>
      <c r="CV26" s="635"/>
      <c r="CW26" s="635"/>
      <c r="CX26" s="635"/>
      <c r="CY26" s="636"/>
      <c r="CZ26" s="639">
        <v>10.199999999999999</v>
      </c>
      <c r="DA26" s="665"/>
      <c r="DB26" s="665"/>
      <c r="DC26" s="669"/>
      <c r="DD26" s="643">
        <v>6871275</v>
      </c>
      <c r="DE26" s="635"/>
      <c r="DF26" s="635"/>
      <c r="DG26" s="635"/>
      <c r="DH26" s="635"/>
      <c r="DI26" s="635"/>
      <c r="DJ26" s="635"/>
      <c r="DK26" s="636"/>
      <c r="DL26" s="643" t="s">
        <v>129</v>
      </c>
      <c r="DM26" s="635"/>
      <c r="DN26" s="635"/>
      <c r="DO26" s="635"/>
      <c r="DP26" s="635"/>
      <c r="DQ26" s="635"/>
      <c r="DR26" s="635"/>
      <c r="DS26" s="635"/>
      <c r="DT26" s="635"/>
      <c r="DU26" s="635"/>
      <c r="DV26" s="636"/>
      <c r="DW26" s="639" t="s">
        <v>129</v>
      </c>
      <c r="DX26" s="665"/>
      <c r="DY26" s="665"/>
      <c r="DZ26" s="665"/>
      <c r="EA26" s="665"/>
      <c r="EB26" s="665"/>
      <c r="EC26" s="666"/>
    </row>
    <row r="27" spans="2:133" ht="11.25" customHeight="1" x14ac:dyDescent="0.15">
      <c r="B27" s="631" t="s">
        <v>301</v>
      </c>
      <c r="C27" s="632"/>
      <c r="D27" s="632"/>
      <c r="E27" s="632"/>
      <c r="F27" s="632"/>
      <c r="G27" s="632"/>
      <c r="H27" s="632"/>
      <c r="I27" s="632"/>
      <c r="J27" s="632"/>
      <c r="K27" s="632"/>
      <c r="L27" s="632"/>
      <c r="M27" s="632"/>
      <c r="N27" s="632"/>
      <c r="O27" s="632"/>
      <c r="P27" s="632"/>
      <c r="Q27" s="633"/>
      <c r="R27" s="634">
        <v>42787131</v>
      </c>
      <c r="S27" s="635"/>
      <c r="T27" s="635"/>
      <c r="U27" s="635"/>
      <c r="V27" s="635"/>
      <c r="W27" s="635"/>
      <c r="X27" s="635"/>
      <c r="Y27" s="636"/>
      <c r="Z27" s="637">
        <v>55.1</v>
      </c>
      <c r="AA27" s="637"/>
      <c r="AB27" s="637"/>
      <c r="AC27" s="637"/>
      <c r="AD27" s="638">
        <v>39748005</v>
      </c>
      <c r="AE27" s="638"/>
      <c r="AF27" s="638"/>
      <c r="AG27" s="638"/>
      <c r="AH27" s="638"/>
      <c r="AI27" s="638"/>
      <c r="AJ27" s="638"/>
      <c r="AK27" s="638"/>
      <c r="AL27" s="639">
        <v>99.5</v>
      </c>
      <c r="AM27" s="640"/>
      <c r="AN27" s="640"/>
      <c r="AO27" s="641"/>
      <c r="AP27" s="631" t="s">
        <v>302</v>
      </c>
      <c r="AQ27" s="632"/>
      <c r="AR27" s="632"/>
      <c r="AS27" s="632"/>
      <c r="AT27" s="632"/>
      <c r="AU27" s="632"/>
      <c r="AV27" s="632"/>
      <c r="AW27" s="632"/>
      <c r="AX27" s="632"/>
      <c r="AY27" s="632"/>
      <c r="AZ27" s="632"/>
      <c r="BA27" s="632"/>
      <c r="BB27" s="632"/>
      <c r="BC27" s="632"/>
      <c r="BD27" s="632"/>
      <c r="BE27" s="632"/>
      <c r="BF27" s="633"/>
      <c r="BG27" s="634">
        <v>28764566</v>
      </c>
      <c r="BH27" s="635"/>
      <c r="BI27" s="635"/>
      <c r="BJ27" s="635"/>
      <c r="BK27" s="635"/>
      <c r="BL27" s="635"/>
      <c r="BM27" s="635"/>
      <c r="BN27" s="636"/>
      <c r="BO27" s="637">
        <v>100</v>
      </c>
      <c r="BP27" s="637"/>
      <c r="BQ27" s="637"/>
      <c r="BR27" s="637"/>
      <c r="BS27" s="638">
        <v>150072</v>
      </c>
      <c r="BT27" s="638"/>
      <c r="BU27" s="638"/>
      <c r="BV27" s="638"/>
      <c r="BW27" s="638"/>
      <c r="BX27" s="638"/>
      <c r="BY27" s="638"/>
      <c r="BZ27" s="638"/>
      <c r="CA27" s="638"/>
      <c r="CB27" s="642"/>
      <c r="CD27" s="631" t="s">
        <v>303</v>
      </c>
      <c r="CE27" s="632"/>
      <c r="CF27" s="632"/>
      <c r="CG27" s="632"/>
      <c r="CH27" s="632"/>
      <c r="CI27" s="632"/>
      <c r="CJ27" s="632"/>
      <c r="CK27" s="632"/>
      <c r="CL27" s="632"/>
      <c r="CM27" s="632"/>
      <c r="CN27" s="632"/>
      <c r="CO27" s="632"/>
      <c r="CP27" s="632"/>
      <c r="CQ27" s="633"/>
      <c r="CR27" s="634">
        <v>20075777</v>
      </c>
      <c r="CS27" s="667"/>
      <c r="CT27" s="667"/>
      <c r="CU27" s="667"/>
      <c r="CV27" s="667"/>
      <c r="CW27" s="667"/>
      <c r="CX27" s="667"/>
      <c r="CY27" s="668"/>
      <c r="CZ27" s="639">
        <v>27.3</v>
      </c>
      <c r="DA27" s="665"/>
      <c r="DB27" s="665"/>
      <c r="DC27" s="669"/>
      <c r="DD27" s="643">
        <v>4949109</v>
      </c>
      <c r="DE27" s="667"/>
      <c r="DF27" s="667"/>
      <c r="DG27" s="667"/>
      <c r="DH27" s="667"/>
      <c r="DI27" s="667"/>
      <c r="DJ27" s="667"/>
      <c r="DK27" s="668"/>
      <c r="DL27" s="643">
        <v>4867856</v>
      </c>
      <c r="DM27" s="667"/>
      <c r="DN27" s="667"/>
      <c r="DO27" s="667"/>
      <c r="DP27" s="667"/>
      <c r="DQ27" s="667"/>
      <c r="DR27" s="667"/>
      <c r="DS27" s="667"/>
      <c r="DT27" s="667"/>
      <c r="DU27" s="667"/>
      <c r="DV27" s="668"/>
      <c r="DW27" s="639">
        <v>12.2</v>
      </c>
      <c r="DX27" s="665"/>
      <c r="DY27" s="665"/>
      <c r="DZ27" s="665"/>
      <c r="EA27" s="665"/>
      <c r="EB27" s="665"/>
      <c r="EC27" s="666"/>
    </row>
    <row r="28" spans="2:133" ht="11.25" customHeight="1" x14ac:dyDescent="0.15">
      <c r="B28" s="631" t="s">
        <v>304</v>
      </c>
      <c r="C28" s="632"/>
      <c r="D28" s="632"/>
      <c r="E28" s="632"/>
      <c r="F28" s="632"/>
      <c r="G28" s="632"/>
      <c r="H28" s="632"/>
      <c r="I28" s="632"/>
      <c r="J28" s="632"/>
      <c r="K28" s="632"/>
      <c r="L28" s="632"/>
      <c r="M28" s="632"/>
      <c r="N28" s="632"/>
      <c r="O28" s="632"/>
      <c r="P28" s="632"/>
      <c r="Q28" s="633"/>
      <c r="R28" s="634">
        <v>31930</v>
      </c>
      <c r="S28" s="635"/>
      <c r="T28" s="635"/>
      <c r="U28" s="635"/>
      <c r="V28" s="635"/>
      <c r="W28" s="635"/>
      <c r="X28" s="635"/>
      <c r="Y28" s="636"/>
      <c r="Z28" s="637">
        <v>0</v>
      </c>
      <c r="AA28" s="637"/>
      <c r="AB28" s="637"/>
      <c r="AC28" s="637"/>
      <c r="AD28" s="638">
        <v>31930</v>
      </c>
      <c r="AE28" s="638"/>
      <c r="AF28" s="638"/>
      <c r="AG28" s="638"/>
      <c r="AH28" s="638"/>
      <c r="AI28" s="638"/>
      <c r="AJ28" s="638"/>
      <c r="AK28" s="638"/>
      <c r="AL28" s="639">
        <v>0.1</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305</v>
      </c>
      <c r="CE28" s="632"/>
      <c r="CF28" s="632"/>
      <c r="CG28" s="632"/>
      <c r="CH28" s="632"/>
      <c r="CI28" s="632"/>
      <c r="CJ28" s="632"/>
      <c r="CK28" s="632"/>
      <c r="CL28" s="632"/>
      <c r="CM28" s="632"/>
      <c r="CN28" s="632"/>
      <c r="CO28" s="632"/>
      <c r="CP28" s="632"/>
      <c r="CQ28" s="633"/>
      <c r="CR28" s="634">
        <v>5243671</v>
      </c>
      <c r="CS28" s="635"/>
      <c r="CT28" s="635"/>
      <c r="CU28" s="635"/>
      <c r="CV28" s="635"/>
      <c r="CW28" s="635"/>
      <c r="CX28" s="635"/>
      <c r="CY28" s="636"/>
      <c r="CZ28" s="639">
        <v>7.1</v>
      </c>
      <c r="DA28" s="665"/>
      <c r="DB28" s="665"/>
      <c r="DC28" s="669"/>
      <c r="DD28" s="643">
        <v>5163326</v>
      </c>
      <c r="DE28" s="635"/>
      <c r="DF28" s="635"/>
      <c r="DG28" s="635"/>
      <c r="DH28" s="635"/>
      <c r="DI28" s="635"/>
      <c r="DJ28" s="635"/>
      <c r="DK28" s="636"/>
      <c r="DL28" s="643">
        <v>5083268</v>
      </c>
      <c r="DM28" s="635"/>
      <c r="DN28" s="635"/>
      <c r="DO28" s="635"/>
      <c r="DP28" s="635"/>
      <c r="DQ28" s="635"/>
      <c r="DR28" s="635"/>
      <c r="DS28" s="635"/>
      <c r="DT28" s="635"/>
      <c r="DU28" s="635"/>
      <c r="DV28" s="636"/>
      <c r="DW28" s="639">
        <v>12.7</v>
      </c>
      <c r="DX28" s="665"/>
      <c r="DY28" s="665"/>
      <c r="DZ28" s="665"/>
      <c r="EA28" s="665"/>
      <c r="EB28" s="665"/>
      <c r="EC28" s="666"/>
    </row>
    <row r="29" spans="2:133" ht="11.25" customHeight="1" x14ac:dyDescent="0.15">
      <c r="B29" s="631" t="s">
        <v>306</v>
      </c>
      <c r="C29" s="632"/>
      <c r="D29" s="632"/>
      <c r="E29" s="632"/>
      <c r="F29" s="632"/>
      <c r="G29" s="632"/>
      <c r="H29" s="632"/>
      <c r="I29" s="632"/>
      <c r="J29" s="632"/>
      <c r="K29" s="632"/>
      <c r="L29" s="632"/>
      <c r="M29" s="632"/>
      <c r="N29" s="632"/>
      <c r="O29" s="632"/>
      <c r="P29" s="632"/>
      <c r="Q29" s="633"/>
      <c r="R29" s="634">
        <v>152619</v>
      </c>
      <c r="S29" s="635"/>
      <c r="T29" s="635"/>
      <c r="U29" s="635"/>
      <c r="V29" s="635"/>
      <c r="W29" s="635"/>
      <c r="X29" s="635"/>
      <c r="Y29" s="636"/>
      <c r="Z29" s="637">
        <v>0.2</v>
      </c>
      <c r="AA29" s="637"/>
      <c r="AB29" s="637"/>
      <c r="AC29" s="637"/>
      <c r="AD29" s="638" t="s">
        <v>129</v>
      </c>
      <c r="AE29" s="638"/>
      <c r="AF29" s="638"/>
      <c r="AG29" s="638"/>
      <c r="AH29" s="638"/>
      <c r="AI29" s="638"/>
      <c r="AJ29" s="638"/>
      <c r="AK29" s="638"/>
      <c r="AL29" s="639" t="s">
        <v>129</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70" t="s">
        <v>307</v>
      </c>
      <c r="CE29" s="671"/>
      <c r="CF29" s="631" t="s">
        <v>70</v>
      </c>
      <c r="CG29" s="632"/>
      <c r="CH29" s="632"/>
      <c r="CI29" s="632"/>
      <c r="CJ29" s="632"/>
      <c r="CK29" s="632"/>
      <c r="CL29" s="632"/>
      <c r="CM29" s="632"/>
      <c r="CN29" s="632"/>
      <c r="CO29" s="632"/>
      <c r="CP29" s="632"/>
      <c r="CQ29" s="633"/>
      <c r="CR29" s="634">
        <v>5243671</v>
      </c>
      <c r="CS29" s="667"/>
      <c r="CT29" s="667"/>
      <c r="CU29" s="667"/>
      <c r="CV29" s="667"/>
      <c r="CW29" s="667"/>
      <c r="CX29" s="667"/>
      <c r="CY29" s="668"/>
      <c r="CZ29" s="639">
        <v>7.1</v>
      </c>
      <c r="DA29" s="665"/>
      <c r="DB29" s="665"/>
      <c r="DC29" s="669"/>
      <c r="DD29" s="643">
        <v>5163326</v>
      </c>
      <c r="DE29" s="667"/>
      <c r="DF29" s="667"/>
      <c r="DG29" s="667"/>
      <c r="DH29" s="667"/>
      <c r="DI29" s="667"/>
      <c r="DJ29" s="667"/>
      <c r="DK29" s="668"/>
      <c r="DL29" s="643">
        <v>5083268</v>
      </c>
      <c r="DM29" s="667"/>
      <c r="DN29" s="667"/>
      <c r="DO29" s="667"/>
      <c r="DP29" s="667"/>
      <c r="DQ29" s="667"/>
      <c r="DR29" s="667"/>
      <c r="DS29" s="667"/>
      <c r="DT29" s="667"/>
      <c r="DU29" s="667"/>
      <c r="DV29" s="668"/>
      <c r="DW29" s="639">
        <v>12.7</v>
      </c>
      <c r="DX29" s="665"/>
      <c r="DY29" s="665"/>
      <c r="DZ29" s="665"/>
      <c r="EA29" s="665"/>
      <c r="EB29" s="665"/>
      <c r="EC29" s="666"/>
    </row>
    <row r="30" spans="2:133" ht="11.25" customHeight="1" x14ac:dyDescent="0.15">
      <c r="B30" s="631" t="s">
        <v>308</v>
      </c>
      <c r="C30" s="632"/>
      <c r="D30" s="632"/>
      <c r="E30" s="632"/>
      <c r="F30" s="632"/>
      <c r="G30" s="632"/>
      <c r="H30" s="632"/>
      <c r="I30" s="632"/>
      <c r="J30" s="632"/>
      <c r="K30" s="632"/>
      <c r="L30" s="632"/>
      <c r="M30" s="632"/>
      <c r="N30" s="632"/>
      <c r="O30" s="632"/>
      <c r="P30" s="632"/>
      <c r="Q30" s="633"/>
      <c r="R30" s="634">
        <v>651764</v>
      </c>
      <c r="S30" s="635"/>
      <c r="T30" s="635"/>
      <c r="U30" s="635"/>
      <c r="V30" s="635"/>
      <c r="W30" s="635"/>
      <c r="X30" s="635"/>
      <c r="Y30" s="636"/>
      <c r="Z30" s="637">
        <v>0.8</v>
      </c>
      <c r="AA30" s="637"/>
      <c r="AB30" s="637"/>
      <c r="AC30" s="637"/>
      <c r="AD30" s="638">
        <v>139426</v>
      </c>
      <c r="AE30" s="638"/>
      <c r="AF30" s="638"/>
      <c r="AG30" s="638"/>
      <c r="AH30" s="638"/>
      <c r="AI30" s="638"/>
      <c r="AJ30" s="638"/>
      <c r="AK30" s="638"/>
      <c r="AL30" s="639">
        <v>0.3</v>
      </c>
      <c r="AM30" s="640"/>
      <c r="AN30" s="640"/>
      <c r="AO30" s="641"/>
      <c r="AP30" s="616" t="s">
        <v>226</v>
      </c>
      <c r="AQ30" s="617"/>
      <c r="AR30" s="617"/>
      <c r="AS30" s="617"/>
      <c r="AT30" s="617"/>
      <c r="AU30" s="617"/>
      <c r="AV30" s="617"/>
      <c r="AW30" s="617"/>
      <c r="AX30" s="617"/>
      <c r="AY30" s="617"/>
      <c r="AZ30" s="617"/>
      <c r="BA30" s="617"/>
      <c r="BB30" s="617"/>
      <c r="BC30" s="617"/>
      <c r="BD30" s="617"/>
      <c r="BE30" s="617"/>
      <c r="BF30" s="618"/>
      <c r="BG30" s="616" t="s">
        <v>309</v>
      </c>
      <c r="BH30" s="676"/>
      <c r="BI30" s="676"/>
      <c r="BJ30" s="676"/>
      <c r="BK30" s="676"/>
      <c r="BL30" s="676"/>
      <c r="BM30" s="676"/>
      <c r="BN30" s="676"/>
      <c r="BO30" s="676"/>
      <c r="BP30" s="676"/>
      <c r="BQ30" s="677"/>
      <c r="BR30" s="616" t="s">
        <v>310</v>
      </c>
      <c r="BS30" s="676"/>
      <c r="BT30" s="676"/>
      <c r="BU30" s="676"/>
      <c r="BV30" s="676"/>
      <c r="BW30" s="676"/>
      <c r="BX30" s="676"/>
      <c r="BY30" s="676"/>
      <c r="BZ30" s="676"/>
      <c r="CA30" s="676"/>
      <c r="CB30" s="677"/>
      <c r="CD30" s="672"/>
      <c r="CE30" s="673"/>
      <c r="CF30" s="631" t="s">
        <v>311</v>
      </c>
      <c r="CG30" s="632"/>
      <c r="CH30" s="632"/>
      <c r="CI30" s="632"/>
      <c r="CJ30" s="632"/>
      <c r="CK30" s="632"/>
      <c r="CL30" s="632"/>
      <c r="CM30" s="632"/>
      <c r="CN30" s="632"/>
      <c r="CO30" s="632"/>
      <c r="CP30" s="632"/>
      <c r="CQ30" s="633"/>
      <c r="CR30" s="634">
        <v>5149211</v>
      </c>
      <c r="CS30" s="635"/>
      <c r="CT30" s="635"/>
      <c r="CU30" s="635"/>
      <c r="CV30" s="635"/>
      <c r="CW30" s="635"/>
      <c r="CX30" s="635"/>
      <c r="CY30" s="636"/>
      <c r="CZ30" s="639">
        <v>7</v>
      </c>
      <c r="DA30" s="665"/>
      <c r="DB30" s="665"/>
      <c r="DC30" s="669"/>
      <c r="DD30" s="643">
        <v>5068866</v>
      </c>
      <c r="DE30" s="635"/>
      <c r="DF30" s="635"/>
      <c r="DG30" s="635"/>
      <c r="DH30" s="635"/>
      <c r="DI30" s="635"/>
      <c r="DJ30" s="635"/>
      <c r="DK30" s="636"/>
      <c r="DL30" s="643">
        <v>4988808</v>
      </c>
      <c r="DM30" s="635"/>
      <c r="DN30" s="635"/>
      <c r="DO30" s="635"/>
      <c r="DP30" s="635"/>
      <c r="DQ30" s="635"/>
      <c r="DR30" s="635"/>
      <c r="DS30" s="635"/>
      <c r="DT30" s="635"/>
      <c r="DU30" s="635"/>
      <c r="DV30" s="636"/>
      <c r="DW30" s="639">
        <v>12.5</v>
      </c>
      <c r="DX30" s="665"/>
      <c r="DY30" s="665"/>
      <c r="DZ30" s="665"/>
      <c r="EA30" s="665"/>
      <c r="EB30" s="665"/>
      <c r="EC30" s="666"/>
    </row>
    <row r="31" spans="2:133" ht="11.25" customHeight="1" x14ac:dyDescent="0.15">
      <c r="B31" s="631" t="s">
        <v>312</v>
      </c>
      <c r="C31" s="632"/>
      <c r="D31" s="632"/>
      <c r="E31" s="632"/>
      <c r="F31" s="632"/>
      <c r="G31" s="632"/>
      <c r="H31" s="632"/>
      <c r="I31" s="632"/>
      <c r="J31" s="632"/>
      <c r="K31" s="632"/>
      <c r="L31" s="632"/>
      <c r="M31" s="632"/>
      <c r="N31" s="632"/>
      <c r="O31" s="632"/>
      <c r="P31" s="632"/>
      <c r="Q31" s="633"/>
      <c r="R31" s="634">
        <v>302604</v>
      </c>
      <c r="S31" s="635"/>
      <c r="T31" s="635"/>
      <c r="U31" s="635"/>
      <c r="V31" s="635"/>
      <c r="W31" s="635"/>
      <c r="X31" s="635"/>
      <c r="Y31" s="636"/>
      <c r="Z31" s="637">
        <v>0.4</v>
      </c>
      <c r="AA31" s="637"/>
      <c r="AB31" s="637"/>
      <c r="AC31" s="637"/>
      <c r="AD31" s="638">
        <v>6811</v>
      </c>
      <c r="AE31" s="638"/>
      <c r="AF31" s="638"/>
      <c r="AG31" s="638"/>
      <c r="AH31" s="638"/>
      <c r="AI31" s="638"/>
      <c r="AJ31" s="638"/>
      <c r="AK31" s="638"/>
      <c r="AL31" s="639">
        <v>0</v>
      </c>
      <c r="AM31" s="640"/>
      <c r="AN31" s="640"/>
      <c r="AO31" s="641"/>
      <c r="AP31" s="680" t="s">
        <v>313</v>
      </c>
      <c r="AQ31" s="681"/>
      <c r="AR31" s="681"/>
      <c r="AS31" s="681"/>
      <c r="AT31" s="686" t="s">
        <v>314</v>
      </c>
      <c r="AU31" s="340"/>
      <c r="AV31" s="340"/>
      <c r="AW31" s="340"/>
      <c r="AX31" s="620" t="s">
        <v>191</v>
      </c>
      <c r="AY31" s="621"/>
      <c r="AZ31" s="621"/>
      <c r="BA31" s="621"/>
      <c r="BB31" s="621"/>
      <c r="BC31" s="621"/>
      <c r="BD31" s="621"/>
      <c r="BE31" s="621"/>
      <c r="BF31" s="622"/>
      <c r="BG31" s="690">
        <v>99.4</v>
      </c>
      <c r="BH31" s="678"/>
      <c r="BI31" s="678"/>
      <c r="BJ31" s="678"/>
      <c r="BK31" s="678"/>
      <c r="BL31" s="678"/>
      <c r="BM31" s="629">
        <v>98.3</v>
      </c>
      <c r="BN31" s="678"/>
      <c r="BO31" s="678"/>
      <c r="BP31" s="678"/>
      <c r="BQ31" s="679"/>
      <c r="BR31" s="690">
        <v>99</v>
      </c>
      <c r="BS31" s="678"/>
      <c r="BT31" s="678"/>
      <c r="BU31" s="678"/>
      <c r="BV31" s="678"/>
      <c r="BW31" s="678"/>
      <c r="BX31" s="629">
        <v>97.8</v>
      </c>
      <c r="BY31" s="678"/>
      <c r="BZ31" s="678"/>
      <c r="CA31" s="678"/>
      <c r="CB31" s="679"/>
      <c r="CD31" s="672"/>
      <c r="CE31" s="673"/>
      <c r="CF31" s="631" t="s">
        <v>315</v>
      </c>
      <c r="CG31" s="632"/>
      <c r="CH31" s="632"/>
      <c r="CI31" s="632"/>
      <c r="CJ31" s="632"/>
      <c r="CK31" s="632"/>
      <c r="CL31" s="632"/>
      <c r="CM31" s="632"/>
      <c r="CN31" s="632"/>
      <c r="CO31" s="632"/>
      <c r="CP31" s="632"/>
      <c r="CQ31" s="633"/>
      <c r="CR31" s="634">
        <v>94460</v>
      </c>
      <c r="CS31" s="667"/>
      <c r="CT31" s="667"/>
      <c r="CU31" s="667"/>
      <c r="CV31" s="667"/>
      <c r="CW31" s="667"/>
      <c r="CX31" s="667"/>
      <c r="CY31" s="668"/>
      <c r="CZ31" s="639">
        <v>0.1</v>
      </c>
      <c r="DA31" s="665"/>
      <c r="DB31" s="665"/>
      <c r="DC31" s="669"/>
      <c r="DD31" s="643">
        <v>94460</v>
      </c>
      <c r="DE31" s="667"/>
      <c r="DF31" s="667"/>
      <c r="DG31" s="667"/>
      <c r="DH31" s="667"/>
      <c r="DI31" s="667"/>
      <c r="DJ31" s="667"/>
      <c r="DK31" s="668"/>
      <c r="DL31" s="643">
        <v>94460</v>
      </c>
      <c r="DM31" s="667"/>
      <c r="DN31" s="667"/>
      <c r="DO31" s="667"/>
      <c r="DP31" s="667"/>
      <c r="DQ31" s="667"/>
      <c r="DR31" s="667"/>
      <c r="DS31" s="667"/>
      <c r="DT31" s="667"/>
      <c r="DU31" s="667"/>
      <c r="DV31" s="668"/>
      <c r="DW31" s="639">
        <v>0.2</v>
      </c>
      <c r="DX31" s="665"/>
      <c r="DY31" s="665"/>
      <c r="DZ31" s="665"/>
      <c r="EA31" s="665"/>
      <c r="EB31" s="665"/>
      <c r="EC31" s="666"/>
    </row>
    <row r="32" spans="2:133" ht="11.25" customHeight="1" x14ac:dyDescent="0.15">
      <c r="B32" s="631" t="s">
        <v>316</v>
      </c>
      <c r="C32" s="632"/>
      <c r="D32" s="632"/>
      <c r="E32" s="632"/>
      <c r="F32" s="632"/>
      <c r="G32" s="632"/>
      <c r="H32" s="632"/>
      <c r="I32" s="632"/>
      <c r="J32" s="632"/>
      <c r="K32" s="632"/>
      <c r="L32" s="632"/>
      <c r="M32" s="632"/>
      <c r="N32" s="632"/>
      <c r="O32" s="632"/>
      <c r="P32" s="632"/>
      <c r="Q32" s="633"/>
      <c r="R32" s="634">
        <v>16574921</v>
      </c>
      <c r="S32" s="635"/>
      <c r="T32" s="635"/>
      <c r="U32" s="635"/>
      <c r="V32" s="635"/>
      <c r="W32" s="635"/>
      <c r="X32" s="635"/>
      <c r="Y32" s="636"/>
      <c r="Z32" s="637">
        <v>21.3</v>
      </c>
      <c r="AA32" s="637"/>
      <c r="AB32" s="637"/>
      <c r="AC32" s="637"/>
      <c r="AD32" s="638" t="s">
        <v>129</v>
      </c>
      <c r="AE32" s="638"/>
      <c r="AF32" s="638"/>
      <c r="AG32" s="638"/>
      <c r="AH32" s="638"/>
      <c r="AI32" s="638"/>
      <c r="AJ32" s="638"/>
      <c r="AK32" s="638"/>
      <c r="AL32" s="639" t="s">
        <v>129</v>
      </c>
      <c r="AM32" s="640"/>
      <c r="AN32" s="640"/>
      <c r="AO32" s="641"/>
      <c r="AP32" s="682"/>
      <c r="AQ32" s="683"/>
      <c r="AR32" s="683"/>
      <c r="AS32" s="683"/>
      <c r="AT32" s="687"/>
      <c r="AU32" s="336" t="s">
        <v>317</v>
      </c>
      <c r="AX32" s="631" t="s">
        <v>318</v>
      </c>
      <c r="AY32" s="632"/>
      <c r="AZ32" s="632"/>
      <c r="BA32" s="632"/>
      <c r="BB32" s="632"/>
      <c r="BC32" s="632"/>
      <c r="BD32" s="632"/>
      <c r="BE32" s="632"/>
      <c r="BF32" s="633"/>
      <c r="BG32" s="691">
        <v>99.2</v>
      </c>
      <c r="BH32" s="667"/>
      <c r="BI32" s="667"/>
      <c r="BJ32" s="667"/>
      <c r="BK32" s="667"/>
      <c r="BL32" s="667"/>
      <c r="BM32" s="640">
        <v>98</v>
      </c>
      <c r="BN32" s="667"/>
      <c r="BO32" s="667"/>
      <c r="BP32" s="667"/>
      <c r="BQ32" s="689"/>
      <c r="BR32" s="691">
        <v>99</v>
      </c>
      <c r="BS32" s="667"/>
      <c r="BT32" s="667"/>
      <c r="BU32" s="667"/>
      <c r="BV32" s="667"/>
      <c r="BW32" s="667"/>
      <c r="BX32" s="640">
        <v>97.7</v>
      </c>
      <c r="BY32" s="667"/>
      <c r="BZ32" s="667"/>
      <c r="CA32" s="667"/>
      <c r="CB32" s="689"/>
      <c r="CD32" s="674"/>
      <c r="CE32" s="675"/>
      <c r="CF32" s="631" t="s">
        <v>319</v>
      </c>
      <c r="CG32" s="632"/>
      <c r="CH32" s="632"/>
      <c r="CI32" s="632"/>
      <c r="CJ32" s="632"/>
      <c r="CK32" s="632"/>
      <c r="CL32" s="632"/>
      <c r="CM32" s="632"/>
      <c r="CN32" s="632"/>
      <c r="CO32" s="632"/>
      <c r="CP32" s="632"/>
      <c r="CQ32" s="633"/>
      <c r="CR32" s="634" t="s">
        <v>129</v>
      </c>
      <c r="CS32" s="635"/>
      <c r="CT32" s="635"/>
      <c r="CU32" s="635"/>
      <c r="CV32" s="635"/>
      <c r="CW32" s="635"/>
      <c r="CX32" s="635"/>
      <c r="CY32" s="636"/>
      <c r="CZ32" s="639" t="s">
        <v>129</v>
      </c>
      <c r="DA32" s="665"/>
      <c r="DB32" s="665"/>
      <c r="DC32" s="669"/>
      <c r="DD32" s="643" t="s">
        <v>129</v>
      </c>
      <c r="DE32" s="635"/>
      <c r="DF32" s="635"/>
      <c r="DG32" s="635"/>
      <c r="DH32" s="635"/>
      <c r="DI32" s="635"/>
      <c r="DJ32" s="635"/>
      <c r="DK32" s="636"/>
      <c r="DL32" s="643" t="s">
        <v>129</v>
      </c>
      <c r="DM32" s="635"/>
      <c r="DN32" s="635"/>
      <c r="DO32" s="635"/>
      <c r="DP32" s="635"/>
      <c r="DQ32" s="635"/>
      <c r="DR32" s="635"/>
      <c r="DS32" s="635"/>
      <c r="DT32" s="635"/>
      <c r="DU32" s="635"/>
      <c r="DV32" s="636"/>
      <c r="DW32" s="639" t="s">
        <v>129</v>
      </c>
      <c r="DX32" s="665"/>
      <c r="DY32" s="665"/>
      <c r="DZ32" s="665"/>
      <c r="EA32" s="665"/>
      <c r="EB32" s="665"/>
      <c r="EC32" s="666"/>
    </row>
    <row r="33" spans="2:133" ht="11.25" customHeight="1" x14ac:dyDescent="0.15">
      <c r="B33" s="661" t="s">
        <v>320</v>
      </c>
      <c r="C33" s="662"/>
      <c r="D33" s="662"/>
      <c r="E33" s="662"/>
      <c r="F33" s="662"/>
      <c r="G33" s="662"/>
      <c r="H33" s="662"/>
      <c r="I33" s="662"/>
      <c r="J33" s="662"/>
      <c r="K33" s="662"/>
      <c r="L33" s="662"/>
      <c r="M33" s="662"/>
      <c r="N33" s="662"/>
      <c r="O33" s="662"/>
      <c r="P33" s="662"/>
      <c r="Q33" s="663"/>
      <c r="R33" s="634">
        <v>15621</v>
      </c>
      <c r="S33" s="635"/>
      <c r="T33" s="635"/>
      <c r="U33" s="635"/>
      <c r="V33" s="635"/>
      <c r="W33" s="635"/>
      <c r="X33" s="635"/>
      <c r="Y33" s="636"/>
      <c r="Z33" s="637">
        <v>0</v>
      </c>
      <c r="AA33" s="637"/>
      <c r="AB33" s="637"/>
      <c r="AC33" s="637"/>
      <c r="AD33" s="638">
        <v>15621</v>
      </c>
      <c r="AE33" s="638"/>
      <c r="AF33" s="638"/>
      <c r="AG33" s="638"/>
      <c r="AH33" s="638"/>
      <c r="AI33" s="638"/>
      <c r="AJ33" s="638"/>
      <c r="AK33" s="638"/>
      <c r="AL33" s="639">
        <v>0</v>
      </c>
      <c r="AM33" s="640"/>
      <c r="AN33" s="640"/>
      <c r="AO33" s="641"/>
      <c r="AP33" s="684"/>
      <c r="AQ33" s="685"/>
      <c r="AR33" s="685"/>
      <c r="AS33" s="685"/>
      <c r="AT33" s="688"/>
      <c r="AU33" s="341"/>
      <c r="AV33" s="341"/>
      <c r="AW33" s="341"/>
      <c r="AX33" s="652" t="s">
        <v>321</v>
      </c>
      <c r="AY33" s="653"/>
      <c r="AZ33" s="653"/>
      <c r="BA33" s="653"/>
      <c r="BB33" s="653"/>
      <c r="BC33" s="653"/>
      <c r="BD33" s="653"/>
      <c r="BE33" s="653"/>
      <c r="BF33" s="654"/>
      <c r="BG33" s="692">
        <v>99.5</v>
      </c>
      <c r="BH33" s="693"/>
      <c r="BI33" s="693"/>
      <c r="BJ33" s="693"/>
      <c r="BK33" s="693"/>
      <c r="BL33" s="693"/>
      <c r="BM33" s="694">
        <v>98.7</v>
      </c>
      <c r="BN33" s="693"/>
      <c r="BO33" s="693"/>
      <c r="BP33" s="693"/>
      <c r="BQ33" s="695"/>
      <c r="BR33" s="692">
        <v>99</v>
      </c>
      <c r="BS33" s="693"/>
      <c r="BT33" s="693"/>
      <c r="BU33" s="693"/>
      <c r="BV33" s="693"/>
      <c r="BW33" s="693"/>
      <c r="BX33" s="694">
        <v>98</v>
      </c>
      <c r="BY33" s="693"/>
      <c r="BZ33" s="693"/>
      <c r="CA33" s="693"/>
      <c r="CB33" s="695"/>
      <c r="CD33" s="631" t="s">
        <v>322</v>
      </c>
      <c r="CE33" s="632"/>
      <c r="CF33" s="632"/>
      <c r="CG33" s="632"/>
      <c r="CH33" s="632"/>
      <c r="CI33" s="632"/>
      <c r="CJ33" s="632"/>
      <c r="CK33" s="632"/>
      <c r="CL33" s="632"/>
      <c r="CM33" s="632"/>
      <c r="CN33" s="632"/>
      <c r="CO33" s="632"/>
      <c r="CP33" s="632"/>
      <c r="CQ33" s="633"/>
      <c r="CR33" s="634">
        <v>27008219</v>
      </c>
      <c r="CS33" s="667"/>
      <c r="CT33" s="667"/>
      <c r="CU33" s="667"/>
      <c r="CV33" s="667"/>
      <c r="CW33" s="667"/>
      <c r="CX33" s="667"/>
      <c r="CY33" s="668"/>
      <c r="CZ33" s="639">
        <v>36.700000000000003</v>
      </c>
      <c r="DA33" s="665"/>
      <c r="DB33" s="665"/>
      <c r="DC33" s="669"/>
      <c r="DD33" s="643">
        <v>20538740</v>
      </c>
      <c r="DE33" s="667"/>
      <c r="DF33" s="667"/>
      <c r="DG33" s="667"/>
      <c r="DH33" s="667"/>
      <c r="DI33" s="667"/>
      <c r="DJ33" s="667"/>
      <c r="DK33" s="668"/>
      <c r="DL33" s="643">
        <v>15414775</v>
      </c>
      <c r="DM33" s="667"/>
      <c r="DN33" s="667"/>
      <c r="DO33" s="667"/>
      <c r="DP33" s="667"/>
      <c r="DQ33" s="667"/>
      <c r="DR33" s="667"/>
      <c r="DS33" s="667"/>
      <c r="DT33" s="667"/>
      <c r="DU33" s="667"/>
      <c r="DV33" s="668"/>
      <c r="DW33" s="639">
        <v>38.6</v>
      </c>
      <c r="DX33" s="665"/>
      <c r="DY33" s="665"/>
      <c r="DZ33" s="665"/>
      <c r="EA33" s="665"/>
      <c r="EB33" s="665"/>
      <c r="EC33" s="666"/>
    </row>
    <row r="34" spans="2:133" ht="11.25" customHeight="1" x14ac:dyDescent="0.15">
      <c r="B34" s="631" t="s">
        <v>323</v>
      </c>
      <c r="C34" s="632"/>
      <c r="D34" s="632"/>
      <c r="E34" s="632"/>
      <c r="F34" s="632"/>
      <c r="G34" s="632"/>
      <c r="H34" s="632"/>
      <c r="I34" s="632"/>
      <c r="J34" s="632"/>
      <c r="K34" s="632"/>
      <c r="L34" s="632"/>
      <c r="M34" s="632"/>
      <c r="N34" s="632"/>
      <c r="O34" s="632"/>
      <c r="P34" s="632"/>
      <c r="Q34" s="633"/>
      <c r="R34" s="634">
        <v>4686820</v>
      </c>
      <c r="S34" s="635"/>
      <c r="T34" s="635"/>
      <c r="U34" s="635"/>
      <c r="V34" s="635"/>
      <c r="W34" s="635"/>
      <c r="X34" s="635"/>
      <c r="Y34" s="636"/>
      <c r="Z34" s="637">
        <v>6</v>
      </c>
      <c r="AA34" s="637"/>
      <c r="AB34" s="637"/>
      <c r="AC34" s="637"/>
      <c r="AD34" s="638" t="s">
        <v>129</v>
      </c>
      <c r="AE34" s="638"/>
      <c r="AF34" s="638"/>
      <c r="AG34" s="638"/>
      <c r="AH34" s="638"/>
      <c r="AI34" s="638"/>
      <c r="AJ34" s="638"/>
      <c r="AK34" s="638"/>
      <c r="AL34" s="639" t="s">
        <v>129</v>
      </c>
      <c r="AM34" s="640"/>
      <c r="AN34" s="640"/>
      <c r="AO34" s="641"/>
      <c r="AP34" s="342"/>
      <c r="AQ34" s="343"/>
      <c r="AS34" s="340"/>
      <c r="AT34" s="340"/>
      <c r="AU34" s="340"/>
      <c r="AV34" s="340"/>
      <c r="AW34" s="340"/>
      <c r="AX34" s="340"/>
      <c r="AY34" s="340"/>
      <c r="AZ34" s="340"/>
      <c r="BA34" s="340"/>
      <c r="BB34" s="340"/>
      <c r="BC34" s="340"/>
      <c r="BD34" s="340"/>
      <c r="BE34" s="340"/>
      <c r="BF34" s="340"/>
      <c r="BG34" s="343"/>
      <c r="BH34" s="343"/>
      <c r="BI34" s="343"/>
      <c r="BJ34" s="343"/>
      <c r="BK34" s="343"/>
      <c r="BL34" s="343"/>
      <c r="BM34" s="343"/>
      <c r="BN34" s="343"/>
      <c r="BO34" s="343"/>
      <c r="BP34" s="343"/>
      <c r="BQ34" s="343"/>
      <c r="BR34" s="343"/>
      <c r="BS34" s="343"/>
      <c r="BT34" s="343"/>
      <c r="BU34" s="343"/>
      <c r="BV34" s="343"/>
      <c r="BW34" s="343"/>
      <c r="BX34" s="343"/>
      <c r="BY34" s="343"/>
      <c r="BZ34" s="343"/>
      <c r="CA34" s="343"/>
      <c r="CB34" s="343"/>
      <c r="CD34" s="631" t="s">
        <v>324</v>
      </c>
      <c r="CE34" s="632"/>
      <c r="CF34" s="632"/>
      <c r="CG34" s="632"/>
      <c r="CH34" s="632"/>
      <c r="CI34" s="632"/>
      <c r="CJ34" s="632"/>
      <c r="CK34" s="632"/>
      <c r="CL34" s="632"/>
      <c r="CM34" s="632"/>
      <c r="CN34" s="632"/>
      <c r="CO34" s="632"/>
      <c r="CP34" s="632"/>
      <c r="CQ34" s="633"/>
      <c r="CR34" s="634">
        <v>10693619</v>
      </c>
      <c r="CS34" s="635"/>
      <c r="CT34" s="635"/>
      <c r="CU34" s="635"/>
      <c r="CV34" s="635"/>
      <c r="CW34" s="635"/>
      <c r="CX34" s="635"/>
      <c r="CY34" s="636"/>
      <c r="CZ34" s="639">
        <v>14.5</v>
      </c>
      <c r="DA34" s="665"/>
      <c r="DB34" s="665"/>
      <c r="DC34" s="669"/>
      <c r="DD34" s="643">
        <v>7105035</v>
      </c>
      <c r="DE34" s="635"/>
      <c r="DF34" s="635"/>
      <c r="DG34" s="635"/>
      <c r="DH34" s="635"/>
      <c r="DI34" s="635"/>
      <c r="DJ34" s="635"/>
      <c r="DK34" s="636"/>
      <c r="DL34" s="643">
        <v>6023937</v>
      </c>
      <c r="DM34" s="635"/>
      <c r="DN34" s="635"/>
      <c r="DO34" s="635"/>
      <c r="DP34" s="635"/>
      <c r="DQ34" s="635"/>
      <c r="DR34" s="635"/>
      <c r="DS34" s="635"/>
      <c r="DT34" s="635"/>
      <c r="DU34" s="635"/>
      <c r="DV34" s="636"/>
      <c r="DW34" s="639">
        <v>15.1</v>
      </c>
      <c r="DX34" s="665"/>
      <c r="DY34" s="665"/>
      <c r="DZ34" s="665"/>
      <c r="EA34" s="665"/>
      <c r="EB34" s="665"/>
      <c r="EC34" s="666"/>
    </row>
    <row r="35" spans="2:133" ht="11.25" customHeight="1" x14ac:dyDescent="0.15">
      <c r="B35" s="631" t="s">
        <v>325</v>
      </c>
      <c r="C35" s="632"/>
      <c r="D35" s="632"/>
      <c r="E35" s="632"/>
      <c r="F35" s="632"/>
      <c r="G35" s="632"/>
      <c r="H35" s="632"/>
      <c r="I35" s="632"/>
      <c r="J35" s="632"/>
      <c r="K35" s="632"/>
      <c r="L35" s="632"/>
      <c r="M35" s="632"/>
      <c r="N35" s="632"/>
      <c r="O35" s="632"/>
      <c r="P35" s="632"/>
      <c r="Q35" s="633"/>
      <c r="R35" s="634">
        <v>433940</v>
      </c>
      <c r="S35" s="635"/>
      <c r="T35" s="635"/>
      <c r="U35" s="635"/>
      <c r="V35" s="635"/>
      <c r="W35" s="635"/>
      <c r="X35" s="635"/>
      <c r="Y35" s="636"/>
      <c r="Z35" s="637">
        <v>0.6</v>
      </c>
      <c r="AA35" s="637"/>
      <c r="AB35" s="637"/>
      <c r="AC35" s="637"/>
      <c r="AD35" s="638">
        <v>19974</v>
      </c>
      <c r="AE35" s="638"/>
      <c r="AF35" s="638"/>
      <c r="AG35" s="638"/>
      <c r="AH35" s="638"/>
      <c r="AI35" s="638"/>
      <c r="AJ35" s="638"/>
      <c r="AK35" s="638"/>
      <c r="AL35" s="639">
        <v>0</v>
      </c>
      <c r="AM35" s="640"/>
      <c r="AN35" s="640"/>
      <c r="AO35" s="641"/>
      <c r="AP35" s="344"/>
      <c r="AQ35" s="616" t="s">
        <v>326</v>
      </c>
      <c r="AR35" s="617"/>
      <c r="AS35" s="617"/>
      <c r="AT35" s="617"/>
      <c r="AU35" s="617"/>
      <c r="AV35" s="617"/>
      <c r="AW35" s="617"/>
      <c r="AX35" s="617"/>
      <c r="AY35" s="617"/>
      <c r="AZ35" s="617"/>
      <c r="BA35" s="617"/>
      <c r="BB35" s="617"/>
      <c r="BC35" s="617"/>
      <c r="BD35" s="617"/>
      <c r="BE35" s="617"/>
      <c r="BF35" s="618"/>
      <c r="BG35" s="616" t="s">
        <v>327</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328</v>
      </c>
      <c r="CE35" s="632"/>
      <c r="CF35" s="632"/>
      <c r="CG35" s="632"/>
      <c r="CH35" s="632"/>
      <c r="CI35" s="632"/>
      <c r="CJ35" s="632"/>
      <c r="CK35" s="632"/>
      <c r="CL35" s="632"/>
      <c r="CM35" s="632"/>
      <c r="CN35" s="632"/>
      <c r="CO35" s="632"/>
      <c r="CP35" s="632"/>
      <c r="CQ35" s="633"/>
      <c r="CR35" s="634">
        <v>1141770</v>
      </c>
      <c r="CS35" s="667"/>
      <c r="CT35" s="667"/>
      <c r="CU35" s="667"/>
      <c r="CV35" s="667"/>
      <c r="CW35" s="667"/>
      <c r="CX35" s="667"/>
      <c r="CY35" s="668"/>
      <c r="CZ35" s="639">
        <v>1.6</v>
      </c>
      <c r="DA35" s="665"/>
      <c r="DB35" s="665"/>
      <c r="DC35" s="669"/>
      <c r="DD35" s="643">
        <v>1032902</v>
      </c>
      <c r="DE35" s="667"/>
      <c r="DF35" s="667"/>
      <c r="DG35" s="667"/>
      <c r="DH35" s="667"/>
      <c r="DI35" s="667"/>
      <c r="DJ35" s="667"/>
      <c r="DK35" s="668"/>
      <c r="DL35" s="643">
        <v>1032865</v>
      </c>
      <c r="DM35" s="667"/>
      <c r="DN35" s="667"/>
      <c r="DO35" s="667"/>
      <c r="DP35" s="667"/>
      <c r="DQ35" s="667"/>
      <c r="DR35" s="667"/>
      <c r="DS35" s="667"/>
      <c r="DT35" s="667"/>
      <c r="DU35" s="667"/>
      <c r="DV35" s="668"/>
      <c r="DW35" s="639">
        <v>2.6</v>
      </c>
      <c r="DX35" s="665"/>
      <c r="DY35" s="665"/>
      <c r="DZ35" s="665"/>
      <c r="EA35" s="665"/>
      <c r="EB35" s="665"/>
      <c r="EC35" s="666"/>
    </row>
    <row r="36" spans="2:133" ht="11.25" customHeight="1" x14ac:dyDescent="0.15">
      <c r="B36" s="631" t="s">
        <v>329</v>
      </c>
      <c r="C36" s="632"/>
      <c r="D36" s="632"/>
      <c r="E36" s="632"/>
      <c r="F36" s="632"/>
      <c r="G36" s="632"/>
      <c r="H36" s="632"/>
      <c r="I36" s="632"/>
      <c r="J36" s="632"/>
      <c r="K36" s="632"/>
      <c r="L36" s="632"/>
      <c r="M36" s="632"/>
      <c r="N36" s="632"/>
      <c r="O36" s="632"/>
      <c r="P36" s="632"/>
      <c r="Q36" s="633"/>
      <c r="R36" s="634">
        <v>164364</v>
      </c>
      <c r="S36" s="635"/>
      <c r="T36" s="635"/>
      <c r="U36" s="635"/>
      <c r="V36" s="635"/>
      <c r="W36" s="635"/>
      <c r="X36" s="635"/>
      <c r="Y36" s="636"/>
      <c r="Z36" s="637">
        <v>0.2</v>
      </c>
      <c r="AA36" s="637"/>
      <c r="AB36" s="637"/>
      <c r="AC36" s="637"/>
      <c r="AD36" s="638" t="s">
        <v>129</v>
      </c>
      <c r="AE36" s="638"/>
      <c r="AF36" s="638"/>
      <c r="AG36" s="638"/>
      <c r="AH36" s="638"/>
      <c r="AI36" s="638"/>
      <c r="AJ36" s="638"/>
      <c r="AK36" s="638"/>
      <c r="AL36" s="639" t="s">
        <v>129</v>
      </c>
      <c r="AM36" s="640"/>
      <c r="AN36" s="640"/>
      <c r="AO36" s="641"/>
      <c r="AP36" s="344"/>
      <c r="AQ36" s="696" t="s">
        <v>330</v>
      </c>
      <c r="AR36" s="697"/>
      <c r="AS36" s="697"/>
      <c r="AT36" s="697"/>
      <c r="AU36" s="697"/>
      <c r="AV36" s="697"/>
      <c r="AW36" s="697"/>
      <c r="AX36" s="697"/>
      <c r="AY36" s="698"/>
      <c r="AZ36" s="623">
        <v>6359366</v>
      </c>
      <c r="BA36" s="624"/>
      <c r="BB36" s="624"/>
      <c r="BC36" s="624"/>
      <c r="BD36" s="624"/>
      <c r="BE36" s="624"/>
      <c r="BF36" s="699"/>
      <c r="BG36" s="620" t="s">
        <v>331</v>
      </c>
      <c r="BH36" s="621"/>
      <c r="BI36" s="621"/>
      <c r="BJ36" s="621"/>
      <c r="BK36" s="621"/>
      <c r="BL36" s="621"/>
      <c r="BM36" s="621"/>
      <c r="BN36" s="621"/>
      <c r="BO36" s="621"/>
      <c r="BP36" s="621"/>
      <c r="BQ36" s="621"/>
      <c r="BR36" s="621"/>
      <c r="BS36" s="621"/>
      <c r="BT36" s="621"/>
      <c r="BU36" s="622"/>
      <c r="BV36" s="623">
        <v>1054055</v>
      </c>
      <c r="BW36" s="624"/>
      <c r="BX36" s="624"/>
      <c r="BY36" s="624"/>
      <c r="BZ36" s="624"/>
      <c r="CA36" s="624"/>
      <c r="CB36" s="699"/>
      <c r="CD36" s="631" t="s">
        <v>332</v>
      </c>
      <c r="CE36" s="632"/>
      <c r="CF36" s="632"/>
      <c r="CG36" s="632"/>
      <c r="CH36" s="632"/>
      <c r="CI36" s="632"/>
      <c r="CJ36" s="632"/>
      <c r="CK36" s="632"/>
      <c r="CL36" s="632"/>
      <c r="CM36" s="632"/>
      <c r="CN36" s="632"/>
      <c r="CO36" s="632"/>
      <c r="CP36" s="632"/>
      <c r="CQ36" s="633"/>
      <c r="CR36" s="634">
        <v>8006062</v>
      </c>
      <c r="CS36" s="635"/>
      <c r="CT36" s="635"/>
      <c r="CU36" s="635"/>
      <c r="CV36" s="635"/>
      <c r="CW36" s="635"/>
      <c r="CX36" s="635"/>
      <c r="CY36" s="636"/>
      <c r="CZ36" s="639">
        <v>10.9</v>
      </c>
      <c r="DA36" s="665"/>
      <c r="DB36" s="665"/>
      <c r="DC36" s="669"/>
      <c r="DD36" s="643">
        <v>7391848</v>
      </c>
      <c r="DE36" s="635"/>
      <c r="DF36" s="635"/>
      <c r="DG36" s="635"/>
      <c r="DH36" s="635"/>
      <c r="DI36" s="635"/>
      <c r="DJ36" s="635"/>
      <c r="DK36" s="636"/>
      <c r="DL36" s="643">
        <v>6356315</v>
      </c>
      <c r="DM36" s="635"/>
      <c r="DN36" s="635"/>
      <c r="DO36" s="635"/>
      <c r="DP36" s="635"/>
      <c r="DQ36" s="635"/>
      <c r="DR36" s="635"/>
      <c r="DS36" s="635"/>
      <c r="DT36" s="635"/>
      <c r="DU36" s="635"/>
      <c r="DV36" s="636"/>
      <c r="DW36" s="639">
        <v>15.9</v>
      </c>
      <c r="DX36" s="665"/>
      <c r="DY36" s="665"/>
      <c r="DZ36" s="665"/>
      <c r="EA36" s="665"/>
      <c r="EB36" s="665"/>
      <c r="EC36" s="666"/>
    </row>
    <row r="37" spans="2:133" ht="11.25" customHeight="1" x14ac:dyDescent="0.15">
      <c r="B37" s="631" t="s">
        <v>333</v>
      </c>
      <c r="C37" s="632"/>
      <c r="D37" s="632"/>
      <c r="E37" s="632"/>
      <c r="F37" s="632"/>
      <c r="G37" s="632"/>
      <c r="H37" s="632"/>
      <c r="I37" s="632"/>
      <c r="J37" s="632"/>
      <c r="K37" s="632"/>
      <c r="L37" s="632"/>
      <c r="M37" s="632"/>
      <c r="N37" s="632"/>
      <c r="O37" s="632"/>
      <c r="P37" s="632"/>
      <c r="Q37" s="633"/>
      <c r="R37" s="634">
        <v>1594088</v>
      </c>
      <c r="S37" s="635"/>
      <c r="T37" s="635"/>
      <c r="U37" s="635"/>
      <c r="V37" s="635"/>
      <c r="W37" s="635"/>
      <c r="X37" s="635"/>
      <c r="Y37" s="636"/>
      <c r="Z37" s="637">
        <v>2.1</v>
      </c>
      <c r="AA37" s="637"/>
      <c r="AB37" s="637"/>
      <c r="AC37" s="637"/>
      <c r="AD37" s="638" t="s">
        <v>129</v>
      </c>
      <c r="AE37" s="638"/>
      <c r="AF37" s="638"/>
      <c r="AG37" s="638"/>
      <c r="AH37" s="638"/>
      <c r="AI37" s="638"/>
      <c r="AJ37" s="638"/>
      <c r="AK37" s="638"/>
      <c r="AL37" s="639" t="s">
        <v>129</v>
      </c>
      <c r="AM37" s="640"/>
      <c r="AN37" s="640"/>
      <c r="AO37" s="641"/>
      <c r="AQ37" s="700" t="s">
        <v>334</v>
      </c>
      <c r="AR37" s="701"/>
      <c r="AS37" s="701"/>
      <c r="AT37" s="701"/>
      <c r="AU37" s="701"/>
      <c r="AV37" s="701"/>
      <c r="AW37" s="701"/>
      <c r="AX37" s="701"/>
      <c r="AY37" s="702"/>
      <c r="AZ37" s="634">
        <v>2102539</v>
      </c>
      <c r="BA37" s="635"/>
      <c r="BB37" s="635"/>
      <c r="BC37" s="635"/>
      <c r="BD37" s="667"/>
      <c r="BE37" s="667"/>
      <c r="BF37" s="689"/>
      <c r="BG37" s="631" t="s">
        <v>335</v>
      </c>
      <c r="BH37" s="632"/>
      <c r="BI37" s="632"/>
      <c r="BJ37" s="632"/>
      <c r="BK37" s="632"/>
      <c r="BL37" s="632"/>
      <c r="BM37" s="632"/>
      <c r="BN37" s="632"/>
      <c r="BO37" s="632"/>
      <c r="BP37" s="632"/>
      <c r="BQ37" s="632"/>
      <c r="BR37" s="632"/>
      <c r="BS37" s="632"/>
      <c r="BT37" s="632"/>
      <c r="BU37" s="633"/>
      <c r="BV37" s="634">
        <v>1002280</v>
      </c>
      <c r="BW37" s="635"/>
      <c r="BX37" s="635"/>
      <c r="BY37" s="635"/>
      <c r="BZ37" s="635"/>
      <c r="CA37" s="635"/>
      <c r="CB37" s="644"/>
      <c r="CD37" s="631" t="s">
        <v>336</v>
      </c>
      <c r="CE37" s="632"/>
      <c r="CF37" s="632"/>
      <c r="CG37" s="632"/>
      <c r="CH37" s="632"/>
      <c r="CI37" s="632"/>
      <c r="CJ37" s="632"/>
      <c r="CK37" s="632"/>
      <c r="CL37" s="632"/>
      <c r="CM37" s="632"/>
      <c r="CN37" s="632"/>
      <c r="CO37" s="632"/>
      <c r="CP37" s="632"/>
      <c r="CQ37" s="633"/>
      <c r="CR37" s="634">
        <v>2035533</v>
      </c>
      <c r="CS37" s="667"/>
      <c r="CT37" s="667"/>
      <c r="CU37" s="667"/>
      <c r="CV37" s="667"/>
      <c r="CW37" s="667"/>
      <c r="CX37" s="667"/>
      <c r="CY37" s="668"/>
      <c r="CZ37" s="639">
        <v>2.8</v>
      </c>
      <c r="DA37" s="665"/>
      <c r="DB37" s="665"/>
      <c r="DC37" s="669"/>
      <c r="DD37" s="643">
        <v>2035533</v>
      </c>
      <c r="DE37" s="667"/>
      <c r="DF37" s="667"/>
      <c r="DG37" s="667"/>
      <c r="DH37" s="667"/>
      <c r="DI37" s="667"/>
      <c r="DJ37" s="667"/>
      <c r="DK37" s="668"/>
      <c r="DL37" s="643">
        <v>2035533</v>
      </c>
      <c r="DM37" s="667"/>
      <c r="DN37" s="667"/>
      <c r="DO37" s="667"/>
      <c r="DP37" s="667"/>
      <c r="DQ37" s="667"/>
      <c r="DR37" s="667"/>
      <c r="DS37" s="667"/>
      <c r="DT37" s="667"/>
      <c r="DU37" s="667"/>
      <c r="DV37" s="668"/>
      <c r="DW37" s="639">
        <v>5.0999999999999996</v>
      </c>
      <c r="DX37" s="665"/>
      <c r="DY37" s="665"/>
      <c r="DZ37" s="665"/>
      <c r="EA37" s="665"/>
      <c r="EB37" s="665"/>
      <c r="EC37" s="666"/>
    </row>
    <row r="38" spans="2:133" ht="11.25" customHeight="1" x14ac:dyDescent="0.15">
      <c r="B38" s="631" t="s">
        <v>337</v>
      </c>
      <c r="C38" s="632"/>
      <c r="D38" s="632"/>
      <c r="E38" s="632"/>
      <c r="F38" s="632"/>
      <c r="G38" s="632"/>
      <c r="H38" s="632"/>
      <c r="I38" s="632"/>
      <c r="J38" s="632"/>
      <c r="K38" s="632"/>
      <c r="L38" s="632"/>
      <c r="M38" s="632"/>
      <c r="N38" s="632"/>
      <c r="O38" s="632"/>
      <c r="P38" s="632"/>
      <c r="Q38" s="633"/>
      <c r="R38" s="634">
        <v>3119092</v>
      </c>
      <c r="S38" s="635"/>
      <c r="T38" s="635"/>
      <c r="U38" s="635"/>
      <c r="V38" s="635"/>
      <c r="W38" s="635"/>
      <c r="X38" s="635"/>
      <c r="Y38" s="636"/>
      <c r="Z38" s="637">
        <v>4</v>
      </c>
      <c r="AA38" s="637"/>
      <c r="AB38" s="637"/>
      <c r="AC38" s="637"/>
      <c r="AD38" s="638" t="s">
        <v>129</v>
      </c>
      <c r="AE38" s="638"/>
      <c r="AF38" s="638"/>
      <c r="AG38" s="638"/>
      <c r="AH38" s="638"/>
      <c r="AI38" s="638"/>
      <c r="AJ38" s="638"/>
      <c r="AK38" s="638"/>
      <c r="AL38" s="639" t="s">
        <v>129</v>
      </c>
      <c r="AM38" s="640"/>
      <c r="AN38" s="640"/>
      <c r="AO38" s="641"/>
      <c r="AQ38" s="700" t="s">
        <v>338</v>
      </c>
      <c r="AR38" s="701"/>
      <c r="AS38" s="701"/>
      <c r="AT38" s="701"/>
      <c r="AU38" s="701"/>
      <c r="AV38" s="701"/>
      <c r="AW38" s="701"/>
      <c r="AX38" s="701"/>
      <c r="AY38" s="702"/>
      <c r="AZ38" s="634">
        <v>768893</v>
      </c>
      <c r="BA38" s="635"/>
      <c r="BB38" s="635"/>
      <c r="BC38" s="635"/>
      <c r="BD38" s="667"/>
      <c r="BE38" s="667"/>
      <c r="BF38" s="689"/>
      <c r="BG38" s="631" t="s">
        <v>339</v>
      </c>
      <c r="BH38" s="632"/>
      <c r="BI38" s="632"/>
      <c r="BJ38" s="632"/>
      <c r="BK38" s="632"/>
      <c r="BL38" s="632"/>
      <c r="BM38" s="632"/>
      <c r="BN38" s="632"/>
      <c r="BO38" s="632"/>
      <c r="BP38" s="632"/>
      <c r="BQ38" s="632"/>
      <c r="BR38" s="632"/>
      <c r="BS38" s="632"/>
      <c r="BT38" s="632"/>
      <c r="BU38" s="633"/>
      <c r="BV38" s="634">
        <v>21800</v>
      </c>
      <c r="BW38" s="635"/>
      <c r="BX38" s="635"/>
      <c r="BY38" s="635"/>
      <c r="BZ38" s="635"/>
      <c r="CA38" s="635"/>
      <c r="CB38" s="644"/>
      <c r="CD38" s="631" t="s">
        <v>340</v>
      </c>
      <c r="CE38" s="632"/>
      <c r="CF38" s="632"/>
      <c r="CG38" s="632"/>
      <c r="CH38" s="632"/>
      <c r="CI38" s="632"/>
      <c r="CJ38" s="632"/>
      <c r="CK38" s="632"/>
      <c r="CL38" s="632"/>
      <c r="CM38" s="632"/>
      <c r="CN38" s="632"/>
      <c r="CO38" s="632"/>
      <c r="CP38" s="632"/>
      <c r="CQ38" s="633"/>
      <c r="CR38" s="634">
        <v>3441176</v>
      </c>
      <c r="CS38" s="635"/>
      <c r="CT38" s="635"/>
      <c r="CU38" s="635"/>
      <c r="CV38" s="635"/>
      <c r="CW38" s="635"/>
      <c r="CX38" s="635"/>
      <c r="CY38" s="636"/>
      <c r="CZ38" s="639">
        <v>4.7</v>
      </c>
      <c r="DA38" s="665"/>
      <c r="DB38" s="665"/>
      <c r="DC38" s="669"/>
      <c r="DD38" s="643">
        <v>2332076</v>
      </c>
      <c r="DE38" s="635"/>
      <c r="DF38" s="635"/>
      <c r="DG38" s="635"/>
      <c r="DH38" s="635"/>
      <c r="DI38" s="635"/>
      <c r="DJ38" s="635"/>
      <c r="DK38" s="636"/>
      <c r="DL38" s="643">
        <v>2001658</v>
      </c>
      <c r="DM38" s="635"/>
      <c r="DN38" s="635"/>
      <c r="DO38" s="635"/>
      <c r="DP38" s="635"/>
      <c r="DQ38" s="635"/>
      <c r="DR38" s="635"/>
      <c r="DS38" s="635"/>
      <c r="DT38" s="635"/>
      <c r="DU38" s="635"/>
      <c r="DV38" s="636"/>
      <c r="DW38" s="639">
        <v>5</v>
      </c>
      <c r="DX38" s="665"/>
      <c r="DY38" s="665"/>
      <c r="DZ38" s="665"/>
      <c r="EA38" s="665"/>
      <c r="EB38" s="665"/>
      <c r="EC38" s="666"/>
    </row>
    <row r="39" spans="2:133" ht="11.25" customHeight="1" x14ac:dyDescent="0.15">
      <c r="B39" s="631" t="s">
        <v>341</v>
      </c>
      <c r="C39" s="632"/>
      <c r="D39" s="632"/>
      <c r="E39" s="632"/>
      <c r="F39" s="632"/>
      <c r="G39" s="632"/>
      <c r="H39" s="632"/>
      <c r="I39" s="632"/>
      <c r="J39" s="632"/>
      <c r="K39" s="632"/>
      <c r="L39" s="632"/>
      <c r="M39" s="632"/>
      <c r="N39" s="632"/>
      <c r="O39" s="632"/>
      <c r="P39" s="632"/>
      <c r="Q39" s="633"/>
      <c r="R39" s="634">
        <v>2944288</v>
      </c>
      <c r="S39" s="635"/>
      <c r="T39" s="635"/>
      <c r="U39" s="635"/>
      <c r="V39" s="635"/>
      <c r="W39" s="635"/>
      <c r="X39" s="635"/>
      <c r="Y39" s="636"/>
      <c r="Z39" s="637">
        <v>3.8</v>
      </c>
      <c r="AA39" s="637"/>
      <c r="AB39" s="637"/>
      <c r="AC39" s="637"/>
      <c r="AD39" s="638">
        <v>4879</v>
      </c>
      <c r="AE39" s="638"/>
      <c r="AF39" s="638"/>
      <c r="AG39" s="638"/>
      <c r="AH39" s="638"/>
      <c r="AI39" s="638"/>
      <c r="AJ39" s="638"/>
      <c r="AK39" s="638"/>
      <c r="AL39" s="639">
        <v>0</v>
      </c>
      <c r="AM39" s="640"/>
      <c r="AN39" s="640"/>
      <c r="AO39" s="641"/>
      <c r="AQ39" s="700" t="s">
        <v>342</v>
      </c>
      <c r="AR39" s="701"/>
      <c r="AS39" s="701"/>
      <c r="AT39" s="701"/>
      <c r="AU39" s="701"/>
      <c r="AV39" s="701"/>
      <c r="AW39" s="701"/>
      <c r="AX39" s="701"/>
      <c r="AY39" s="702"/>
      <c r="AZ39" s="634">
        <v>172409</v>
      </c>
      <c r="BA39" s="635"/>
      <c r="BB39" s="635"/>
      <c r="BC39" s="635"/>
      <c r="BD39" s="667"/>
      <c r="BE39" s="667"/>
      <c r="BF39" s="689"/>
      <c r="BG39" s="631" t="s">
        <v>343</v>
      </c>
      <c r="BH39" s="632"/>
      <c r="BI39" s="632"/>
      <c r="BJ39" s="632"/>
      <c r="BK39" s="632"/>
      <c r="BL39" s="632"/>
      <c r="BM39" s="632"/>
      <c r="BN39" s="632"/>
      <c r="BO39" s="632"/>
      <c r="BP39" s="632"/>
      <c r="BQ39" s="632"/>
      <c r="BR39" s="632"/>
      <c r="BS39" s="632"/>
      <c r="BT39" s="632"/>
      <c r="BU39" s="633"/>
      <c r="BV39" s="634">
        <v>33940</v>
      </c>
      <c r="BW39" s="635"/>
      <c r="BX39" s="635"/>
      <c r="BY39" s="635"/>
      <c r="BZ39" s="635"/>
      <c r="CA39" s="635"/>
      <c r="CB39" s="644"/>
      <c r="CD39" s="631" t="s">
        <v>344</v>
      </c>
      <c r="CE39" s="632"/>
      <c r="CF39" s="632"/>
      <c r="CG39" s="632"/>
      <c r="CH39" s="632"/>
      <c r="CI39" s="632"/>
      <c r="CJ39" s="632"/>
      <c r="CK39" s="632"/>
      <c r="CL39" s="632"/>
      <c r="CM39" s="632"/>
      <c r="CN39" s="632"/>
      <c r="CO39" s="632"/>
      <c r="CP39" s="632"/>
      <c r="CQ39" s="633"/>
      <c r="CR39" s="634">
        <v>2580472</v>
      </c>
      <c r="CS39" s="667"/>
      <c r="CT39" s="667"/>
      <c r="CU39" s="667"/>
      <c r="CV39" s="667"/>
      <c r="CW39" s="667"/>
      <c r="CX39" s="667"/>
      <c r="CY39" s="668"/>
      <c r="CZ39" s="639">
        <v>3.5</v>
      </c>
      <c r="DA39" s="665"/>
      <c r="DB39" s="665"/>
      <c r="DC39" s="669"/>
      <c r="DD39" s="643">
        <v>2411459</v>
      </c>
      <c r="DE39" s="667"/>
      <c r="DF39" s="667"/>
      <c r="DG39" s="667"/>
      <c r="DH39" s="667"/>
      <c r="DI39" s="667"/>
      <c r="DJ39" s="667"/>
      <c r="DK39" s="668"/>
      <c r="DL39" s="643" t="s">
        <v>129</v>
      </c>
      <c r="DM39" s="667"/>
      <c r="DN39" s="667"/>
      <c r="DO39" s="667"/>
      <c r="DP39" s="667"/>
      <c r="DQ39" s="667"/>
      <c r="DR39" s="667"/>
      <c r="DS39" s="667"/>
      <c r="DT39" s="667"/>
      <c r="DU39" s="667"/>
      <c r="DV39" s="668"/>
      <c r="DW39" s="639" t="s">
        <v>129</v>
      </c>
      <c r="DX39" s="665"/>
      <c r="DY39" s="665"/>
      <c r="DZ39" s="665"/>
      <c r="EA39" s="665"/>
      <c r="EB39" s="665"/>
      <c r="EC39" s="666"/>
    </row>
    <row r="40" spans="2:133" ht="11.25" customHeight="1" x14ac:dyDescent="0.15">
      <c r="B40" s="631" t="s">
        <v>345</v>
      </c>
      <c r="C40" s="632"/>
      <c r="D40" s="632"/>
      <c r="E40" s="632"/>
      <c r="F40" s="632"/>
      <c r="G40" s="632"/>
      <c r="H40" s="632"/>
      <c r="I40" s="632"/>
      <c r="J40" s="632"/>
      <c r="K40" s="632"/>
      <c r="L40" s="632"/>
      <c r="M40" s="632"/>
      <c r="N40" s="632"/>
      <c r="O40" s="632"/>
      <c r="P40" s="632"/>
      <c r="Q40" s="633"/>
      <c r="R40" s="634">
        <v>4222000</v>
      </c>
      <c r="S40" s="635"/>
      <c r="T40" s="635"/>
      <c r="U40" s="635"/>
      <c r="V40" s="635"/>
      <c r="W40" s="635"/>
      <c r="X40" s="635"/>
      <c r="Y40" s="636"/>
      <c r="Z40" s="637">
        <v>5.4</v>
      </c>
      <c r="AA40" s="637"/>
      <c r="AB40" s="637"/>
      <c r="AC40" s="637"/>
      <c r="AD40" s="638" t="s">
        <v>129</v>
      </c>
      <c r="AE40" s="638"/>
      <c r="AF40" s="638"/>
      <c r="AG40" s="638"/>
      <c r="AH40" s="638"/>
      <c r="AI40" s="638"/>
      <c r="AJ40" s="638"/>
      <c r="AK40" s="638"/>
      <c r="AL40" s="639" t="s">
        <v>129</v>
      </c>
      <c r="AM40" s="640"/>
      <c r="AN40" s="640"/>
      <c r="AO40" s="641"/>
      <c r="AQ40" s="700" t="s">
        <v>346</v>
      </c>
      <c r="AR40" s="701"/>
      <c r="AS40" s="701"/>
      <c r="AT40" s="701"/>
      <c r="AU40" s="701"/>
      <c r="AV40" s="701"/>
      <c r="AW40" s="701"/>
      <c r="AX40" s="701"/>
      <c r="AY40" s="702"/>
      <c r="AZ40" s="634">
        <v>46758</v>
      </c>
      <c r="BA40" s="635"/>
      <c r="BB40" s="635"/>
      <c r="BC40" s="635"/>
      <c r="BD40" s="667"/>
      <c r="BE40" s="667"/>
      <c r="BF40" s="689"/>
      <c r="BG40" s="682" t="s">
        <v>347</v>
      </c>
      <c r="BH40" s="683"/>
      <c r="BI40" s="683"/>
      <c r="BJ40" s="683"/>
      <c r="BK40" s="683"/>
      <c r="BL40" s="345"/>
      <c r="BM40" s="632" t="s">
        <v>348</v>
      </c>
      <c r="BN40" s="632"/>
      <c r="BO40" s="632"/>
      <c r="BP40" s="632"/>
      <c r="BQ40" s="632"/>
      <c r="BR40" s="632"/>
      <c r="BS40" s="632"/>
      <c r="BT40" s="632"/>
      <c r="BU40" s="633"/>
      <c r="BV40" s="634">
        <v>103</v>
      </c>
      <c r="BW40" s="635"/>
      <c r="BX40" s="635"/>
      <c r="BY40" s="635"/>
      <c r="BZ40" s="635"/>
      <c r="CA40" s="635"/>
      <c r="CB40" s="644"/>
      <c r="CD40" s="631" t="s">
        <v>349</v>
      </c>
      <c r="CE40" s="632"/>
      <c r="CF40" s="632"/>
      <c r="CG40" s="632"/>
      <c r="CH40" s="632"/>
      <c r="CI40" s="632"/>
      <c r="CJ40" s="632"/>
      <c r="CK40" s="632"/>
      <c r="CL40" s="632"/>
      <c r="CM40" s="632"/>
      <c r="CN40" s="632"/>
      <c r="CO40" s="632"/>
      <c r="CP40" s="632"/>
      <c r="CQ40" s="633"/>
      <c r="CR40" s="634">
        <v>1145120</v>
      </c>
      <c r="CS40" s="635"/>
      <c r="CT40" s="635"/>
      <c r="CU40" s="635"/>
      <c r="CV40" s="635"/>
      <c r="CW40" s="635"/>
      <c r="CX40" s="635"/>
      <c r="CY40" s="636"/>
      <c r="CZ40" s="639">
        <v>1.6</v>
      </c>
      <c r="DA40" s="665"/>
      <c r="DB40" s="665"/>
      <c r="DC40" s="669"/>
      <c r="DD40" s="643">
        <v>265420</v>
      </c>
      <c r="DE40" s="635"/>
      <c r="DF40" s="635"/>
      <c r="DG40" s="635"/>
      <c r="DH40" s="635"/>
      <c r="DI40" s="635"/>
      <c r="DJ40" s="635"/>
      <c r="DK40" s="636"/>
      <c r="DL40" s="643" t="s">
        <v>129</v>
      </c>
      <c r="DM40" s="635"/>
      <c r="DN40" s="635"/>
      <c r="DO40" s="635"/>
      <c r="DP40" s="635"/>
      <c r="DQ40" s="635"/>
      <c r="DR40" s="635"/>
      <c r="DS40" s="635"/>
      <c r="DT40" s="635"/>
      <c r="DU40" s="635"/>
      <c r="DV40" s="636"/>
      <c r="DW40" s="639" t="s">
        <v>129</v>
      </c>
      <c r="DX40" s="665"/>
      <c r="DY40" s="665"/>
      <c r="DZ40" s="665"/>
      <c r="EA40" s="665"/>
      <c r="EB40" s="665"/>
      <c r="EC40" s="666"/>
    </row>
    <row r="41" spans="2:133" ht="11.25" customHeight="1" x14ac:dyDescent="0.15">
      <c r="B41" s="631" t="s">
        <v>350</v>
      </c>
      <c r="C41" s="632"/>
      <c r="D41" s="632"/>
      <c r="E41" s="632"/>
      <c r="F41" s="632"/>
      <c r="G41" s="632"/>
      <c r="H41" s="632"/>
      <c r="I41" s="632"/>
      <c r="J41" s="632"/>
      <c r="K41" s="632"/>
      <c r="L41" s="632"/>
      <c r="M41" s="632"/>
      <c r="N41" s="632"/>
      <c r="O41" s="632"/>
      <c r="P41" s="632"/>
      <c r="Q41" s="633"/>
      <c r="R41" s="634" t="s">
        <v>129</v>
      </c>
      <c r="S41" s="635"/>
      <c r="T41" s="635"/>
      <c r="U41" s="635"/>
      <c r="V41" s="635"/>
      <c r="W41" s="635"/>
      <c r="X41" s="635"/>
      <c r="Y41" s="636"/>
      <c r="Z41" s="637" t="s">
        <v>129</v>
      </c>
      <c r="AA41" s="637"/>
      <c r="AB41" s="637"/>
      <c r="AC41" s="637"/>
      <c r="AD41" s="638" t="s">
        <v>129</v>
      </c>
      <c r="AE41" s="638"/>
      <c r="AF41" s="638"/>
      <c r="AG41" s="638"/>
      <c r="AH41" s="638"/>
      <c r="AI41" s="638"/>
      <c r="AJ41" s="638"/>
      <c r="AK41" s="638"/>
      <c r="AL41" s="639" t="s">
        <v>129</v>
      </c>
      <c r="AM41" s="640"/>
      <c r="AN41" s="640"/>
      <c r="AO41" s="641"/>
      <c r="AQ41" s="700" t="s">
        <v>351</v>
      </c>
      <c r="AR41" s="701"/>
      <c r="AS41" s="701"/>
      <c r="AT41" s="701"/>
      <c r="AU41" s="701"/>
      <c r="AV41" s="701"/>
      <c r="AW41" s="701"/>
      <c r="AX41" s="701"/>
      <c r="AY41" s="702"/>
      <c r="AZ41" s="634">
        <v>1164779</v>
      </c>
      <c r="BA41" s="635"/>
      <c r="BB41" s="635"/>
      <c r="BC41" s="635"/>
      <c r="BD41" s="667"/>
      <c r="BE41" s="667"/>
      <c r="BF41" s="689"/>
      <c r="BG41" s="682"/>
      <c r="BH41" s="683"/>
      <c r="BI41" s="683"/>
      <c r="BJ41" s="683"/>
      <c r="BK41" s="683"/>
      <c r="BL41" s="345"/>
      <c r="BM41" s="632" t="s">
        <v>352</v>
      </c>
      <c r="BN41" s="632"/>
      <c r="BO41" s="632"/>
      <c r="BP41" s="632"/>
      <c r="BQ41" s="632"/>
      <c r="BR41" s="632"/>
      <c r="BS41" s="632"/>
      <c r="BT41" s="632"/>
      <c r="BU41" s="633"/>
      <c r="BV41" s="634" t="s">
        <v>129</v>
      </c>
      <c r="BW41" s="635"/>
      <c r="BX41" s="635"/>
      <c r="BY41" s="635"/>
      <c r="BZ41" s="635"/>
      <c r="CA41" s="635"/>
      <c r="CB41" s="644"/>
      <c r="CD41" s="631" t="s">
        <v>353</v>
      </c>
      <c r="CE41" s="632"/>
      <c r="CF41" s="632"/>
      <c r="CG41" s="632"/>
      <c r="CH41" s="632"/>
      <c r="CI41" s="632"/>
      <c r="CJ41" s="632"/>
      <c r="CK41" s="632"/>
      <c r="CL41" s="632"/>
      <c r="CM41" s="632"/>
      <c r="CN41" s="632"/>
      <c r="CO41" s="632"/>
      <c r="CP41" s="632"/>
      <c r="CQ41" s="633"/>
      <c r="CR41" s="634" t="s">
        <v>129</v>
      </c>
      <c r="CS41" s="667"/>
      <c r="CT41" s="667"/>
      <c r="CU41" s="667"/>
      <c r="CV41" s="667"/>
      <c r="CW41" s="667"/>
      <c r="CX41" s="667"/>
      <c r="CY41" s="668"/>
      <c r="CZ41" s="639" t="s">
        <v>129</v>
      </c>
      <c r="DA41" s="665"/>
      <c r="DB41" s="665"/>
      <c r="DC41" s="669"/>
      <c r="DD41" s="643" t="s">
        <v>129</v>
      </c>
      <c r="DE41" s="667"/>
      <c r="DF41" s="667"/>
      <c r="DG41" s="667"/>
      <c r="DH41" s="667"/>
      <c r="DI41" s="667"/>
      <c r="DJ41" s="667"/>
      <c r="DK41" s="668"/>
      <c r="DL41" s="709"/>
      <c r="DM41" s="710"/>
      <c r="DN41" s="710"/>
      <c r="DO41" s="710"/>
      <c r="DP41" s="710"/>
      <c r="DQ41" s="710"/>
      <c r="DR41" s="710"/>
      <c r="DS41" s="710"/>
      <c r="DT41" s="710"/>
      <c r="DU41" s="710"/>
      <c r="DV41" s="711"/>
      <c r="DW41" s="706"/>
      <c r="DX41" s="707"/>
      <c r="DY41" s="707"/>
      <c r="DZ41" s="707"/>
      <c r="EA41" s="707"/>
      <c r="EB41" s="707"/>
      <c r="EC41" s="708"/>
    </row>
    <row r="42" spans="2:133" ht="11.25" customHeight="1" x14ac:dyDescent="0.15">
      <c r="B42" s="631" t="s">
        <v>354</v>
      </c>
      <c r="C42" s="632"/>
      <c r="D42" s="632"/>
      <c r="E42" s="632"/>
      <c r="F42" s="632"/>
      <c r="G42" s="632"/>
      <c r="H42" s="632"/>
      <c r="I42" s="632"/>
      <c r="J42" s="632"/>
      <c r="K42" s="632"/>
      <c r="L42" s="632"/>
      <c r="M42" s="632"/>
      <c r="N42" s="632"/>
      <c r="O42" s="632"/>
      <c r="P42" s="632"/>
      <c r="Q42" s="633"/>
      <c r="R42" s="634" t="s">
        <v>129</v>
      </c>
      <c r="S42" s="635"/>
      <c r="T42" s="635"/>
      <c r="U42" s="635"/>
      <c r="V42" s="635"/>
      <c r="W42" s="635"/>
      <c r="X42" s="635"/>
      <c r="Y42" s="636"/>
      <c r="Z42" s="637" t="s">
        <v>129</v>
      </c>
      <c r="AA42" s="637"/>
      <c r="AB42" s="637"/>
      <c r="AC42" s="637"/>
      <c r="AD42" s="638" t="s">
        <v>129</v>
      </c>
      <c r="AE42" s="638"/>
      <c r="AF42" s="638"/>
      <c r="AG42" s="638"/>
      <c r="AH42" s="638"/>
      <c r="AI42" s="638"/>
      <c r="AJ42" s="638"/>
      <c r="AK42" s="638"/>
      <c r="AL42" s="639" t="s">
        <v>129</v>
      </c>
      <c r="AM42" s="640"/>
      <c r="AN42" s="640"/>
      <c r="AO42" s="641"/>
      <c r="AQ42" s="703" t="s">
        <v>355</v>
      </c>
      <c r="AR42" s="704"/>
      <c r="AS42" s="704"/>
      <c r="AT42" s="704"/>
      <c r="AU42" s="704"/>
      <c r="AV42" s="704"/>
      <c r="AW42" s="704"/>
      <c r="AX42" s="704"/>
      <c r="AY42" s="705"/>
      <c r="AZ42" s="712">
        <v>2103988</v>
      </c>
      <c r="BA42" s="713"/>
      <c r="BB42" s="713"/>
      <c r="BC42" s="713"/>
      <c r="BD42" s="693"/>
      <c r="BE42" s="693"/>
      <c r="BF42" s="695"/>
      <c r="BG42" s="684"/>
      <c r="BH42" s="685"/>
      <c r="BI42" s="685"/>
      <c r="BJ42" s="685"/>
      <c r="BK42" s="685"/>
      <c r="BL42" s="346"/>
      <c r="BM42" s="653" t="s">
        <v>356</v>
      </c>
      <c r="BN42" s="653"/>
      <c r="BO42" s="653"/>
      <c r="BP42" s="653"/>
      <c r="BQ42" s="653"/>
      <c r="BR42" s="653"/>
      <c r="BS42" s="653"/>
      <c r="BT42" s="653"/>
      <c r="BU42" s="654"/>
      <c r="BV42" s="712">
        <v>300</v>
      </c>
      <c r="BW42" s="713"/>
      <c r="BX42" s="713"/>
      <c r="BY42" s="713"/>
      <c r="BZ42" s="713"/>
      <c r="CA42" s="713"/>
      <c r="CB42" s="719"/>
      <c r="CD42" s="631" t="s">
        <v>357</v>
      </c>
      <c r="CE42" s="632"/>
      <c r="CF42" s="632"/>
      <c r="CG42" s="632"/>
      <c r="CH42" s="632"/>
      <c r="CI42" s="632"/>
      <c r="CJ42" s="632"/>
      <c r="CK42" s="632"/>
      <c r="CL42" s="632"/>
      <c r="CM42" s="632"/>
      <c r="CN42" s="632"/>
      <c r="CO42" s="632"/>
      <c r="CP42" s="632"/>
      <c r="CQ42" s="633"/>
      <c r="CR42" s="634">
        <v>9433287</v>
      </c>
      <c r="CS42" s="667"/>
      <c r="CT42" s="667"/>
      <c r="CU42" s="667"/>
      <c r="CV42" s="667"/>
      <c r="CW42" s="667"/>
      <c r="CX42" s="667"/>
      <c r="CY42" s="668"/>
      <c r="CZ42" s="639">
        <v>12.8</v>
      </c>
      <c r="DA42" s="665"/>
      <c r="DB42" s="665"/>
      <c r="DC42" s="669"/>
      <c r="DD42" s="643">
        <v>2914675</v>
      </c>
      <c r="DE42" s="667"/>
      <c r="DF42" s="667"/>
      <c r="DG42" s="667"/>
      <c r="DH42" s="667"/>
      <c r="DI42" s="667"/>
      <c r="DJ42" s="667"/>
      <c r="DK42" s="668"/>
      <c r="DL42" s="709"/>
      <c r="DM42" s="710"/>
      <c r="DN42" s="710"/>
      <c r="DO42" s="710"/>
      <c r="DP42" s="710"/>
      <c r="DQ42" s="710"/>
      <c r="DR42" s="710"/>
      <c r="DS42" s="710"/>
      <c r="DT42" s="710"/>
      <c r="DU42" s="710"/>
      <c r="DV42" s="711"/>
      <c r="DW42" s="706"/>
      <c r="DX42" s="707"/>
      <c r="DY42" s="707"/>
      <c r="DZ42" s="707"/>
      <c r="EA42" s="707"/>
      <c r="EB42" s="707"/>
      <c r="EC42" s="708"/>
    </row>
    <row r="43" spans="2:133" ht="11.25" customHeight="1" x14ac:dyDescent="0.15">
      <c r="B43" s="631" t="s">
        <v>358</v>
      </c>
      <c r="C43" s="632"/>
      <c r="D43" s="632"/>
      <c r="E43" s="632"/>
      <c r="F43" s="632"/>
      <c r="G43" s="632"/>
      <c r="H43" s="632"/>
      <c r="I43" s="632"/>
      <c r="J43" s="632"/>
      <c r="K43" s="632"/>
      <c r="L43" s="632"/>
      <c r="M43" s="632"/>
      <c r="N43" s="632"/>
      <c r="O43" s="632"/>
      <c r="P43" s="632"/>
      <c r="Q43" s="633"/>
      <c r="R43" s="634" t="s">
        <v>129</v>
      </c>
      <c r="S43" s="635"/>
      <c r="T43" s="635"/>
      <c r="U43" s="635"/>
      <c r="V43" s="635"/>
      <c r="W43" s="635"/>
      <c r="X43" s="635"/>
      <c r="Y43" s="636"/>
      <c r="Z43" s="637" t="s">
        <v>129</v>
      </c>
      <c r="AA43" s="637"/>
      <c r="AB43" s="637"/>
      <c r="AC43" s="637"/>
      <c r="AD43" s="638" t="s">
        <v>129</v>
      </c>
      <c r="AE43" s="638"/>
      <c r="AF43" s="638"/>
      <c r="AG43" s="638"/>
      <c r="AH43" s="638"/>
      <c r="AI43" s="638"/>
      <c r="AJ43" s="638"/>
      <c r="AK43" s="638"/>
      <c r="AL43" s="639" t="s">
        <v>129</v>
      </c>
      <c r="AM43" s="640"/>
      <c r="AN43" s="640"/>
      <c r="AO43" s="641"/>
      <c r="CD43" s="631" t="s">
        <v>359</v>
      </c>
      <c r="CE43" s="632"/>
      <c r="CF43" s="632"/>
      <c r="CG43" s="632"/>
      <c r="CH43" s="632"/>
      <c r="CI43" s="632"/>
      <c r="CJ43" s="632"/>
      <c r="CK43" s="632"/>
      <c r="CL43" s="632"/>
      <c r="CM43" s="632"/>
      <c r="CN43" s="632"/>
      <c r="CO43" s="632"/>
      <c r="CP43" s="632"/>
      <c r="CQ43" s="633"/>
      <c r="CR43" s="634">
        <v>275689</v>
      </c>
      <c r="CS43" s="667"/>
      <c r="CT43" s="667"/>
      <c r="CU43" s="667"/>
      <c r="CV43" s="667"/>
      <c r="CW43" s="667"/>
      <c r="CX43" s="667"/>
      <c r="CY43" s="668"/>
      <c r="CZ43" s="639">
        <v>0.4</v>
      </c>
      <c r="DA43" s="665"/>
      <c r="DB43" s="665"/>
      <c r="DC43" s="669"/>
      <c r="DD43" s="643">
        <v>269481</v>
      </c>
      <c r="DE43" s="667"/>
      <c r="DF43" s="667"/>
      <c r="DG43" s="667"/>
      <c r="DH43" s="667"/>
      <c r="DI43" s="667"/>
      <c r="DJ43" s="667"/>
      <c r="DK43" s="668"/>
      <c r="DL43" s="709"/>
      <c r="DM43" s="710"/>
      <c r="DN43" s="710"/>
      <c r="DO43" s="710"/>
      <c r="DP43" s="710"/>
      <c r="DQ43" s="710"/>
      <c r="DR43" s="710"/>
      <c r="DS43" s="710"/>
      <c r="DT43" s="710"/>
      <c r="DU43" s="710"/>
      <c r="DV43" s="711"/>
      <c r="DW43" s="706"/>
      <c r="DX43" s="707"/>
      <c r="DY43" s="707"/>
      <c r="DZ43" s="707"/>
      <c r="EA43" s="707"/>
      <c r="EB43" s="707"/>
      <c r="EC43" s="708"/>
    </row>
    <row r="44" spans="2:133" ht="11.25" customHeight="1" x14ac:dyDescent="0.15">
      <c r="B44" s="652" t="s">
        <v>360</v>
      </c>
      <c r="C44" s="653"/>
      <c r="D44" s="653"/>
      <c r="E44" s="653"/>
      <c r="F44" s="653"/>
      <c r="G44" s="653"/>
      <c r="H44" s="653"/>
      <c r="I44" s="653"/>
      <c r="J44" s="653"/>
      <c r="K44" s="653"/>
      <c r="L44" s="653"/>
      <c r="M44" s="653"/>
      <c r="N44" s="653"/>
      <c r="O44" s="653"/>
      <c r="P44" s="653"/>
      <c r="Q44" s="654"/>
      <c r="R44" s="712">
        <v>77681182</v>
      </c>
      <c r="S44" s="713"/>
      <c r="T44" s="713"/>
      <c r="U44" s="713"/>
      <c r="V44" s="713"/>
      <c r="W44" s="713"/>
      <c r="X44" s="713"/>
      <c r="Y44" s="714"/>
      <c r="Z44" s="715">
        <v>100</v>
      </c>
      <c r="AA44" s="715"/>
      <c r="AB44" s="715"/>
      <c r="AC44" s="715"/>
      <c r="AD44" s="716">
        <v>39966646</v>
      </c>
      <c r="AE44" s="716"/>
      <c r="AF44" s="716"/>
      <c r="AG44" s="716"/>
      <c r="AH44" s="716"/>
      <c r="AI44" s="716"/>
      <c r="AJ44" s="716"/>
      <c r="AK44" s="716"/>
      <c r="AL44" s="717">
        <v>100</v>
      </c>
      <c r="AM44" s="694"/>
      <c r="AN44" s="694"/>
      <c r="AO44" s="718"/>
      <c r="CD44" s="670" t="s">
        <v>307</v>
      </c>
      <c r="CE44" s="671"/>
      <c r="CF44" s="631" t="s">
        <v>361</v>
      </c>
      <c r="CG44" s="632"/>
      <c r="CH44" s="632"/>
      <c r="CI44" s="632"/>
      <c r="CJ44" s="632"/>
      <c r="CK44" s="632"/>
      <c r="CL44" s="632"/>
      <c r="CM44" s="632"/>
      <c r="CN44" s="632"/>
      <c r="CO44" s="632"/>
      <c r="CP44" s="632"/>
      <c r="CQ44" s="633"/>
      <c r="CR44" s="634">
        <v>9398001</v>
      </c>
      <c r="CS44" s="635"/>
      <c r="CT44" s="635"/>
      <c r="CU44" s="635"/>
      <c r="CV44" s="635"/>
      <c r="CW44" s="635"/>
      <c r="CX44" s="635"/>
      <c r="CY44" s="636"/>
      <c r="CZ44" s="639">
        <v>12.8</v>
      </c>
      <c r="DA44" s="640"/>
      <c r="DB44" s="640"/>
      <c r="DC44" s="646"/>
      <c r="DD44" s="643">
        <v>2892085</v>
      </c>
      <c r="DE44" s="635"/>
      <c r="DF44" s="635"/>
      <c r="DG44" s="635"/>
      <c r="DH44" s="635"/>
      <c r="DI44" s="635"/>
      <c r="DJ44" s="635"/>
      <c r="DK44" s="636"/>
      <c r="DL44" s="709"/>
      <c r="DM44" s="710"/>
      <c r="DN44" s="710"/>
      <c r="DO44" s="710"/>
      <c r="DP44" s="710"/>
      <c r="DQ44" s="710"/>
      <c r="DR44" s="710"/>
      <c r="DS44" s="710"/>
      <c r="DT44" s="710"/>
      <c r="DU44" s="710"/>
      <c r="DV44" s="711"/>
      <c r="DW44" s="706"/>
      <c r="DX44" s="707"/>
      <c r="DY44" s="707"/>
      <c r="DZ44" s="707"/>
      <c r="EA44" s="707"/>
      <c r="EB44" s="707"/>
      <c r="EC44" s="708"/>
    </row>
    <row r="45" spans="2:133" ht="11.25" customHeight="1" x14ac:dyDescent="0.15">
      <c r="CD45" s="672"/>
      <c r="CE45" s="673"/>
      <c r="CF45" s="631" t="s">
        <v>362</v>
      </c>
      <c r="CG45" s="632"/>
      <c r="CH45" s="632"/>
      <c r="CI45" s="632"/>
      <c r="CJ45" s="632"/>
      <c r="CK45" s="632"/>
      <c r="CL45" s="632"/>
      <c r="CM45" s="632"/>
      <c r="CN45" s="632"/>
      <c r="CO45" s="632"/>
      <c r="CP45" s="632"/>
      <c r="CQ45" s="633"/>
      <c r="CR45" s="634">
        <v>2929644</v>
      </c>
      <c r="CS45" s="667"/>
      <c r="CT45" s="667"/>
      <c r="CU45" s="667"/>
      <c r="CV45" s="667"/>
      <c r="CW45" s="667"/>
      <c r="CX45" s="667"/>
      <c r="CY45" s="668"/>
      <c r="CZ45" s="639">
        <v>4</v>
      </c>
      <c r="DA45" s="665"/>
      <c r="DB45" s="665"/>
      <c r="DC45" s="669"/>
      <c r="DD45" s="643">
        <v>192170</v>
      </c>
      <c r="DE45" s="667"/>
      <c r="DF45" s="667"/>
      <c r="DG45" s="667"/>
      <c r="DH45" s="667"/>
      <c r="DI45" s="667"/>
      <c r="DJ45" s="667"/>
      <c r="DK45" s="668"/>
      <c r="DL45" s="709"/>
      <c r="DM45" s="710"/>
      <c r="DN45" s="710"/>
      <c r="DO45" s="710"/>
      <c r="DP45" s="710"/>
      <c r="DQ45" s="710"/>
      <c r="DR45" s="710"/>
      <c r="DS45" s="710"/>
      <c r="DT45" s="710"/>
      <c r="DU45" s="710"/>
      <c r="DV45" s="711"/>
      <c r="DW45" s="706"/>
      <c r="DX45" s="707"/>
      <c r="DY45" s="707"/>
      <c r="DZ45" s="707"/>
      <c r="EA45" s="707"/>
      <c r="EB45" s="707"/>
      <c r="EC45" s="708"/>
    </row>
    <row r="46" spans="2:133" ht="11.25" customHeight="1" x14ac:dyDescent="0.15">
      <c r="B46" s="336" t="s">
        <v>363</v>
      </c>
      <c r="CD46" s="672"/>
      <c r="CE46" s="673"/>
      <c r="CF46" s="631" t="s">
        <v>364</v>
      </c>
      <c r="CG46" s="632"/>
      <c r="CH46" s="632"/>
      <c r="CI46" s="632"/>
      <c r="CJ46" s="632"/>
      <c r="CK46" s="632"/>
      <c r="CL46" s="632"/>
      <c r="CM46" s="632"/>
      <c r="CN46" s="632"/>
      <c r="CO46" s="632"/>
      <c r="CP46" s="632"/>
      <c r="CQ46" s="633"/>
      <c r="CR46" s="634">
        <v>6418354</v>
      </c>
      <c r="CS46" s="635"/>
      <c r="CT46" s="635"/>
      <c r="CU46" s="635"/>
      <c r="CV46" s="635"/>
      <c r="CW46" s="635"/>
      <c r="CX46" s="635"/>
      <c r="CY46" s="636"/>
      <c r="CZ46" s="639">
        <v>8.6999999999999993</v>
      </c>
      <c r="DA46" s="640"/>
      <c r="DB46" s="640"/>
      <c r="DC46" s="646"/>
      <c r="DD46" s="643">
        <v>2649912</v>
      </c>
      <c r="DE46" s="635"/>
      <c r="DF46" s="635"/>
      <c r="DG46" s="635"/>
      <c r="DH46" s="635"/>
      <c r="DI46" s="635"/>
      <c r="DJ46" s="635"/>
      <c r="DK46" s="636"/>
      <c r="DL46" s="709"/>
      <c r="DM46" s="710"/>
      <c r="DN46" s="710"/>
      <c r="DO46" s="710"/>
      <c r="DP46" s="710"/>
      <c r="DQ46" s="710"/>
      <c r="DR46" s="710"/>
      <c r="DS46" s="710"/>
      <c r="DT46" s="710"/>
      <c r="DU46" s="710"/>
      <c r="DV46" s="711"/>
      <c r="DW46" s="706"/>
      <c r="DX46" s="707"/>
      <c r="DY46" s="707"/>
      <c r="DZ46" s="707"/>
      <c r="EA46" s="707"/>
      <c r="EB46" s="707"/>
      <c r="EC46" s="708"/>
    </row>
    <row r="47" spans="2:133" ht="11.25" customHeight="1" x14ac:dyDescent="0.15">
      <c r="B47" s="730" t="s">
        <v>365</v>
      </c>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30"/>
      <c r="AM47" s="730"/>
      <c r="AN47" s="730"/>
      <c r="AO47" s="730"/>
      <c r="AP47" s="730"/>
      <c r="AQ47" s="730"/>
      <c r="AR47" s="730"/>
      <c r="AS47" s="730"/>
      <c r="AT47" s="730"/>
      <c r="AU47" s="730"/>
      <c r="AV47" s="730"/>
      <c r="AW47" s="730"/>
      <c r="AX47" s="730"/>
      <c r="AY47" s="730"/>
      <c r="AZ47" s="730"/>
      <c r="BA47" s="730"/>
      <c r="BB47" s="730"/>
      <c r="BC47" s="730"/>
      <c r="BD47" s="730"/>
      <c r="BE47" s="730"/>
      <c r="BF47" s="730"/>
      <c r="BG47" s="730"/>
      <c r="BH47" s="730"/>
      <c r="BI47" s="730"/>
      <c r="BJ47" s="730"/>
      <c r="BK47" s="730"/>
      <c r="BL47" s="730"/>
      <c r="BM47" s="730"/>
      <c r="BN47" s="730"/>
      <c r="BO47" s="730"/>
      <c r="BP47" s="730"/>
      <c r="BQ47" s="730"/>
      <c r="BR47" s="730"/>
      <c r="BS47" s="730"/>
      <c r="BT47" s="730"/>
      <c r="BU47" s="730"/>
      <c r="BV47" s="730"/>
      <c r="BW47" s="730"/>
      <c r="BX47" s="730"/>
      <c r="BY47" s="730"/>
      <c r="BZ47" s="730"/>
      <c r="CA47" s="730"/>
      <c r="CB47" s="730"/>
      <c r="CD47" s="672"/>
      <c r="CE47" s="673"/>
      <c r="CF47" s="631" t="s">
        <v>366</v>
      </c>
      <c r="CG47" s="632"/>
      <c r="CH47" s="632"/>
      <c r="CI47" s="632"/>
      <c r="CJ47" s="632"/>
      <c r="CK47" s="632"/>
      <c r="CL47" s="632"/>
      <c r="CM47" s="632"/>
      <c r="CN47" s="632"/>
      <c r="CO47" s="632"/>
      <c r="CP47" s="632"/>
      <c r="CQ47" s="633"/>
      <c r="CR47" s="634">
        <v>35286</v>
      </c>
      <c r="CS47" s="667"/>
      <c r="CT47" s="667"/>
      <c r="CU47" s="667"/>
      <c r="CV47" s="667"/>
      <c r="CW47" s="667"/>
      <c r="CX47" s="667"/>
      <c r="CY47" s="668"/>
      <c r="CZ47" s="639">
        <v>0</v>
      </c>
      <c r="DA47" s="665"/>
      <c r="DB47" s="665"/>
      <c r="DC47" s="669"/>
      <c r="DD47" s="643">
        <v>22590</v>
      </c>
      <c r="DE47" s="667"/>
      <c r="DF47" s="667"/>
      <c r="DG47" s="667"/>
      <c r="DH47" s="667"/>
      <c r="DI47" s="667"/>
      <c r="DJ47" s="667"/>
      <c r="DK47" s="668"/>
      <c r="DL47" s="709"/>
      <c r="DM47" s="710"/>
      <c r="DN47" s="710"/>
      <c r="DO47" s="710"/>
      <c r="DP47" s="710"/>
      <c r="DQ47" s="710"/>
      <c r="DR47" s="710"/>
      <c r="DS47" s="710"/>
      <c r="DT47" s="710"/>
      <c r="DU47" s="710"/>
      <c r="DV47" s="711"/>
      <c r="DW47" s="706"/>
      <c r="DX47" s="707"/>
      <c r="DY47" s="707"/>
      <c r="DZ47" s="707"/>
      <c r="EA47" s="707"/>
      <c r="EB47" s="707"/>
      <c r="EC47" s="708"/>
    </row>
    <row r="48" spans="2:133" x14ac:dyDescent="0.15">
      <c r="B48" s="730" t="s">
        <v>367</v>
      </c>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730"/>
      <c r="BT48" s="730"/>
      <c r="BU48" s="730"/>
      <c r="BV48" s="730"/>
      <c r="BW48" s="730"/>
      <c r="BX48" s="730"/>
      <c r="BY48" s="730"/>
      <c r="BZ48" s="730"/>
      <c r="CA48" s="730"/>
      <c r="CB48" s="730"/>
      <c r="CD48" s="674"/>
      <c r="CE48" s="675"/>
      <c r="CF48" s="631" t="s">
        <v>368</v>
      </c>
      <c r="CG48" s="632"/>
      <c r="CH48" s="632"/>
      <c r="CI48" s="632"/>
      <c r="CJ48" s="632"/>
      <c r="CK48" s="632"/>
      <c r="CL48" s="632"/>
      <c r="CM48" s="632"/>
      <c r="CN48" s="632"/>
      <c r="CO48" s="632"/>
      <c r="CP48" s="632"/>
      <c r="CQ48" s="633"/>
      <c r="CR48" s="634" t="s">
        <v>129</v>
      </c>
      <c r="CS48" s="635"/>
      <c r="CT48" s="635"/>
      <c r="CU48" s="635"/>
      <c r="CV48" s="635"/>
      <c r="CW48" s="635"/>
      <c r="CX48" s="635"/>
      <c r="CY48" s="636"/>
      <c r="CZ48" s="639" t="s">
        <v>129</v>
      </c>
      <c r="DA48" s="640"/>
      <c r="DB48" s="640"/>
      <c r="DC48" s="646"/>
      <c r="DD48" s="643" t="s">
        <v>129</v>
      </c>
      <c r="DE48" s="635"/>
      <c r="DF48" s="635"/>
      <c r="DG48" s="635"/>
      <c r="DH48" s="635"/>
      <c r="DI48" s="635"/>
      <c r="DJ48" s="635"/>
      <c r="DK48" s="636"/>
      <c r="DL48" s="709"/>
      <c r="DM48" s="710"/>
      <c r="DN48" s="710"/>
      <c r="DO48" s="710"/>
      <c r="DP48" s="710"/>
      <c r="DQ48" s="710"/>
      <c r="DR48" s="710"/>
      <c r="DS48" s="710"/>
      <c r="DT48" s="710"/>
      <c r="DU48" s="710"/>
      <c r="DV48" s="711"/>
      <c r="DW48" s="706"/>
      <c r="DX48" s="707"/>
      <c r="DY48" s="707"/>
      <c r="DZ48" s="707"/>
      <c r="EA48" s="707"/>
      <c r="EB48" s="707"/>
      <c r="EC48" s="708"/>
    </row>
    <row r="49" spans="2:133" ht="11.25" customHeight="1" x14ac:dyDescent="0.15">
      <c r="B49" s="347"/>
      <c r="CD49" s="652" t="s">
        <v>369</v>
      </c>
      <c r="CE49" s="653"/>
      <c r="CF49" s="653"/>
      <c r="CG49" s="653"/>
      <c r="CH49" s="653"/>
      <c r="CI49" s="653"/>
      <c r="CJ49" s="653"/>
      <c r="CK49" s="653"/>
      <c r="CL49" s="653"/>
      <c r="CM49" s="653"/>
      <c r="CN49" s="653"/>
      <c r="CO49" s="653"/>
      <c r="CP49" s="653"/>
      <c r="CQ49" s="654"/>
      <c r="CR49" s="712">
        <v>73643106</v>
      </c>
      <c r="CS49" s="693"/>
      <c r="CT49" s="693"/>
      <c r="CU49" s="693"/>
      <c r="CV49" s="693"/>
      <c r="CW49" s="693"/>
      <c r="CX49" s="693"/>
      <c r="CY49" s="720"/>
      <c r="CZ49" s="717">
        <v>100</v>
      </c>
      <c r="DA49" s="721"/>
      <c r="DB49" s="721"/>
      <c r="DC49" s="722"/>
      <c r="DD49" s="723">
        <v>44270248</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row r="50" spans="2:133" hidden="1" x14ac:dyDescent="0.15">
      <c r="B50" s="347"/>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07" customWidth="1"/>
    <col min="131" max="131" width="1.625" style="207" customWidth="1"/>
    <col min="132" max="16384" width="9" style="207" hidden="1"/>
  </cols>
  <sheetData>
    <row r="1" spans="1:131" ht="11.25" customHeight="1" thickBot="1" x14ac:dyDescent="0.2">
      <c r="A1" s="203"/>
      <c r="B1" s="203"/>
      <c r="C1" s="203"/>
      <c r="D1" s="203"/>
      <c r="E1" s="203"/>
      <c r="F1" s="203"/>
      <c r="G1" s="203"/>
      <c r="H1" s="203"/>
      <c r="I1" s="203"/>
      <c r="J1" s="203"/>
      <c r="K1" s="203"/>
      <c r="L1" s="203"/>
      <c r="M1" s="203"/>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5"/>
      <c r="DR1" s="205"/>
      <c r="DS1" s="205"/>
      <c r="DT1" s="205"/>
      <c r="DU1" s="205"/>
      <c r="DV1" s="205"/>
      <c r="DW1" s="205"/>
      <c r="DX1" s="205"/>
      <c r="DY1" s="205"/>
      <c r="DZ1" s="205"/>
      <c r="EA1" s="206"/>
    </row>
    <row r="2" spans="1:131" ht="26.25" customHeight="1" thickBot="1" x14ac:dyDescent="0.2">
      <c r="A2" s="1098" t="s">
        <v>370</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8"/>
      <c r="BE2" s="1098"/>
      <c r="BF2" s="1098"/>
      <c r="BG2" s="1098"/>
      <c r="BH2" s="1098"/>
      <c r="BI2" s="1098"/>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1099" t="s">
        <v>371</v>
      </c>
      <c r="DK2" s="1100"/>
      <c r="DL2" s="1100"/>
      <c r="DM2" s="1100"/>
      <c r="DN2" s="1100"/>
      <c r="DO2" s="1101"/>
      <c r="DP2" s="204"/>
      <c r="DQ2" s="1099" t="s">
        <v>372</v>
      </c>
      <c r="DR2" s="1100"/>
      <c r="DS2" s="1100"/>
      <c r="DT2" s="1100"/>
      <c r="DU2" s="1100"/>
      <c r="DV2" s="1100"/>
      <c r="DW2" s="1100"/>
      <c r="DX2" s="1100"/>
      <c r="DY2" s="1100"/>
      <c r="DZ2" s="1101"/>
      <c r="EA2" s="206"/>
    </row>
    <row r="3" spans="1:131" ht="11.25" customHeight="1" x14ac:dyDescent="0.15">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6"/>
    </row>
    <row r="4" spans="1:131" s="211" customFormat="1" ht="26.25" customHeight="1" thickBot="1" x14ac:dyDescent="0.2">
      <c r="A4" s="1067" t="s">
        <v>373</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08"/>
      <c r="BA4" s="208"/>
      <c r="BB4" s="208"/>
      <c r="BC4" s="208"/>
      <c r="BD4" s="208"/>
      <c r="BE4" s="209"/>
      <c r="BF4" s="209"/>
      <c r="BG4" s="209"/>
      <c r="BH4" s="209"/>
      <c r="BI4" s="209"/>
      <c r="BJ4" s="209"/>
      <c r="BK4" s="209"/>
      <c r="BL4" s="209"/>
      <c r="BM4" s="209"/>
      <c r="BN4" s="209"/>
      <c r="BO4" s="209"/>
      <c r="BP4" s="209"/>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10"/>
    </row>
    <row r="5" spans="1:131" s="211" customFormat="1" ht="26.25" customHeight="1" x14ac:dyDescent="0.15">
      <c r="A5" s="1005" t="s">
        <v>375</v>
      </c>
      <c r="B5" s="1006"/>
      <c r="C5" s="1006"/>
      <c r="D5" s="1006"/>
      <c r="E5" s="1006"/>
      <c r="F5" s="1006"/>
      <c r="G5" s="1006"/>
      <c r="H5" s="1006"/>
      <c r="I5" s="1006"/>
      <c r="J5" s="1006"/>
      <c r="K5" s="1006"/>
      <c r="L5" s="1006"/>
      <c r="M5" s="1006"/>
      <c r="N5" s="1006"/>
      <c r="O5" s="1006"/>
      <c r="P5" s="1007"/>
      <c r="Q5" s="1011" t="s">
        <v>376</v>
      </c>
      <c r="R5" s="1012"/>
      <c r="S5" s="1012"/>
      <c r="T5" s="1012"/>
      <c r="U5" s="1013"/>
      <c r="V5" s="1011" t="s">
        <v>377</v>
      </c>
      <c r="W5" s="1012"/>
      <c r="X5" s="1012"/>
      <c r="Y5" s="1012"/>
      <c r="Z5" s="1013"/>
      <c r="AA5" s="1011" t="s">
        <v>378</v>
      </c>
      <c r="AB5" s="1012"/>
      <c r="AC5" s="1012"/>
      <c r="AD5" s="1012"/>
      <c r="AE5" s="1012"/>
      <c r="AF5" s="1102" t="s">
        <v>379</v>
      </c>
      <c r="AG5" s="1012"/>
      <c r="AH5" s="1012"/>
      <c r="AI5" s="1012"/>
      <c r="AJ5" s="1025"/>
      <c r="AK5" s="1012" t="s">
        <v>380</v>
      </c>
      <c r="AL5" s="1012"/>
      <c r="AM5" s="1012"/>
      <c r="AN5" s="1012"/>
      <c r="AO5" s="1013"/>
      <c r="AP5" s="1011" t="s">
        <v>381</v>
      </c>
      <c r="AQ5" s="1012"/>
      <c r="AR5" s="1012"/>
      <c r="AS5" s="1012"/>
      <c r="AT5" s="1013"/>
      <c r="AU5" s="1011" t="s">
        <v>382</v>
      </c>
      <c r="AV5" s="1012"/>
      <c r="AW5" s="1012"/>
      <c r="AX5" s="1012"/>
      <c r="AY5" s="1025"/>
      <c r="AZ5" s="208"/>
      <c r="BA5" s="208"/>
      <c r="BB5" s="208"/>
      <c r="BC5" s="208"/>
      <c r="BD5" s="208"/>
      <c r="BE5" s="209"/>
      <c r="BF5" s="209"/>
      <c r="BG5" s="209"/>
      <c r="BH5" s="209"/>
      <c r="BI5" s="209"/>
      <c r="BJ5" s="209"/>
      <c r="BK5" s="209"/>
      <c r="BL5" s="209"/>
      <c r="BM5" s="209"/>
      <c r="BN5" s="209"/>
      <c r="BO5" s="209"/>
      <c r="BP5" s="209"/>
      <c r="BQ5" s="1005" t="s">
        <v>383</v>
      </c>
      <c r="BR5" s="1006"/>
      <c r="BS5" s="1006"/>
      <c r="BT5" s="1006"/>
      <c r="BU5" s="1006"/>
      <c r="BV5" s="1006"/>
      <c r="BW5" s="1006"/>
      <c r="BX5" s="1006"/>
      <c r="BY5" s="1006"/>
      <c r="BZ5" s="1006"/>
      <c r="CA5" s="1006"/>
      <c r="CB5" s="1006"/>
      <c r="CC5" s="1006"/>
      <c r="CD5" s="1006"/>
      <c r="CE5" s="1006"/>
      <c r="CF5" s="1006"/>
      <c r="CG5" s="1007"/>
      <c r="CH5" s="1011" t="s">
        <v>384</v>
      </c>
      <c r="CI5" s="1012"/>
      <c r="CJ5" s="1012"/>
      <c r="CK5" s="1012"/>
      <c r="CL5" s="1013"/>
      <c r="CM5" s="1011" t="s">
        <v>385</v>
      </c>
      <c r="CN5" s="1012"/>
      <c r="CO5" s="1012"/>
      <c r="CP5" s="1012"/>
      <c r="CQ5" s="1013"/>
      <c r="CR5" s="1011" t="s">
        <v>386</v>
      </c>
      <c r="CS5" s="1012"/>
      <c r="CT5" s="1012"/>
      <c r="CU5" s="1012"/>
      <c r="CV5" s="1013"/>
      <c r="CW5" s="1011" t="s">
        <v>387</v>
      </c>
      <c r="CX5" s="1012"/>
      <c r="CY5" s="1012"/>
      <c r="CZ5" s="1012"/>
      <c r="DA5" s="1013"/>
      <c r="DB5" s="1011" t="s">
        <v>388</v>
      </c>
      <c r="DC5" s="1012"/>
      <c r="DD5" s="1012"/>
      <c r="DE5" s="1012"/>
      <c r="DF5" s="1013"/>
      <c r="DG5" s="1092" t="s">
        <v>389</v>
      </c>
      <c r="DH5" s="1093"/>
      <c r="DI5" s="1093"/>
      <c r="DJ5" s="1093"/>
      <c r="DK5" s="1094"/>
      <c r="DL5" s="1092" t="s">
        <v>390</v>
      </c>
      <c r="DM5" s="1093"/>
      <c r="DN5" s="1093"/>
      <c r="DO5" s="1093"/>
      <c r="DP5" s="1094"/>
      <c r="DQ5" s="1011" t="s">
        <v>391</v>
      </c>
      <c r="DR5" s="1012"/>
      <c r="DS5" s="1012"/>
      <c r="DT5" s="1012"/>
      <c r="DU5" s="1013"/>
      <c r="DV5" s="1011" t="s">
        <v>382</v>
      </c>
      <c r="DW5" s="1012"/>
      <c r="DX5" s="1012"/>
      <c r="DY5" s="1012"/>
      <c r="DZ5" s="1025"/>
      <c r="EA5" s="210"/>
    </row>
    <row r="6" spans="1:131" s="211" customFormat="1" ht="26.25" customHeight="1" thickBot="1" x14ac:dyDescent="0.2">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3"/>
      <c r="AG6" s="1015"/>
      <c r="AH6" s="1015"/>
      <c r="AI6" s="1015"/>
      <c r="AJ6" s="1026"/>
      <c r="AK6" s="1015"/>
      <c r="AL6" s="1015"/>
      <c r="AM6" s="1015"/>
      <c r="AN6" s="1015"/>
      <c r="AO6" s="1016"/>
      <c r="AP6" s="1014"/>
      <c r="AQ6" s="1015"/>
      <c r="AR6" s="1015"/>
      <c r="AS6" s="1015"/>
      <c r="AT6" s="1016"/>
      <c r="AU6" s="1014"/>
      <c r="AV6" s="1015"/>
      <c r="AW6" s="1015"/>
      <c r="AX6" s="1015"/>
      <c r="AY6" s="1026"/>
      <c r="AZ6" s="208"/>
      <c r="BA6" s="208"/>
      <c r="BB6" s="208"/>
      <c r="BC6" s="208"/>
      <c r="BD6" s="208"/>
      <c r="BE6" s="209"/>
      <c r="BF6" s="209"/>
      <c r="BG6" s="209"/>
      <c r="BH6" s="209"/>
      <c r="BI6" s="209"/>
      <c r="BJ6" s="209"/>
      <c r="BK6" s="209"/>
      <c r="BL6" s="209"/>
      <c r="BM6" s="209"/>
      <c r="BN6" s="209"/>
      <c r="BO6" s="209"/>
      <c r="BP6" s="209"/>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5"/>
      <c r="DH6" s="1096"/>
      <c r="DI6" s="1096"/>
      <c r="DJ6" s="1096"/>
      <c r="DK6" s="1097"/>
      <c r="DL6" s="1095"/>
      <c r="DM6" s="1096"/>
      <c r="DN6" s="1096"/>
      <c r="DO6" s="1096"/>
      <c r="DP6" s="1097"/>
      <c r="DQ6" s="1014"/>
      <c r="DR6" s="1015"/>
      <c r="DS6" s="1015"/>
      <c r="DT6" s="1015"/>
      <c r="DU6" s="1016"/>
      <c r="DV6" s="1014"/>
      <c r="DW6" s="1015"/>
      <c r="DX6" s="1015"/>
      <c r="DY6" s="1015"/>
      <c r="DZ6" s="1026"/>
      <c r="EA6" s="210"/>
    </row>
    <row r="7" spans="1:131" s="211" customFormat="1" ht="26.25" customHeight="1" thickTop="1" x14ac:dyDescent="0.15">
      <c r="A7" s="212">
        <v>1</v>
      </c>
      <c r="B7" s="1110" t="s">
        <v>392</v>
      </c>
      <c r="C7" s="1111"/>
      <c r="D7" s="1111"/>
      <c r="E7" s="1111"/>
      <c r="F7" s="1111"/>
      <c r="G7" s="1111"/>
      <c r="H7" s="1111"/>
      <c r="I7" s="1111"/>
      <c r="J7" s="1111"/>
      <c r="K7" s="1111"/>
      <c r="L7" s="1111"/>
      <c r="M7" s="1111"/>
      <c r="N7" s="1111"/>
      <c r="O7" s="1111"/>
      <c r="P7" s="1112"/>
      <c r="Q7" s="1113">
        <v>77680</v>
      </c>
      <c r="R7" s="1114"/>
      <c r="S7" s="1114"/>
      <c r="T7" s="1114"/>
      <c r="U7" s="1114"/>
      <c r="V7" s="1114">
        <v>73643</v>
      </c>
      <c r="W7" s="1114"/>
      <c r="X7" s="1114"/>
      <c r="Y7" s="1114"/>
      <c r="Z7" s="1114"/>
      <c r="AA7" s="1114">
        <v>4037</v>
      </c>
      <c r="AB7" s="1114"/>
      <c r="AC7" s="1114"/>
      <c r="AD7" s="1114"/>
      <c r="AE7" s="1115"/>
      <c r="AF7" s="1116">
        <v>3765</v>
      </c>
      <c r="AG7" s="1117"/>
      <c r="AH7" s="1117"/>
      <c r="AI7" s="1117"/>
      <c r="AJ7" s="1118"/>
      <c r="AK7" s="1119">
        <v>1568</v>
      </c>
      <c r="AL7" s="1120"/>
      <c r="AM7" s="1120"/>
      <c r="AN7" s="1120"/>
      <c r="AO7" s="1120"/>
      <c r="AP7" s="1120">
        <v>39048</v>
      </c>
      <c r="AQ7" s="1120"/>
      <c r="AR7" s="1120"/>
      <c r="AS7" s="1120"/>
      <c r="AT7" s="1120"/>
      <c r="AU7" s="1121"/>
      <c r="AV7" s="1121"/>
      <c r="AW7" s="1121"/>
      <c r="AX7" s="1121"/>
      <c r="AY7" s="1122"/>
      <c r="AZ7" s="208"/>
      <c r="BA7" s="208"/>
      <c r="BB7" s="208"/>
      <c r="BC7" s="208"/>
      <c r="BD7" s="208"/>
      <c r="BE7" s="209"/>
      <c r="BF7" s="209"/>
      <c r="BG7" s="209"/>
      <c r="BH7" s="209"/>
      <c r="BI7" s="209"/>
      <c r="BJ7" s="209"/>
      <c r="BK7" s="209"/>
      <c r="BL7" s="209"/>
      <c r="BM7" s="209"/>
      <c r="BN7" s="209"/>
      <c r="BO7" s="209"/>
      <c r="BP7" s="209"/>
      <c r="BQ7" s="212">
        <v>1</v>
      </c>
      <c r="BR7" s="213"/>
      <c r="BS7" s="1107" t="s">
        <v>586</v>
      </c>
      <c r="BT7" s="1108"/>
      <c r="BU7" s="1108"/>
      <c r="BV7" s="1108"/>
      <c r="BW7" s="1108"/>
      <c r="BX7" s="1108"/>
      <c r="BY7" s="1108"/>
      <c r="BZ7" s="1108"/>
      <c r="CA7" s="1108"/>
      <c r="CB7" s="1108"/>
      <c r="CC7" s="1108"/>
      <c r="CD7" s="1108"/>
      <c r="CE7" s="1108"/>
      <c r="CF7" s="1108"/>
      <c r="CG7" s="1123"/>
      <c r="CH7" s="1104">
        <v>0</v>
      </c>
      <c r="CI7" s="1105"/>
      <c r="CJ7" s="1105"/>
      <c r="CK7" s="1105"/>
      <c r="CL7" s="1106"/>
      <c r="CM7" s="1104">
        <v>217</v>
      </c>
      <c r="CN7" s="1105"/>
      <c r="CO7" s="1105"/>
      <c r="CP7" s="1105"/>
      <c r="CQ7" s="1106"/>
      <c r="CR7" s="1104">
        <v>200</v>
      </c>
      <c r="CS7" s="1105"/>
      <c r="CT7" s="1105"/>
      <c r="CU7" s="1105"/>
      <c r="CV7" s="1106"/>
      <c r="CW7" s="1104">
        <v>21</v>
      </c>
      <c r="CX7" s="1105"/>
      <c r="CY7" s="1105"/>
      <c r="CZ7" s="1105"/>
      <c r="DA7" s="1106"/>
      <c r="DB7" s="1104" t="s">
        <v>585</v>
      </c>
      <c r="DC7" s="1105"/>
      <c r="DD7" s="1105"/>
      <c r="DE7" s="1105"/>
      <c r="DF7" s="1106"/>
      <c r="DG7" s="1104" t="s">
        <v>516</v>
      </c>
      <c r="DH7" s="1105"/>
      <c r="DI7" s="1105"/>
      <c r="DJ7" s="1105"/>
      <c r="DK7" s="1106"/>
      <c r="DL7" s="1104" t="s">
        <v>585</v>
      </c>
      <c r="DM7" s="1105"/>
      <c r="DN7" s="1105"/>
      <c r="DO7" s="1105"/>
      <c r="DP7" s="1106"/>
      <c r="DQ7" s="1104" t="s">
        <v>585</v>
      </c>
      <c r="DR7" s="1105"/>
      <c r="DS7" s="1105"/>
      <c r="DT7" s="1105"/>
      <c r="DU7" s="1106"/>
      <c r="DV7" s="1107"/>
      <c r="DW7" s="1108"/>
      <c r="DX7" s="1108"/>
      <c r="DY7" s="1108"/>
      <c r="DZ7" s="1109"/>
      <c r="EA7" s="210"/>
    </row>
    <row r="8" spans="1:131" s="211" customFormat="1" ht="26.25" customHeight="1" x14ac:dyDescent="0.15">
      <c r="A8" s="214">
        <v>2</v>
      </c>
      <c r="B8" s="1043" t="s">
        <v>393</v>
      </c>
      <c r="C8" s="1044"/>
      <c r="D8" s="1044"/>
      <c r="E8" s="1044"/>
      <c r="F8" s="1044"/>
      <c r="G8" s="1044"/>
      <c r="H8" s="1044"/>
      <c r="I8" s="1044"/>
      <c r="J8" s="1044"/>
      <c r="K8" s="1044"/>
      <c r="L8" s="1044"/>
      <c r="M8" s="1044"/>
      <c r="N8" s="1044"/>
      <c r="O8" s="1044"/>
      <c r="P8" s="1045"/>
      <c r="Q8" s="1051">
        <v>2</v>
      </c>
      <c r="R8" s="1052"/>
      <c r="S8" s="1052"/>
      <c r="T8" s="1052"/>
      <c r="U8" s="1052"/>
      <c r="V8" s="1052">
        <v>0</v>
      </c>
      <c r="W8" s="1052"/>
      <c r="X8" s="1052"/>
      <c r="Y8" s="1052"/>
      <c r="Z8" s="1052"/>
      <c r="AA8" s="1052">
        <v>1</v>
      </c>
      <c r="AB8" s="1052"/>
      <c r="AC8" s="1052"/>
      <c r="AD8" s="1052"/>
      <c r="AE8" s="1053"/>
      <c r="AF8" s="1048">
        <v>1</v>
      </c>
      <c r="AG8" s="1049"/>
      <c r="AH8" s="1049"/>
      <c r="AI8" s="1049"/>
      <c r="AJ8" s="1050"/>
      <c r="AK8" s="1088" t="s">
        <v>585</v>
      </c>
      <c r="AL8" s="1089"/>
      <c r="AM8" s="1089"/>
      <c r="AN8" s="1089"/>
      <c r="AO8" s="1089"/>
      <c r="AP8" s="1089" t="s">
        <v>585</v>
      </c>
      <c r="AQ8" s="1089"/>
      <c r="AR8" s="1089"/>
      <c r="AS8" s="1089"/>
      <c r="AT8" s="1089"/>
      <c r="AU8" s="1090"/>
      <c r="AV8" s="1090"/>
      <c r="AW8" s="1090"/>
      <c r="AX8" s="1090"/>
      <c r="AY8" s="1091"/>
      <c r="AZ8" s="208"/>
      <c r="BA8" s="208"/>
      <c r="BB8" s="208"/>
      <c r="BC8" s="208"/>
      <c r="BD8" s="208"/>
      <c r="BE8" s="209"/>
      <c r="BF8" s="209"/>
      <c r="BG8" s="209"/>
      <c r="BH8" s="209"/>
      <c r="BI8" s="209"/>
      <c r="BJ8" s="209"/>
      <c r="BK8" s="209"/>
      <c r="BL8" s="209"/>
      <c r="BM8" s="209"/>
      <c r="BN8" s="209"/>
      <c r="BO8" s="209"/>
      <c r="BP8" s="209"/>
      <c r="BQ8" s="214">
        <v>2</v>
      </c>
      <c r="BR8" s="215"/>
      <c r="BS8" s="1002" t="s">
        <v>587</v>
      </c>
      <c r="BT8" s="1003"/>
      <c r="BU8" s="1003"/>
      <c r="BV8" s="1003"/>
      <c r="BW8" s="1003"/>
      <c r="BX8" s="1003"/>
      <c r="BY8" s="1003"/>
      <c r="BZ8" s="1003"/>
      <c r="CA8" s="1003"/>
      <c r="CB8" s="1003"/>
      <c r="CC8" s="1003"/>
      <c r="CD8" s="1003"/>
      <c r="CE8" s="1003"/>
      <c r="CF8" s="1003"/>
      <c r="CG8" s="1024"/>
      <c r="CH8" s="999">
        <v>-5</v>
      </c>
      <c r="CI8" s="1000"/>
      <c r="CJ8" s="1000"/>
      <c r="CK8" s="1000"/>
      <c r="CL8" s="1001"/>
      <c r="CM8" s="999">
        <v>63</v>
      </c>
      <c r="CN8" s="1000"/>
      <c r="CO8" s="1000"/>
      <c r="CP8" s="1000"/>
      <c r="CQ8" s="1001"/>
      <c r="CR8" s="999">
        <v>20</v>
      </c>
      <c r="CS8" s="1000"/>
      <c r="CT8" s="1000"/>
      <c r="CU8" s="1000"/>
      <c r="CV8" s="1001"/>
      <c r="CW8" s="999">
        <v>20</v>
      </c>
      <c r="CX8" s="1000"/>
      <c r="CY8" s="1000"/>
      <c r="CZ8" s="1000"/>
      <c r="DA8" s="1001"/>
      <c r="DB8" s="999" t="s">
        <v>516</v>
      </c>
      <c r="DC8" s="1000"/>
      <c r="DD8" s="1000"/>
      <c r="DE8" s="1000"/>
      <c r="DF8" s="1001"/>
      <c r="DG8" s="999" t="s">
        <v>516</v>
      </c>
      <c r="DH8" s="1000"/>
      <c r="DI8" s="1000"/>
      <c r="DJ8" s="1000"/>
      <c r="DK8" s="1001"/>
      <c r="DL8" s="999" t="s">
        <v>516</v>
      </c>
      <c r="DM8" s="1000"/>
      <c r="DN8" s="1000"/>
      <c r="DO8" s="1000"/>
      <c r="DP8" s="1001"/>
      <c r="DQ8" s="999" t="s">
        <v>516</v>
      </c>
      <c r="DR8" s="1000"/>
      <c r="DS8" s="1000"/>
      <c r="DT8" s="1000"/>
      <c r="DU8" s="1001"/>
      <c r="DV8" s="1002"/>
      <c r="DW8" s="1003"/>
      <c r="DX8" s="1003"/>
      <c r="DY8" s="1003"/>
      <c r="DZ8" s="1004"/>
      <c r="EA8" s="210"/>
    </row>
    <row r="9" spans="1:131" s="211" customFormat="1" ht="26.25" customHeight="1" x14ac:dyDescent="0.15">
      <c r="A9" s="214">
        <v>3</v>
      </c>
      <c r="B9" s="1043"/>
      <c r="C9" s="1044"/>
      <c r="D9" s="1044"/>
      <c r="E9" s="1044"/>
      <c r="F9" s="1044"/>
      <c r="G9" s="1044"/>
      <c r="H9" s="1044"/>
      <c r="I9" s="1044"/>
      <c r="J9" s="1044"/>
      <c r="K9" s="1044"/>
      <c r="L9" s="1044"/>
      <c r="M9" s="1044"/>
      <c r="N9" s="1044"/>
      <c r="O9" s="1044"/>
      <c r="P9" s="1045"/>
      <c r="Q9" s="1051"/>
      <c r="R9" s="1052"/>
      <c r="S9" s="1052"/>
      <c r="T9" s="1052"/>
      <c r="U9" s="1052"/>
      <c r="V9" s="1052"/>
      <c r="W9" s="1052"/>
      <c r="X9" s="1052"/>
      <c r="Y9" s="1052"/>
      <c r="Z9" s="1052"/>
      <c r="AA9" s="1052"/>
      <c r="AB9" s="1052"/>
      <c r="AC9" s="1052"/>
      <c r="AD9" s="1052"/>
      <c r="AE9" s="1053"/>
      <c r="AF9" s="1048"/>
      <c r="AG9" s="1049"/>
      <c r="AH9" s="1049"/>
      <c r="AI9" s="1049"/>
      <c r="AJ9" s="1050"/>
      <c r="AK9" s="1088"/>
      <c r="AL9" s="1089"/>
      <c r="AM9" s="1089"/>
      <c r="AN9" s="1089"/>
      <c r="AO9" s="1089"/>
      <c r="AP9" s="1089"/>
      <c r="AQ9" s="1089"/>
      <c r="AR9" s="1089"/>
      <c r="AS9" s="1089"/>
      <c r="AT9" s="1089"/>
      <c r="AU9" s="1090"/>
      <c r="AV9" s="1090"/>
      <c r="AW9" s="1090"/>
      <c r="AX9" s="1090"/>
      <c r="AY9" s="1091"/>
      <c r="AZ9" s="208"/>
      <c r="BA9" s="208"/>
      <c r="BB9" s="208"/>
      <c r="BC9" s="208"/>
      <c r="BD9" s="208"/>
      <c r="BE9" s="209"/>
      <c r="BF9" s="209"/>
      <c r="BG9" s="209"/>
      <c r="BH9" s="209"/>
      <c r="BI9" s="209"/>
      <c r="BJ9" s="209"/>
      <c r="BK9" s="209"/>
      <c r="BL9" s="209"/>
      <c r="BM9" s="209"/>
      <c r="BN9" s="209"/>
      <c r="BO9" s="209"/>
      <c r="BP9" s="209"/>
      <c r="BQ9" s="214">
        <v>3</v>
      </c>
      <c r="BR9" s="215"/>
      <c r="BS9" s="1002" t="s">
        <v>588</v>
      </c>
      <c r="BT9" s="1003"/>
      <c r="BU9" s="1003"/>
      <c r="BV9" s="1003"/>
      <c r="BW9" s="1003"/>
      <c r="BX9" s="1003"/>
      <c r="BY9" s="1003"/>
      <c r="BZ9" s="1003"/>
      <c r="CA9" s="1003"/>
      <c r="CB9" s="1003"/>
      <c r="CC9" s="1003"/>
      <c r="CD9" s="1003"/>
      <c r="CE9" s="1003"/>
      <c r="CF9" s="1003"/>
      <c r="CG9" s="1024"/>
      <c r="CH9" s="999">
        <v>5</v>
      </c>
      <c r="CI9" s="1000"/>
      <c r="CJ9" s="1000"/>
      <c r="CK9" s="1000"/>
      <c r="CL9" s="1001"/>
      <c r="CM9" s="999">
        <v>467</v>
      </c>
      <c r="CN9" s="1000"/>
      <c r="CO9" s="1000"/>
      <c r="CP9" s="1000"/>
      <c r="CQ9" s="1001"/>
      <c r="CR9" s="999">
        <v>9</v>
      </c>
      <c r="CS9" s="1000"/>
      <c r="CT9" s="1000"/>
      <c r="CU9" s="1000"/>
      <c r="CV9" s="1001"/>
      <c r="CW9" s="999" t="s">
        <v>516</v>
      </c>
      <c r="CX9" s="1000"/>
      <c r="CY9" s="1000"/>
      <c r="CZ9" s="1000"/>
      <c r="DA9" s="1001"/>
      <c r="DB9" s="999" t="s">
        <v>516</v>
      </c>
      <c r="DC9" s="1000"/>
      <c r="DD9" s="1000"/>
      <c r="DE9" s="1000"/>
      <c r="DF9" s="1001"/>
      <c r="DG9" s="999">
        <v>2477</v>
      </c>
      <c r="DH9" s="1000"/>
      <c r="DI9" s="1000"/>
      <c r="DJ9" s="1000"/>
      <c r="DK9" s="1001"/>
      <c r="DL9" s="999" t="s">
        <v>516</v>
      </c>
      <c r="DM9" s="1000"/>
      <c r="DN9" s="1000"/>
      <c r="DO9" s="1000"/>
      <c r="DP9" s="1001"/>
      <c r="DQ9" s="999">
        <v>2024</v>
      </c>
      <c r="DR9" s="1000"/>
      <c r="DS9" s="1000"/>
      <c r="DT9" s="1000"/>
      <c r="DU9" s="1001"/>
      <c r="DV9" s="1002"/>
      <c r="DW9" s="1003"/>
      <c r="DX9" s="1003"/>
      <c r="DY9" s="1003"/>
      <c r="DZ9" s="1004"/>
      <c r="EA9" s="210"/>
    </row>
    <row r="10" spans="1:131" s="211" customFormat="1" ht="26.25" customHeight="1" x14ac:dyDescent="0.15">
      <c r="A10" s="214">
        <v>4</v>
      </c>
      <c r="B10" s="1043"/>
      <c r="C10" s="1044"/>
      <c r="D10" s="1044"/>
      <c r="E10" s="1044"/>
      <c r="F10" s="1044"/>
      <c r="G10" s="1044"/>
      <c r="H10" s="1044"/>
      <c r="I10" s="1044"/>
      <c r="J10" s="1044"/>
      <c r="K10" s="1044"/>
      <c r="L10" s="1044"/>
      <c r="M10" s="1044"/>
      <c r="N10" s="1044"/>
      <c r="O10" s="1044"/>
      <c r="P10" s="1045"/>
      <c r="Q10" s="1051"/>
      <c r="R10" s="1052"/>
      <c r="S10" s="1052"/>
      <c r="T10" s="1052"/>
      <c r="U10" s="1052"/>
      <c r="V10" s="1052"/>
      <c r="W10" s="1052"/>
      <c r="X10" s="1052"/>
      <c r="Y10" s="1052"/>
      <c r="Z10" s="1052"/>
      <c r="AA10" s="1052"/>
      <c r="AB10" s="1052"/>
      <c r="AC10" s="1052"/>
      <c r="AD10" s="1052"/>
      <c r="AE10" s="1053"/>
      <c r="AF10" s="1048"/>
      <c r="AG10" s="1049"/>
      <c r="AH10" s="1049"/>
      <c r="AI10" s="1049"/>
      <c r="AJ10" s="1050"/>
      <c r="AK10" s="1088"/>
      <c r="AL10" s="1089"/>
      <c r="AM10" s="1089"/>
      <c r="AN10" s="1089"/>
      <c r="AO10" s="1089"/>
      <c r="AP10" s="1089"/>
      <c r="AQ10" s="1089"/>
      <c r="AR10" s="1089"/>
      <c r="AS10" s="1089"/>
      <c r="AT10" s="1089"/>
      <c r="AU10" s="1090"/>
      <c r="AV10" s="1090"/>
      <c r="AW10" s="1090"/>
      <c r="AX10" s="1090"/>
      <c r="AY10" s="1091"/>
      <c r="AZ10" s="208"/>
      <c r="BA10" s="208"/>
      <c r="BB10" s="208"/>
      <c r="BC10" s="208"/>
      <c r="BD10" s="208"/>
      <c r="BE10" s="209"/>
      <c r="BF10" s="209"/>
      <c r="BG10" s="209"/>
      <c r="BH10" s="209"/>
      <c r="BI10" s="209"/>
      <c r="BJ10" s="209"/>
      <c r="BK10" s="209"/>
      <c r="BL10" s="209"/>
      <c r="BM10" s="209"/>
      <c r="BN10" s="209"/>
      <c r="BO10" s="209"/>
      <c r="BP10" s="209"/>
      <c r="BQ10" s="214">
        <v>4</v>
      </c>
      <c r="BR10" s="215"/>
      <c r="BS10" s="1002" t="s">
        <v>589</v>
      </c>
      <c r="BT10" s="1003"/>
      <c r="BU10" s="1003"/>
      <c r="BV10" s="1003"/>
      <c r="BW10" s="1003"/>
      <c r="BX10" s="1003"/>
      <c r="BY10" s="1003"/>
      <c r="BZ10" s="1003"/>
      <c r="CA10" s="1003"/>
      <c r="CB10" s="1003"/>
      <c r="CC10" s="1003"/>
      <c r="CD10" s="1003"/>
      <c r="CE10" s="1003"/>
      <c r="CF10" s="1003"/>
      <c r="CG10" s="1024"/>
      <c r="CH10" s="999">
        <v>5</v>
      </c>
      <c r="CI10" s="1000"/>
      <c r="CJ10" s="1000"/>
      <c r="CK10" s="1000"/>
      <c r="CL10" s="1001"/>
      <c r="CM10" s="999">
        <v>71</v>
      </c>
      <c r="CN10" s="1000"/>
      <c r="CO10" s="1000"/>
      <c r="CP10" s="1000"/>
      <c r="CQ10" s="1001"/>
      <c r="CR10" s="999">
        <v>9</v>
      </c>
      <c r="CS10" s="1000"/>
      <c r="CT10" s="1000"/>
      <c r="CU10" s="1000"/>
      <c r="CV10" s="1001"/>
      <c r="CW10" s="999" t="s">
        <v>516</v>
      </c>
      <c r="CX10" s="1000"/>
      <c r="CY10" s="1000"/>
      <c r="CZ10" s="1000"/>
      <c r="DA10" s="1001"/>
      <c r="DB10" s="999" t="s">
        <v>516</v>
      </c>
      <c r="DC10" s="1000"/>
      <c r="DD10" s="1000"/>
      <c r="DE10" s="1000"/>
      <c r="DF10" s="1001"/>
      <c r="DG10" s="999" t="s">
        <v>516</v>
      </c>
      <c r="DH10" s="1000"/>
      <c r="DI10" s="1000"/>
      <c r="DJ10" s="1000"/>
      <c r="DK10" s="1001"/>
      <c r="DL10" s="999" t="s">
        <v>516</v>
      </c>
      <c r="DM10" s="1000"/>
      <c r="DN10" s="1000"/>
      <c r="DO10" s="1000"/>
      <c r="DP10" s="1001"/>
      <c r="DQ10" s="999" t="s">
        <v>516</v>
      </c>
      <c r="DR10" s="1000"/>
      <c r="DS10" s="1000"/>
      <c r="DT10" s="1000"/>
      <c r="DU10" s="1001"/>
      <c r="DV10" s="1002"/>
      <c r="DW10" s="1003"/>
      <c r="DX10" s="1003"/>
      <c r="DY10" s="1003"/>
      <c r="DZ10" s="1004"/>
      <c r="EA10" s="210"/>
    </row>
    <row r="11" spans="1:131" s="211" customFormat="1" ht="26.25" customHeight="1" x14ac:dyDescent="0.15">
      <c r="A11" s="214">
        <v>5</v>
      </c>
      <c r="B11" s="1043"/>
      <c r="C11" s="1044"/>
      <c r="D11" s="1044"/>
      <c r="E11" s="1044"/>
      <c r="F11" s="1044"/>
      <c r="G11" s="1044"/>
      <c r="H11" s="1044"/>
      <c r="I11" s="1044"/>
      <c r="J11" s="1044"/>
      <c r="K11" s="1044"/>
      <c r="L11" s="1044"/>
      <c r="M11" s="1044"/>
      <c r="N11" s="1044"/>
      <c r="O11" s="1044"/>
      <c r="P11" s="1045"/>
      <c r="Q11" s="1051"/>
      <c r="R11" s="1052"/>
      <c r="S11" s="1052"/>
      <c r="T11" s="1052"/>
      <c r="U11" s="1052"/>
      <c r="V11" s="1052"/>
      <c r="W11" s="1052"/>
      <c r="X11" s="1052"/>
      <c r="Y11" s="1052"/>
      <c r="Z11" s="1052"/>
      <c r="AA11" s="1052"/>
      <c r="AB11" s="1052"/>
      <c r="AC11" s="1052"/>
      <c r="AD11" s="1052"/>
      <c r="AE11" s="1053"/>
      <c r="AF11" s="1048"/>
      <c r="AG11" s="1049"/>
      <c r="AH11" s="1049"/>
      <c r="AI11" s="1049"/>
      <c r="AJ11" s="1050"/>
      <c r="AK11" s="1088"/>
      <c r="AL11" s="1089"/>
      <c r="AM11" s="1089"/>
      <c r="AN11" s="1089"/>
      <c r="AO11" s="1089"/>
      <c r="AP11" s="1089"/>
      <c r="AQ11" s="1089"/>
      <c r="AR11" s="1089"/>
      <c r="AS11" s="1089"/>
      <c r="AT11" s="1089"/>
      <c r="AU11" s="1090"/>
      <c r="AV11" s="1090"/>
      <c r="AW11" s="1090"/>
      <c r="AX11" s="1090"/>
      <c r="AY11" s="1091"/>
      <c r="AZ11" s="208"/>
      <c r="BA11" s="208"/>
      <c r="BB11" s="208"/>
      <c r="BC11" s="208"/>
      <c r="BD11" s="208"/>
      <c r="BE11" s="209"/>
      <c r="BF11" s="209"/>
      <c r="BG11" s="209"/>
      <c r="BH11" s="209"/>
      <c r="BI11" s="209"/>
      <c r="BJ11" s="209"/>
      <c r="BK11" s="209"/>
      <c r="BL11" s="209"/>
      <c r="BM11" s="209"/>
      <c r="BN11" s="209"/>
      <c r="BO11" s="209"/>
      <c r="BP11" s="209"/>
      <c r="BQ11" s="214">
        <v>5</v>
      </c>
      <c r="BR11" s="215"/>
      <c r="BS11" s="1002"/>
      <c r="BT11" s="1003"/>
      <c r="BU11" s="1003"/>
      <c r="BV11" s="1003"/>
      <c r="BW11" s="1003"/>
      <c r="BX11" s="1003"/>
      <c r="BY11" s="1003"/>
      <c r="BZ11" s="1003"/>
      <c r="CA11" s="1003"/>
      <c r="CB11" s="1003"/>
      <c r="CC11" s="1003"/>
      <c r="CD11" s="1003"/>
      <c r="CE11" s="1003"/>
      <c r="CF11" s="1003"/>
      <c r="CG11" s="1024"/>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10"/>
    </row>
    <row r="12" spans="1:131" s="211" customFormat="1" ht="26.25" customHeight="1" x14ac:dyDescent="0.15">
      <c r="A12" s="214">
        <v>6</v>
      </c>
      <c r="B12" s="1043"/>
      <c r="C12" s="1044"/>
      <c r="D12" s="1044"/>
      <c r="E12" s="1044"/>
      <c r="F12" s="1044"/>
      <c r="G12" s="1044"/>
      <c r="H12" s="1044"/>
      <c r="I12" s="1044"/>
      <c r="J12" s="1044"/>
      <c r="K12" s="1044"/>
      <c r="L12" s="1044"/>
      <c r="M12" s="1044"/>
      <c r="N12" s="1044"/>
      <c r="O12" s="1044"/>
      <c r="P12" s="1045"/>
      <c r="Q12" s="1051"/>
      <c r="R12" s="1052"/>
      <c r="S12" s="1052"/>
      <c r="T12" s="1052"/>
      <c r="U12" s="1052"/>
      <c r="V12" s="1052"/>
      <c r="W12" s="1052"/>
      <c r="X12" s="1052"/>
      <c r="Y12" s="1052"/>
      <c r="Z12" s="1052"/>
      <c r="AA12" s="1052"/>
      <c r="AB12" s="1052"/>
      <c r="AC12" s="1052"/>
      <c r="AD12" s="1052"/>
      <c r="AE12" s="1053"/>
      <c r="AF12" s="1048"/>
      <c r="AG12" s="1049"/>
      <c r="AH12" s="1049"/>
      <c r="AI12" s="1049"/>
      <c r="AJ12" s="1050"/>
      <c r="AK12" s="1088"/>
      <c r="AL12" s="1089"/>
      <c r="AM12" s="1089"/>
      <c r="AN12" s="1089"/>
      <c r="AO12" s="1089"/>
      <c r="AP12" s="1089"/>
      <c r="AQ12" s="1089"/>
      <c r="AR12" s="1089"/>
      <c r="AS12" s="1089"/>
      <c r="AT12" s="1089"/>
      <c r="AU12" s="1090"/>
      <c r="AV12" s="1090"/>
      <c r="AW12" s="1090"/>
      <c r="AX12" s="1090"/>
      <c r="AY12" s="1091"/>
      <c r="AZ12" s="208"/>
      <c r="BA12" s="208"/>
      <c r="BB12" s="208"/>
      <c r="BC12" s="208"/>
      <c r="BD12" s="208"/>
      <c r="BE12" s="209"/>
      <c r="BF12" s="209"/>
      <c r="BG12" s="209"/>
      <c r="BH12" s="209"/>
      <c r="BI12" s="209"/>
      <c r="BJ12" s="209"/>
      <c r="BK12" s="209"/>
      <c r="BL12" s="209"/>
      <c r="BM12" s="209"/>
      <c r="BN12" s="209"/>
      <c r="BO12" s="209"/>
      <c r="BP12" s="209"/>
      <c r="BQ12" s="214">
        <v>6</v>
      </c>
      <c r="BR12" s="215"/>
      <c r="BS12" s="1002"/>
      <c r="BT12" s="1003"/>
      <c r="BU12" s="1003"/>
      <c r="BV12" s="1003"/>
      <c r="BW12" s="1003"/>
      <c r="BX12" s="1003"/>
      <c r="BY12" s="1003"/>
      <c r="BZ12" s="1003"/>
      <c r="CA12" s="1003"/>
      <c r="CB12" s="1003"/>
      <c r="CC12" s="1003"/>
      <c r="CD12" s="1003"/>
      <c r="CE12" s="1003"/>
      <c r="CF12" s="1003"/>
      <c r="CG12" s="1024"/>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10"/>
    </row>
    <row r="13" spans="1:131" s="211" customFormat="1" ht="26.25" customHeight="1" x14ac:dyDescent="0.15">
      <c r="A13" s="214">
        <v>7</v>
      </c>
      <c r="B13" s="1043"/>
      <c r="C13" s="1044"/>
      <c r="D13" s="1044"/>
      <c r="E13" s="1044"/>
      <c r="F13" s="1044"/>
      <c r="G13" s="1044"/>
      <c r="H13" s="1044"/>
      <c r="I13" s="1044"/>
      <c r="J13" s="1044"/>
      <c r="K13" s="1044"/>
      <c r="L13" s="1044"/>
      <c r="M13" s="1044"/>
      <c r="N13" s="1044"/>
      <c r="O13" s="1044"/>
      <c r="P13" s="1045"/>
      <c r="Q13" s="1051"/>
      <c r="R13" s="1052"/>
      <c r="S13" s="1052"/>
      <c r="T13" s="1052"/>
      <c r="U13" s="1052"/>
      <c r="V13" s="1052"/>
      <c r="W13" s="1052"/>
      <c r="X13" s="1052"/>
      <c r="Y13" s="1052"/>
      <c r="Z13" s="1052"/>
      <c r="AA13" s="1052"/>
      <c r="AB13" s="1052"/>
      <c r="AC13" s="1052"/>
      <c r="AD13" s="1052"/>
      <c r="AE13" s="1053"/>
      <c r="AF13" s="1048"/>
      <c r="AG13" s="1049"/>
      <c r="AH13" s="1049"/>
      <c r="AI13" s="1049"/>
      <c r="AJ13" s="1050"/>
      <c r="AK13" s="1088"/>
      <c r="AL13" s="1089"/>
      <c r="AM13" s="1089"/>
      <c r="AN13" s="1089"/>
      <c r="AO13" s="1089"/>
      <c r="AP13" s="1089"/>
      <c r="AQ13" s="1089"/>
      <c r="AR13" s="1089"/>
      <c r="AS13" s="1089"/>
      <c r="AT13" s="1089"/>
      <c r="AU13" s="1090"/>
      <c r="AV13" s="1090"/>
      <c r="AW13" s="1090"/>
      <c r="AX13" s="1090"/>
      <c r="AY13" s="1091"/>
      <c r="AZ13" s="208"/>
      <c r="BA13" s="208"/>
      <c r="BB13" s="208"/>
      <c r="BC13" s="208"/>
      <c r="BD13" s="208"/>
      <c r="BE13" s="209"/>
      <c r="BF13" s="209"/>
      <c r="BG13" s="209"/>
      <c r="BH13" s="209"/>
      <c r="BI13" s="209"/>
      <c r="BJ13" s="209"/>
      <c r="BK13" s="209"/>
      <c r="BL13" s="209"/>
      <c r="BM13" s="209"/>
      <c r="BN13" s="209"/>
      <c r="BO13" s="209"/>
      <c r="BP13" s="209"/>
      <c r="BQ13" s="214">
        <v>7</v>
      </c>
      <c r="BR13" s="215"/>
      <c r="BS13" s="1002"/>
      <c r="BT13" s="1003"/>
      <c r="BU13" s="1003"/>
      <c r="BV13" s="1003"/>
      <c r="BW13" s="1003"/>
      <c r="BX13" s="1003"/>
      <c r="BY13" s="1003"/>
      <c r="BZ13" s="1003"/>
      <c r="CA13" s="1003"/>
      <c r="CB13" s="1003"/>
      <c r="CC13" s="1003"/>
      <c r="CD13" s="1003"/>
      <c r="CE13" s="1003"/>
      <c r="CF13" s="1003"/>
      <c r="CG13" s="1024"/>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10"/>
    </row>
    <row r="14" spans="1:131" s="211" customFormat="1" ht="26.25" customHeight="1" x14ac:dyDescent="0.15">
      <c r="A14" s="214">
        <v>8</v>
      </c>
      <c r="B14" s="1043"/>
      <c r="C14" s="1044"/>
      <c r="D14" s="1044"/>
      <c r="E14" s="1044"/>
      <c r="F14" s="1044"/>
      <c r="G14" s="1044"/>
      <c r="H14" s="1044"/>
      <c r="I14" s="1044"/>
      <c r="J14" s="1044"/>
      <c r="K14" s="1044"/>
      <c r="L14" s="1044"/>
      <c r="M14" s="1044"/>
      <c r="N14" s="1044"/>
      <c r="O14" s="1044"/>
      <c r="P14" s="1045"/>
      <c r="Q14" s="1051"/>
      <c r="R14" s="1052"/>
      <c r="S14" s="1052"/>
      <c r="T14" s="1052"/>
      <c r="U14" s="1052"/>
      <c r="V14" s="1052"/>
      <c r="W14" s="1052"/>
      <c r="X14" s="1052"/>
      <c r="Y14" s="1052"/>
      <c r="Z14" s="1052"/>
      <c r="AA14" s="1052"/>
      <c r="AB14" s="1052"/>
      <c r="AC14" s="1052"/>
      <c r="AD14" s="1052"/>
      <c r="AE14" s="1053"/>
      <c r="AF14" s="1048"/>
      <c r="AG14" s="1049"/>
      <c r="AH14" s="1049"/>
      <c r="AI14" s="1049"/>
      <c r="AJ14" s="1050"/>
      <c r="AK14" s="1088"/>
      <c r="AL14" s="1089"/>
      <c r="AM14" s="1089"/>
      <c r="AN14" s="1089"/>
      <c r="AO14" s="1089"/>
      <c r="AP14" s="1089"/>
      <c r="AQ14" s="1089"/>
      <c r="AR14" s="1089"/>
      <c r="AS14" s="1089"/>
      <c r="AT14" s="1089"/>
      <c r="AU14" s="1090"/>
      <c r="AV14" s="1090"/>
      <c r="AW14" s="1090"/>
      <c r="AX14" s="1090"/>
      <c r="AY14" s="1091"/>
      <c r="AZ14" s="208"/>
      <c r="BA14" s="208"/>
      <c r="BB14" s="208"/>
      <c r="BC14" s="208"/>
      <c r="BD14" s="208"/>
      <c r="BE14" s="209"/>
      <c r="BF14" s="209"/>
      <c r="BG14" s="209"/>
      <c r="BH14" s="209"/>
      <c r="BI14" s="209"/>
      <c r="BJ14" s="209"/>
      <c r="BK14" s="209"/>
      <c r="BL14" s="209"/>
      <c r="BM14" s="209"/>
      <c r="BN14" s="209"/>
      <c r="BO14" s="209"/>
      <c r="BP14" s="209"/>
      <c r="BQ14" s="214">
        <v>8</v>
      </c>
      <c r="BR14" s="215"/>
      <c r="BS14" s="1002"/>
      <c r="BT14" s="1003"/>
      <c r="BU14" s="1003"/>
      <c r="BV14" s="1003"/>
      <c r="BW14" s="1003"/>
      <c r="BX14" s="1003"/>
      <c r="BY14" s="1003"/>
      <c r="BZ14" s="1003"/>
      <c r="CA14" s="1003"/>
      <c r="CB14" s="1003"/>
      <c r="CC14" s="1003"/>
      <c r="CD14" s="1003"/>
      <c r="CE14" s="1003"/>
      <c r="CF14" s="1003"/>
      <c r="CG14" s="1024"/>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10"/>
    </row>
    <row r="15" spans="1:131" s="211" customFormat="1" ht="26.25" customHeight="1" x14ac:dyDescent="0.15">
      <c r="A15" s="214">
        <v>9</v>
      </c>
      <c r="B15" s="1043"/>
      <c r="C15" s="1044"/>
      <c r="D15" s="1044"/>
      <c r="E15" s="1044"/>
      <c r="F15" s="1044"/>
      <c r="G15" s="1044"/>
      <c r="H15" s="1044"/>
      <c r="I15" s="1044"/>
      <c r="J15" s="1044"/>
      <c r="K15" s="1044"/>
      <c r="L15" s="1044"/>
      <c r="M15" s="1044"/>
      <c r="N15" s="1044"/>
      <c r="O15" s="1044"/>
      <c r="P15" s="1045"/>
      <c r="Q15" s="1051"/>
      <c r="R15" s="1052"/>
      <c r="S15" s="1052"/>
      <c r="T15" s="1052"/>
      <c r="U15" s="1052"/>
      <c r="V15" s="1052"/>
      <c r="W15" s="1052"/>
      <c r="X15" s="1052"/>
      <c r="Y15" s="1052"/>
      <c r="Z15" s="1052"/>
      <c r="AA15" s="1052"/>
      <c r="AB15" s="1052"/>
      <c r="AC15" s="1052"/>
      <c r="AD15" s="1052"/>
      <c r="AE15" s="1053"/>
      <c r="AF15" s="1048"/>
      <c r="AG15" s="1049"/>
      <c r="AH15" s="1049"/>
      <c r="AI15" s="1049"/>
      <c r="AJ15" s="1050"/>
      <c r="AK15" s="1088"/>
      <c r="AL15" s="1089"/>
      <c r="AM15" s="1089"/>
      <c r="AN15" s="1089"/>
      <c r="AO15" s="1089"/>
      <c r="AP15" s="1089"/>
      <c r="AQ15" s="1089"/>
      <c r="AR15" s="1089"/>
      <c r="AS15" s="1089"/>
      <c r="AT15" s="1089"/>
      <c r="AU15" s="1090"/>
      <c r="AV15" s="1090"/>
      <c r="AW15" s="1090"/>
      <c r="AX15" s="1090"/>
      <c r="AY15" s="1091"/>
      <c r="AZ15" s="208"/>
      <c r="BA15" s="208"/>
      <c r="BB15" s="208"/>
      <c r="BC15" s="208"/>
      <c r="BD15" s="208"/>
      <c r="BE15" s="209"/>
      <c r="BF15" s="209"/>
      <c r="BG15" s="209"/>
      <c r="BH15" s="209"/>
      <c r="BI15" s="209"/>
      <c r="BJ15" s="209"/>
      <c r="BK15" s="209"/>
      <c r="BL15" s="209"/>
      <c r="BM15" s="209"/>
      <c r="BN15" s="209"/>
      <c r="BO15" s="209"/>
      <c r="BP15" s="209"/>
      <c r="BQ15" s="214">
        <v>9</v>
      </c>
      <c r="BR15" s="215"/>
      <c r="BS15" s="1002"/>
      <c r="BT15" s="1003"/>
      <c r="BU15" s="1003"/>
      <c r="BV15" s="1003"/>
      <c r="BW15" s="1003"/>
      <c r="BX15" s="1003"/>
      <c r="BY15" s="1003"/>
      <c r="BZ15" s="1003"/>
      <c r="CA15" s="1003"/>
      <c r="CB15" s="1003"/>
      <c r="CC15" s="1003"/>
      <c r="CD15" s="1003"/>
      <c r="CE15" s="1003"/>
      <c r="CF15" s="1003"/>
      <c r="CG15" s="1024"/>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10"/>
    </row>
    <row r="16" spans="1:131" s="211" customFormat="1" ht="26.25" customHeight="1" x14ac:dyDescent="0.15">
      <c r="A16" s="214">
        <v>10</v>
      </c>
      <c r="B16" s="1043"/>
      <c r="C16" s="1044"/>
      <c r="D16" s="1044"/>
      <c r="E16" s="1044"/>
      <c r="F16" s="1044"/>
      <c r="G16" s="1044"/>
      <c r="H16" s="1044"/>
      <c r="I16" s="1044"/>
      <c r="J16" s="1044"/>
      <c r="K16" s="1044"/>
      <c r="L16" s="1044"/>
      <c r="M16" s="1044"/>
      <c r="N16" s="1044"/>
      <c r="O16" s="1044"/>
      <c r="P16" s="1045"/>
      <c r="Q16" s="1051"/>
      <c r="R16" s="1052"/>
      <c r="S16" s="1052"/>
      <c r="T16" s="1052"/>
      <c r="U16" s="1052"/>
      <c r="V16" s="1052"/>
      <c r="W16" s="1052"/>
      <c r="X16" s="1052"/>
      <c r="Y16" s="1052"/>
      <c r="Z16" s="1052"/>
      <c r="AA16" s="1052"/>
      <c r="AB16" s="1052"/>
      <c r="AC16" s="1052"/>
      <c r="AD16" s="1052"/>
      <c r="AE16" s="1053"/>
      <c r="AF16" s="1048"/>
      <c r="AG16" s="1049"/>
      <c r="AH16" s="1049"/>
      <c r="AI16" s="1049"/>
      <c r="AJ16" s="1050"/>
      <c r="AK16" s="1088"/>
      <c r="AL16" s="1089"/>
      <c r="AM16" s="1089"/>
      <c r="AN16" s="1089"/>
      <c r="AO16" s="1089"/>
      <c r="AP16" s="1089"/>
      <c r="AQ16" s="1089"/>
      <c r="AR16" s="1089"/>
      <c r="AS16" s="1089"/>
      <c r="AT16" s="1089"/>
      <c r="AU16" s="1090"/>
      <c r="AV16" s="1090"/>
      <c r="AW16" s="1090"/>
      <c r="AX16" s="1090"/>
      <c r="AY16" s="1091"/>
      <c r="AZ16" s="208"/>
      <c r="BA16" s="208"/>
      <c r="BB16" s="208"/>
      <c r="BC16" s="208"/>
      <c r="BD16" s="208"/>
      <c r="BE16" s="209"/>
      <c r="BF16" s="209"/>
      <c r="BG16" s="209"/>
      <c r="BH16" s="209"/>
      <c r="BI16" s="209"/>
      <c r="BJ16" s="209"/>
      <c r="BK16" s="209"/>
      <c r="BL16" s="209"/>
      <c r="BM16" s="209"/>
      <c r="BN16" s="209"/>
      <c r="BO16" s="209"/>
      <c r="BP16" s="209"/>
      <c r="BQ16" s="214">
        <v>10</v>
      </c>
      <c r="BR16" s="215"/>
      <c r="BS16" s="1002"/>
      <c r="BT16" s="1003"/>
      <c r="BU16" s="1003"/>
      <c r="BV16" s="1003"/>
      <c r="BW16" s="1003"/>
      <c r="BX16" s="1003"/>
      <c r="BY16" s="1003"/>
      <c r="BZ16" s="1003"/>
      <c r="CA16" s="1003"/>
      <c r="CB16" s="1003"/>
      <c r="CC16" s="1003"/>
      <c r="CD16" s="1003"/>
      <c r="CE16" s="1003"/>
      <c r="CF16" s="1003"/>
      <c r="CG16" s="1024"/>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10"/>
    </row>
    <row r="17" spans="1:131" s="211" customFormat="1" ht="26.25" customHeight="1" x14ac:dyDescent="0.15">
      <c r="A17" s="214">
        <v>11</v>
      </c>
      <c r="B17" s="1043"/>
      <c r="C17" s="1044"/>
      <c r="D17" s="1044"/>
      <c r="E17" s="1044"/>
      <c r="F17" s="1044"/>
      <c r="G17" s="1044"/>
      <c r="H17" s="1044"/>
      <c r="I17" s="1044"/>
      <c r="J17" s="1044"/>
      <c r="K17" s="1044"/>
      <c r="L17" s="1044"/>
      <c r="M17" s="1044"/>
      <c r="N17" s="1044"/>
      <c r="O17" s="1044"/>
      <c r="P17" s="1045"/>
      <c r="Q17" s="1051"/>
      <c r="R17" s="1052"/>
      <c r="S17" s="1052"/>
      <c r="T17" s="1052"/>
      <c r="U17" s="1052"/>
      <c r="V17" s="1052"/>
      <c r="W17" s="1052"/>
      <c r="X17" s="1052"/>
      <c r="Y17" s="1052"/>
      <c r="Z17" s="1052"/>
      <c r="AA17" s="1052"/>
      <c r="AB17" s="1052"/>
      <c r="AC17" s="1052"/>
      <c r="AD17" s="1052"/>
      <c r="AE17" s="1053"/>
      <c r="AF17" s="1048"/>
      <c r="AG17" s="1049"/>
      <c r="AH17" s="1049"/>
      <c r="AI17" s="1049"/>
      <c r="AJ17" s="1050"/>
      <c r="AK17" s="1088"/>
      <c r="AL17" s="1089"/>
      <c r="AM17" s="1089"/>
      <c r="AN17" s="1089"/>
      <c r="AO17" s="1089"/>
      <c r="AP17" s="1089"/>
      <c r="AQ17" s="1089"/>
      <c r="AR17" s="1089"/>
      <c r="AS17" s="1089"/>
      <c r="AT17" s="1089"/>
      <c r="AU17" s="1090"/>
      <c r="AV17" s="1090"/>
      <c r="AW17" s="1090"/>
      <c r="AX17" s="1090"/>
      <c r="AY17" s="1091"/>
      <c r="AZ17" s="208"/>
      <c r="BA17" s="208"/>
      <c r="BB17" s="208"/>
      <c r="BC17" s="208"/>
      <c r="BD17" s="208"/>
      <c r="BE17" s="209"/>
      <c r="BF17" s="209"/>
      <c r="BG17" s="209"/>
      <c r="BH17" s="209"/>
      <c r="BI17" s="209"/>
      <c r="BJ17" s="209"/>
      <c r="BK17" s="209"/>
      <c r="BL17" s="209"/>
      <c r="BM17" s="209"/>
      <c r="BN17" s="209"/>
      <c r="BO17" s="209"/>
      <c r="BP17" s="209"/>
      <c r="BQ17" s="214">
        <v>11</v>
      </c>
      <c r="BR17" s="215"/>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10"/>
    </row>
    <row r="18" spans="1:131" s="211" customFormat="1" ht="26.25" customHeight="1" x14ac:dyDescent="0.15">
      <c r="A18" s="214">
        <v>12</v>
      </c>
      <c r="B18" s="1043"/>
      <c r="C18" s="1044"/>
      <c r="D18" s="1044"/>
      <c r="E18" s="1044"/>
      <c r="F18" s="1044"/>
      <c r="G18" s="1044"/>
      <c r="H18" s="1044"/>
      <c r="I18" s="1044"/>
      <c r="J18" s="1044"/>
      <c r="K18" s="1044"/>
      <c r="L18" s="1044"/>
      <c r="M18" s="1044"/>
      <c r="N18" s="1044"/>
      <c r="O18" s="1044"/>
      <c r="P18" s="1045"/>
      <c r="Q18" s="1051"/>
      <c r="R18" s="1052"/>
      <c r="S18" s="1052"/>
      <c r="T18" s="1052"/>
      <c r="U18" s="1052"/>
      <c r="V18" s="1052"/>
      <c r="W18" s="1052"/>
      <c r="X18" s="1052"/>
      <c r="Y18" s="1052"/>
      <c r="Z18" s="1052"/>
      <c r="AA18" s="1052"/>
      <c r="AB18" s="1052"/>
      <c r="AC18" s="1052"/>
      <c r="AD18" s="1052"/>
      <c r="AE18" s="1053"/>
      <c r="AF18" s="1048"/>
      <c r="AG18" s="1049"/>
      <c r="AH18" s="1049"/>
      <c r="AI18" s="1049"/>
      <c r="AJ18" s="1050"/>
      <c r="AK18" s="1088"/>
      <c r="AL18" s="1089"/>
      <c r="AM18" s="1089"/>
      <c r="AN18" s="1089"/>
      <c r="AO18" s="1089"/>
      <c r="AP18" s="1089"/>
      <c r="AQ18" s="1089"/>
      <c r="AR18" s="1089"/>
      <c r="AS18" s="1089"/>
      <c r="AT18" s="1089"/>
      <c r="AU18" s="1090"/>
      <c r="AV18" s="1090"/>
      <c r="AW18" s="1090"/>
      <c r="AX18" s="1090"/>
      <c r="AY18" s="1091"/>
      <c r="AZ18" s="208"/>
      <c r="BA18" s="208"/>
      <c r="BB18" s="208"/>
      <c r="BC18" s="208"/>
      <c r="BD18" s="208"/>
      <c r="BE18" s="209"/>
      <c r="BF18" s="209"/>
      <c r="BG18" s="209"/>
      <c r="BH18" s="209"/>
      <c r="BI18" s="209"/>
      <c r="BJ18" s="209"/>
      <c r="BK18" s="209"/>
      <c r="BL18" s="209"/>
      <c r="BM18" s="209"/>
      <c r="BN18" s="209"/>
      <c r="BO18" s="209"/>
      <c r="BP18" s="209"/>
      <c r="BQ18" s="214">
        <v>12</v>
      </c>
      <c r="BR18" s="215"/>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10"/>
    </row>
    <row r="19" spans="1:131" s="211" customFormat="1" ht="26.25" customHeight="1" x14ac:dyDescent="0.15">
      <c r="A19" s="214">
        <v>13</v>
      </c>
      <c r="B19" s="1043"/>
      <c r="C19" s="1044"/>
      <c r="D19" s="1044"/>
      <c r="E19" s="1044"/>
      <c r="F19" s="1044"/>
      <c r="G19" s="1044"/>
      <c r="H19" s="1044"/>
      <c r="I19" s="1044"/>
      <c r="J19" s="1044"/>
      <c r="K19" s="1044"/>
      <c r="L19" s="1044"/>
      <c r="M19" s="1044"/>
      <c r="N19" s="1044"/>
      <c r="O19" s="1044"/>
      <c r="P19" s="1045"/>
      <c r="Q19" s="1051"/>
      <c r="R19" s="1052"/>
      <c r="S19" s="1052"/>
      <c r="T19" s="1052"/>
      <c r="U19" s="1052"/>
      <c r="V19" s="1052"/>
      <c r="W19" s="1052"/>
      <c r="X19" s="1052"/>
      <c r="Y19" s="1052"/>
      <c r="Z19" s="1052"/>
      <c r="AA19" s="1052"/>
      <c r="AB19" s="1052"/>
      <c r="AC19" s="1052"/>
      <c r="AD19" s="1052"/>
      <c r="AE19" s="1053"/>
      <c r="AF19" s="1048"/>
      <c r="AG19" s="1049"/>
      <c r="AH19" s="1049"/>
      <c r="AI19" s="1049"/>
      <c r="AJ19" s="1050"/>
      <c r="AK19" s="1088"/>
      <c r="AL19" s="1089"/>
      <c r="AM19" s="1089"/>
      <c r="AN19" s="1089"/>
      <c r="AO19" s="1089"/>
      <c r="AP19" s="1089"/>
      <c r="AQ19" s="1089"/>
      <c r="AR19" s="1089"/>
      <c r="AS19" s="1089"/>
      <c r="AT19" s="1089"/>
      <c r="AU19" s="1090"/>
      <c r="AV19" s="1090"/>
      <c r="AW19" s="1090"/>
      <c r="AX19" s="1090"/>
      <c r="AY19" s="1091"/>
      <c r="AZ19" s="208"/>
      <c r="BA19" s="208"/>
      <c r="BB19" s="208"/>
      <c r="BC19" s="208"/>
      <c r="BD19" s="208"/>
      <c r="BE19" s="209"/>
      <c r="BF19" s="209"/>
      <c r="BG19" s="209"/>
      <c r="BH19" s="209"/>
      <c r="BI19" s="209"/>
      <c r="BJ19" s="209"/>
      <c r="BK19" s="209"/>
      <c r="BL19" s="209"/>
      <c r="BM19" s="209"/>
      <c r="BN19" s="209"/>
      <c r="BO19" s="209"/>
      <c r="BP19" s="209"/>
      <c r="BQ19" s="214">
        <v>13</v>
      </c>
      <c r="BR19" s="215"/>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10"/>
    </row>
    <row r="20" spans="1:131" s="211" customFormat="1" ht="26.25" customHeight="1" x14ac:dyDescent="0.15">
      <c r="A20" s="214">
        <v>14</v>
      </c>
      <c r="B20" s="1043"/>
      <c r="C20" s="1044"/>
      <c r="D20" s="1044"/>
      <c r="E20" s="1044"/>
      <c r="F20" s="1044"/>
      <c r="G20" s="1044"/>
      <c r="H20" s="1044"/>
      <c r="I20" s="1044"/>
      <c r="J20" s="1044"/>
      <c r="K20" s="1044"/>
      <c r="L20" s="1044"/>
      <c r="M20" s="1044"/>
      <c r="N20" s="1044"/>
      <c r="O20" s="1044"/>
      <c r="P20" s="1045"/>
      <c r="Q20" s="1051"/>
      <c r="R20" s="1052"/>
      <c r="S20" s="1052"/>
      <c r="T20" s="1052"/>
      <c r="U20" s="1052"/>
      <c r="V20" s="1052"/>
      <c r="W20" s="1052"/>
      <c r="X20" s="1052"/>
      <c r="Y20" s="1052"/>
      <c r="Z20" s="1052"/>
      <c r="AA20" s="1052"/>
      <c r="AB20" s="1052"/>
      <c r="AC20" s="1052"/>
      <c r="AD20" s="1052"/>
      <c r="AE20" s="1053"/>
      <c r="AF20" s="1048"/>
      <c r="AG20" s="1049"/>
      <c r="AH20" s="1049"/>
      <c r="AI20" s="1049"/>
      <c r="AJ20" s="1050"/>
      <c r="AK20" s="1088"/>
      <c r="AL20" s="1089"/>
      <c r="AM20" s="1089"/>
      <c r="AN20" s="1089"/>
      <c r="AO20" s="1089"/>
      <c r="AP20" s="1089"/>
      <c r="AQ20" s="1089"/>
      <c r="AR20" s="1089"/>
      <c r="AS20" s="1089"/>
      <c r="AT20" s="1089"/>
      <c r="AU20" s="1090"/>
      <c r="AV20" s="1090"/>
      <c r="AW20" s="1090"/>
      <c r="AX20" s="1090"/>
      <c r="AY20" s="1091"/>
      <c r="AZ20" s="208"/>
      <c r="BA20" s="208"/>
      <c r="BB20" s="208"/>
      <c r="BC20" s="208"/>
      <c r="BD20" s="208"/>
      <c r="BE20" s="209"/>
      <c r="BF20" s="209"/>
      <c r="BG20" s="209"/>
      <c r="BH20" s="209"/>
      <c r="BI20" s="209"/>
      <c r="BJ20" s="209"/>
      <c r="BK20" s="209"/>
      <c r="BL20" s="209"/>
      <c r="BM20" s="209"/>
      <c r="BN20" s="209"/>
      <c r="BO20" s="209"/>
      <c r="BP20" s="209"/>
      <c r="BQ20" s="214">
        <v>14</v>
      </c>
      <c r="BR20" s="215"/>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10"/>
    </row>
    <row r="21" spans="1:131" s="211" customFormat="1" ht="26.25" customHeight="1" thickBot="1" x14ac:dyDescent="0.2">
      <c r="A21" s="214">
        <v>15</v>
      </c>
      <c r="B21" s="1043"/>
      <c r="C21" s="1044"/>
      <c r="D21" s="1044"/>
      <c r="E21" s="1044"/>
      <c r="F21" s="1044"/>
      <c r="G21" s="1044"/>
      <c r="H21" s="1044"/>
      <c r="I21" s="1044"/>
      <c r="J21" s="1044"/>
      <c r="K21" s="1044"/>
      <c r="L21" s="1044"/>
      <c r="M21" s="1044"/>
      <c r="N21" s="1044"/>
      <c r="O21" s="1044"/>
      <c r="P21" s="1045"/>
      <c r="Q21" s="1051"/>
      <c r="R21" s="1052"/>
      <c r="S21" s="1052"/>
      <c r="T21" s="1052"/>
      <c r="U21" s="1052"/>
      <c r="V21" s="1052"/>
      <c r="W21" s="1052"/>
      <c r="X21" s="1052"/>
      <c r="Y21" s="1052"/>
      <c r="Z21" s="1052"/>
      <c r="AA21" s="1052"/>
      <c r="AB21" s="1052"/>
      <c r="AC21" s="1052"/>
      <c r="AD21" s="1052"/>
      <c r="AE21" s="1053"/>
      <c r="AF21" s="1048"/>
      <c r="AG21" s="1049"/>
      <c r="AH21" s="1049"/>
      <c r="AI21" s="1049"/>
      <c r="AJ21" s="1050"/>
      <c r="AK21" s="1088"/>
      <c r="AL21" s="1089"/>
      <c r="AM21" s="1089"/>
      <c r="AN21" s="1089"/>
      <c r="AO21" s="1089"/>
      <c r="AP21" s="1089"/>
      <c r="AQ21" s="1089"/>
      <c r="AR21" s="1089"/>
      <c r="AS21" s="1089"/>
      <c r="AT21" s="1089"/>
      <c r="AU21" s="1090"/>
      <c r="AV21" s="1090"/>
      <c r="AW21" s="1090"/>
      <c r="AX21" s="1090"/>
      <c r="AY21" s="1091"/>
      <c r="AZ21" s="208"/>
      <c r="BA21" s="208"/>
      <c r="BB21" s="208"/>
      <c r="BC21" s="208"/>
      <c r="BD21" s="208"/>
      <c r="BE21" s="209"/>
      <c r="BF21" s="209"/>
      <c r="BG21" s="209"/>
      <c r="BH21" s="209"/>
      <c r="BI21" s="209"/>
      <c r="BJ21" s="209"/>
      <c r="BK21" s="209"/>
      <c r="BL21" s="209"/>
      <c r="BM21" s="209"/>
      <c r="BN21" s="209"/>
      <c r="BO21" s="209"/>
      <c r="BP21" s="209"/>
      <c r="BQ21" s="214">
        <v>15</v>
      </c>
      <c r="BR21" s="215"/>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10"/>
    </row>
    <row r="22" spans="1:131" s="211" customFormat="1" ht="26.25" customHeight="1" x14ac:dyDescent="0.15">
      <c r="A22" s="214">
        <v>16</v>
      </c>
      <c r="B22" s="1043"/>
      <c r="C22" s="1044"/>
      <c r="D22" s="1044"/>
      <c r="E22" s="1044"/>
      <c r="F22" s="1044"/>
      <c r="G22" s="1044"/>
      <c r="H22" s="1044"/>
      <c r="I22" s="1044"/>
      <c r="J22" s="1044"/>
      <c r="K22" s="1044"/>
      <c r="L22" s="1044"/>
      <c r="M22" s="1044"/>
      <c r="N22" s="1044"/>
      <c r="O22" s="1044"/>
      <c r="P22" s="1045"/>
      <c r="Q22" s="1081"/>
      <c r="R22" s="1082"/>
      <c r="S22" s="1082"/>
      <c r="T22" s="1082"/>
      <c r="U22" s="1082"/>
      <c r="V22" s="1082"/>
      <c r="W22" s="1082"/>
      <c r="X22" s="1082"/>
      <c r="Y22" s="1082"/>
      <c r="Z22" s="1082"/>
      <c r="AA22" s="1082"/>
      <c r="AB22" s="1082"/>
      <c r="AC22" s="1082"/>
      <c r="AD22" s="1082"/>
      <c r="AE22" s="1083"/>
      <c r="AF22" s="1048"/>
      <c r="AG22" s="1049"/>
      <c r="AH22" s="1049"/>
      <c r="AI22" s="1049"/>
      <c r="AJ22" s="1050"/>
      <c r="AK22" s="1084"/>
      <c r="AL22" s="1085"/>
      <c r="AM22" s="1085"/>
      <c r="AN22" s="1085"/>
      <c r="AO22" s="1085"/>
      <c r="AP22" s="1085"/>
      <c r="AQ22" s="1085"/>
      <c r="AR22" s="1085"/>
      <c r="AS22" s="1085"/>
      <c r="AT22" s="1085"/>
      <c r="AU22" s="1086"/>
      <c r="AV22" s="1086"/>
      <c r="AW22" s="1086"/>
      <c r="AX22" s="1086"/>
      <c r="AY22" s="1087"/>
      <c r="AZ22" s="1041" t="s">
        <v>394</v>
      </c>
      <c r="BA22" s="1041"/>
      <c r="BB22" s="1041"/>
      <c r="BC22" s="1041"/>
      <c r="BD22" s="1042"/>
      <c r="BE22" s="209"/>
      <c r="BF22" s="209"/>
      <c r="BG22" s="209"/>
      <c r="BH22" s="209"/>
      <c r="BI22" s="209"/>
      <c r="BJ22" s="209"/>
      <c r="BK22" s="209"/>
      <c r="BL22" s="209"/>
      <c r="BM22" s="209"/>
      <c r="BN22" s="209"/>
      <c r="BO22" s="209"/>
      <c r="BP22" s="209"/>
      <c r="BQ22" s="214">
        <v>16</v>
      </c>
      <c r="BR22" s="215"/>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10"/>
    </row>
    <row r="23" spans="1:131" s="211" customFormat="1" ht="26.25" customHeight="1" thickBot="1" x14ac:dyDescent="0.2">
      <c r="A23" s="216" t="s">
        <v>395</v>
      </c>
      <c r="B23" s="947" t="s">
        <v>396</v>
      </c>
      <c r="C23" s="948"/>
      <c r="D23" s="948"/>
      <c r="E23" s="948"/>
      <c r="F23" s="948"/>
      <c r="G23" s="948"/>
      <c r="H23" s="948"/>
      <c r="I23" s="948"/>
      <c r="J23" s="948"/>
      <c r="K23" s="948"/>
      <c r="L23" s="948"/>
      <c r="M23" s="948"/>
      <c r="N23" s="948"/>
      <c r="O23" s="948"/>
      <c r="P23" s="958"/>
      <c r="Q23" s="1075">
        <v>77681</v>
      </c>
      <c r="R23" s="1069"/>
      <c r="S23" s="1069"/>
      <c r="T23" s="1069"/>
      <c r="U23" s="1069"/>
      <c r="V23" s="1069">
        <v>73643</v>
      </c>
      <c r="W23" s="1069"/>
      <c r="X23" s="1069"/>
      <c r="Y23" s="1069"/>
      <c r="Z23" s="1069"/>
      <c r="AA23" s="1069">
        <v>4038</v>
      </c>
      <c r="AB23" s="1069"/>
      <c r="AC23" s="1069"/>
      <c r="AD23" s="1069"/>
      <c r="AE23" s="1076"/>
      <c r="AF23" s="1077">
        <v>3766</v>
      </c>
      <c r="AG23" s="1069"/>
      <c r="AH23" s="1069"/>
      <c r="AI23" s="1069"/>
      <c r="AJ23" s="1078"/>
      <c r="AK23" s="1079"/>
      <c r="AL23" s="1080"/>
      <c r="AM23" s="1080"/>
      <c r="AN23" s="1080"/>
      <c r="AO23" s="1080"/>
      <c r="AP23" s="1069">
        <v>39048</v>
      </c>
      <c r="AQ23" s="1069"/>
      <c r="AR23" s="1069"/>
      <c r="AS23" s="1069"/>
      <c r="AT23" s="1069"/>
      <c r="AU23" s="1070"/>
      <c r="AV23" s="1070"/>
      <c r="AW23" s="1070"/>
      <c r="AX23" s="1070"/>
      <c r="AY23" s="1071"/>
      <c r="AZ23" s="1072" t="s">
        <v>130</v>
      </c>
      <c r="BA23" s="1073"/>
      <c r="BB23" s="1073"/>
      <c r="BC23" s="1073"/>
      <c r="BD23" s="1074"/>
      <c r="BE23" s="209"/>
      <c r="BF23" s="209"/>
      <c r="BG23" s="209"/>
      <c r="BH23" s="209"/>
      <c r="BI23" s="209"/>
      <c r="BJ23" s="209"/>
      <c r="BK23" s="209"/>
      <c r="BL23" s="209"/>
      <c r="BM23" s="209"/>
      <c r="BN23" s="209"/>
      <c r="BO23" s="209"/>
      <c r="BP23" s="209"/>
      <c r="BQ23" s="214">
        <v>17</v>
      </c>
      <c r="BR23" s="215"/>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10"/>
    </row>
    <row r="24" spans="1:131" s="211" customFormat="1" ht="26.25" customHeight="1" x14ac:dyDescent="0.15">
      <c r="A24" s="1068" t="s">
        <v>397</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08"/>
      <c r="BA24" s="208"/>
      <c r="BB24" s="208"/>
      <c r="BC24" s="208"/>
      <c r="BD24" s="208"/>
      <c r="BE24" s="209"/>
      <c r="BF24" s="209"/>
      <c r="BG24" s="209"/>
      <c r="BH24" s="209"/>
      <c r="BI24" s="209"/>
      <c r="BJ24" s="209"/>
      <c r="BK24" s="209"/>
      <c r="BL24" s="209"/>
      <c r="BM24" s="209"/>
      <c r="BN24" s="209"/>
      <c r="BO24" s="209"/>
      <c r="BP24" s="209"/>
      <c r="BQ24" s="214">
        <v>18</v>
      </c>
      <c r="BR24" s="215"/>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10"/>
    </row>
    <row r="25" spans="1:131" ht="26.25" customHeight="1" thickBot="1" x14ac:dyDescent="0.2">
      <c r="A25" s="1067" t="s">
        <v>398</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08"/>
      <c r="BK25" s="208"/>
      <c r="BL25" s="208"/>
      <c r="BM25" s="208"/>
      <c r="BN25" s="208"/>
      <c r="BO25" s="217"/>
      <c r="BP25" s="217"/>
      <c r="BQ25" s="214">
        <v>19</v>
      </c>
      <c r="BR25" s="215"/>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06"/>
    </row>
    <row r="26" spans="1:131" ht="26.25" customHeight="1" x14ac:dyDescent="0.15">
      <c r="A26" s="1005" t="s">
        <v>375</v>
      </c>
      <c r="B26" s="1006"/>
      <c r="C26" s="1006"/>
      <c r="D26" s="1006"/>
      <c r="E26" s="1006"/>
      <c r="F26" s="1006"/>
      <c r="G26" s="1006"/>
      <c r="H26" s="1006"/>
      <c r="I26" s="1006"/>
      <c r="J26" s="1006"/>
      <c r="K26" s="1006"/>
      <c r="L26" s="1006"/>
      <c r="M26" s="1006"/>
      <c r="N26" s="1006"/>
      <c r="O26" s="1006"/>
      <c r="P26" s="1007"/>
      <c r="Q26" s="1011" t="s">
        <v>399</v>
      </c>
      <c r="R26" s="1012"/>
      <c r="S26" s="1012"/>
      <c r="T26" s="1012"/>
      <c r="U26" s="1013"/>
      <c r="V26" s="1011" t="s">
        <v>400</v>
      </c>
      <c r="W26" s="1012"/>
      <c r="X26" s="1012"/>
      <c r="Y26" s="1012"/>
      <c r="Z26" s="1013"/>
      <c r="AA26" s="1011" t="s">
        <v>401</v>
      </c>
      <c r="AB26" s="1012"/>
      <c r="AC26" s="1012"/>
      <c r="AD26" s="1012"/>
      <c r="AE26" s="1012"/>
      <c r="AF26" s="1063" t="s">
        <v>402</v>
      </c>
      <c r="AG26" s="1018"/>
      <c r="AH26" s="1018"/>
      <c r="AI26" s="1018"/>
      <c r="AJ26" s="1064"/>
      <c r="AK26" s="1012" t="s">
        <v>403</v>
      </c>
      <c r="AL26" s="1012"/>
      <c r="AM26" s="1012"/>
      <c r="AN26" s="1012"/>
      <c r="AO26" s="1013"/>
      <c r="AP26" s="1011" t="s">
        <v>404</v>
      </c>
      <c r="AQ26" s="1012"/>
      <c r="AR26" s="1012"/>
      <c r="AS26" s="1012"/>
      <c r="AT26" s="1013"/>
      <c r="AU26" s="1011" t="s">
        <v>405</v>
      </c>
      <c r="AV26" s="1012"/>
      <c r="AW26" s="1012"/>
      <c r="AX26" s="1012"/>
      <c r="AY26" s="1013"/>
      <c r="AZ26" s="1011" t="s">
        <v>406</v>
      </c>
      <c r="BA26" s="1012"/>
      <c r="BB26" s="1012"/>
      <c r="BC26" s="1012"/>
      <c r="BD26" s="1013"/>
      <c r="BE26" s="1011" t="s">
        <v>382</v>
      </c>
      <c r="BF26" s="1012"/>
      <c r="BG26" s="1012"/>
      <c r="BH26" s="1012"/>
      <c r="BI26" s="1025"/>
      <c r="BJ26" s="208"/>
      <c r="BK26" s="208"/>
      <c r="BL26" s="208"/>
      <c r="BM26" s="208"/>
      <c r="BN26" s="208"/>
      <c r="BO26" s="217"/>
      <c r="BP26" s="217"/>
      <c r="BQ26" s="214">
        <v>20</v>
      </c>
      <c r="BR26" s="215"/>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06"/>
    </row>
    <row r="27" spans="1:131" ht="26.25" customHeight="1" thickBot="1" x14ac:dyDescent="0.2">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5"/>
      <c r="AG27" s="1021"/>
      <c r="AH27" s="1021"/>
      <c r="AI27" s="1021"/>
      <c r="AJ27" s="1066"/>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08"/>
      <c r="BK27" s="208"/>
      <c r="BL27" s="208"/>
      <c r="BM27" s="208"/>
      <c r="BN27" s="208"/>
      <c r="BO27" s="217"/>
      <c r="BP27" s="217"/>
      <c r="BQ27" s="214">
        <v>21</v>
      </c>
      <c r="BR27" s="215"/>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06"/>
    </row>
    <row r="28" spans="1:131" ht="26.25" customHeight="1" thickTop="1" x14ac:dyDescent="0.15">
      <c r="A28" s="218">
        <v>1</v>
      </c>
      <c r="B28" s="1043" t="s">
        <v>408</v>
      </c>
      <c r="C28" s="1044"/>
      <c r="D28" s="1044"/>
      <c r="E28" s="1044"/>
      <c r="F28" s="1044"/>
      <c r="G28" s="1044"/>
      <c r="H28" s="1044"/>
      <c r="I28" s="1044"/>
      <c r="J28" s="1044"/>
      <c r="K28" s="1044"/>
      <c r="L28" s="1044"/>
      <c r="M28" s="1044"/>
      <c r="N28" s="1044"/>
      <c r="O28" s="1044"/>
      <c r="P28" s="1045"/>
      <c r="Q28" s="1061">
        <v>16101</v>
      </c>
      <c r="R28" s="1049"/>
      <c r="S28" s="1049"/>
      <c r="T28" s="1049"/>
      <c r="U28" s="1062"/>
      <c r="V28" s="1053">
        <v>15047</v>
      </c>
      <c r="W28" s="1049"/>
      <c r="X28" s="1049"/>
      <c r="Y28" s="1049"/>
      <c r="Z28" s="1062"/>
      <c r="AA28" s="1053">
        <v>1054</v>
      </c>
      <c r="AB28" s="1049"/>
      <c r="AC28" s="1049"/>
      <c r="AD28" s="1049"/>
      <c r="AE28" s="1050"/>
      <c r="AF28" s="1048">
        <v>1054</v>
      </c>
      <c r="AG28" s="1049"/>
      <c r="AH28" s="1049"/>
      <c r="AI28" s="1049"/>
      <c r="AJ28" s="1050"/>
      <c r="AK28" s="1055">
        <v>1165</v>
      </c>
      <c r="AL28" s="989"/>
      <c r="AM28" s="989"/>
      <c r="AN28" s="989"/>
      <c r="AO28" s="990"/>
      <c r="AP28" s="991" t="s">
        <v>516</v>
      </c>
      <c r="AQ28" s="989"/>
      <c r="AR28" s="989"/>
      <c r="AS28" s="989"/>
      <c r="AT28" s="990"/>
      <c r="AU28" s="991" t="s">
        <v>516</v>
      </c>
      <c r="AV28" s="989"/>
      <c r="AW28" s="989"/>
      <c r="AX28" s="989"/>
      <c r="AY28" s="990"/>
      <c r="AZ28" s="1056" t="s">
        <v>516</v>
      </c>
      <c r="BA28" s="1057"/>
      <c r="BB28" s="1057"/>
      <c r="BC28" s="1057"/>
      <c r="BD28" s="1058"/>
      <c r="BE28" s="1059"/>
      <c r="BF28" s="1059"/>
      <c r="BG28" s="1059"/>
      <c r="BH28" s="1059"/>
      <c r="BI28" s="1060"/>
      <c r="BJ28" s="208"/>
      <c r="BK28" s="208"/>
      <c r="BL28" s="208"/>
      <c r="BM28" s="208"/>
      <c r="BN28" s="208"/>
      <c r="BO28" s="217"/>
      <c r="BP28" s="217"/>
      <c r="BQ28" s="214">
        <v>22</v>
      </c>
      <c r="BR28" s="215"/>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06"/>
    </row>
    <row r="29" spans="1:131" ht="26.25" customHeight="1" x14ac:dyDescent="0.15">
      <c r="A29" s="218">
        <v>2</v>
      </c>
      <c r="B29" s="1043" t="s">
        <v>409</v>
      </c>
      <c r="C29" s="1044"/>
      <c r="D29" s="1044"/>
      <c r="E29" s="1044"/>
      <c r="F29" s="1044"/>
      <c r="G29" s="1044"/>
      <c r="H29" s="1044"/>
      <c r="I29" s="1044"/>
      <c r="J29" s="1044"/>
      <c r="K29" s="1044"/>
      <c r="L29" s="1044"/>
      <c r="M29" s="1044"/>
      <c r="N29" s="1044"/>
      <c r="O29" s="1044"/>
      <c r="P29" s="1045"/>
      <c r="Q29" s="1051">
        <v>2725</v>
      </c>
      <c r="R29" s="1052"/>
      <c r="S29" s="1052"/>
      <c r="T29" s="1052"/>
      <c r="U29" s="1052"/>
      <c r="V29" s="1052">
        <v>2708</v>
      </c>
      <c r="W29" s="1052"/>
      <c r="X29" s="1052"/>
      <c r="Y29" s="1052"/>
      <c r="Z29" s="1052"/>
      <c r="AA29" s="1052">
        <v>17</v>
      </c>
      <c r="AB29" s="1052"/>
      <c r="AC29" s="1052"/>
      <c r="AD29" s="1052"/>
      <c r="AE29" s="1053"/>
      <c r="AF29" s="1048">
        <v>17</v>
      </c>
      <c r="AG29" s="1049"/>
      <c r="AH29" s="1049"/>
      <c r="AI29" s="1049"/>
      <c r="AJ29" s="1050"/>
      <c r="AK29" s="990">
        <v>480</v>
      </c>
      <c r="AL29" s="981"/>
      <c r="AM29" s="981"/>
      <c r="AN29" s="981"/>
      <c r="AO29" s="981"/>
      <c r="AP29" s="981" t="s">
        <v>516</v>
      </c>
      <c r="AQ29" s="981"/>
      <c r="AR29" s="981"/>
      <c r="AS29" s="981"/>
      <c r="AT29" s="981"/>
      <c r="AU29" s="981" t="s">
        <v>516</v>
      </c>
      <c r="AV29" s="981"/>
      <c r="AW29" s="981"/>
      <c r="AX29" s="981"/>
      <c r="AY29" s="981"/>
      <c r="AZ29" s="1054" t="s">
        <v>516</v>
      </c>
      <c r="BA29" s="1054"/>
      <c r="BB29" s="1054"/>
      <c r="BC29" s="1054"/>
      <c r="BD29" s="1054"/>
      <c r="BE29" s="982"/>
      <c r="BF29" s="982"/>
      <c r="BG29" s="982"/>
      <c r="BH29" s="982"/>
      <c r="BI29" s="983"/>
      <c r="BJ29" s="208"/>
      <c r="BK29" s="208"/>
      <c r="BL29" s="208"/>
      <c r="BM29" s="208"/>
      <c r="BN29" s="208"/>
      <c r="BO29" s="217"/>
      <c r="BP29" s="217"/>
      <c r="BQ29" s="214">
        <v>23</v>
      </c>
      <c r="BR29" s="215"/>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06"/>
    </row>
    <row r="30" spans="1:131" ht="26.25" customHeight="1" x14ac:dyDescent="0.15">
      <c r="A30" s="218">
        <v>3</v>
      </c>
      <c r="B30" s="1043" t="s">
        <v>407</v>
      </c>
      <c r="C30" s="1044"/>
      <c r="D30" s="1044"/>
      <c r="E30" s="1044"/>
      <c r="F30" s="1044"/>
      <c r="G30" s="1044"/>
      <c r="H30" s="1044"/>
      <c r="I30" s="1044"/>
      <c r="J30" s="1044"/>
      <c r="K30" s="1044"/>
      <c r="L30" s="1044"/>
      <c r="M30" s="1044"/>
      <c r="N30" s="1044"/>
      <c r="O30" s="1044"/>
      <c r="P30" s="1045"/>
      <c r="Q30" s="1051">
        <v>139</v>
      </c>
      <c r="R30" s="1052"/>
      <c r="S30" s="1052"/>
      <c r="T30" s="1052"/>
      <c r="U30" s="1052"/>
      <c r="V30" s="1052">
        <v>120</v>
      </c>
      <c r="W30" s="1052"/>
      <c r="X30" s="1052"/>
      <c r="Y30" s="1052"/>
      <c r="Z30" s="1052"/>
      <c r="AA30" s="1052">
        <v>19</v>
      </c>
      <c r="AB30" s="1052"/>
      <c r="AC30" s="1052"/>
      <c r="AD30" s="1052"/>
      <c r="AE30" s="1053"/>
      <c r="AF30" s="1048">
        <v>19</v>
      </c>
      <c r="AG30" s="1049"/>
      <c r="AH30" s="1049"/>
      <c r="AI30" s="1049"/>
      <c r="AJ30" s="1050"/>
      <c r="AK30" s="990">
        <v>53</v>
      </c>
      <c r="AL30" s="981"/>
      <c r="AM30" s="981"/>
      <c r="AN30" s="981"/>
      <c r="AO30" s="981"/>
      <c r="AP30" s="981">
        <v>64</v>
      </c>
      <c r="AQ30" s="981"/>
      <c r="AR30" s="981"/>
      <c r="AS30" s="981"/>
      <c r="AT30" s="981"/>
      <c r="AU30" s="981" t="s">
        <v>516</v>
      </c>
      <c r="AV30" s="981"/>
      <c r="AW30" s="981"/>
      <c r="AX30" s="981"/>
      <c r="AY30" s="981"/>
      <c r="AZ30" s="1054" t="s">
        <v>516</v>
      </c>
      <c r="BA30" s="1054"/>
      <c r="BB30" s="1054"/>
      <c r="BC30" s="1054"/>
      <c r="BD30" s="1054"/>
      <c r="BE30" s="982"/>
      <c r="BF30" s="982"/>
      <c r="BG30" s="982"/>
      <c r="BH30" s="982"/>
      <c r="BI30" s="983"/>
      <c r="BJ30" s="208"/>
      <c r="BK30" s="208"/>
      <c r="BL30" s="208"/>
      <c r="BM30" s="208"/>
      <c r="BN30" s="208"/>
      <c r="BO30" s="217"/>
      <c r="BP30" s="217"/>
      <c r="BQ30" s="214">
        <v>24</v>
      </c>
      <c r="BR30" s="215"/>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06"/>
    </row>
    <row r="31" spans="1:131" ht="26.25" customHeight="1" x14ac:dyDescent="0.15">
      <c r="A31" s="218">
        <v>4</v>
      </c>
      <c r="B31" s="1043" t="s">
        <v>410</v>
      </c>
      <c r="C31" s="1044"/>
      <c r="D31" s="1044"/>
      <c r="E31" s="1044"/>
      <c r="F31" s="1044"/>
      <c r="G31" s="1044"/>
      <c r="H31" s="1044"/>
      <c r="I31" s="1044"/>
      <c r="J31" s="1044"/>
      <c r="K31" s="1044"/>
      <c r="L31" s="1044"/>
      <c r="M31" s="1044"/>
      <c r="N31" s="1044"/>
      <c r="O31" s="1044"/>
      <c r="P31" s="1045"/>
      <c r="Q31" s="1051">
        <v>3464</v>
      </c>
      <c r="R31" s="1052"/>
      <c r="S31" s="1052"/>
      <c r="T31" s="1052"/>
      <c r="U31" s="1052"/>
      <c r="V31" s="1052">
        <v>2900</v>
      </c>
      <c r="W31" s="1052"/>
      <c r="X31" s="1052"/>
      <c r="Y31" s="1052"/>
      <c r="Z31" s="1052"/>
      <c r="AA31" s="1052">
        <v>565</v>
      </c>
      <c r="AB31" s="1052"/>
      <c r="AC31" s="1052"/>
      <c r="AD31" s="1052"/>
      <c r="AE31" s="1053"/>
      <c r="AF31" s="1048">
        <v>2752</v>
      </c>
      <c r="AG31" s="1049"/>
      <c r="AH31" s="1049"/>
      <c r="AI31" s="1049"/>
      <c r="AJ31" s="1050"/>
      <c r="AK31" s="990">
        <v>31</v>
      </c>
      <c r="AL31" s="981"/>
      <c r="AM31" s="981"/>
      <c r="AN31" s="981"/>
      <c r="AO31" s="981"/>
      <c r="AP31" s="981">
        <v>1682</v>
      </c>
      <c r="AQ31" s="981"/>
      <c r="AR31" s="981"/>
      <c r="AS31" s="981"/>
      <c r="AT31" s="981"/>
      <c r="AU31" s="981">
        <v>13</v>
      </c>
      <c r="AV31" s="981"/>
      <c r="AW31" s="981"/>
      <c r="AX31" s="981"/>
      <c r="AY31" s="981"/>
      <c r="AZ31" s="1054" t="s">
        <v>516</v>
      </c>
      <c r="BA31" s="1054"/>
      <c r="BB31" s="1054"/>
      <c r="BC31" s="1054"/>
      <c r="BD31" s="1054"/>
      <c r="BE31" s="982" t="s">
        <v>411</v>
      </c>
      <c r="BF31" s="982"/>
      <c r="BG31" s="982"/>
      <c r="BH31" s="982"/>
      <c r="BI31" s="983"/>
      <c r="BJ31" s="208"/>
      <c r="BK31" s="208"/>
      <c r="BL31" s="208"/>
      <c r="BM31" s="208"/>
      <c r="BN31" s="208"/>
      <c r="BO31" s="217"/>
      <c r="BP31" s="217"/>
      <c r="BQ31" s="214">
        <v>25</v>
      </c>
      <c r="BR31" s="215"/>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06"/>
    </row>
    <row r="32" spans="1:131" ht="26.25" customHeight="1" x14ac:dyDescent="0.15">
      <c r="A32" s="218">
        <v>5</v>
      </c>
      <c r="B32" s="1043" t="s">
        <v>412</v>
      </c>
      <c r="C32" s="1044"/>
      <c r="D32" s="1044"/>
      <c r="E32" s="1044"/>
      <c r="F32" s="1044"/>
      <c r="G32" s="1044"/>
      <c r="H32" s="1044"/>
      <c r="I32" s="1044"/>
      <c r="J32" s="1044"/>
      <c r="K32" s="1044"/>
      <c r="L32" s="1044"/>
      <c r="M32" s="1044"/>
      <c r="N32" s="1044"/>
      <c r="O32" s="1044"/>
      <c r="P32" s="1045"/>
      <c r="Q32" s="1051">
        <v>4249</v>
      </c>
      <c r="R32" s="1052"/>
      <c r="S32" s="1052"/>
      <c r="T32" s="1052"/>
      <c r="U32" s="1052"/>
      <c r="V32" s="1052">
        <v>3829</v>
      </c>
      <c r="W32" s="1052"/>
      <c r="X32" s="1052"/>
      <c r="Y32" s="1052"/>
      <c r="Z32" s="1052"/>
      <c r="AA32" s="1052">
        <v>420</v>
      </c>
      <c r="AB32" s="1052"/>
      <c r="AC32" s="1052"/>
      <c r="AD32" s="1052"/>
      <c r="AE32" s="1053"/>
      <c r="AF32" s="1048">
        <v>627</v>
      </c>
      <c r="AG32" s="1049"/>
      <c r="AH32" s="1049"/>
      <c r="AI32" s="1049"/>
      <c r="AJ32" s="1050"/>
      <c r="AK32" s="990">
        <v>769</v>
      </c>
      <c r="AL32" s="981"/>
      <c r="AM32" s="981"/>
      <c r="AN32" s="981"/>
      <c r="AO32" s="981"/>
      <c r="AP32" s="981">
        <v>21478</v>
      </c>
      <c r="AQ32" s="981"/>
      <c r="AR32" s="981"/>
      <c r="AS32" s="981"/>
      <c r="AT32" s="981"/>
      <c r="AU32" s="981">
        <v>7303</v>
      </c>
      <c r="AV32" s="981"/>
      <c r="AW32" s="981"/>
      <c r="AX32" s="981"/>
      <c r="AY32" s="981"/>
      <c r="AZ32" s="1054" t="s">
        <v>516</v>
      </c>
      <c r="BA32" s="1054"/>
      <c r="BB32" s="1054"/>
      <c r="BC32" s="1054"/>
      <c r="BD32" s="1054"/>
      <c r="BE32" s="982" t="s">
        <v>411</v>
      </c>
      <c r="BF32" s="982"/>
      <c r="BG32" s="982"/>
      <c r="BH32" s="982"/>
      <c r="BI32" s="983"/>
      <c r="BJ32" s="208"/>
      <c r="BK32" s="208"/>
      <c r="BL32" s="208"/>
      <c r="BM32" s="208"/>
      <c r="BN32" s="208"/>
      <c r="BO32" s="217"/>
      <c r="BP32" s="217"/>
      <c r="BQ32" s="214">
        <v>26</v>
      </c>
      <c r="BR32" s="215"/>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06"/>
    </row>
    <row r="33" spans="1:131" ht="26.25" customHeight="1" x14ac:dyDescent="0.15">
      <c r="A33" s="218">
        <v>6</v>
      </c>
      <c r="B33" s="1043" t="s">
        <v>413</v>
      </c>
      <c r="C33" s="1044"/>
      <c r="D33" s="1044"/>
      <c r="E33" s="1044"/>
      <c r="F33" s="1044"/>
      <c r="G33" s="1044"/>
      <c r="H33" s="1044"/>
      <c r="I33" s="1044"/>
      <c r="J33" s="1044"/>
      <c r="K33" s="1044"/>
      <c r="L33" s="1044"/>
      <c r="M33" s="1044"/>
      <c r="N33" s="1044"/>
      <c r="O33" s="1044"/>
      <c r="P33" s="1045"/>
      <c r="Q33" s="1051">
        <v>17809</v>
      </c>
      <c r="R33" s="1052"/>
      <c r="S33" s="1052"/>
      <c r="T33" s="1052"/>
      <c r="U33" s="1052"/>
      <c r="V33" s="1052">
        <v>17060</v>
      </c>
      <c r="W33" s="1052"/>
      <c r="X33" s="1052"/>
      <c r="Y33" s="1052"/>
      <c r="Z33" s="1052"/>
      <c r="AA33" s="1052">
        <v>749</v>
      </c>
      <c r="AB33" s="1052"/>
      <c r="AC33" s="1052"/>
      <c r="AD33" s="1052"/>
      <c r="AE33" s="1053"/>
      <c r="AF33" s="1048">
        <v>4929</v>
      </c>
      <c r="AG33" s="1049"/>
      <c r="AH33" s="1049"/>
      <c r="AI33" s="1049"/>
      <c r="AJ33" s="1050"/>
      <c r="AK33" s="990">
        <v>1945</v>
      </c>
      <c r="AL33" s="981"/>
      <c r="AM33" s="981"/>
      <c r="AN33" s="981"/>
      <c r="AO33" s="981"/>
      <c r="AP33" s="981">
        <v>12816</v>
      </c>
      <c r="AQ33" s="981"/>
      <c r="AR33" s="981"/>
      <c r="AS33" s="981"/>
      <c r="AT33" s="981"/>
      <c r="AU33" s="981">
        <v>6870</v>
      </c>
      <c r="AV33" s="981"/>
      <c r="AW33" s="981"/>
      <c r="AX33" s="981"/>
      <c r="AY33" s="981"/>
      <c r="AZ33" s="1054" t="s">
        <v>516</v>
      </c>
      <c r="BA33" s="1054"/>
      <c r="BB33" s="1054"/>
      <c r="BC33" s="1054"/>
      <c r="BD33" s="1054"/>
      <c r="BE33" s="982" t="s">
        <v>411</v>
      </c>
      <c r="BF33" s="982"/>
      <c r="BG33" s="982"/>
      <c r="BH33" s="982"/>
      <c r="BI33" s="983"/>
      <c r="BJ33" s="208"/>
      <c r="BK33" s="208"/>
      <c r="BL33" s="208"/>
      <c r="BM33" s="208"/>
      <c r="BN33" s="208"/>
      <c r="BO33" s="217"/>
      <c r="BP33" s="217"/>
      <c r="BQ33" s="214">
        <v>27</v>
      </c>
      <c r="BR33" s="215"/>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06"/>
    </row>
    <row r="34" spans="1:131" ht="26.25" customHeight="1" x14ac:dyDescent="0.15">
      <c r="A34" s="218">
        <v>7</v>
      </c>
      <c r="B34" s="1043" t="s">
        <v>414</v>
      </c>
      <c r="C34" s="1044"/>
      <c r="D34" s="1044"/>
      <c r="E34" s="1044"/>
      <c r="F34" s="1044"/>
      <c r="G34" s="1044"/>
      <c r="H34" s="1044"/>
      <c r="I34" s="1044"/>
      <c r="J34" s="1044"/>
      <c r="K34" s="1044"/>
      <c r="L34" s="1044"/>
      <c r="M34" s="1044"/>
      <c r="N34" s="1044"/>
      <c r="O34" s="1044"/>
      <c r="P34" s="1045"/>
      <c r="Q34" s="1051">
        <v>319</v>
      </c>
      <c r="R34" s="1052"/>
      <c r="S34" s="1052"/>
      <c r="T34" s="1052"/>
      <c r="U34" s="1052"/>
      <c r="V34" s="1052">
        <v>47</v>
      </c>
      <c r="W34" s="1052"/>
      <c r="X34" s="1052"/>
      <c r="Y34" s="1052"/>
      <c r="Z34" s="1052"/>
      <c r="AA34" s="1052">
        <v>273</v>
      </c>
      <c r="AB34" s="1052"/>
      <c r="AC34" s="1052"/>
      <c r="AD34" s="1052"/>
      <c r="AE34" s="1053"/>
      <c r="AF34" s="1048">
        <v>297</v>
      </c>
      <c r="AG34" s="1049"/>
      <c r="AH34" s="1049"/>
      <c r="AI34" s="1049"/>
      <c r="AJ34" s="1050"/>
      <c r="AK34" s="990">
        <v>40</v>
      </c>
      <c r="AL34" s="981"/>
      <c r="AM34" s="981"/>
      <c r="AN34" s="981"/>
      <c r="AO34" s="981"/>
      <c r="AP34" s="981" t="s">
        <v>516</v>
      </c>
      <c r="AQ34" s="981"/>
      <c r="AR34" s="981"/>
      <c r="AS34" s="981"/>
      <c r="AT34" s="981"/>
      <c r="AU34" s="981" t="s">
        <v>516</v>
      </c>
      <c r="AV34" s="981"/>
      <c r="AW34" s="981"/>
      <c r="AX34" s="981"/>
      <c r="AY34" s="981"/>
      <c r="AZ34" s="1054" t="s">
        <v>516</v>
      </c>
      <c r="BA34" s="1054"/>
      <c r="BB34" s="1054"/>
      <c r="BC34" s="1054"/>
      <c r="BD34" s="1054"/>
      <c r="BE34" s="982" t="s">
        <v>415</v>
      </c>
      <c r="BF34" s="982"/>
      <c r="BG34" s="982"/>
      <c r="BH34" s="982"/>
      <c r="BI34" s="983"/>
      <c r="BJ34" s="208"/>
      <c r="BK34" s="208"/>
      <c r="BL34" s="208"/>
      <c r="BM34" s="208"/>
      <c r="BN34" s="208"/>
      <c r="BO34" s="217"/>
      <c r="BP34" s="217"/>
      <c r="BQ34" s="214">
        <v>28</v>
      </c>
      <c r="BR34" s="215"/>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06"/>
    </row>
    <row r="35" spans="1:131" ht="26.25" customHeight="1" x14ac:dyDescent="0.15">
      <c r="A35" s="218">
        <v>8</v>
      </c>
      <c r="B35" s="1043" t="s">
        <v>416</v>
      </c>
      <c r="C35" s="1044"/>
      <c r="D35" s="1044"/>
      <c r="E35" s="1044"/>
      <c r="F35" s="1044"/>
      <c r="G35" s="1044"/>
      <c r="H35" s="1044"/>
      <c r="I35" s="1044"/>
      <c r="J35" s="1044"/>
      <c r="K35" s="1044"/>
      <c r="L35" s="1044"/>
      <c r="M35" s="1044"/>
      <c r="N35" s="1044"/>
      <c r="O35" s="1044"/>
      <c r="P35" s="1045"/>
      <c r="Q35" s="1051">
        <v>345</v>
      </c>
      <c r="R35" s="1052"/>
      <c r="S35" s="1052"/>
      <c r="T35" s="1052"/>
      <c r="U35" s="1052"/>
      <c r="V35" s="1052">
        <v>227</v>
      </c>
      <c r="W35" s="1052"/>
      <c r="X35" s="1052"/>
      <c r="Y35" s="1052"/>
      <c r="Z35" s="1052"/>
      <c r="AA35" s="1052">
        <v>118</v>
      </c>
      <c r="AB35" s="1052"/>
      <c r="AC35" s="1052"/>
      <c r="AD35" s="1052"/>
      <c r="AE35" s="1053"/>
      <c r="AF35" s="1048">
        <v>176</v>
      </c>
      <c r="AG35" s="1049"/>
      <c r="AH35" s="1049"/>
      <c r="AI35" s="1049"/>
      <c r="AJ35" s="1050"/>
      <c r="AK35" s="990">
        <v>192</v>
      </c>
      <c r="AL35" s="981"/>
      <c r="AM35" s="981"/>
      <c r="AN35" s="981"/>
      <c r="AO35" s="981"/>
      <c r="AP35" s="981" t="s">
        <v>516</v>
      </c>
      <c r="AQ35" s="981"/>
      <c r="AR35" s="981"/>
      <c r="AS35" s="981"/>
      <c r="AT35" s="981"/>
      <c r="AU35" s="981" t="s">
        <v>516</v>
      </c>
      <c r="AV35" s="981"/>
      <c r="AW35" s="981"/>
      <c r="AX35" s="981"/>
      <c r="AY35" s="981"/>
      <c r="AZ35" s="1054" t="s">
        <v>516</v>
      </c>
      <c r="BA35" s="1054"/>
      <c r="BB35" s="1054"/>
      <c r="BC35" s="1054"/>
      <c r="BD35" s="1054"/>
      <c r="BE35" s="982" t="s">
        <v>415</v>
      </c>
      <c r="BF35" s="982"/>
      <c r="BG35" s="982"/>
      <c r="BH35" s="982"/>
      <c r="BI35" s="983"/>
      <c r="BJ35" s="208"/>
      <c r="BK35" s="208"/>
      <c r="BL35" s="208"/>
      <c r="BM35" s="208"/>
      <c r="BN35" s="208"/>
      <c r="BO35" s="217"/>
      <c r="BP35" s="217"/>
      <c r="BQ35" s="214">
        <v>29</v>
      </c>
      <c r="BR35" s="215"/>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06"/>
    </row>
    <row r="36" spans="1:131" ht="26.25" customHeight="1" x14ac:dyDescent="0.15">
      <c r="A36" s="218">
        <v>9</v>
      </c>
      <c r="B36" s="1043"/>
      <c r="C36" s="1044"/>
      <c r="D36" s="1044"/>
      <c r="E36" s="1044"/>
      <c r="F36" s="1044"/>
      <c r="G36" s="1044"/>
      <c r="H36" s="1044"/>
      <c r="I36" s="1044"/>
      <c r="J36" s="1044"/>
      <c r="K36" s="1044"/>
      <c r="L36" s="1044"/>
      <c r="M36" s="1044"/>
      <c r="N36" s="1044"/>
      <c r="O36" s="1044"/>
      <c r="P36" s="1045"/>
      <c r="Q36" s="1051"/>
      <c r="R36" s="1052"/>
      <c r="S36" s="1052"/>
      <c r="T36" s="1052"/>
      <c r="U36" s="1052"/>
      <c r="V36" s="1052"/>
      <c r="W36" s="1052"/>
      <c r="X36" s="1052"/>
      <c r="Y36" s="1052"/>
      <c r="Z36" s="1052"/>
      <c r="AA36" s="1052"/>
      <c r="AB36" s="1052"/>
      <c r="AC36" s="1052"/>
      <c r="AD36" s="1052"/>
      <c r="AE36" s="1053"/>
      <c r="AF36" s="1048"/>
      <c r="AG36" s="1049"/>
      <c r="AH36" s="1049"/>
      <c r="AI36" s="1049"/>
      <c r="AJ36" s="1050"/>
      <c r="AK36" s="990"/>
      <c r="AL36" s="981"/>
      <c r="AM36" s="981"/>
      <c r="AN36" s="981"/>
      <c r="AO36" s="981"/>
      <c r="AP36" s="981"/>
      <c r="AQ36" s="981"/>
      <c r="AR36" s="981"/>
      <c r="AS36" s="981"/>
      <c r="AT36" s="981"/>
      <c r="AU36" s="981"/>
      <c r="AV36" s="981"/>
      <c r="AW36" s="981"/>
      <c r="AX36" s="981"/>
      <c r="AY36" s="981"/>
      <c r="AZ36" s="1054"/>
      <c r="BA36" s="1054"/>
      <c r="BB36" s="1054"/>
      <c r="BC36" s="1054"/>
      <c r="BD36" s="1054"/>
      <c r="BE36" s="982"/>
      <c r="BF36" s="982"/>
      <c r="BG36" s="982"/>
      <c r="BH36" s="982"/>
      <c r="BI36" s="983"/>
      <c r="BJ36" s="208"/>
      <c r="BK36" s="208"/>
      <c r="BL36" s="208"/>
      <c r="BM36" s="208"/>
      <c r="BN36" s="208"/>
      <c r="BO36" s="217"/>
      <c r="BP36" s="217"/>
      <c r="BQ36" s="214">
        <v>30</v>
      </c>
      <c r="BR36" s="215"/>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06"/>
    </row>
    <row r="37" spans="1:131" ht="26.25" customHeight="1" x14ac:dyDescent="0.15">
      <c r="A37" s="218">
        <v>10</v>
      </c>
      <c r="B37" s="1043"/>
      <c r="C37" s="1044"/>
      <c r="D37" s="1044"/>
      <c r="E37" s="1044"/>
      <c r="F37" s="1044"/>
      <c r="G37" s="1044"/>
      <c r="H37" s="1044"/>
      <c r="I37" s="1044"/>
      <c r="J37" s="1044"/>
      <c r="K37" s="1044"/>
      <c r="L37" s="1044"/>
      <c r="M37" s="1044"/>
      <c r="N37" s="1044"/>
      <c r="O37" s="1044"/>
      <c r="P37" s="1045"/>
      <c r="Q37" s="1051"/>
      <c r="R37" s="1052"/>
      <c r="S37" s="1052"/>
      <c r="T37" s="1052"/>
      <c r="U37" s="1052"/>
      <c r="V37" s="1052"/>
      <c r="W37" s="1052"/>
      <c r="X37" s="1052"/>
      <c r="Y37" s="1052"/>
      <c r="Z37" s="1052"/>
      <c r="AA37" s="1052"/>
      <c r="AB37" s="1052"/>
      <c r="AC37" s="1052"/>
      <c r="AD37" s="1052"/>
      <c r="AE37" s="1053"/>
      <c r="AF37" s="1048"/>
      <c r="AG37" s="1049"/>
      <c r="AH37" s="1049"/>
      <c r="AI37" s="1049"/>
      <c r="AJ37" s="1050"/>
      <c r="AK37" s="990"/>
      <c r="AL37" s="981"/>
      <c r="AM37" s="981"/>
      <c r="AN37" s="981"/>
      <c r="AO37" s="981"/>
      <c r="AP37" s="981"/>
      <c r="AQ37" s="981"/>
      <c r="AR37" s="981"/>
      <c r="AS37" s="981"/>
      <c r="AT37" s="981"/>
      <c r="AU37" s="981"/>
      <c r="AV37" s="981"/>
      <c r="AW37" s="981"/>
      <c r="AX37" s="981"/>
      <c r="AY37" s="981"/>
      <c r="AZ37" s="1054"/>
      <c r="BA37" s="1054"/>
      <c r="BB37" s="1054"/>
      <c r="BC37" s="1054"/>
      <c r="BD37" s="1054"/>
      <c r="BE37" s="982"/>
      <c r="BF37" s="982"/>
      <c r="BG37" s="982"/>
      <c r="BH37" s="982"/>
      <c r="BI37" s="983"/>
      <c r="BJ37" s="208"/>
      <c r="BK37" s="208"/>
      <c r="BL37" s="208"/>
      <c r="BM37" s="208"/>
      <c r="BN37" s="208"/>
      <c r="BO37" s="217"/>
      <c r="BP37" s="217"/>
      <c r="BQ37" s="214">
        <v>31</v>
      </c>
      <c r="BR37" s="215"/>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06"/>
    </row>
    <row r="38" spans="1:131" ht="26.25" customHeight="1" x14ac:dyDescent="0.15">
      <c r="A38" s="218">
        <v>11</v>
      </c>
      <c r="B38" s="1043"/>
      <c r="C38" s="1044"/>
      <c r="D38" s="1044"/>
      <c r="E38" s="1044"/>
      <c r="F38" s="1044"/>
      <c r="G38" s="1044"/>
      <c r="H38" s="1044"/>
      <c r="I38" s="1044"/>
      <c r="J38" s="1044"/>
      <c r="K38" s="1044"/>
      <c r="L38" s="1044"/>
      <c r="M38" s="1044"/>
      <c r="N38" s="1044"/>
      <c r="O38" s="1044"/>
      <c r="P38" s="1045"/>
      <c r="Q38" s="1051"/>
      <c r="R38" s="1052"/>
      <c r="S38" s="1052"/>
      <c r="T38" s="1052"/>
      <c r="U38" s="1052"/>
      <c r="V38" s="1052"/>
      <c r="W38" s="1052"/>
      <c r="X38" s="1052"/>
      <c r="Y38" s="1052"/>
      <c r="Z38" s="1052"/>
      <c r="AA38" s="1052"/>
      <c r="AB38" s="1052"/>
      <c r="AC38" s="1052"/>
      <c r="AD38" s="1052"/>
      <c r="AE38" s="1053"/>
      <c r="AF38" s="1048"/>
      <c r="AG38" s="1049"/>
      <c r="AH38" s="1049"/>
      <c r="AI38" s="1049"/>
      <c r="AJ38" s="1050"/>
      <c r="AK38" s="990"/>
      <c r="AL38" s="981"/>
      <c r="AM38" s="981"/>
      <c r="AN38" s="981"/>
      <c r="AO38" s="981"/>
      <c r="AP38" s="981"/>
      <c r="AQ38" s="981"/>
      <c r="AR38" s="981"/>
      <c r="AS38" s="981"/>
      <c r="AT38" s="981"/>
      <c r="AU38" s="981"/>
      <c r="AV38" s="981"/>
      <c r="AW38" s="981"/>
      <c r="AX38" s="981"/>
      <c r="AY38" s="981"/>
      <c r="AZ38" s="1054"/>
      <c r="BA38" s="1054"/>
      <c r="BB38" s="1054"/>
      <c r="BC38" s="1054"/>
      <c r="BD38" s="1054"/>
      <c r="BE38" s="982"/>
      <c r="BF38" s="982"/>
      <c r="BG38" s="982"/>
      <c r="BH38" s="982"/>
      <c r="BI38" s="983"/>
      <c r="BJ38" s="208"/>
      <c r="BK38" s="208"/>
      <c r="BL38" s="208"/>
      <c r="BM38" s="208"/>
      <c r="BN38" s="208"/>
      <c r="BO38" s="217"/>
      <c r="BP38" s="217"/>
      <c r="BQ38" s="214">
        <v>32</v>
      </c>
      <c r="BR38" s="215"/>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06"/>
    </row>
    <row r="39" spans="1:131" ht="26.25" customHeight="1" x14ac:dyDescent="0.15">
      <c r="A39" s="218">
        <v>12</v>
      </c>
      <c r="B39" s="1043"/>
      <c r="C39" s="1044"/>
      <c r="D39" s="1044"/>
      <c r="E39" s="1044"/>
      <c r="F39" s="1044"/>
      <c r="G39" s="1044"/>
      <c r="H39" s="1044"/>
      <c r="I39" s="1044"/>
      <c r="J39" s="1044"/>
      <c r="K39" s="1044"/>
      <c r="L39" s="1044"/>
      <c r="M39" s="1044"/>
      <c r="N39" s="1044"/>
      <c r="O39" s="1044"/>
      <c r="P39" s="1045"/>
      <c r="Q39" s="1051"/>
      <c r="R39" s="1052"/>
      <c r="S39" s="1052"/>
      <c r="T39" s="1052"/>
      <c r="U39" s="1052"/>
      <c r="V39" s="1052"/>
      <c r="W39" s="1052"/>
      <c r="X39" s="1052"/>
      <c r="Y39" s="1052"/>
      <c r="Z39" s="1052"/>
      <c r="AA39" s="1052"/>
      <c r="AB39" s="1052"/>
      <c r="AC39" s="1052"/>
      <c r="AD39" s="1052"/>
      <c r="AE39" s="1053"/>
      <c r="AF39" s="1048"/>
      <c r="AG39" s="1049"/>
      <c r="AH39" s="1049"/>
      <c r="AI39" s="1049"/>
      <c r="AJ39" s="1050"/>
      <c r="AK39" s="990"/>
      <c r="AL39" s="981"/>
      <c r="AM39" s="981"/>
      <c r="AN39" s="981"/>
      <c r="AO39" s="981"/>
      <c r="AP39" s="981"/>
      <c r="AQ39" s="981"/>
      <c r="AR39" s="981"/>
      <c r="AS39" s="981"/>
      <c r="AT39" s="981"/>
      <c r="AU39" s="981"/>
      <c r="AV39" s="981"/>
      <c r="AW39" s="981"/>
      <c r="AX39" s="981"/>
      <c r="AY39" s="981"/>
      <c r="AZ39" s="1054"/>
      <c r="BA39" s="1054"/>
      <c r="BB39" s="1054"/>
      <c r="BC39" s="1054"/>
      <c r="BD39" s="1054"/>
      <c r="BE39" s="982"/>
      <c r="BF39" s="982"/>
      <c r="BG39" s="982"/>
      <c r="BH39" s="982"/>
      <c r="BI39" s="983"/>
      <c r="BJ39" s="208"/>
      <c r="BK39" s="208"/>
      <c r="BL39" s="208"/>
      <c r="BM39" s="208"/>
      <c r="BN39" s="208"/>
      <c r="BO39" s="217"/>
      <c r="BP39" s="217"/>
      <c r="BQ39" s="214">
        <v>33</v>
      </c>
      <c r="BR39" s="215"/>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06"/>
    </row>
    <row r="40" spans="1:131" ht="26.25" customHeight="1" x14ac:dyDescent="0.15">
      <c r="A40" s="214">
        <v>13</v>
      </c>
      <c r="B40" s="1043"/>
      <c r="C40" s="1044"/>
      <c r="D40" s="1044"/>
      <c r="E40" s="1044"/>
      <c r="F40" s="1044"/>
      <c r="G40" s="1044"/>
      <c r="H40" s="1044"/>
      <c r="I40" s="1044"/>
      <c r="J40" s="1044"/>
      <c r="K40" s="1044"/>
      <c r="L40" s="1044"/>
      <c r="M40" s="1044"/>
      <c r="N40" s="1044"/>
      <c r="O40" s="1044"/>
      <c r="P40" s="1045"/>
      <c r="Q40" s="1051"/>
      <c r="R40" s="1052"/>
      <c r="S40" s="1052"/>
      <c r="T40" s="1052"/>
      <c r="U40" s="1052"/>
      <c r="V40" s="1052"/>
      <c r="W40" s="1052"/>
      <c r="X40" s="1052"/>
      <c r="Y40" s="1052"/>
      <c r="Z40" s="1052"/>
      <c r="AA40" s="1052"/>
      <c r="AB40" s="1052"/>
      <c r="AC40" s="1052"/>
      <c r="AD40" s="1052"/>
      <c r="AE40" s="1053"/>
      <c r="AF40" s="1048"/>
      <c r="AG40" s="1049"/>
      <c r="AH40" s="1049"/>
      <c r="AI40" s="1049"/>
      <c r="AJ40" s="1050"/>
      <c r="AK40" s="990"/>
      <c r="AL40" s="981"/>
      <c r="AM40" s="981"/>
      <c r="AN40" s="981"/>
      <c r="AO40" s="981"/>
      <c r="AP40" s="981"/>
      <c r="AQ40" s="981"/>
      <c r="AR40" s="981"/>
      <c r="AS40" s="981"/>
      <c r="AT40" s="981"/>
      <c r="AU40" s="981"/>
      <c r="AV40" s="981"/>
      <c r="AW40" s="981"/>
      <c r="AX40" s="981"/>
      <c r="AY40" s="981"/>
      <c r="AZ40" s="1054"/>
      <c r="BA40" s="1054"/>
      <c r="BB40" s="1054"/>
      <c r="BC40" s="1054"/>
      <c r="BD40" s="1054"/>
      <c r="BE40" s="982"/>
      <c r="BF40" s="982"/>
      <c r="BG40" s="982"/>
      <c r="BH40" s="982"/>
      <c r="BI40" s="983"/>
      <c r="BJ40" s="208"/>
      <c r="BK40" s="208"/>
      <c r="BL40" s="208"/>
      <c r="BM40" s="208"/>
      <c r="BN40" s="208"/>
      <c r="BO40" s="217"/>
      <c r="BP40" s="217"/>
      <c r="BQ40" s="214">
        <v>34</v>
      </c>
      <c r="BR40" s="215"/>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06"/>
    </row>
    <row r="41" spans="1:131" ht="26.25" customHeight="1" x14ac:dyDescent="0.15">
      <c r="A41" s="214">
        <v>14</v>
      </c>
      <c r="B41" s="1043"/>
      <c r="C41" s="1044"/>
      <c r="D41" s="1044"/>
      <c r="E41" s="1044"/>
      <c r="F41" s="1044"/>
      <c r="G41" s="1044"/>
      <c r="H41" s="1044"/>
      <c r="I41" s="1044"/>
      <c r="J41" s="1044"/>
      <c r="K41" s="1044"/>
      <c r="L41" s="1044"/>
      <c r="M41" s="1044"/>
      <c r="N41" s="1044"/>
      <c r="O41" s="1044"/>
      <c r="P41" s="1045"/>
      <c r="Q41" s="1051"/>
      <c r="R41" s="1052"/>
      <c r="S41" s="1052"/>
      <c r="T41" s="1052"/>
      <c r="U41" s="1052"/>
      <c r="V41" s="1052"/>
      <c r="W41" s="1052"/>
      <c r="X41" s="1052"/>
      <c r="Y41" s="1052"/>
      <c r="Z41" s="1052"/>
      <c r="AA41" s="1052"/>
      <c r="AB41" s="1052"/>
      <c r="AC41" s="1052"/>
      <c r="AD41" s="1052"/>
      <c r="AE41" s="1053"/>
      <c r="AF41" s="1048"/>
      <c r="AG41" s="1049"/>
      <c r="AH41" s="1049"/>
      <c r="AI41" s="1049"/>
      <c r="AJ41" s="1050"/>
      <c r="AK41" s="990"/>
      <c r="AL41" s="981"/>
      <c r="AM41" s="981"/>
      <c r="AN41" s="981"/>
      <c r="AO41" s="981"/>
      <c r="AP41" s="981"/>
      <c r="AQ41" s="981"/>
      <c r="AR41" s="981"/>
      <c r="AS41" s="981"/>
      <c r="AT41" s="981"/>
      <c r="AU41" s="981"/>
      <c r="AV41" s="981"/>
      <c r="AW41" s="981"/>
      <c r="AX41" s="981"/>
      <c r="AY41" s="981"/>
      <c r="AZ41" s="1054"/>
      <c r="BA41" s="1054"/>
      <c r="BB41" s="1054"/>
      <c r="BC41" s="1054"/>
      <c r="BD41" s="1054"/>
      <c r="BE41" s="982"/>
      <c r="BF41" s="982"/>
      <c r="BG41" s="982"/>
      <c r="BH41" s="982"/>
      <c r="BI41" s="983"/>
      <c r="BJ41" s="208"/>
      <c r="BK41" s="208"/>
      <c r="BL41" s="208"/>
      <c r="BM41" s="208"/>
      <c r="BN41" s="208"/>
      <c r="BO41" s="217"/>
      <c r="BP41" s="217"/>
      <c r="BQ41" s="214">
        <v>35</v>
      </c>
      <c r="BR41" s="215"/>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06"/>
    </row>
    <row r="42" spans="1:131" ht="26.25" customHeight="1" x14ac:dyDescent="0.15">
      <c r="A42" s="214">
        <v>15</v>
      </c>
      <c r="B42" s="1043"/>
      <c r="C42" s="1044"/>
      <c r="D42" s="1044"/>
      <c r="E42" s="1044"/>
      <c r="F42" s="1044"/>
      <c r="G42" s="1044"/>
      <c r="H42" s="1044"/>
      <c r="I42" s="1044"/>
      <c r="J42" s="1044"/>
      <c r="K42" s="1044"/>
      <c r="L42" s="1044"/>
      <c r="M42" s="1044"/>
      <c r="N42" s="1044"/>
      <c r="O42" s="1044"/>
      <c r="P42" s="1045"/>
      <c r="Q42" s="1051"/>
      <c r="R42" s="1052"/>
      <c r="S42" s="1052"/>
      <c r="T42" s="1052"/>
      <c r="U42" s="1052"/>
      <c r="V42" s="1052"/>
      <c r="W42" s="1052"/>
      <c r="X42" s="1052"/>
      <c r="Y42" s="1052"/>
      <c r="Z42" s="1052"/>
      <c r="AA42" s="1052"/>
      <c r="AB42" s="1052"/>
      <c r="AC42" s="1052"/>
      <c r="AD42" s="1052"/>
      <c r="AE42" s="1053"/>
      <c r="AF42" s="1048"/>
      <c r="AG42" s="1049"/>
      <c r="AH42" s="1049"/>
      <c r="AI42" s="1049"/>
      <c r="AJ42" s="1050"/>
      <c r="AK42" s="990"/>
      <c r="AL42" s="981"/>
      <c r="AM42" s="981"/>
      <c r="AN42" s="981"/>
      <c r="AO42" s="981"/>
      <c r="AP42" s="981"/>
      <c r="AQ42" s="981"/>
      <c r="AR42" s="981"/>
      <c r="AS42" s="981"/>
      <c r="AT42" s="981"/>
      <c r="AU42" s="981"/>
      <c r="AV42" s="981"/>
      <c r="AW42" s="981"/>
      <c r="AX42" s="981"/>
      <c r="AY42" s="981"/>
      <c r="AZ42" s="1054"/>
      <c r="BA42" s="1054"/>
      <c r="BB42" s="1054"/>
      <c r="BC42" s="1054"/>
      <c r="BD42" s="1054"/>
      <c r="BE42" s="982"/>
      <c r="BF42" s="982"/>
      <c r="BG42" s="982"/>
      <c r="BH42" s="982"/>
      <c r="BI42" s="983"/>
      <c r="BJ42" s="208"/>
      <c r="BK42" s="208"/>
      <c r="BL42" s="208"/>
      <c r="BM42" s="208"/>
      <c r="BN42" s="208"/>
      <c r="BO42" s="217"/>
      <c r="BP42" s="217"/>
      <c r="BQ42" s="214">
        <v>36</v>
      </c>
      <c r="BR42" s="215"/>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06"/>
    </row>
    <row r="43" spans="1:131" ht="26.25" customHeight="1" x14ac:dyDescent="0.15">
      <c r="A43" s="214">
        <v>16</v>
      </c>
      <c r="B43" s="1043"/>
      <c r="C43" s="1044"/>
      <c r="D43" s="1044"/>
      <c r="E43" s="1044"/>
      <c r="F43" s="1044"/>
      <c r="G43" s="1044"/>
      <c r="H43" s="1044"/>
      <c r="I43" s="1044"/>
      <c r="J43" s="1044"/>
      <c r="K43" s="1044"/>
      <c r="L43" s="1044"/>
      <c r="M43" s="1044"/>
      <c r="N43" s="1044"/>
      <c r="O43" s="1044"/>
      <c r="P43" s="1045"/>
      <c r="Q43" s="1051"/>
      <c r="R43" s="1052"/>
      <c r="S43" s="1052"/>
      <c r="T43" s="1052"/>
      <c r="U43" s="1052"/>
      <c r="V43" s="1052"/>
      <c r="W43" s="1052"/>
      <c r="X43" s="1052"/>
      <c r="Y43" s="1052"/>
      <c r="Z43" s="1052"/>
      <c r="AA43" s="1052"/>
      <c r="AB43" s="1052"/>
      <c r="AC43" s="1052"/>
      <c r="AD43" s="1052"/>
      <c r="AE43" s="1053"/>
      <c r="AF43" s="1048"/>
      <c r="AG43" s="1049"/>
      <c r="AH43" s="1049"/>
      <c r="AI43" s="1049"/>
      <c r="AJ43" s="1050"/>
      <c r="AK43" s="990"/>
      <c r="AL43" s="981"/>
      <c r="AM43" s="981"/>
      <c r="AN43" s="981"/>
      <c r="AO43" s="981"/>
      <c r="AP43" s="981"/>
      <c r="AQ43" s="981"/>
      <c r="AR43" s="981"/>
      <c r="AS43" s="981"/>
      <c r="AT43" s="981"/>
      <c r="AU43" s="981"/>
      <c r="AV43" s="981"/>
      <c r="AW43" s="981"/>
      <c r="AX43" s="981"/>
      <c r="AY43" s="981"/>
      <c r="AZ43" s="1054"/>
      <c r="BA43" s="1054"/>
      <c r="BB43" s="1054"/>
      <c r="BC43" s="1054"/>
      <c r="BD43" s="1054"/>
      <c r="BE43" s="982"/>
      <c r="BF43" s="982"/>
      <c r="BG43" s="982"/>
      <c r="BH43" s="982"/>
      <c r="BI43" s="983"/>
      <c r="BJ43" s="208"/>
      <c r="BK43" s="208"/>
      <c r="BL43" s="208"/>
      <c r="BM43" s="208"/>
      <c r="BN43" s="208"/>
      <c r="BO43" s="217"/>
      <c r="BP43" s="217"/>
      <c r="BQ43" s="214">
        <v>37</v>
      </c>
      <c r="BR43" s="215"/>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06"/>
    </row>
    <row r="44" spans="1:131" ht="26.25" customHeight="1" x14ac:dyDescent="0.15">
      <c r="A44" s="214">
        <v>17</v>
      </c>
      <c r="B44" s="1043"/>
      <c r="C44" s="1044"/>
      <c r="D44" s="1044"/>
      <c r="E44" s="1044"/>
      <c r="F44" s="1044"/>
      <c r="G44" s="1044"/>
      <c r="H44" s="1044"/>
      <c r="I44" s="1044"/>
      <c r="J44" s="1044"/>
      <c r="K44" s="1044"/>
      <c r="L44" s="1044"/>
      <c r="M44" s="1044"/>
      <c r="N44" s="1044"/>
      <c r="O44" s="1044"/>
      <c r="P44" s="1045"/>
      <c r="Q44" s="1051"/>
      <c r="R44" s="1052"/>
      <c r="S44" s="1052"/>
      <c r="T44" s="1052"/>
      <c r="U44" s="1052"/>
      <c r="V44" s="1052"/>
      <c r="W44" s="1052"/>
      <c r="X44" s="1052"/>
      <c r="Y44" s="1052"/>
      <c r="Z44" s="1052"/>
      <c r="AA44" s="1052"/>
      <c r="AB44" s="1052"/>
      <c r="AC44" s="1052"/>
      <c r="AD44" s="1052"/>
      <c r="AE44" s="1053"/>
      <c r="AF44" s="1048"/>
      <c r="AG44" s="1049"/>
      <c r="AH44" s="1049"/>
      <c r="AI44" s="1049"/>
      <c r="AJ44" s="1050"/>
      <c r="AK44" s="990"/>
      <c r="AL44" s="981"/>
      <c r="AM44" s="981"/>
      <c r="AN44" s="981"/>
      <c r="AO44" s="981"/>
      <c r="AP44" s="981"/>
      <c r="AQ44" s="981"/>
      <c r="AR44" s="981"/>
      <c r="AS44" s="981"/>
      <c r="AT44" s="981"/>
      <c r="AU44" s="981"/>
      <c r="AV44" s="981"/>
      <c r="AW44" s="981"/>
      <c r="AX44" s="981"/>
      <c r="AY44" s="981"/>
      <c r="AZ44" s="1054"/>
      <c r="BA44" s="1054"/>
      <c r="BB44" s="1054"/>
      <c r="BC44" s="1054"/>
      <c r="BD44" s="1054"/>
      <c r="BE44" s="982"/>
      <c r="BF44" s="982"/>
      <c r="BG44" s="982"/>
      <c r="BH44" s="982"/>
      <c r="BI44" s="983"/>
      <c r="BJ44" s="208"/>
      <c r="BK44" s="208"/>
      <c r="BL44" s="208"/>
      <c r="BM44" s="208"/>
      <c r="BN44" s="208"/>
      <c r="BO44" s="217"/>
      <c r="BP44" s="217"/>
      <c r="BQ44" s="214">
        <v>38</v>
      </c>
      <c r="BR44" s="215"/>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06"/>
    </row>
    <row r="45" spans="1:131" ht="26.25" customHeight="1" x14ac:dyDescent="0.15">
      <c r="A45" s="214">
        <v>18</v>
      </c>
      <c r="B45" s="1043"/>
      <c r="C45" s="1044"/>
      <c r="D45" s="1044"/>
      <c r="E45" s="1044"/>
      <c r="F45" s="1044"/>
      <c r="G45" s="1044"/>
      <c r="H45" s="1044"/>
      <c r="I45" s="1044"/>
      <c r="J45" s="1044"/>
      <c r="K45" s="1044"/>
      <c r="L45" s="1044"/>
      <c r="M45" s="1044"/>
      <c r="N45" s="1044"/>
      <c r="O45" s="1044"/>
      <c r="P45" s="1045"/>
      <c r="Q45" s="1051"/>
      <c r="R45" s="1052"/>
      <c r="S45" s="1052"/>
      <c r="T45" s="1052"/>
      <c r="U45" s="1052"/>
      <c r="V45" s="1052"/>
      <c r="W45" s="1052"/>
      <c r="X45" s="1052"/>
      <c r="Y45" s="1052"/>
      <c r="Z45" s="1052"/>
      <c r="AA45" s="1052"/>
      <c r="AB45" s="1052"/>
      <c r="AC45" s="1052"/>
      <c r="AD45" s="1052"/>
      <c r="AE45" s="1053"/>
      <c r="AF45" s="1048"/>
      <c r="AG45" s="1049"/>
      <c r="AH45" s="1049"/>
      <c r="AI45" s="1049"/>
      <c r="AJ45" s="1050"/>
      <c r="AK45" s="990"/>
      <c r="AL45" s="981"/>
      <c r="AM45" s="981"/>
      <c r="AN45" s="981"/>
      <c r="AO45" s="981"/>
      <c r="AP45" s="981"/>
      <c r="AQ45" s="981"/>
      <c r="AR45" s="981"/>
      <c r="AS45" s="981"/>
      <c r="AT45" s="981"/>
      <c r="AU45" s="981"/>
      <c r="AV45" s="981"/>
      <c r="AW45" s="981"/>
      <c r="AX45" s="981"/>
      <c r="AY45" s="981"/>
      <c r="AZ45" s="1054"/>
      <c r="BA45" s="1054"/>
      <c r="BB45" s="1054"/>
      <c r="BC45" s="1054"/>
      <c r="BD45" s="1054"/>
      <c r="BE45" s="982"/>
      <c r="BF45" s="982"/>
      <c r="BG45" s="982"/>
      <c r="BH45" s="982"/>
      <c r="BI45" s="983"/>
      <c r="BJ45" s="208"/>
      <c r="BK45" s="208"/>
      <c r="BL45" s="208"/>
      <c r="BM45" s="208"/>
      <c r="BN45" s="208"/>
      <c r="BO45" s="217"/>
      <c r="BP45" s="217"/>
      <c r="BQ45" s="214">
        <v>39</v>
      </c>
      <c r="BR45" s="215"/>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06"/>
    </row>
    <row r="46" spans="1:131" ht="26.25" customHeight="1" x14ac:dyDescent="0.15">
      <c r="A46" s="214">
        <v>19</v>
      </c>
      <c r="B46" s="1043"/>
      <c r="C46" s="1044"/>
      <c r="D46" s="1044"/>
      <c r="E46" s="1044"/>
      <c r="F46" s="1044"/>
      <c r="G46" s="1044"/>
      <c r="H46" s="1044"/>
      <c r="I46" s="1044"/>
      <c r="J46" s="1044"/>
      <c r="K46" s="1044"/>
      <c r="L46" s="1044"/>
      <c r="M46" s="1044"/>
      <c r="N46" s="1044"/>
      <c r="O46" s="1044"/>
      <c r="P46" s="1045"/>
      <c r="Q46" s="1051"/>
      <c r="R46" s="1052"/>
      <c r="S46" s="1052"/>
      <c r="T46" s="1052"/>
      <c r="U46" s="1052"/>
      <c r="V46" s="1052"/>
      <c r="W46" s="1052"/>
      <c r="X46" s="1052"/>
      <c r="Y46" s="1052"/>
      <c r="Z46" s="1052"/>
      <c r="AA46" s="1052"/>
      <c r="AB46" s="1052"/>
      <c r="AC46" s="1052"/>
      <c r="AD46" s="1052"/>
      <c r="AE46" s="1053"/>
      <c r="AF46" s="1048"/>
      <c r="AG46" s="1049"/>
      <c r="AH46" s="1049"/>
      <c r="AI46" s="1049"/>
      <c r="AJ46" s="1050"/>
      <c r="AK46" s="990"/>
      <c r="AL46" s="981"/>
      <c r="AM46" s="981"/>
      <c r="AN46" s="981"/>
      <c r="AO46" s="981"/>
      <c r="AP46" s="981"/>
      <c r="AQ46" s="981"/>
      <c r="AR46" s="981"/>
      <c r="AS46" s="981"/>
      <c r="AT46" s="981"/>
      <c r="AU46" s="981"/>
      <c r="AV46" s="981"/>
      <c r="AW46" s="981"/>
      <c r="AX46" s="981"/>
      <c r="AY46" s="981"/>
      <c r="AZ46" s="1054"/>
      <c r="BA46" s="1054"/>
      <c r="BB46" s="1054"/>
      <c r="BC46" s="1054"/>
      <c r="BD46" s="1054"/>
      <c r="BE46" s="982"/>
      <c r="BF46" s="982"/>
      <c r="BG46" s="982"/>
      <c r="BH46" s="982"/>
      <c r="BI46" s="983"/>
      <c r="BJ46" s="208"/>
      <c r="BK46" s="208"/>
      <c r="BL46" s="208"/>
      <c r="BM46" s="208"/>
      <c r="BN46" s="208"/>
      <c r="BO46" s="217"/>
      <c r="BP46" s="217"/>
      <c r="BQ46" s="214">
        <v>40</v>
      </c>
      <c r="BR46" s="215"/>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06"/>
    </row>
    <row r="47" spans="1:131" ht="26.25" customHeight="1" x14ac:dyDescent="0.15">
      <c r="A47" s="214">
        <v>20</v>
      </c>
      <c r="B47" s="1043"/>
      <c r="C47" s="1044"/>
      <c r="D47" s="1044"/>
      <c r="E47" s="1044"/>
      <c r="F47" s="1044"/>
      <c r="G47" s="1044"/>
      <c r="H47" s="1044"/>
      <c r="I47" s="1044"/>
      <c r="J47" s="1044"/>
      <c r="K47" s="1044"/>
      <c r="L47" s="1044"/>
      <c r="M47" s="1044"/>
      <c r="N47" s="1044"/>
      <c r="O47" s="1044"/>
      <c r="P47" s="1045"/>
      <c r="Q47" s="1051"/>
      <c r="R47" s="1052"/>
      <c r="S47" s="1052"/>
      <c r="T47" s="1052"/>
      <c r="U47" s="1052"/>
      <c r="V47" s="1052"/>
      <c r="W47" s="1052"/>
      <c r="X47" s="1052"/>
      <c r="Y47" s="1052"/>
      <c r="Z47" s="1052"/>
      <c r="AA47" s="1052"/>
      <c r="AB47" s="1052"/>
      <c r="AC47" s="1052"/>
      <c r="AD47" s="1052"/>
      <c r="AE47" s="1053"/>
      <c r="AF47" s="1048"/>
      <c r="AG47" s="1049"/>
      <c r="AH47" s="1049"/>
      <c r="AI47" s="1049"/>
      <c r="AJ47" s="1050"/>
      <c r="AK47" s="990"/>
      <c r="AL47" s="981"/>
      <c r="AM47" s="981"/>
      <c r="AN47" s="981"/>
      <c r="AO47" s="981"/>
      <c r="AP47" s="981"/>
      <c r="AQ47" s="981"/>
      <c r="AR47" s="981"/>
      <c r="AS47" s="981"/>
      <c r="AT47" s="981"/>
      <c r="AU47" s="981"/>
      <c r="AV47" s="981"/>
      <c r="AW47" s="981"/>
      <c r="AX47" s="981"/>
      <c r="AY47" s="981"/>
      <c r="AZ47" s="1054"/>
      <c r="BA47" s="1054"/>
      <c r="BB47" s="1054"/>
      <c r="BC47" s="1054"/>
      <c r="BD47" s="1054"/>
      <c r="BE47" s="982"/>
      <c r="BF47" s="982"/>
      <c r="BG47" s="982"/>
      <c r="BH47" s="982"/>
      <c r="BI47" s="983"/>
      <c r="BJ47" s="208"/>
      <c r="BK47" s="208"/>
      <c r="BL47" s="208"/>
      <c r="BM47" s="208"/>
      <c r="BN47" s="208"/>
      <c r="BO47" s="217"/>
      <c r="BP47" s="217"/>
      <c r="BQ47" s="214">
        <v>41</v>
      </c>
      <c r="BR47" s="215"/>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06"/>
    </row>
    <row r="48" spans="1:131" ht="26.25" customHeight="1" x14ac:dyDescent="0.15">
      <c r="A48" s="214">
        <v>21</v>
      </c>
      <c r="B48" s="1043"/>
      <c r="C48" s="1044"/>
      <c r="D48" s="1044"/>
      <c r="E48" s="1044"/>
      <c r="F48" s="1044"/>
      <c r="G48" s="1044"/>
      <c r="H48" s="1044"/>
      <c r="I48" s="1044"/>
      <c r="J48" s="1044"/>
      <c r="K48" s="1044"/>
      <c r="L48" s="1044"/>
      <c r="M48" s="1044"/>
      <c r="N48" s="1044"/>
      <c r="O48" s="1044"/>
      <c r="P48" s="1045"/>
      <c r="Q48" s="1051"/>
      <c r="R48" s="1052"/>
      <c r="S48" s="1052"/>
      <c r="T48" s="1052"/>
      <c r="U48" s="1052"/>
      <c r="V48" s="1052"/>
      <c r="W48" s="1052"/>
      <c r="X48" s="1052"/>
      <c r="Y48" s="1052"/>
      <c r="Z48" s="1052"/>
      <c r="AA48" s="1052"/>
      <c r="AB48" s="1052"/>
      <c r="AC48" s="1052"/>
      <c r="AD48" s="1052"/>
      <c r="AE48" s="1053"/>
      <c r="AF48" s="1048"/>
      <c r="AG48" s="1049"/>
      <c r="AH48" s="1049"/>
      <c r="AI48" s="1049"/>
      <c r="AJ48" s="1050"/>
      <c r="AK48" s="990"/>
      <c r="AL48" s="981"/>
      <c r="AM48" s="981"/>
      <c r="AN48" s="981"/>
      <c r="AO48" s="981"/>
      <c r="AP48" s="981"/>
      <c r="AQ48" s="981"/>
      <c r="AR48" s="981"/>
      <c r="AS48" s="981"/>
      <c r="AT48" s="981"/>
      <c r="AU48" s="981"/>
      <c r="AV48" s="981"/>
      <c r="AW48" s="981"/>
      <c r="AX48" s="981"/>
      <c r="AY48" s="981"/>
      <c r="AZ48" s="1054"/>
      <c r="BA48" s="1054"/>
      <c r="BB48" s="1054"/>
      <c r="BC48" s="1054"/>
      <c r="BD48" s="1054"/>
      <c r="BE48" s="982"/>
      <c r="BF48" s="982"/>
      <c r="BG48" s="982"/>
      <c r="BH48" s="982"/>
      <c r="BI48" s="983"/>
      <c r="BJ48" s="208"/>
      <c r="BK48" s="208"/>
      <c r="BL48" s="208"/>
      <c r="BM48" s="208"/>
      <c r="BN48" s="208"/>
      <c r="BO48" s="217"/>
      <c r="BP48" s="217"/>
      <c r="BQ48" s="214">
        <v>42</v>
      </c>
      <c r="BR48" s="215"/>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06"/>
    </row>
    <row r="49" spans="1:131" ht="26.25" customHeight="1" x14ac:dyDescent="0.15">
      <c r="A49" s="214">
        <v>22</v>
      </c>
      <c r="B49" s="1043"/>
      <c r="C49" s="1044"/>
      <c r="D49" s="1044"/>
      <c r="E49" s="1044"/>
      <c r="F49" s="1044"/>
      <c r="G49" s="1044"/>
      <c r="H49" s="1044"/>
      <c r="I49" s="1044"/>
      <c r="J49" s="1044"/>
      <c r="K49" s="1044"/>
      <c r="L49" s="1044"/>
      <c r="M49" s="1044"/>
      <c r="N49" s="1044"/>
      <c r="O49" s="1044"/>
      <c r="P49" s="1045"/>
      <c r="Q49" s="1051"/>
      <c r="R49" s="1052"/>
      <c r="S49" s="1052"/>
      <c r="T49" s="1052"/>
      <c r="U49" s="1052"/>
      <c r="V49" s="1052"/>
      <c r="W49" s="1052"/>
      <c r="X49" s="1052"/>
      <c r="Y49" s="1052"/>
      <c r="Z49" s="1052"/>
      <c r="AA49" s="1052"/>
      <c r="AB49" s="1052"/>
      <c r="AC49" s="1052"/>
      <c r="AD49" s="1052"/>
      <c r="AE49" s="1053"/>
      <c r="AF49" s="1048"/>
      <c r="AG49" s="1049"/>
      <c r="AH49" s="1049"/>
      <c r="AI49" s="1049"/>
      <c r="AJ49" s="1050"/>
      <c r="AK49" s="990"/>
      <c r="AL49" s="981"/>
      <c r="AM49" s="981"/>
      <c r="AN49" s="981"/>
      <c r="AO49" s="981"/>
      <c r="AP49" s="981"/>
      <c r="AQ49" s="981"/>
      <c r="AR49" s="981"/>
      <c r="AS49" s="981"/>
      <c r="AT49" s="981"/>
      <c r="AU49" s="981"/>
      <c r="AV49" s="981"/>
      <c r="AW49" s="981"/>
      <c r="AX49" s="981"/>
      <c r="AY49" s="981"/>
      <c r="AZ49" s="1054"/>
      <c r="BA49" s="1054"/>
      <c r="BB49" s="1054"/>
      <c r="BC49" s="1054"/>
      <c r="BD49" s="1054"/>
      <c r="BE49" s="982"/>
      <c r="BF49" s="982"/>
      <c r="BG49" s="982"/>
      <c r="BH49" s="982"/>
      <c r="BI49" s="983"/>
      <c r="BJ49" s="208"/>
      <c r="BK49" s="208"/>
      <c r="BL49" s="208"/>
      <c r="BM49" s="208"/>
      <c r="BN49" s="208"/>
      <c r="BO49" s="217"/>
      <c r="BP49" s="217"/>
      <c r="BQ49" s="214">
        <v>43</v>
      </c>
      <c r="BR49" s="215"/>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06"/>
    </row>
    <row r="50" spans="1:131" ht="26.25" customHeight="1" x14ac:dyDescent="0.15">
      <c r="A50" s="214">
        <v>23</v>
      </c>
      <c r="B50" s="1043"/>
      <c r="C50" s="1044"/>
      <c r="D50" s="1044"/>
      <c r="E50" s="1044"/>
      <c r="F50" s="1044"/>
      <c r="G50" s="1044"/>
      <c r="H50" s="1044"/>
      <c r="I50" s="1044"/>
      <c r="J50" s="1044"/>
      <c r="K50" s="1044"/>
      <c r="L50" s="1044"/>
      <c r="M50" s="1044"/>
      <c r="N50" s="1044"/>
      <c r="O50" s="1044"/>
      <c r="P50" s="1045"/>
      <c r="Q50" s="1046"/>
      <c r="R50" s="1038"/>
      <c r="S50" s="1038"/>
      <c r="T50" s="1038"/>
      <c r="U50" s="1038"/>
      <c r="V50" s="1038"/>
      <c r="W50" s="1038"/>
      <c r="X50" s="1038"/>
      <c r="Y50" s="1038"/>
      <c r="Z50" s="1038"/>
      <c r="AA50" s="1038"/>
      <c r="AB50" s="1038"/>
      <c r="AC50" s="1038"/>
      <c r="AD50" s="1038"/>
      <c r="AE50" s="1047"/>
      <c r="AF50" s="1048"/>
      <c r="AG50" s="1049"/>
      <c r="AH50" s="1049"/>
      <c r="AI50" s="1049"/>
      <c r="AJ50" s="1050"/>
      <c r="AK50" s="1037"/>
      <c r="AL50" s="1038"/>
      <c r="AM50" s="1038"/>
      <c r="AN50" s="1038"/>
      <c r="AO50" s="1038"/>
      <c r="AP50" s="1038"/>
      <c r="AQ50" s="1038"/>
      <c r="AR50" s="1038"/>
      <c r="AS50" s="1038"/>
      <c r="AT50" s="1038"/>
      <c r="AU50" s="1038"/>
      <c r="AV50" s="1038"/>
      <c r="AW50" s="1038"/>
      <c r="AX50" s="1038"/>
      <c r="AY50" s="1038"/>
      <c r="AZ50" s="1039"/>
      <c r="BA50" s="1039"/>
      <c r="BB50" s="1039"/>
      <c r="BC50" s="1039"/>
      <c r="BD50" s="1039"/>
      <c r="BE50" s="982"/>
      <c r="BF50" s="982"/>
      <c r="BG50" s="982"/>
      <c r="BH50" s="982"/>
      <c r="BI50" s="983"/>
      <c r="BJ50" s="208"/>
      <c r="BK50" s="208"/>
      <c r="BL50" s="208"/>
      <c r="BM50" s="208"/>
      <c r="BN50" s="208"/>
      <c r="BO50" s="217"/>
      <c r="BP50" s="217"/>
      <c r="BQ50" s="214">
        <v>44</v>
      </c>
      <c r="BR50" s="215"/>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06"/>
    </row>
    <row r="51" spans="1:131" ht="26.25" customHeight="1" x14ac:dyDescent="0.15">
      <c r="A51" s="214">
        <v>24</v>
      </c>
      <c r="B51" s="1043"/>
      <c r="C51" s="1044"/>
      <c r="D51" s="1044"/>
      <c r="E51" s="1044"/>
      <c r="F51" s="1044"/>
      <c r="G51" s="1044"/>
      <c r="H51" s="1044"/>
      <c r="I51" s="1044"/>
      <c r="J51" s="1044"/>
      <c r="K51" s="1044"/>
      <c r="L51" s="1044"/>
      <c r="M51" s="1044"/>
      <c r="N51" s="1044"/>
      <c r="O51" s="1044"/>
      <c r="P51" s="1045"/>
      <c r="Q51" s="1046"/>
      <c r="R51" s="1038"/>
      <c r="S51" s="1038"/>
      <c r="T51" s="1038"/>
      <c r="U51" s="1038"/>
      <c r="V51" s="1038"/>
      <c r="W51" s="1038"/>
      <c r="X51" s="1038"/>
      <c r="Y51" s="1038"/>
      <c r="Z51" s="1038"/>
      <c r="AA51" s="1038"/>
      <c r="AB51" s="1038"/>
      <c r="AC51" s="1038"/>
      <c r="AD51" s="1038"/>
      <c r="AE51" s="1047"/>
      <c r="AF51" s="1048"/>
      <c r="AG51" s="1049"/>
      <c r="AH51" s="1049"/>
      <c r="AI51" s="1049"/>
      <c r="AJ51" s="1050"/>
      <c r="AK51" s="1037"/>
      <c r="AL51" s="1038"/>
      <c r="AM51" s="1038"/>
      <c r="AN51" s="1038"/>
      <c r="AO51" s="1038"/>
      <c r="AP51" s="1038"/>
      <c r="AQ51" s="1038"/>
      <c r="AR51" s="1038"/>
      <c r="AS51" s="1038"/>
      <c r="AT51" s="1038"/>
      <c r="AU51" s="1038"/>
      <c r="AV51" s="1038"/>
      <c r="AW51" s="1038"/>
      <c r="AX51" s="1038"/>
      <c r="AY51" s="1038"/>
      <c r="AZ51" s="1039"/>
      <c r="BA51" s="1039"/>
      <c r="BB51" s="1039"/>
      <c r="BC51" s="1039"/>
      <c r="BD51" s="1039"/>
      <c r="BE51" s="982"/>
      <c r="BF51" s="982"/>
      <c r="BG51" s="982"/>
      <c r="BH51" s="982"/>
      <c r="BI51" s="983"/>
      <c r="BJ51" s="208"/>
      <c r="BK51" s="208"/>
      <c r="BL51" s="208"/>
      <c r="BM51" s="208"/>
      <c r="BN51" s="208"/>
      <c r="BO51" s="217"/>
      <c r="BP51" s="217"/>
      <c r="BQ51" s="214">
        <v>45</v>
      </c>
      <c r="BR51" s="215"/>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06"/>
    </row>
    <row r="52" spans="1:131" ht="26.25" customHeight="1" x14ac:dyDescent="0.15">
      <c r="A52" s="214">
        <v>25</v>
      </c>
      <c r="B52" s="1043"/>
      <c r="C52" s="1044"/>
      <c r="D52" s="1044"/>
      <c r="E52" s="1044"/>
      <c r="F52" s="1044"/>
      <c r="G52" s="1044"/>
      <c r="H52" s="1044"/>
      <c r="I52" s="1044"/>
      <c r="J52" s="1044"/>
      <c r="K52" s="1044"/>
      <c r="L52" s="1044"/>
      <c r="M52" s="1044"/>
      <c r="N52" s="1044"/>
      <c r="O52" s="1044"/>
      <c r="P52" s="1045"/>
      <c r="Q52" s="1046"/>
      <c r="R52" s="1038"/>
      <c r="S52" s="1038"/>
      <c r="T52" s="1038"/>
      <c r="U52" s="1038"/>
      <c r="V52" s="1038"/>
      <c r="W52" s="1038"/>
      <c r="X52" s="1038"/>
      <c r="Y52" s="1038"/>
      <c r="Z52" s="1038"/>
      <c r="AA52" s="1038"/>
      <c r="AB52" s="1038"/>
      <c r="AC52" s="1038"/>
      <c r="AD52" s="1038"/>
      <c r="AE52" s="1047"/>
      <c r="AF52" s="1048"/>
      <c r="AG52" s="1049"/>
      <c r="AH52" s="1049"/>
      <c r="AI52" s="1049"/>
      <c r="AJ52" s="1050"/>
      <c r="AK52" s="1037"/>
      <c r="AL52" s="1038"/>
      <c r="AM52" s="1038"/>
      <c r="AN52" s="1038"/>
      <c r="AO52" s="1038"/>
      <c r="AP52" s="1038"/>
      <c r="AQ52" s="1038"/>
      <c r="AR52" s="1038"/>
      <c r="AS52" s="1038"/>
      <c r="AT52" s="1038"/>
      <c r="AU52" s="1038"/>
      <c r="AV52" s="1038"/>
      <c r="AW52" s="1038"/>
      <c r="AX52" s="1038"/>
      <c r="AY52" s="1038"/>
      <c r="AZ52" s="1039"/>
      <c r="BA52" s="1039"/>
      <c r="BB52" s="1039"/>
      <c r="BC52" s="1039"/>
      <c r="BD52" s="1039"/>
      <c r="BE52" s="982"/>
      <c r="BF52" s="982"/>
      <c r="BG52" s="982"/>
      <c r="BH52" s="982"/>
      <c r="BI52" s="983"/>
      <c r="BJ52" s="208"/>
      <c r="BK52" s="208"/>
      <c r="BL52" s="208"/>
      <c r="BM52" s="208"/>
      <c r="BN52" s="208"/>
      <c r="BO52" s="217"/>
      <c r="BP52" s="217"/>
      <c r="BQ52" s="214">
        <v>46</v>
      </c>
      <c r="BR52" s="215"/>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06"/>
    </row>
    <row r="53" spans="1:131" ht="26.25" customHeight="1" x14ac:dyDescent="0.15">
      <c r="A53" s="214">
        <v>26</v>
      </c>
      <c r="B53" s="1043"/>
      <c r="C53" s="1044"/>
      <c r="D53" s="1044"/>
      <c r="E53" s="1044"/>
      <c r="F53" s="1044"/>
      <c r="G53" s="1044"/>
      <c r="H53" s="1044"/>
      <c r="I53" s="1044"/>
      <c r="J53" s="1044"/>
      <c r="K53" s="1044"/>
      <c r="L53" s="1044"/>
      <c r="M53" s="1044"/>
      <c r="N53" s="1044"/>
      <c r="O53" s="1044"/>
      <c r="P53" s="1045"/>
      <c r="Q53" s="1046"/>
      <c r="R53" s="1038"/>
      <c r="S53" s="1038"/>
      <c r="T53" s="1038"/>
      <c r="U53" s="1038"/>
      <c r="V53" s="1038"/>
      <c r="W53" s="1038"/>
      <c r="X53" s="1038"/>
      <c r="Y53" s="1038"/>
      <c r="Z53" s="1038"/>
      <c r="AA53" s="1038"/>
      <c r="AB53" s="1038"/>
      <c r="AC53" s="1038"/>
      <c r="AD53" s="1038"/>
      <c r="AE53" s="1047"/>
      <c r="AF53" s="1048"/>
      <c r="AG53" s="1049"/>
      <c r="AH53" s="1049"/>
      <c r="AI53" s="1049"/>
      <c r="AJ53" s="1050"/>
      <c r="AK53" s="1037"/>
      <c r="AL53" s="1038"/>
      <c r="AM53" s="1038"/>
      <c r="AN53" s="1038"/>
      <c r="AO53" s="1038"/>
      <c r="AP53" s="1038"/>
      <c r="AQ53" s="1038"/>
      <c r="AR53" s="1038"/>
      <c r="AS53" s="1038"/>
      <c r="AT53" s="1038"/>
      <c r="AU53" s="1038"/>
      <c r="AV53" s="1038"/>
      <c r="AW53" s="1038"/>
      <c r="AX53" s="1038"/>
      <c r="AY53" s="1038"/>
      <c r="AZ53" s="1039"/>
      <c r="BA53" s="1039"/>
      <c r="BB53" s="1039"/>
      <c r="BC53" s="1039"/>
      <c r="BD53" s="1039"/>
      <c r="BE53" s="982"/>
      <c r="BF53" s="982"/>
      <c r="BG53" s="982"/>
      <c r="BH53" s="982"/>
      <c r="BI53" s="983"/>
      <c r="BJ53" s="208"/>
      <c r="BK53" s="208"/>
      <c r="BL53" s="208"/>
      <c r="BM53" s="208"/>
      <c r="BN53" s="208"/>
      <c r="BO53" s="217"/>
      <c r="BP53" s="217"/>
      <c r="BQ53" s="214">
        <v>47</v>
      </c>
      <c r="BR53" s="215"/>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06"/>
    </row>
    <row r="54" spans="1:131" ht="26.25" customHeight="1" x14ac:dyDescent="0.15">
      <c r="A54" s="214">
        <v>27</v>
      </c>
      <c r="B54" s="1043"/>
      <c r="C54" s="1044"/>
      <c r="D54" s="1044"/>
      <c r="E54" s="1044"/>
      <c r="F54" s="1044"/>
      <c r="G54" s="1044"/>
      <c r="H54" s="1044"/>
      <c r="I54" s="1044"/>
      <c r="J54" s="1044"/>
      <c r="K54" s="1044"/>
      <c r="L54" s="1044"/>
      <c r="M54" s="1044"/>
      <c r="N54" s="1044"/>
      <c r="O54" s="1044"/>
      <c r="P54" s="1045"/>
      <c r="Q54" s="1046"/>
      <c r="R54" s="1038"/>
      <c r="S54" s="1038"/>
      <c r="T54" s="1038"/>
      <c r="U54" s="1038"/>
      <c r="V54" s="1038"/>
      <c r="W54" s="1038"/>
      <c r="X54" s="1038"/>
      <c r="Y54" s="1038"/>
      <c r="Z54" s="1038"/>
      <c r="AA54" s="1038"/>
      <c r="AB54" s="1038"/>
      <c r="AC54" s="1038"/>
      <c r="AD54" s="1038"/>
      <c r="AE54" s="1047"/>
      <c r="AF54" s="1048"/>
      <c r="AG54" s="1049"/>
      <c r="AH54" s="1049"/>
      <c r="AI54" s="1049"/>
      <c r="AJ54" s="1050"/>
      <c r="AK54" s="1037"/>
      <c r="AL54" s="1038"/>
      <c r="AM54" s="1038"/>
      <c r="AN54" s="1038"/>
      <c r="AO54" s="1038"/>
      <c r="AP54" s="1038"/>
      <c r="AQ54" s="1038"/>
      <c r="AR54" s="1038"/>
      <c r="AS54" s="1038"/>
      <c r="AT54" s="1038"/>
      <c r="AU54" s="1038"/>
      <c r="AV54" s="1038"/>
      <c r="AW54" s="1038"/>
      <c r="AX54" s="1038"/>
      <c r="AY54" s="1038"/>
      <c r="AZ54" s="1039"/>
      <c r="BA54" s="1039"/>
      <c r="BB54" s="1039"/>
      <c r="BC54" s="1039"/>
      <c r="BD54" s="1039"/>
      <c r="BE54" s="982"/>
      <c r="BF54" s="982"/>
      <c r="BG54" s="982"/>
      <c r="BH54" s="982"/>
      <c r="BI54" s="983"/>
      <c r="BJ54" s="208"/>
      <c r="BK54" s="208"/>
      <c r="BL54" s="208"/>
      <c r="BM54" s="208"/>
      <c r="BN54" s="208"/>
      <c r="BO54" s="217"/>
      <c r="BP54" s="217"/>
      <c r="BQ54" s="214">
        <v>48</v>
      </c>
      <c r="BR54" s="215"/>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06"/>
    </row>
    <row r="55" spans="1:131" ht="26.25" customHeight="1" x14ac:dyDescent="0.15">
      <c r="A55" s="214">
        <v>28</v>
      </c>
      <c r="B55" s="1043"/>
      <c r="C55" s="1044"/>
      <c r="D55" s="1044"/>
      <c r="E55" s="1044"/>
      <c r="F55" s="1044"/>
      <c r="G55" s="1044"/>
      <c r="H55" s="1044"/>
      <c r="I55" s="1044"/>
      <c r="J55" s="1044"/>
      <c r="K55" s="1044"/>
      <c r="L55" s="1044"/>
      <c r="M55" s="1044"/>
      <c r="N55" s="1044"/>
      <c r="O55" s="1044"/>
      <c r="P55" s="1045"/>
      <c r="Q55" s="1046"/>
      <c r="R55" s="1038"/>
      <c r="S55" s="1038"/>
      <c r="T55" s="1038"/>
      <c r="U55" s="1038"/>
      <c r="V55" s="1038"/>
      <c r="W55" s="1038"/>
      <c r="X55" s="1038"/>
      <c r="Y55" s="1038"/>
      <c r="Z55" s="1038"/>
      <c r="AA55" s="1038"/>
      <c r="AB55" s="1038"/>
      <c r="AC55" s="1038"/>
      <c r="AD55" s="1038"/>
      <c r="AE55" s="1047"/>
      <c r="AF55" s="1048"/>
      <c r="AG55" s="1049"/>
      <c r="AH55" s="1049"/>
      <c r="AI55" s="1049"/>
      <c r="AJ55" s="1050"/>
      <c r="AK55" s="1037"/>
      <c r="AL55" s="1038"/>
      <c r="AM55" s="1038"/>
      <c r="AN55" s="1038"/>
      <c r="AO55" s="1038"/>
      <c r="AP55" s="1038"/>
      <c r="AQ55" s="1038"/>
      <c r="AR55" s="1038"/>
      <c r="AS55" s="1038"/>
      <c r="AT55" s="1038"/>
      <c r="AU55" s="1038"/>
      <c r="AV55" s="1038"/>
      <c r="AW55" s="1038"/>
      <c r="AX55" s="1038"/>
      <c r="AY55" s="1038"/>
      <c r="AZ55" s="1039"/>
      <c r="BA55" s="1039"/>
      <c r="BB55" s="1039"/>
      <c r="BC55" s="1039"/>
      <c r="BD55" s="1039"/>
      <c r="BE55" s="982"/>
      <c r="BF55" s="982"/>
      <c r="BG55" s="982"/>
      <c r="BH55" s="982"/>
      <c r="BI55" s="983"/>
      <c r="BJ55" s="208"/>
      <c r="BK55" s="208"/>
      <c r="BL55" s="208"/>
      <c r="BM55" s="208"/>
      <c r="BN55" s="208"/>
      <c r="BO55" s="217"/>
      <c r="BP55" s="217"/>
      <c r="BQ55" s="214">
        <v>49</v>
      </c>
      <c r="BR55" s="215"/>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06"/>
    </row>
    <row r="56" spans="1:131" ht="26.25" customHeight="1" x14ac:dyDescent="0.15">
      <c r="A56" s="214">
        <v>29</v>
      </c>
      <c r="B56" s="1043"/>
      <c r="C56" s="1044"/>
      <c r="D56" s="1044"/>
      <c r="E56" s="1044"/>
      <c r="F56" s="1044"/>
      <c r="G56" s="1044"/>
      <c r="H56" s="1044"/>
      <c r="I56" s="1044"/>
      <c r="J56" s="1044"/>
      <c r="K56" s="1044"/>
      <c r="L56" s="1044"/>
      <c r="M56" s="1044"/>
      <c r="N56" s="1044"/>
      <c r="O56" s="1044"/>
      <c r="P56" s="1045"/>
      <c r="Q56" s="1046"/>
      <c r="R56" s="1038"/>
      <c r="S56" s="1038"/>
      <c r="T56" s="1038"/>
      <c r="U56" s="1038"/>
      <c r="V56" s="1038"/>
      <c r="W56" s="1038"/>
      <c r="X56" s="1038"/>
      <c r="Y56" s="1038"/>
      <c r="Z56" s="1038"/>
      <c r="AA56" s="1038"/>
      <c r="AB56" s="1038"/>
      <c r="AC56" s="1038"/>
      <c r="AD56" s="1038"/>
      <c r="AE56" s="1047"/>
      <c r="AF56" s="1048"/>
      <c r="AG56" s="1049"/>
      <c r="AH56" s="1049"/>
      <c r="AI56" s="1049"/>
      <c r="AJ56" s="1050"/>
      <c r="AK56" s="1037"/>
      <c r="AL56" s="1038"/>
      <c r="AM56" s="1038"/>
      <c r="AN56" s="1038"/>
      <c r="AO56" s="1038"/>
      <c r="AP56" s="1038"/>
      <c r="AQ56" s="1038"/>
      <c r="AR56" s="1038"/>
      <c r="AS56" s="1038"/>
      <c r="AT56" s="1038"/>
      <c r="AU56" s="1038"/>
      <c r="AV56" s="1038"/>
      <c r="AW56" s="1038"/>
      <c r="AX56" s="1038"/>
      <c r="AY56" s="1038"/>
      <c r="AZ56" s="1039"/>
      <c r="BA56" s="1039"/>
      <c r="BB56" s="1039"/>
      <c r="BC56" s="1039"/>
      <c r="BD56" s="1039"/>
      <c r="BE56" s="982"/>
      <c r="BF56" s="982"/>
      <c r="BG56" s="982"/>
      <c r="BH56" s="982"/>
      <c r="BI56" s="983"/>
      <c r="BJ56" s="208"/>
      <c r="BK56" s="208"/>
      <c r="BL56" s="208"/>
      <c r="BM56" s="208"/>
      <c r="BN56" s="208"/>
      <c r="BO56" s="217"/>
      <c r="BP56" s="217"/>
      <c r="BQ56" s="214">
        <v>50</v>
      </c>
      <c r="BR56" s="215"/>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06"/>
    </row>
    <row r="57" spans="1:131" ht="26.25" customHeight="1" x14ac:dyDescent="0.15">
      <c r="A57" s="214">
        <v>30</v>
      </c>
      <c r="B57" s="1043"/>
      <c r="C57" s="1044"/>
      <c r="D57" s="1044"/>
      <c r="E57" s="1044"/>
      <c r="F57" s="1044"/>
      <c r="G57" s="1044"/>
      <c r="H57" s="1044"/>
      <c r="I57" s="1044"/>
      <c r="J57" s="1044"/>
      <c r="K57" s="1044"/>
      <c r="L57" s="1044"/>
      <c r="M57" s="1044"/>
      <c r="N57" s="1044"/>
      <c r="O57" s="1044"/>
      <c r="P57" s="1045"/>
      <c r="Q57" s="1046"/>
      <c r="R57" s="1038"/>
      <c r="S57" s="1038"/>
      <c r="T57" s="1038"/>
      <c r="U57" s="1038"/>
      <c r="V57" s="1038"/>
      <c r="W57" s="1038"/>
      <c r="X57" s="1038"/>
      <c r="Y57" s="1038"/>
      <c r="Z57" s="1038"/>
      <c r="AA57" s="1038"/>
      <c r="AB57" s="1038"/>
      <c r="AC57" s="1038"/>
      <c r="AD57" s="1038"/>
      <c r="AE57" s="1047"/>
      <c r="AF57" s="1048"/>
      <c r="AG57" s="1049"/>
      <c r="AH57" s="1049"/>
      <c r="AI57" s="1049"/>
      <c r="AJ57" s="1050"/>
      <c r="AK57" s="1037"/>
      <c r="AL57" s="1038"/>
      <c r="AM57" s="1038"/>
      <c r="AN57" s="1038"/>
      <c r="AO57" s="1038"/>
      <c r="AP57" s="1038"/>
      <c r="AQ57" s="1038"/>
      <c r="AR57" s="1038"/>
      <c r="AS57" s="1038"/>
      <c r="AT57" s="1038"/>
      <c r="AU57" s="1038"/>
      <c r="AV57" s="1038"/>
      <c r="AW57" s="1038"/>
      <c r="AX57" s="1038"/>
      <c r="AY57" s="1038"/>
      <c r="AZ57" s="1039"/>
      <c r="BA57" s="1039"/>
      <c r="BB57" s="1039"/>
      <c r="BC57" s="1039"/>
      <c r="BD57" s="1039"/>
      <c r="BE57" s="982"/>
      <c r="BF57" s="982"/>
      <c r="BG57" s="982"/>
      <c r="BH57" s="982"/>
      <c r="BI57" s="983"/>
      <c r="BJ57" s="208"/>
      <c r="BK57" s="208"/>
      <c r="BL57" s="208"/>
      <c r="BM57" s="208"/>
      <c r="BN57" s="208"/>
      <c r="BO57" s="217"/>
      <c r="BP57" s="217"/>
      <c r="BQ57" s="214">
        <v>51</v>
      </c>
      <c r="BR57" s="215"/>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06"/>
    </row>
    <row r="58" spans="1:131" ht="26.25" customHeight="1" x14ac:dyDescent="0.15">
      <c r="A58" s="214">
        <v>31</v>
      </c>
      <c r="B58" s="1043"/>
      <c r="C58" s="1044"/>
      <c r="D58" s="1044"/>
      <c r="E58" s="1044"/>
      <c r="F58" s="1044"/>
      <c r="G58" s="1044"/>
      <c r="H58" s="1044"/>
      <c r="I58" s="1044"/>
      <c r="J58" s="1044"/>
      <c r="K58" s="1044"/>
      <c r="L58" s="1044"/>
      <c r="M58" s="1044"/>
      <c r="N58" s="1044"/>
      <c r="O58" s="1044"/>
      <c r="P58" s="1045"/>
      <c r="Q58" s="1046"/>
      <c r="R58" s="1038"/>
      <c r="S58" s="1038"/>
      <c r="T58" s="1038"/>
      <c r="U58" s="1038"/>
      <c r="V58" s="1038"/>
      <c r="W58" s="1038"/>
      <c r="X58" s="1038"/>
      <c r="Y58" s="1038"/>
      <c r="Z58" s="1038"/>
      <c r="AA58" s="1038"/>
      <c r="AB58" s="1038"/>
      <c r="AC58" s="1038"/>
      <c r="AD58" s="1038"/>
      <c r="AE58" s="1047"/>
      <c r="AF58" s="1048"/>
      <c r="AG58" s="1049"/>
      <c r="AH58" s="1049"/>
      <c r="AI58" s="1049"/>
      <c r="AJ58" s="1050"/>
      <c r="AK58" s="1037"/>
      <c r="AL58" s="1038"/>
      <c r="AM58" s="1038"/>
      <c r="AN58" s="1038"/>
      <c r="AO58" s="1038"/>
      <c r="AP58" s="1038"/>
      <c r="AQ58" s="1038"/>
      <c r="AR58" s="1038"/>
      <c r="AS58" s="1038"/>
      <c r="AT58" s="1038"/>
      <c r="AU58" s="1038"/>
      <c r="AV58" s="1038"/>
      <c r="AW58" s="1038"/>
      <c r="AX58" s="1038"/>
      <c r="AY58" s="1038"/>
      <c r="AZ58" s="1039"/>
      <c r="BA58" s="1039"/>
      <c r="BB58" s="1039"/>
      <c r="BC58" s="1039"/>
      <c r="BD58" s="1039"/>
      <c r="BE58" s="982"/>
      <c r="BF58" s="982"/>
      <c r="BG58" s="982"/>
      <c r="BH58" s="982"/>
      <c r="BI58" s="983"/>
      <c r="BJ58" s="208"/>
      <c r="BK58" s="208"/>
      <c r="BL58" s="208"/>
      <c r="BM58" s="208"/>
      <c r="BN58" s="208"/>
      <c r="BO58" s="217"/>
      <c r="BP58" s="217"/>
      <c r="BQ58" s="214">
        <v>52</v>
      </c>
      <c r="BR58" s="215"/>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06"/>
    </row>
    <row r="59" spans="1:131" ht="26.25" customHeight="1" x14ac:dyDescent="0.15">
      <c r="A59" s="214">
        <v>32</v>
      </c>
      <c r="B59" s="1043"/>
      <c r="C59" s="1044"/>
      <c r="D59" s="1044"/>
      <c r="E59" s="1044"/>
      <c r="F59" s="1044"/>
      <c r="G59" s="1044"/>
      <c r="H59" s="1044"/>
      <c r="I59" s="1044"/>
      <c r="J59" s="1044"/>
      <c r="K59" s="1044"/>
      <c r="L59" s="1044"/>
      <c r="M59" s="1044"/>
      <c r="N59" s="1044"/>
      <c r="O59" s="1044"/>
      <c r="P59" s="1045"/>
      <c r="Q59" s="1046"/>
      <c r="R59" s="1038"/>
      <c r="S59" s="1038"/>
      <c r="T59" s="1038"/>
      <c r="U59" s="1038"/>
      <c r="V59" s="1038"/>
      <c r="W59" s="1038"/>
      <c r="X59" s="1038"/>
      <c r="Y59" s="1038"/>
      <c r="Z59" s="1038"/>
      <c r="AA59" s="1038"/>
      <c r="AB59" s="1038"/>
      <c r="AC59" s="1038"/>
      <c r="AD59" s="1038"/>
      <c r="AE59" s="1047"/>
      <c r="AF59" s="1048"/>
      <c r="AG59" s="1049"/>
      <c r="AH59" s="1049"/>
      <c r="AI59" s="1049"/>
      <c r="AJ59" s="1050"/>
      <c r="AK59" s="1037"/>
      <c r="AL59" s="1038"/>
      <c r="AM59" s="1038"/>
      <c r="AN59" s="1038"/>
      <c r="AO59" s="1038"/>
      <c r="AP59" s="1038"/>
      <c r="AQ59" s="1038"/>
      <c r="AR59" s="1038"/>
      <c r="AS59" s="1038"/>
      <c r="AT59" s="1038"/>
      <c r="AU59" s="1038"/>
      <c r="AV59" s="1038"/>
      <c r="AW59" s="1038"/>
      <c r="AX59" s="1038"/>
      <c r="AY59" s="1038"/>
      <c r="AZ59" s="1039"/>
      <c r="BA59" s="1039"/>
      <c r="BB59" s="1039"/>
      <c r="BC59" s="1039"/>
      <c r="BD59" s="1039"/>
      <c r="BE59" s="982"/>
      <c r="BF59" s="982"/>
      <c r="BG59" s="982"/>
      <c r="BH59" s="982"/>
      <c r="BI59" s="983"/>
      <c r="BJ59" s="208"/>
      <c r="BK59" s="208"/>
      <c r="BL59" s="208"/>
      <c r="BM59" s="208"/>
      <c r="BN59" s="208"/>
      <c r="BO59" s="217"/>
      <c r="BP59" s="217"/>
      <c r="BQ59" s="214">
        <v>53</v>
      </c>
      <c r="BR59" s="215"/>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06"/>
    </row>
    <row r="60" spans="1:131" ht="26.25" customHeight="1" x14ac:dyDescent="0.15">
      <c r="A60" s="214">
        <v>33</v>
      </c>
      <c r="B60" s="1043"/>
      <c r="C60" s="1044"/>
      <c r="D60" s="1044"/>
      <c r="E60" s="1044"/>
      <c r="F60" s="1044"/>
      <c r="G60" s="1044"/>
      <c r="H60" s="1044"/>
      <c r="I60" s="1044"/>
      <c r="J60" s="1044"/>
      <c r="K60" s="1044"/>
      <c r="L60" s="1044"/>
      <c r="M60" s="1044"/>
      <c r="N60" s="1044"/>
      <c r="O60" s="1044"/>
      <c r="P60" s="1045"/>
      <c r="Q60" s="1046"/>
      <c r="R60" s="1038"/>
      <c r="S60" s="1038"/>
      <c r="T60" s="1038"/>
      <c r="U60" s="1038"/>
      <c r="V60" s="1038"/>
      <c r="W60" s="1038"/>
      <c r="X60" s="1038"/>
      <c r="Y60" s="1038"/>
      <c r="Z60" s="1038"/>
      <c r="AA60" s="1038"/>
      <c r="AB60" s="1038"/>
      <c r="AC60" s="1038"/>
      <c r="AD60" s="1038"/>
      <c r="AE60" s="1047"/>
      <c r="AF60" s="1048"/>
      <c r="AG60" s="1049"/>
      <c r="AH60" s="1049"/>
      <c r="AI60" s="1049"/>
      <c r="AJ60" s="1050"/>
      <c r="AK60" s="1037"/>
      <c r="AL60" s="1038"/>
      <c r="AM60" s="1038"/>
      <c r="AN60" s="1038"/>
      <c r="AO60" s="1038"/>
      <c r="AP60" s="1038"/>
      <c r="AQ60" s="1038"/>
      <c r="AR60" s="1038"/>
      <c r="AS60" s="1038"/>
      <c r="AT60" s="1038"/>
      <c r="AU60" s="1038"/>
      <c r="AV60" s="1038"/>
      <c r="AW60" s="1038"/>
      <c r="AX60" s="1038"/>
      <c r="AY60" s="1038"/>
      <c r="AZ60" s="1039"/>
      <c r="BA60" s="1039"/>
      <c r="BB60" s="1039"/>
      <c r="BC60" s="1039"/>
      <c r="BD60" s="1039"/>
      <c r="BE60" s="982"/>
      <c r="BF60" s="982"/>
      <c r="BG60" s="982"/>
      <c r="BH60" s="982"/>
      <c r="BI60" s="983"/>
      <c r="BJ60" s="208"/>
      <c r="BK60" s="208"/>
      <c r="BL60" s="208"/>
      <c r="BM60" s="208"/>
      <c r="BN60" s="208"/>
      <c r="BO60" s="217"/>
      <c r="BP60" s="217"/>
      <c r="BQ60" s="214">
        <v>54</v>
      </c>
      <c r="BR60" s="215"/>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06"/>
    </row>
    <row r="61" spans="1:131" ht="26.25" customHeight="1" thickBot="1" x14ac:dyDescent="0.2">
      <c r="A61" s="214">
        <v>34</v>
      </c>
      <c r="B61" s="1043"/>
      <c r="C61" s="1044"/>
      <c r="D61" s="1044"/>
      <c r="E61" s="1044"/>
      <c r="F61" s="1044"/>
      <c r="G61" s="1044"/>
      <c r="H61" s="1044"/>
      <c r="I61" s="1044"/>
      <c r="J61" s="1044"/>
      <c r="K61" s="1044"/>
      <c r="L61" s="1044"/>
      <c r="M61" s="1044"/>
      <c r="N61" s="1044"/>
      <c r="O61" s="1044"/>
      <c r="P61" s="1045"/>
      <c r="Q61" s="1046"/>
      <c r="R61" s="1038"/>
      <c r="S61" s="1038"/>
      <c r="T61" s="1038"/>
      <c r="U61" s="1038"/>
      <c r="V61" s="1038"/>
      <c r="W61" s="1038"/>
      <c r="X61" s="1038"/>
      <c r="Y61" s="1038"/>
      <c r="Z61" s="1038"/>
      <c r="AA61" s="1038"/>
      <c r="AB61" s="1038"/>
      <c r="AC61" s="1038"/>
      <c r="AD61" s="1038"/>
      <c r="AE61" s="1047"/>
      <c r="AF61" s="1048"/>
      <c r="AG61" s="1049"/>
      <c r="AH61" s="1049"/>
      <c r="AI61" s="1049"/>
      <c r="AJ61" s="1050"/>
      <c r="AK61" s="1037"/>
      <c r="AL61" s="1038"/>
      <c r="AM61" s="1038"/>
      <c r="AN61" s="1038"/>
      <c r="AO61" s="1038"/>
      <c r="AP61" s="1038"/>
      <c r="AQ61" s="1038"/>
      <c r="AR61" s="1038"/>
      <c r="AS61" s="1038"/>
      <c r="AT61" s="1038"/>
      <c r="AU61" s="1038"/>
      <c r="AV61" s="1038"/>
      <c r="AW61" s="1038"/>
      <c r="AX61" s="1038"/>
      <c r="AY61" s="1038"/>
      <c r="AZ61" s="1039"/>
      <c r="BA61" s="1039"/>
      <c r="BB61" s="1039"/>
      <c r="BC61" s="1039"/>
      <c r="BD61" s="1039"/>
      <c r="BE61" s="982"/>
      <c r="BF61" s="982"/>
      <c r="BG61" s="982"/>
      <c r="BH61" s="982"/>
      <c r="BI61" s="983"/>
      <c r="BJ61" s="208"/>
      <c r="BK61" s="208"/>
      <c r="BL61" s="208"/>
      <c r="BM61" s="208"/>
      <c r="BN61" s="208"/>
      <c r="BO61" s="217"/>
      <c r="BP61" s="217"/>
      <c r="BQ61" s="214">
        <v>55</v>
      </c>
      <c r="BR61" s="215"/>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06"/>
    </row>
    <row r="62" spans="1:131" ht="26.25" customHeight="1" x14ac:dyDescent="0.15">
      <c r="A62" s="214">
        <v>35</v>
      </c>
      <c r="B62" s="1043"/>
      <c r="C62" s="1044"/>
      <c r="D62" s="1044"/>
      <c r="E62" s="1044"/>
      <c r="F62" s="1044"/>
      <c r="G62" s="1044"/>
      <c r="H62" s="1044"/>
      <c r="I62" s="1044"/>
      <c r="J62" s="1044"/>
      <c r="K62" s="1044"/>
      <c r="L62" s="1044"/>
      <c r="M62" s="1044"/>
      <c r="N62" s="1044"/>
      <c r="O62" s="1044"/>
      <c r="P62" s="1045"/>
      <c r="Q62" s="1046"/>
      <c r="R62" s="1038"/>
      <c r="S62" s="1038"/>
      <c r="T62" s="1038"/>
      <c r="U62" s="1038"/>
      <c r="V62" s="1038"/>
      <c r="W62" s="1038"/>
      <c r="X62" s="1038"/>
      <c r="Y62" s="1038"/>
      <c r="Z62" s="1038"/>
      <c r="AA62" s="1038"/>
      <c r="AB62" s="1038"/>
      <c r="AC62" s="1038"/>
      <c r="AD62" s="1038"/>
      <c r="AE62" s="1047"/>
      <c r="AF62" s="1048"/>
      <c r="AG62" s="1049"/>
      <c r="AH62" s="1049"/>
      <c r="AI62" s="1049"/>
      <c r="AJ62" s="1050"/>
      <c r="AK62" s="1037"/>
      <c r="AL62" s="1038"/>
      <c r="AM62" s="1038"/>
      <c r="AN62" s="1038"/>
      <c r="AO62" s="1038"/>
      <c r="AP62" s="1038"/>
      <c r="AQ62" s="1038"/>
      <c r="AR62" s="1038"/>
      <c r="AS62" s="1038"/>
      <c r="AT62" s="1038"/>
      <c r="AU62" s="1038"/>
      <c r="AV62" s="1038"/>
      <c r="AW62" s="1038"/>
      <c r="AX62" s="1038"/>
      <c r="AY62" s="1038"/>
      <c r="AZ62" s="1039"/>
      <c r="BA62" s="1039"/>
      <c r="BB62" s="1039"/>
      <c r="BC62" s="1039"/>
      <c r="BD62" s="1039"/>
      <c r="BE62" s="982"/>
      <c r="BF62" s="982"/>
      <c r="BG62" s="982"/>
      <c r="BH62" s="982"/>
      <c r="BI62" s="983"/>
      <c r="BJ62" s="1040" t="s">
        <v>417</v>
      </c>
      <c r="BK62" s="1041"/>
      <c r="BL62" s="1041"/>
      <c r="BM62" s="1041"/>
      <c r="BN62" s="1042"/>
      <c r="BO62" s="217"/>
      <c r="BP62" s="217"/>
      <c r="BQ62" s="214">
        <v>56</v>
      </c>
      <c r="BR62" s="215"/>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06"/>
    </row>
    <row r="63" spans="1:131" ht="26.25" customHeight="1" thickBot="1" x14ac:dyDescent="0.2">
      <c r="A63" s="216" t="s">
        <v>395</v>
      </c>
      <c r="B63" s="947" t="s">
        <v>418</v>
      </c>
      <c r="C63" s="948"/>
      <c r="D63" s="948"/>
      <c r="E63" s="948"/>
      <c r="F63" s="948"/>
      <c r="G63" s="948"/>
      <c r="H63" s="948"/>
      <c r="I63" s="948"/>
      <c r="J63" s="948"/>
      <c r="K63" s="948"/>
      <c r="L63" s="948"/>
      <c r="M63" s="948"/>
      <c r="N63" s="948"/>
      <c r="O63" s="948"/>
      <c r="P63" s="958"/>
      <c r="Q63" s="1033"/>
      <c r="R63" s="1034"/>
      <c r="S63" s="1034"/>
      <c r="T63" s="1034"/>
      <c r="U63" s="1034"/>
      <c r="V63" s="1034"/>
      <c r="W63" s="1034"/>
      <c r="X63" s="1034"/>
      <c r="Y63" s="1034"/>
      <c r="Z63" s="1034"/>
      <c r="AA63" s="1034"/>
      <c r="AB63" s="1034"/>
      <c r="AC63" s="1034"/>
      <c r="AD63" s="1034"/>
      <c r="AE63" s="973"/>
      <c r="AF63" s="1035">
        <v>9872</v>
      </c>
      <c r="AG63" s="1027"/>
      <c r="AH63" s="1027"/>
      <c r="AI63" s="1027"/>
      <c r="AJ63" s="1036"/>
      <c r="AK63" s="972"/>
      <c r="AL63" s="1034"/>
      <c r="AM63" s="1034"/>
      <c r="AN63" s="1034"/>
      <c r="AO63" s="1034"/>
      <c r="AP63" s="1027">
        <v>36041</v>
      </c>
      <c r="AQ63" s="1027"/>
      <c r="AR63" s="1027"/>
      <c r="AS63" s="1027"/>
      <c r="AT63" s="1027"/>
      <c r="AU63" s="1027">
        <v>14186</v>
      </c>
      <c r="AV63" s="1027"/>
      <c r="AW63" s="1027"/>
      <c r="AX63" s="1027"/>
      <c r="AY63" s="1027"/>
      <c r="AZ63" s="1028"/>
      <c r="BA63" s="1028"/>
      <c r="BB63" s="1028"/>
      <c r="BC63" s="1028"/>
      <c r="BD63" s="1028"/>
      <c r="BE63" s="1029"/>
      <c r="BF63" s="1029"/>
      <c r="BG63" s="1029"/>
      <c r="BH63" s="1029"/>
      <c r="BI63" s="1030"/>
      <c r="BJ63" s="1031" t="s">
        <v>130</v>
      </c>
      <c r="BK63" s="963"/>
      <c r="BL63" s="963"/>
      <c r="BM63" s="963"/>
      <c r="BN63" s="1032"/>
      <c r="BO63" s="217"/>
      <c r="BP63" s="217"/>
      <c r="BQ63" s="214">
        <v>57</v>
      </c>
      <c r="BR63" s="215"/>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06"/>
    </row>
    <row r="64" spans="1:131" ht="26.25" customHeight="1" x14ac:dyDescent="0.15">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4">
        <v>58</v>
      </c>
      <c r="BR64" s="215"/>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06"/>
    </row>
    <row r="65" spans="1:131" ht="26.25" customHeight="1" thickBot="1" x14ac:dyDescent="0.2">
      <c r="A65" s="208" t="s">
        <v>419</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17"/>
      <c r="BF65" s="217"/>
      <c r="BG65" s="217"/>
      <c r="BH65" s="217"/>
      <c r="BI65" s="217"/>
      <c r="BJ65" s="217"/>
      <c r="BK65" s="217"/>
      <c r="BL65" s="217"/>
      <c r="BM65" s="217"/>
      <c r="BN65" s="217"/>
      <c r="BO65" s="217"/>
      <c r="BP65" s="217"/>
      <c r="BQ65" s="214">
        <v>59</v>
      </c>
      <c r="BR65" s="215"/>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06"/>
    </row>
    <row r="66" spans="1:131" ht="26.25" customHeight="1" x14ac:dyDescent="0.15">
      <c r="A66" s="1005" t="s">
        <v>420</v>
      </c>
      <c r="B66" s="1006"/>
      <c r="C66" s="1006"/>
      <c r="D66" s="1006"/>
      <c r="E66" s="1006"/>
      <c r="F66" s="1006"/>
      <c r="G66" s="1006"/>
      <c r="H66" s="1006"/>
      <c r="I66" s="1006"/>
      <c r="J66" s="1006"/>
      <c r="K66" s="1006"/>
      <c r="L66" s="1006"/>
      <c r="M66" s="1006"/>
      <c r="N66" s="1006"/>
      <c r="O66" s="1006"/>
      <c r="P66" s="1007"/>
      <c r="Q66" s="1011" t="s">
        <v>399</v>
      </c>
      <c r="R66" s="1012"/>
      <c r="S66" s="1012"/>
      <c r="T66" s="1012"/>
      <c r="U66" s="1013"/>
      <c r="V66" s="1011" t="s">
        <v>400</v>
      </c>
      <c r="W66" s="1012"/>
      <c r="X66" s="1012"/>
      <c r="Y66" s="1012"/>
      <c r="Z66" s="1013"/>
      <c r="AA66" s="1011" t="s">
        <v>401</v>
      </c>
      <c r="AB66" s="1012"/>
      <c r="AC66" s="1012"/>
      <c r="AD66" s="1012"/>
      <c r="AE66" s="1013"/>
      <c r="AF66" s="1017" t="s">
        <v>402</v>
      </c>
      <c r="AG66" s="1018"/>
      <c r="AH66" s="1018"/>
      <c r="AI66" s="1018"/>
      <c r="AJ66" s="1019"/>
      <c r="AK66" s="1011" t="s">
        <v>403</v>
      </c>
      <c r="AL66" s="1006"/>
      <c r="AM66" s="1006"/>
      <c r="AN66" s="1006"/>
      <c r="AO66" s="1007"/>
      <c r="AP66" s="1011" t="s">
        <v>421</v>
      </c>
      <c r="AQ66" s="1012"/>
      <c r="AR66" s="1012"/>
      <c r="AS66" s="1012"/>
      <c r="AT66" s="1013"/>
      <c r="AU66" s="1011" t="s">
        <v>422</v>
      </c>
      <c r="AV66" s="1012"/>
      <c r="AW66" s="1012"/>
      <c r="AX66" s="1012"/>
      <c r="AY66" s="1013"/>
      <c r="AZ66" s="1011" t="s">
        <v>382</v>
      </c>
      <c r="BA66" s="1012"/>
      <c r="BB66" s="1012"/>
      <c r="BC66" s="1012"/>
      <c r="BD66" s="1025"/>
      <c r="BE66" s="217"/>
      <c r="BF66" s="217"/>
      <c r="BG66" s="217"/>
      <c r="BH66" s="217"/>
      <c r="BI66" s="217"/>
      <c r="BJ66" s="217"/>
      <c r="BK66" s="217"/>
      <c r="BL66" s="217"/>
      <c r="BM66" s="217"/>
      <c r="BN66" s="217"/>
      <c r="BO66" s="217"/>
      <c r="BP66" s="217"/>
      <c r="BQ66" s="214">
        <v>60</v>
      </c>
      <c r="BR66" s="219"/>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06"/>
    </row>
    <row r="67" spans="1:131" ht="26.25" customHeight="1" thickBot="1" x14ac:dyDescent="0.2">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17"/>
      <c r="BF67" s="217"/>
      <c r="BG67" s="217"/>
      <c r="BH67" s="217"/>
      <c r="BI67" s="217"/>
      <c r="BJ67" s="217"/>
      <c r="BK67" s="217"/>
      <c r="BL67" s="217"/>
      <c r="BM67" s="217"/>
      <c r="BN67" s="217"/>
      <c r="BO67" s="217"/>
      <c r="BP67" s="217"/>
      <c r="BQ67" s="214">
        <v>61</v>
      </c>
      <c r="BR67" s="219"/>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06"/>
    </row>
    <row r="68" spans="1:131" ht="26.25" customHeight="1" thickTop="1" x14ac:dyDescent="0.15">
      <c r="A68" s="212">
        <v>1</v>
      </c>
      <c r="B68" s="995" t="s">
        <v>590</v>
      </c>
      <c r="C68" s="996"/>
      <c r="D68" s="996"/>
      <c r="E68" s="996"/>
      <c r="F68" s="996"/>
      <c r="G68" s="996"/>
      <c r="H68" s="996"/>
      <c r="I68" s="996"/>
      <c r="J68" s="996"/>
      <c r="K68" s="996"/>
      <c r="L68" s="996"/>
      <c r="M68" s="996"/>
      <c r="N68" s="996"/>
      <c r="O68" s="996"/>
      <c r="P68" s="997"/>
      <c r="Q68" s="998">
        <v>1598</v>
      </c>
      <c r="R68" s="992"/>
      <c r="S68" s="992"/>
      <c r="T68" s="992"/>
      <c r="U68" s="992"/>
      <c r="V68" s="992">
        <v>1456</v>
      </c>
      <c r="W68" s="992"/>
      <c r="X68" s="992"/>
      <c r="Y68" s="992"/>
      <c r="Z68" s="992"/>
      <c r="AA68" s="992">
        <v>142</v>
      </c>
      <c r="AB68" s="992"/>
      <c r="AC68" s="992"/>
      <c r="AD68" s="992"/>
      <c r="AE68" s="992"/>
      <c r="AF68" s="992">
        <v>142</v>
      </c>
      <c r="AG68" s="992"/>
      <c r="AH68" s="992"/>
      <c r="AI68" s="992"/>
      <c r="AJ68" s="992"/>
      <c r="AK68" s="992" t="s">
        <v>585</v>
      </c>
      <c r="AL68" s="992"/>
      <c r="AM68" s="992"/>
      <c r="AN68" s="992"/>
      <c r="AO68" s="992"/>
      <c r="AP68" s="992" t="s">
        <v>585</v>
      </c>
      <c r="AQ68" s="992"/>
      <c r="AR68" s="992"/>
      <c r="AS68" s="992"/>
      <c r="AT68" s="992"/>
      <c r="AU68" s="992" t="s">
        <v>585</v>
      </c>
      <c r="AV68" s="992"/>
      <c r="AW68" s="992"/>
      <c r="AX68" s="992"/>
      <c r="AY68" s="992"/>
      <c r="AZ68" s="993"/>
      <c r="BA68" s="993"/>
      <c r="BB68" s="993"/>
      <c r="BC68" s="993"/>
      <c r="BD68" s="994"/>
      <c r="BE68" s="217"/>
      <c r="BF68" s="217"/>
      <c r="BG68" s="217"/>
      <c r="BH68" s="217"/>
      <c r="BI68" s="217"/>
      <c r="BJ68" s="217"/>
      <c r="BK68" s="217"/>
      <c r="BL68" s="217"/>
      <c r="BM68" s="217"/>
      <c r="BN68" s="217"/>
      <c r="BO68" s="217"/>
      <c r="BP68" s="217"/>
      <c r="BQ68" s="214">
        <v>62</v>
      </c>
      <c r="BR68" s="219"/>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06"/>
    </row>
    <row r="69" spans="1:131" ht="26.25" customHeight="1" x14ac:dyDescent="0.15">
      <c r="A69" s="214">
        <v>2</v>
      </c>
      <c r="B69" s="984" t="s">
        <v>591</v>
      </c>
      <c r="C69" s="985"/>
      <c r="D69" s="985"/>
      <c r="E69" s="985"/>
      <c r="F69" s="985"/>
      <c r="G69" s="985"/>
      <c r="H69" s="985"/>
      <c r="I69" s="985"/>
      <c r="J69" s="985"/>
      <c r="K69" s="985"/>
      <c r="L69" s="985"/>
      <c r="M69" s="985"/>
      <c r="N69" s="985"/>
      <c r="O69" s="985"/>
      <c r="P69" s="986"/>
      <c r="Q69" s="987">
        <v>956629</v>
      </c>
      <c r="R69" s="981"/>
      <c r="S69" s="981"/>
      <c r="T69" s="981"/>
      <c r="U69" s="981"/>
      <c r="V69" s="981">
        <v>904884</v>
      </c>
      <c r="W69" s="981"/>
      <c r="X69" s="981"/>
      <c r="Y69" s="981"/>
      <c r="Z69" s="981"/>
      <c r="AA69" s="981">
        <v>51745</v>
      </c>
      <c r="AB69" s="981"/>
      <c r="AC69" s="981"/>
      <c r="AD69" s="981"/>
      <c r="AE69" s="981"/>
      <c r="AF69" s="981">
        <v>51745</v>
      </c>
      <c r="AG69" s="981"/>
      <c r="AH69" s="981"/>
      <c r="AI69" s="981"/>
      <c r="AJ69" s="981"/>
      <c r="AK69" s="981">
        <v>1</v>
      </c>
      <c r="AL69" s="981"/>
      <c r="AM69" s="981"/>
      <c r="AN69" s="981"/>
      <c r="AO69" s="981"/>
      <c r="AP69" s="981" t="s">
        <v>516</v>
      </c>
      <c r="AQ69" s="981"/>
      <c r="AR69" s="981"/>
      <c r="AS69" s="981"/>
      <c r="AT69" s="981"/>
      <c r="AU69" s="981" t="s">
        <v>516</v>
      </c>
      <c r="AV69" s="981"/>
      <c r="AW69" s="981"/>
      <c r="AX69" s="981"/>
      <c r="AY69" s="981"/>
      <c r="AZ69" s="982"/>
      <c r="BA69" s="982"/>
      <c r="BB69" s="982"/>
      <c r="BC69" s="982"/>
      <c r="BD69" s="983"/>
      <c r="BE69" s="217"/>
      <c r="BF69" s="217"/>
      <c r="BG69" s="217"/>
      <c r="BH69" s="217"/>
      <c r="BI69" s="217"/>
      <c r="BJ69" s="217"/>
      <c r="BK69" s="217"/>
      <c r="BL69" s="217"/>
      <c r="BM69" s="217"/>
      <c r="BN69" s="217"/>
      <c r="BO69" s="217"/>
      <c r="BP69" s="217"/>
      <c r="BQ69" s="214">
        <v>63</v>
      </c>
      <c r="BR69" s="219"/>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06"/>
    </row>
    <row r="70" spans="1:131" ht="26.25" customHeight="1" x14ac:dyDescent="0.15">
      <c r="A70" s="214">
        <v>3</v>
      </c>
      <c r="B70" s="984" t="s">
        <v>592</v>
      </c>
      <c r="C70" s="985"/>
      <c r="D70" s="985"/>
      <c r="E70" s="985"/>
      <c r="F70" s="985"/>
      <c r="G70" s="985"/>
      <c r="H70" s="985"/>
      <c r="I70" s="985"/>
      <c r="J70" s="985"/>
      <c r="K70" s="985"/>
      <c r="L70" s="985"/>
      <c r="M70" s="985"/>
      <c r="N70" s="985"/>
      <c r="O70" s="985"/>
      <c r="P70" s="986"/>
      <c r="Q70" s="987">
        <v>8728</v>
      </c>
      <c r="R70" s="981"/>
      <c r="S70" s="981"/>
      <c r="T70" s="981"/>
      <c r="U70" s="981"/>
      <c r="V70" s="981">
        <v>8505</v>
      </c>
      <c r="W70" s="981"/>
      <c r="X70" s="981"/>
      <c r="Y70" s="981"/>
      <c r="Z70" s="981"/>
      <c r="AA70" s="981">
        <v>223</v>
      </c>
      <c r="AB70" s="981"/>
      <c r="AC70" s="981"/>
      <c r="AD70" s="981"/>
      <c r="AE70" s="981"/>
      <c r="AF70" s="981">
        <v>223</v>
      </c>
      <c r="AG70" s="981"/>
      <c r="AH70" s="981"/>
      <c r="AI70" s="981"/>
      <c r="AJ70" s="981"/>
      <c r="AK70" s="981" t="s">
        <v>516</v>
      </c>
      <c r="AL70" s="981"/>
      <c r="AM70" s="981"/>
      <c r="AN70" s="981"/>
      <c r="AO70" s="981"/>
      <c r="AP70" s="981" t="s">
        <v>516</v>
      </c>
      <c r="AQ70" s="981"/>
      <c r="AR70" s="981"/>
      <c r="AS70" s="981"/>
      <c r="AT70" s="981"/>
      <c r="AU70" s="981" t="s">
        <v>516</v>
      </c>
      <c r="AV70" s="981"/>
      <c r="AW70" s="981"/>
      <c r="AX70" s="981"/>
      <c r="AY70" s="981"/>
      <c r="AZ70" s="982"/>
      <c r="BA70" s="982"/>
      <c r="BB70" s="982"/>
      <c r="BC70" s="982"/>
      <c r="BD70" s="983"/>
      <c r="BE70" s="217"/>
      <c r="BF70" s="217"/>
      <c r="BG70" s="217"/>
      <c r="BH70" s="217"/>
      <c r="BI70" s="217"/>
      <c r="BJ70" s="217"/>
      <c r="BK70" s="217"/>
      <c r="BL70" s="217"/>
      <c r="BM70" s="217"/>
      <c r="BN70" s="217"/>
      <c r="BO70" s="217"/>
      <c r="BP70" s="217"/>
      <c r="BQ70" s="214">
        <v>64</v>
      </c>
      <c r="BR70" s="219"/>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06"/>
    </row>
    <row r="71" spans="1:131" ht="26.25" customHeight="1" x14ac:dyDescent="0.15">
      <c r="A71" s="214">
        <v>4</v>
      </c>
      <c r="B71" s="984" t="s">
        <v>593</v>
      </c>
      <c r="C71" s="985"/>
      <c r="D71" s="985"/>
      <c r="E71" s="985"/>
      <c r="F71" s="985"/>
      <c r="G71" s="985"/>
      <c r="H71" s="985"/>
      <c r="I71" s="985"/>
      <c r="J71" s="985"/>
      <c r="K71" s="985"/>
      <c r="L71" s="985"/>
      <c r="M71" s="985"/>
      <c r="N71" s="985"/>
      <c r="O71" s="985"/>
      <c r="P71" s="986"/>
      <c r="Q71" s="987">
        <v>55393</v>
      </c>
      <c r="R71" s="981"/>
      <c r="S71" s="981"/>
      <c r="T71" s="981"/>
      <c r="U71" s="981"/>
      <c r="V71" s="981">
        <v>54257</v>
      </c>
      <c r="W71" s="981"/>
      <c r="X71" s="981"/>
      <c r="Y71" s="981"/>
      <c r="Z71" s="981"/>
      <c r="AA71" s="981">
        <v>1136</v>
      </c>
      <c r="AB71" s="981"/>
      <c r="AC71" s="981"/>
      <c r="AD71" s="981"/>
      <c r="AE71" s="981"/>
      <c r="AF71" s="981">
        <v>1136</v>
      </c>
      <c r="AG71" s="981"/>
      <c r="AH71" s="981"/>
      <c r="AI71" s="981"/>
      <c r="AJ71" s="981"/>
      <c r="AK71" s="981">
        <v>8114</v>
      </c>
      <c r="AL71" s="981"/>
      <c r="AM71" s="981"/>
      <c r="AN71" s="981"/>
      <c r="AO71" s="981"/>
      <c r="AP71" s="981" t="s">
        <v>516</v>
      </c>
      <c r="AQ71" s="981"/>
      <c r="AR71" s="981"/>
      <c r="AS71" s="981"/>
      <c r="AT71" s="981"/>
      <c r="AU71" s="981" t="s">
        <v>516</v>
      </c>
      <c r="AV71" s="981"/>
      <c r="AW71" s="981"/>
      <c r="AX71" s="981"/>
      <c r="AY71" s="981"/>
      <c r="AZ71" s="982"/>
      <c r="BA71" s="982"/>
      <c r="BB71" s="982"/>
      <c r="BC71" s="982"/>
      <c r="BD71" s="983"/>
      <c r="BE71" s="217"/>
      <c r="BF71" s="217"/>
      <c r="BG71" s="217"/>
      <c r="BH71" s="217"/>
      <c r="BI71" s="217"/>
      <c r="BJ71" s="217"/>
      <c r="BK71" s="217"/>
      <c r="BL71" s="217"/>
      <c r="BM71" s="217"/>
      <c r="BN71" s="217"/>
      <c r="BO71" s="217"/>
      <c r="BP71" s="217"/>
      <c r="BQ71" s="214">
        <v>65</v>
      </c>
      <c r="BR71" s="219"/>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06"/>
    </row>
    <row r="72" spans="1:131" ht="26.25" customHeight="1" x14ac:dyDescent="0.15">
      <c r="A72" s="214">
        <v>5</v>
      </c>
      <c r="B72" s="984"/>
      <c r="C72" s="985"/>
      <c r="D72" s="985"/>
      <c r="E72" s="985"/>
      <c r="F72" s="985"/>
      <c r="G72" s="985"/>
      <c r="H72" s="985"/>
      <c r="I72" s="985"/>
      <c r="J72" s="985"/>
      <c r="K72" s="985"/>
      <c r="L72" s="985"/>
      <c r="M72" s="985"/>
      <c r="N72" s="985"/>
      <c r="O72" s="985"/>
      <c r="P72" s="986"/>
      <c r="Q72" s="987"/>
      <c r="R72" s="981"/>
      <c r="S72" s="981"/>
      <c r="T72" s="981"/>
      <c r="U72" s="981"/>
      <c r="V72" s="981"/>
      <c r="W72" s="981"/>
      <c r="X72" s="981"/>
      <c r="Y72" s="981"/>
      <c r="Z72" s="981"/>
      <c r="AA72" s="981"/>
      <c r="AB72" s="981"/>
      <c r="AC72" s="981"/>
      <c r="AD72" s="981"/>
      <c r="AE72" s="981"/>
      <c r="AF72" s="981"/>
      <c r="AG72" s="981"/>
      <c r="AH72" s="981"/>
      <c r="AI72" s="981"/>
      <c r="AJ72" s="981"/>
      <c r="AK72" s="981"/>
      <c r="AL72" s="981"/>
      <c r="AM72" s="981"/>
      <c r="AN72" s="981"/>
      <c r="AO72" s="981"/>
      <c r="AP72" s="981"/>
      <c r="AQ72" s="981"/>
      <c r="AR72" s="981"/>
      <c r="AS72" s="981"/>
      <c r="AT72" s="981"/>
      <c r="AU72" s="981"/>
      <c r="AV72" s="981"/>
      <c r="AW72" s="981"/>
      <c r="AX72" s="981"/>
      <c r="AY72" s="981"/>
      <c r="AZ72" s="982"/>
      <c r="BA72" s="982"/>
      <c r="BB72" s="982"/>
      <c r="BC72" s="982"/>
      <c r="BD72" s="983"/>
      <c r="BE72" s="217"/>
      <c r="BF72" s="217"/>
      <c r="BG72" s="217"/>
      <c r="BH72" s="217"/>
      <c r="BI72" s="217"/>
      <c r="BJ72" s="217"/>
      <c r="BK72" s="217"/>
      <c r="BL72" s="217"/>
      <c r="BM72" s="217"/>
      <c r="BN72" s="217"/>
      <c r="BO72" s="217"/>
      <c r="BP72" s="217"/>
      <c r="BQ72" s="214">
        <v>66</v>
      </c>
      <c r="BR72" s="219"/>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06"/>
    </row>
    <row r="73" spans="1:131" ht="26.25" customHeight="1" x14ac:dyDescent="0.15">
      <c r="A73" s="214">
        <v>6</v>
      </c>
      <c r="B73" s="984"/>
      <c r="C73" s="985"/>
      <c r="D73" s="985"/>
      <c r="E73" s="985"/>
      <c r="F73" s="985"/>
      <c r="G73" s="985"/>
      <c r="H73" s="985"/>
      <c r="I73" s="985"/>
      <c r="J73" s="985"/>
      <c r="K73" s="985"/>
      <c r="L73" s="985"/>
      <c r="M73" s="985"/>
      <c r="N73" s="985"/>
      <c r="O73" s="985"/>
      <c r="P73" s="986"/>
      <c r="Q73" s="987"/>
      <c r="R73" s="981"/>
      <c r="S73" s="981"/>
      <c r="T73" s="981"/>
      <c r="U73" s="981"/>
      <c r="V73" s="981"/>
      <c r="W73" s="981"/>
      <c r="X73" s="981"/>
      <c r="Y73" s="981"/>
      <c r="Z73" s="981"/>
      <c r="AA73" s="981"/>
      <c r="AB73" s="981"/>
      <c r="AC73" s="981"/>
      <c r="AD73" s="981"/>
      <c r="AE73" s="981"/>
      <c r="AF73" s="981"/>
      <c r="AG73" s="981"/>
      <c r="AH73" s="981"/>
      <c r="AI73" s="981"/>
      <c r="AJ73" s="981"/>
      <c r="AK73" s="981"/>
      <c r="AL73" s="981"/>
      <c r="AM73" s="981"/>
      <c r="AN73" s="981"/>
      <c r="AO73" s="981"/>
      <c r="AP73" s="981"/>
      <c r="AQ73" s="981"/>
      <c r="AR73" s="981"/>
      <c r="AS73" s="981"/>
      <c r="AT73" s="981"/>
      <c r="AU73" s="981"/>
      <c r="AV73" s="981"/>
      <c r="AW73" s="981"/>
      <c r="AX73" s="981"/>
      <c r="AY73" s="981"/>
      <c r="AZ73" s="982"/>
      <c r="BA73" s="982"/>
      <c r="BB73" s="982"/>
      <c r="BC73" s="982"/>
      <c r="BD73" s="983"/>
      <c r="BE73" s="217"/>
      <c r="BF73" s="217"/>
      <c r="BG73" s="217"/>
      <c r="BH73" s="217"/>
      <c r="BI73" s="217"/>
      <c r="BJ73" s="217"/>
      <c r="BK73" s="217"/>
      <c r="BL73" s="217"/>
      <c r="BM73" s="217"/>
      <c r="BN73" s="217"/>
      <c r="BO73" s="217"/>
      <c r="BP73" s="217"/>
      <c r="BQ73" s="214">
        <v>67</v>
      </c>
      <c r="BR73" s="219"/>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06"/>
    </row>
    <row r="74" spans="1:131" ht="26.25" customHeight="1" x14ac:dyDescent="0.15">
      <c r="A74" s="214">
        <v>7</v>
      </c>
      <c r="B74" s="984"/>
      <c r="C74" s="985"/>
      <c r="D74" s="985"/>
      <c r="E74" s="985"/>
      <c r="F74" s="985"/>
      <c r="G74" s="985"/>
      <c r="H74" s="985"/>
      <c r="I74" s="985"/>
      <c r="J74" s="985"/>
      <c r="K74" s="985"/>
      <c r="L74" s="985"/>
      <c r="M74" s="985"/>
      <c r="N74" s="985"/>
      <c r="O74" s="985"/>
      <c r="P74" s="986"/>
      <c r="Q74" s="987"/>
      <c r="R74" s="981"/>
      <c r="S74" s="981"/>
      <c r="T74" s="981"/>
      <c r="U74" s="981"/>
      <c r="V74" s="981"/>
      <c r="W74" s="981"/>
      <c r="X74" s="981"/>
      <c r="Y74" s="981"/>
      <c r="Z74" s="981"/>
      <c r="AA74" s="981"/>
      <c r="AB74" s="981"/>
      <c r="AC74" s="981"/>
      <c r="AD74" s="981"/>
      <c r="AE74" s="981"/>
      <c r="AF74" s="981"/>
      <c r="AG74" s="981"/>
      <c r="AH74" s="981"/>
      <c r="AI74" s="981"/>
      <c r="AJ74" s="981"/>
      <c r="AK74" s="981"/>
      <c r="AL74" s="981"/>
      <c r="AM74" s="981"/>
      <c r="AN74" s="981"/>
      <c r="AO74" s="981"/>
      <c r="AP74" s="981"/>
      <c r="AQ74" s="981"/>
      <c r="AR74" s="981"/>
      <c r="AS74" s="981"/>
      <c r="AT74" s="981"/>
      <c r="AU74" s="981"/>
      <c r="AV74" s="981"/>
      <c r="AW74" s="981"/>
      <c r="AX74" s="981"/>
      <c r="AY74" s="981"/>
      <c r="AZ74" s="982"/>
      <c r="BA74" s="982"/>
      <c r="BB74" s="982"/>
      <c r="BC74" s="982"/>
      <c r="BD74" s="983"/>
      <c r="BE74" s="217"/>
      <c r="BF74" s="217"/>
      <c r="BG74" s="217"/>
      <c r="BH74" s="217"/>
      <c r="BI74" s="217"/>
      <c r="BJ74" s="217"/>
      <c r="BK74" s="217"/>
      <c r="BL74" s="217"/>
      <c r="BM74" s="217"/>
      <c r="BN74" s="217"/>
      <c r="BO74" s="217"/>
      <c r="BP74" s="217"/>
      <c r="BQ74" s="214">
        <v>68</v>
      </c>
      <c r="BR74" s="219"/>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06"/>
    </row>
    <row r="75" spans="1:131" ht="26.25" customHeight="1" x14ac:dyDescent="0.15">
      <c r="A75" s="214">
        <v>8</v>
      </c>
      <c r="B75" s="984"/>
      <c r="C75" s="985"/>
      <c r="D75" s="985"/>
      <c r="E75" s="985"/>
      <c r="F75" s="985"/>
      <c r="G75" s="985"/>
      <c r="H75" s="985"/>
      <c r="I75" s="985"/>
      <c r="J75" s="985"/>
      <c r="K75" s="985"/>
      <c r="L75" s="985"/>
      <c r="M75" s="985"/>
      <c r="N75" s="985"/>
      <c r="O75" s="985"/>
      <c r="P75" s="986"/>
      <c r="Q75" s="988"/>
      <c r="R75" s="989"/>
      <c r="S75" s="989"/>
      <c r="T75" s="989"/>
      <c r="U75" s="990"/>
      <c r="V75" s="991"/>
      <c r="W75" s="989"/>
      <c r="X75" s="989"/>
      <c r="Y75" s="989"/>
      <c r="Z75" s="990"/>
      <c r="AA75" s="991"/>
      <c r="AB75" s="989"/>
      <c r="AC75" s="989"/>
      <c r="AD75" s="989"/>
      <c r="AE75" s="990"/>
      <c r="AF75" s="991"/>
      <c r="AG75" s="989"/>
      <c r="AH75" s="989"/>
      <c r="AI75" s="989"/>
      <c r="AJ75" s="990"/>
      <c r="AK75" s="991"/>
      <c r="AL75" s="989"/>
      <c r="AM75" s="989"/>
      <c r="AN75" s="989"/>
      <c r="AO75" s="990"/>
      <c r="AP75" s="991"/>
      <c r="AQ75" s="989"/>
      <c r="AR75" s="989"/>
      <c r="AS75" s="989"/>
      <c r="AT75" s="990"/>
      <c r="AU75" s="991"/>
      <c r="AV75" s="989"/>
      <c r="AW75" s="989"/>
      <c r="AX75" s="989"/>
      <c r="AY75" s="990"/>
      <c r="AZ75" s="982"/>
      <c r="BA75" s="982"/>
      <c r="BB75" s="982"/>
      <c r="BC75" s="982"/>
      <c r="BD75" s="983"/>
      <c r="BE75" s="217"/>
      <c r="BF75" s="217"/>
      <c r="BG75" s="217"/>
      <c r="BH75" s="217"/>
      <c r="BI75" s="217"/>
      <c r="BJ75" s="217"/>
      <c r="BK75" s="217"/>
      <c r="BL75" s="217"/>
      <c r="BM75" s="217"/>
      <c r="BN75" s="217"/>
      <c r="BO75" s="217"/>
      <c r="BP75" s="217"/>
      <c r="BQ75" s="214">
        <v>69</v>
      </c>
      <c r="BR75" s="219"/>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06"/>
    </row>
    <row r="76" spans="1:131" ht="26.25" customHeight="1" x14ac:dyDescent="0.15">
      <c r="A76" s="214">
        <v>9</v>
      </c>
      <c r="B76" s="984"/>
      <c r="C76" s="985"/>
      <c r="D76" s="985"/>
      <c r="E76" s="985"/>
      <c r="F76" s="985"/>
      <c r="G76" s="985"/>
      <c r="H76" s="985"/>
      <c r="I76" s="985"/>
      <c r="J76" s="985"/>
      <c r="K76" s="985"/>
      <c r="L76" s="985"/>
      <c r="M76" s="985"/>
      <c r="N76" s="985"/>
      <c r="O76" s="985"/>
      <c r="P76" s="986"/>
      <c r="Q76" s="988"/>
      <c r="R76" s="989"/>
      <c r="S76" s="989"/>
      <c r="T76" s="989"/>
      <c r="U76" s="990"/>
      <c r="V76" s="991"/>
      <c r="W76" s="989"/>
      <c r="X76" s="989"/>
      <c r="Y76" s="989"/>
      <c r="Z76" s="990"/>
      <c r="AA76" s="991"/>
      <c r="AB76" s="989"/>
      <c r="AC76" s="989"/>
      <c r="AD76" s="989"/>
      <c r="AE76" s="990"/>
      <c r="AF76" s="991"/>
      <c r="AG76" s="989"/>
      <c r="AH76" s="989"/>
      <c r="AI76" s="989"/>
      <c r="AJ76" s="990"/>
      <c r="AK76" s="991"/>
      <c r="AL76" s="989"/>
      <c r="AM76" s="989"/>
      <c r="AN76" s="989"/>
      <c r="AO76" s="990"/>
      <c r="AP76" s="991"/>
      <c r="AQ76" s="989"/>
      <c r="AR76" s="989"/>
      <c r="AS76" s="989"/>
      <c r="AT76" s="990"/>
      <c r="AU76" s="991"/>
      <c r="AV76" s="989"/>
      <c r="AW76" s="989"/>
      <c r="AX76" s="989"/>
      <c r="AY76" s="990"/>
      <c r="AZ76" s="982"/>
      <c r="BA76" s="982"/>
      <c r="BB76" s="982"/>
      <c r="BC76" s="982"/>
      <c r="BD76" s="983"/>
      <c r="BE76" s="217"/>
      <c r="BF76" s="217"/>
      <c r="BG76" s="217"/>
      <c r="BH76" s="217"/>
      <c r="BI76" s="217"/>
      <c r="BJ76" s="217"/>
      <c r="BK76" s="217"/>
      <c r="BL76" s="217"/>
      <c r="BM76" s="217"/>
      <c r="BN76" s="217"/>
      <c r="BO76" s="217"/>
      <c r="BP76" s="217"/>
      <c r="BQ76" s="214">
        <v>70</v>
      </c>
      <c r="BR76" s="219"/>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06"/>
    </row>
    <row r="77" spans="1:131" ht="26.25" customHeight="1" x14ac:dyDescent="0.15">
      <c r="A77" s="214">
        <v>10</v>
      </c>
      <c r="B77" s="984"/>
      <c r="C77" s="985"/>
      <c r="D77" s="985"/>
      <c r="E77" s="985"/>
      <c r="F77" s="985"/>
      <c r="G77" s="985"/>
      <c r="H77" s="985"/>
      <c r="I77" s="985"/>
      <c r="J77" s="985"/>
      <c r="K77" s="985"/>
      <c r="L77" s="985"/>
      <c r="M77" s="985"/>
      <c r="N77" s="985"/>
      <c r="O77" s="985"/>
      <c r="P77" s="986"/>
      <c r="Q77" s="988"/>
      <c r="R77" s="989"/>
      <c r="S77" s="989"/>
      <c r="T77" s="989"/>
      <c r="U77" s="990"/>
      <c r="V77" s="991"/>
      <c r="W77" s="989"/>
      <c r="X77" s="989"/>
      <c r="Y77" s="989"/>
      <c r="Z77" s="990"/>
      <c r="AA77" s="991"/>
      <c r="AB77" s="989"/>
      <c r="AC77" s="989"/>
      <c r="AD77" s="989"/>
      <c r="AE77" s="990"/>
      <c r="AF77" s="991"/>
      <c r="AG77" s="989"/>
      <c r="AH77" s="989"/>
      <c r="AI77" s="989"/>
      <c r="AJ77" s="990"/>
      <c r="AK77" s="991"/>
      <c r="AL77" s="989"/>
      <c r="AM77" s="989"/>
      <c r="AN77" s="989"/>
      <c r="AO77" s="990"/>
      <c r="AP77" s="991"/>
      <c r="AQ77" s="989"/>
      <c r="AR77" s="989"/>
      <c r="AS77" s="989"/>
      <c r="AT77" s="990"/>
      <c r="AU77" s="991"/>
      <c r="AV77" s="989"/>
      <c r="AW77" s="989"/>
      <c r="AX77" s="989"/>
      <c r="AY77" s="990"/>
      <c r="AZ77" s="982"/>
      <c r="BA77" s="982"/>
      <c r="BB77" s="982"/>
      <c r="BC77" s="982"/>
      <c r="BD77" s="983"/>
      <c r="BE77" s="217"/>
      <c r="BF77" s="217"/>
      <c r="BG77" s="217"/>
      <c r="BH77" s="217"/>
      <c r="BI77" s="217"/>
      <c r="BJ77" s="217"/>
      <c r="BK77" s="217"/>
      <c r="BL77" s="217"/>
      <c r="BM77" s="217"/>
      <c r="BN77" s="217"/>
      <c r="BO77" s="217"/>
      <c r="BP77" s="217"/>
      <c r="BQ77" s="214">
        <v>71</v>
      </c>
      <c r="BR77" s="219"/>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06"/>
    </row>
    <row r="78" spans="1:131" ht="26.25" customHeight="1" x14ac:dyDescent="0.15">
      <c r="A78" s="214">
        <v>11</v>
      </c>
      <c r="B78" s="984"/>
      <c r="C78" s="985"/>
      <c r="D78" s="985"/>
      <c r="E78" s="985"/>
      <c r="F78" s="985"/>
      <c r="G78" s="985"/>
      <c r="H78" s="985"/>
      <c r="I78" s="985"/>
      <c r="J78" s="985"/>
      <c r="K78" s="985"/>
      <c r="L78" s="985"/>
      <c r="M78" s="985"/>
      <c r="N78" s="985"/>
      <c r="O78" s="985"/>
      <c r="P78" s="986"/>
      <c r="Q78" s="987"/>
      <c r="R78" s="981"/>
      <c r="S78" s="981"/>
      <c r="T78" s="981"/>
      <c r="U78" s="981"/>
      <c r="V78" s="981"/>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1"/>
      <c r="AY78" s="981"/>
      <c r="AZ78" s="982"/>
      <c r="BA78" s="982"/>
      <c r="BB78" s="982"/>
      <c r="BC78" s="982"/>
      <c r="BD78" s="983"/>
      <c r="BE78" s="217"/>
      <c r="BF78" s="217"/>
      <c r="BG78" s="217"/>
      <c r="BH78" s="217"/>
      <c r="BI78" s="217"/>
      <c r="BJ78" s="206"/>
      <c r="BK78" s="206"/>
      <c r="BL78" s="206"/>
      <c r="BM78" s="206"/>
      <c r="BN78" s="206"/>
      <c r="BO78" s="217"/>
      <c r="BP78" s="217"/>
      <c r="BQ78" s="214">
        <v>72</v>
      </c>
      <c r="BR78" s="219"/>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06"/>
    </row>
    <row r="79" spans="1:131" ht="26.25" customHeight="1" x14ac:dyDescent="0.15">
      <c r="A79" s="214">
        <v>12</v>
      </c>
      <c r="B79" s="984"/>
      <c r="C79" s="985"/>
      <c r="D79" s="985"/>
      <c r="E79" s="985"/>
      <c r="F79" s="985"/>
      <c r="G79" s="985"/>
      <c r="H79" s="985"/>
      <c r="I79" s="985"/>
      <c r="J79" s="985"/>
      <c r="K79" s="985"/>
      <c r="L79" s="985"/>
      <c r="M79" s="985"/>
      <c r="N79" s="985"/>
      <c r="O79" s="985"/>
      <c r="P79" s="986"/>
      <c r="Q79" s="987"/>
      <c r="R79" s="981"/>
      <c r="S79" s="981"/>
      <c r="T79" s="981"/>
      <c r="U79" s="981"/>
      <c r="V79" s="981"/>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1"/>
      <c r="AY79" s="981"/>
      <c r="AZ79" s="982"/>
      <c r="BA79" s="982"/>
      <c r="BB79" s="982"/>
      <c r="BC79" s="982"/>
      <c r="BD79" s="983"/>
      <c r="BE79" s="217"/>
      <c r="BF79" s="217"/>
      <c r="BG79" s="217"/>
      <c r="BH79" s="217"/>
      <c r="BI79" s="217"/>
      <c r="BJ79" s="206"/>
      <c r="BK79" s="206"/>
      <c r="BL79" s="206"/>
      <c r="BM79" s="206"/>
      <c r="BN79" s="206"/>
      <c r="BO79" s="217"/>
      <c r="BP79" s="217"/>
      <c r="BQ79" s="214">
        <v>73</v>
      </c>
      <c r="BR79" s="219"/>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06"/>
    </row>
    <row r="80" spans="1:131" ht="26.25" customHeight="1" x14ac:dyDescent="0.15">
      <c r="A80" s="214">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17"/>
      <c r="BF80" s="217"/>
      <c r="BG80" s="217"/>
      <c r="BH80" s="217"/>
      <c r="BI80" s="217"/>
      <c r="BJ80" s="217"/>
      <c r="BK80" s="217"/>
      <c r="BL80" s="217"/>
      <c r="BM80" s="217"/>
      <c r="BN80" s="217"/>
      <c r="BO80" s="217"/>
      <c r="BP80" s="217"/>
      <c r="BQ80" s="214">
        <v>74</v>
      </c>
      <c r="BR80" s="219"/>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06"/>
    </row>
    <row r="81" spans="1:131" ht="26.25" customHeight="1" x14ac:dyDescent="0.15">
      <c r="A81" s="214">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17"/>
      <c r="BF81" s="217"/>
      <c r="BG81" s="217"/>
      <c r="BH81" s="217"/>
      <c r="BI81" s="217"/>
      <c r="BJ81" s="217"/>
      <c r="BK81" s="217"/>
      <c r="BL81" s="217"/>
      <c r="BM81" s="217"/>
      <c r="BN81" s="217"/>
      <c r="BO81" s="217"/>
      <c r="BP81" s="217"/>
      <c r="BQ81" s="214">
        <v>75</v>
      </c>
      <c r="BR81" s="219"/>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06"/>
    </row>
    <row r="82" spans="1:131" ht="26.25" customHeight="1" x14ac:dyDescent="0.15">
      <c r="A82" s="214">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17"/>
      <c r="BF82" s="217"/>
      <c r="BG82" s="217"/>
      <c r="BH82" s="217"/>
      <c r="BI82" s="217"/>
      <c r="BJ82" s="217"/>
      <c r="BK82" s="217"/>
      <c r="BL82" s="217"/>
      <c r="BM82" s="217"/>
      <c r="BN82" s="217"/>
      <c r="BO82" s="217"/>
      <c r="BP82" s="217"/>
      <c r="BQ82" s="214">
        <v>76</v>
      </c>
      <c r="BR82" s="219"/>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06"/>
    </row>
    <row r="83" spans="1:131" ht="26.25" customHeight="1" x14ac:dyDescent="0.15">
      <c r="A83" s="214">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17"/>
      <c r="BF83" s="217"/>
      <c r="BG83" s="217"/>
      <c r="BH83" s="217"/>
      <c r="BI83" s="217"/>
      <c r="BJ83" s="217"/>
      <c r="BK83" s="217"/>
      <c r="BL83" s="217"/>
      <c r="BM83" s="217"/>
      <c r="BN83" s="217"/>
      <c r="BO83" s="217"/>
      <c r="BP83" s="217"/>
      <c r="BQ83" s="214">
        <v>77</v>
      </c>
      <c r="BR83" s="219"/>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06"/>
    </row>
    <row r="84" spans="1:131" ht="26.25" customHeight="1" x14ac:dyDescent="0.15">
      <c r="A84" s="214">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17"/>
      <c r="BF84" s="217"/>
      <c r="BG84" s="217"/>
      <c r="BH84" s="217"/>
      <c r="BI84" s="217"/>
      <c r="BJ84" s="217"/>
      <c r="BK84" s="217"/>
      <c r="BL84" s="217"/>
      <c r="BM84" s="217"/>
      <c r="BN84" s="217"/>
      <c r="BO84" s="217"/>
      <c r="BP84" s="217"/>
      <c r="BQ84" s="214">
        <v>78</v>
      </c>
      <c r="BR84" s="219"/>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06"/>
    </row>
    <row r="85" spans="1:131" ht="26.25" customHeight="1" x14ac:dyDescent="0.15">
      <c r="A85" s="214">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17"/>
      <c r="BF85" s="217"/>
      <c r="BG85" s="217"/>
      <c r="BH85" s="217"/>
      <c r="BI85" s="217"/>
      <c r="BJ85" s="217"/>
      <c r="BK85" s="217"/>
      <c r="BL85" s="217"/>
      <c r="BM85" s="217"/>
      <c r="BN85" s="217"/>
      <c r="BO85" s="217"/>
      <c r="BP85" s="217"/>
      <c r="BQ85" s="214">
        <v>79</v>
      </c>
      <c r="BR85" s="219"/>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06"/>
    </row>
    <row r="86" spans="1:131" ht="26.25" customHeight="1" x14ac:dyDescent="0.15">
      <c r="A86" s="214">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17"/>
      <c r="BF86" s="217"/>
      <c r="BG86" s="217"/>
      <c r="BH86" s="217"/>
      <c r="BI86" s="217"/>
      <c r="BJ86" s="217"/>
      <c r="BK86" s="217"/>
      <c r="BL86" s="217"/>
      <c r="BM86" s="217"/>
      <c r="BN86" s="217"/>
      <c r="BO86" s="217"/>
      <c r="BP86" s="217"/>
      <c r="BQ86" s="214">
        <v>80</v>
      </c>
      <c r="BR86" s="219"/>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06"/>
    </row>
    <row r="87" spans="1:131" ht="26.25" customHeight="1" x14ac:dyDescent="0.15">
      <c r="A87" s="220">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17"/>
      <c r="BF87" s="217"/>
      <c r="BG87" s="217"/>
      <c r="BH87" s="217"/>
      <c r="BI87" s="217"/>
      <c r="BJ87" s="217"/>
      <c r="BK87" s="217"/>
      <c r="BL87" s="217"/>
      <c r="BM87" s="217"/>
      <c r="BN87" s="217"/>
      <c r="BO87" s="217"/>
      <c r="BP87" s="217"/>
      <c r="BQ87" s="214">
        <v>81</v>
      </c>
      <c r="BR87" s="219"/>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06"/>
    </row>
    <row r="88" spans="1:131" ht="26.25" customHeight="1" thickBot="1" x14ac:dyDescent="0.2">
      <c r="A88" s="216" t="s">
        <v>395</v>
      </c>
      <c r="B88" s="947" t="s">
        <v>423</v>
      </c>
      <c r="C88" s="948"/>
      <c r="D88" s="948"/>
      <c r="E88" s="948"/>
      <c r="F88" s="948"/>
      <c r="G88" s="948"/>
      <c r="H88" s="948"/>
      <c r="I88" s="948"/>
      <c r="J88" s="948"/>
      <c r="K88" s="948"/>
      <c r="L88" s="948"/>
      <c r="M88" s="948"/>
      <c r="N88" s="948"/>
      <c r="O88" s="948"/>
      <c r="P88" s="958"/>
      <c r="Q88" s="959"/>
      <c r="R88" s="960"/>
      <c r="S88" s="960"/>
      <c r="T88" s="960"/>
      <c r="U88" s="972"/>
      <c r="V88" s="973"/>
      <c r="W88" s="960"/>
      <c r="X88" s="960"/>
      <c r="Y88" s="960"/>
      <c r="Z88" s="972"/>
      <c r="AA88" s="973"/>
      <c r="AB88" s="960"/>
      <c r="AC88" s="960"/>
      <c r="AD88" s="960"/>
      <c r="AE88" s="972"/>
      <c r="AF88" s="969">
        <v>53246</v>
      </c>
      <c r="AG88" s="963"/>
      <c r="AH88" s="963"/>
      <c r="AI88" s="963"/>
      <c r="AJ88" s="970"/>
      <c r="AK88" s="973"/>
      <c r="AL88" s="960"/>
      <c r="AM88" s="960"/>
      <c r="AN88" s="960"/>
      <c r="AO88" s="972"/>
      <c r="AP88" s="969" t="s">
        <v>585</v>
      </c>
      <c r="AQ88" s="963"/>
      <c r="AR88" s="963"/>
      <c r="AS88" s="963"/>
      <c r="AT88" s="970"/>
      <c r="AU88" s="969" t="s">
        <v>585</v>
      </c>
      <c r="AV88" s="963"/>
      <c r="AW88" s="963"/>
      <c r="AX88" s="963"/>
      <c r="AY88" s="970"/>
      <c r="AZ88" s="971"/>
      <c r="BA88" s="948"/>
      <c r="BB88" s="948"/>
      <c r="BC88" s="948"/>
      <c r="BD88" s="949"/>
      <c r="BE88" s="217"/>
      <c r="BF88" s="217"/>
      <c r="BG88" s="217"/>
      <c r="BH88" s="217"/>
      <c r="BI88" s="217"/>
      <c r="BJ88" s="217"/>
      <c r="BK88" s="217"/>
      <c r="BL88" s="217"/>
      <c r="BM88" s="217"/>
      <c r="BN88" s="217"/>
      <c r="BO88" s="217"/>
      <c r="BP88" s="217"/>
      <c r="BQ88" s="214">
        <v>82</v>
      </c>
      <c r="BR88" s="219"/>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06"/>
    </row>
    <row r="89" spans="1:13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7"/>
      <c r="BF89" s="217"/>
      <c r="BG89" s="217"/>
      <c r="BH89" s="217"/>
      <c r="BI89" s="217"/>
      <c r="BJ89" s="217"/>
      <c r="BK89" s="217"/>
      <c r="BL89" s="217"/>
      <c r="BM89" s="217"/>
      <c r="BN89" s="217"/>
      <c r="BO89" s="217"/>
      <c r="BP89" s="217"/>
      <c r="BQ89" s="214">
        <v>83</v>
      </c>
      <c r="BR89" s="219"/>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06"/>
    </row>
    <row r="90" spans="1:13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7"/>
      <c r="BF90" s="217"/>
      <c r="BG90" s="217"/>
      <c r="BH90" s="217"/>
      <c r="BI90" s="217"/>
      <c r="BJ90" s="217"/>
      <c r="BK90" s="217"/>
      <c r="BL90" s="217"/>
      <c r="BM90" s="217"/>
      <c r="BN90" s="217"/>
      <c r="BO90" s="217"/>
      <c r="BP90" s="217"/>
      <c r="BQ90" s="214">
        <v>84</v>
      </c>
      <c r="BR90" s="219"/>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06"/>
    </row>
    <row r="91" spans="1:13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7"/>
      <c r="BF91" s="217"/>
      <c r="BG91" s="217"/>
      <c r="BH91" s="217"/>
      <c r="BI91" s="217"/>
      <c r="BJ91" s="217"/>
      <c r="BK91" s="217"/>
      <c r="BL91" s="217"/>
      <c r="BM91" s="217"/>
      <c r="BN91" s="217"/>
      <c r="BO91" s="217"/>
      <c r="BP91" s="217"/>
      <c r="BQ91" s="214">
        <v>85</v>
      </c>
      <c r="BR91" s="219"/>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06"/>
    </row>
    <row r="92" spans="1:13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7"/>
      <c r="BF92" s="217"/>
      <c r="BG92" s="217"/>
      <c r="BH92" s="217"/>
      <c r="BI92" s="217"/>
      <c r="BJ92" s="217"/>
      <c r="BK92" s="217"/>
      <c r="BL92" s="217"/>
      <c r="BM92" s="217"/>
      <c r="BN92" s="217"/>
      <c r="BO92" s="217"/>
      <c r="BP92" s="217"/>
      <c r="BQ92" s="214">
        <v>86</v>
      </c>
      <c r="BR92" s="219"/>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06"/>
    </row>
    <row r="93" spans="1:13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7"/>
      <c r="BF93" s="217"/>
      <c r="BG93" s="217"/>
      <c r="BH93" s="217"/>
      <c r="BI93" s="217"/>
      <c r="BJ93" s="217"/>
      <c r="BK93" s="217"/>
      <c r="BL93" s="217"/>
      <c r="BM93" s="217"/>
      <c r="BN93" s="217"/>
      <c r="BO93" s="217"/>
      <c r="BP93" s="217"/>
      <c r="BQ93" s="214">
        <v>87</v>
      </c>
      <c r="BR93" s="219"/>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06"/>
    </row>
    <row r="94" spans="1:13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7"/>
      <c r="BF94" s="217"/>
      <c r="BG94" s="217"/>
      <c r="BH94" s="217"/>
      <c r="BI94" s="217"/>
      <c r="BJ94" s="217"/>
      <c r="BK94" s="217"/>
      <c r="BL94" s="217"/>
      <c r="BM94" s="217"/>
      <c r="BN94" s="217"/>
      <c r="BO94" s="217"/>
      <c r="BP94" s="217"/>
      <c r="BQ94" s="214">
        <v>88</v>
      </c>
      <c r="BR94" s="219"/>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06"/>
    </row>
    <row r="95" spans="1:13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7"/>
      <c r="BF95" s="217"/>
      <c r="BG95" s="217"/>
      <c r="BH95" s="217"/>
      <c r="BI95" s="217"/>
      <c r="BJ95" s="217"/>
      <c r="BK95" s="217"/>
      <c r="BL95" s="217"/>
      <c r="BM95" s="217"/>
      <c r="BN95" s="217"/>
      <c r="BO95" s="217"/>
      <c r="BP95" s="217"/>
      <c r="BQ95" s="214">
        <v>89</v>
      </c>
      <c r="BR95" s="219"/>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06"/>
    </row>
    <row r="96" spans="1:13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7"/>
      <c r="BF96" s="217"/>
      <c r="BG96" s="217"/>
      <c r="BH96" s="217"/>
      <c r="BI96" s="217"/>
      <c r="BJ96" s="217"/>
      <c r="BK96" s="217"/>
      <c r="BL96" s="217"/>
      <c r="BM96" s="217"/>
      <c r="BN96" s="217"/>
      <c r="BO96" s="217"/>
      <c r="BP96" s="217"/>
      <c r="BQ96" s="214">
        <v>90</v>
      </c>
      <c r="BR96" s="219"/>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06"/>
    </row>
    <row r="97" spans="1:13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7"/>
      <c r="BF97" s="217"/>
      <c r="BG97" s="217"/>
      <c r="BH97" s="217"/>
      <c r="BI97" s="217"/>
      <c r="BJ97" s="217"/>
      <c r="BK97" s="217"/>
      <c r="BL97" s="217"/>
      <c r="BM97" s="217"/>
      <c r="BN97" s="217"/>
      <c r="BO97" s="217"/>
      <c r="BP97" s="217"/>
      <c r="BQ97" s="214">
        <v>91</v>
      </c>
      <c r="BR97" s="219"/>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06"/>
    </row>
    <row r="98" spans="1:13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7"/>
      <c r="BF98" s="217"/>
      <c r="BG98" s="217"/>
      <c r="BH98" s="217"/>
      <c r="BI98" s="217"/>
      <c r="BJ98" s="217"/>
      <c r="BK98" s="217"/>
      <c r="BL98" s="217"/>
      <c r="BM98" s="217"/>
      <c r="BN98" s="217"/>
      <c r="BO98" s="217"/>
      <c r="BP98" s="217"/>
      <c r="BQ98" s="214">
        <v>92</v>
      </c>
      <c r="BR98" s="219"/>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06"/>
    </row>
    <row r="99" spans="1:13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7"/>
      <c r="BF99" s="217"/>
      <c r="BG99" s="217"/>
      <c r="BH99" s="217"/>
      <c r="BI99" s="217"/>
      <c r="BJ99" s="217"/>
      <c r="BK99" s="217"/>
      <c r="BL99" s="217"/>
      <c r="BM99" s="217"/>
      <c r="BN99" s="217"/>
      <c r="BO99" s="217"/>
      <c r="BP99" s="217"/>
      <c r="BQ99" s="214">
        <v>93</v>
      </c>
      <c r="BR99" s="219"/>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06"/>
    </row>
    <row r="100" spans="1:13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7"/>
      <c r="BF100" s="217"/>
      <c r="BG100" s="217"/>
      <c r="BH100" s="217"/>
      <c r="BI100" s="217"/>
      <c r="BJ100" s="217"/>
      <c r="BK100" s="217"/>
      <c r="BL100" s="217"/>
      <c r="BM100" s="217"/>
      <c r="BN100" s="217"/>
      <c r="BO100" s="217"/>
      <c r="BP100" s="217"/>
      <c r="BQ100" s="214">
        <v>94</v>
      </c>
      <c r="BR100" s="219"/>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06"/>
    </row>
    <row r="101" spans="1:13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7"/>
      <c r="BF101" s="217"/>
      <c r="BG101" s="217"/>
      <c r="BH101" s="217"/>
      <c r="BI101" s="217"/>
      <c r="BJ101" s="217"/>
      <c r="BK101" s="217"/>
      <c r="BL101" s="217"/>
      <c r="BM101" s="217"/>
      <c r="BN101" s="217"/>
      <c r="BO101" s="217"/>
      <c r="BP101" s="217"/>
      <c r="BQ101" s="214">
        <v>95</v>
      </c>
      <c r="BR101" s="219"/>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06"/>
    </row>
    <row r="102" spans="1:13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7"/>
      <c r="BF102" s="217"/>
      <c r="BG102" s="217"/>
      <c r="BH102" s="217"/>
      <c r="BI102" s="217"/>
      <c r="BJ102" s="217"/>
      <c r="BK102" s="217"/>
      <c r="BL102" s="217"/>
      <c r="BM102" s="217"/>
      <c r="BN102" s="217"/>
      <c r="BO102" s="217"/>
      <c r="BP102" s="217"/>
      <c r="BQ102" s="216" t="s">
        <v>395</v>
      </c>
      <c r="BR102" s="947" t="s">
        <v>424</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v>238</v>
      </c>
      <c r="CS102" s="963"/>
      <c r="CT102" s="963"/>
      <c r="CU102" s="963"/>
      <c r="CV102" s="964"/>
      <c r="CW102" s="962">
        <v>41</v>
      </c>
      <c r="CX102" s="963"/>
      <c r="CY102" s="963"/>
      <c r="CZ102" s="963"/>
      <c r="DA102" s="964"/>
      <c r="DB102" s="962" t="s">
        <v>594</v>
      </c>
      <c r="DC102" s="963"/>
      <c r="DD102" s="963"/>
      <c r="DE102" s="963"/>
      <c r="DF102" s="964"/>
      <c r="DG102" s="962">
        <v>2477</v>
      </c>
      <c r="DH102" s="963"/>
      <c r="DI102" s="963"/>
      <c r="DJ102" s="963"/>
      <c r="DK102" s="964"/>
      <c r="DL102" s="962" t="s">
        <v>594</v>
      </c>
      <c r="DM102" s="963"/>
      <c r="DN102" s="963"/>
      <c r="DO102" s="963"/>
      <c r="DP102" s="964"/>
      <c r="DQ102" s="962">
        <v>2024</v>
      </c>
      <c r="DR102" s="963"/>
      <c r="DS102" s="963"/>
      <c r="DT102" s="963"/>
      <c r="DU102" s="964"/>
      <c r="DV102" s="947"/>
      <c r="DW102" s="948"/>
      <c r="DX102" s="948"/>
      <c r="DY102" s="948"/>
      <c r="DZ102" s="949"/>
      <c r="EA102" s="206"/>
    </row>
    <row r="103" spans="1:13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7"/>
      <c r="BF103" s="217"/>
      <c r="BG103" s="217"/>
      <c r="BH103" s="217"/>
      <c r="BI103" s="217"/>
      <c r="BJ103" s="217"/>
      <c r="BK103" s="217"/>
      <c r="BL103" s="217"/>
      <c r="BM103" s="217"/>
      <c r="BN103" s="217"/>
      <c r="BO103" s="217"/>
      <c r="BP103" s="217"/>
      <c r="BQ103" s="950" t="s">
        <v>425</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06"/>
    </row>
    <row r="104" spans="1:13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7"/>
      <c r="BF104" s="217"/>
      <c r="BG104" s="217"/>
      <c r="BH104" s="217"/>
      <c r="BI104" s="217"/>
      <c r="BJ104" s="217"/>
      <c r="BK104" s="217"/>
      <c r="BL104" s="217"/>
      <c r="BM104" s="217"/>
      <c r="BN104" s="217"/>
      <c r="BO104" s="217"/>
      <c r="BP104" s="217"/>
      <c r="BQ104" s="951" t="s">
        <v>426</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06"/>
    </row>
    <row r="105" spans="1:131" ht="11.25" customHeight="1" x14ac:dyDescent="0.15">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06"/>
      <c r="DS105" s="206"/>
      <c r="DT105" s="206"/>
      <c r="DU105" s="206"/>
      <c r="DV105" s="206"/>
      <c r="DW105" s="206"/>
      <c r="DX105" s="206"/>
      <c r="DY105" s="206"/>
      <c r="DZ105" s="206"/>
      <c r="EA105" s="206"/>
    </row>
    <row r="106" spans="1:13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c r="CO106" s="206"/>
      <c r="CP106" s="206"/>
      <c r="CQ106" s="206"/>
      <c r="CR106" s="206"/>
      <c r="CS106" s="206"/>
      <c r="CT106" s="206"/>
      <c r="CU106" s="206"/>
      <c r="CV106" s="206"/>
      <c r="CW106" s="206"/>
      <c r="CX106" s="206"/>
      <c r="CY106" s="206"/>
      <c r="CZ106" s="206"/>
      <c r="DA106" s="206"/>
      <c r="DB106" s="206"/>
      <c r="DC106" s="206"/>
      <c r="DD106" s="206"/>
      <c r="DE106" s="206"/>
      <c r="DF106" s="206"/>
      <c r="DG106" s="206"/>
      <c r="DH106" s="206"/>
      <c r="DI106" s="206"/>
      <c r="DJ106" s="206"/>
      <c r="DK106" s="206"/>
      <c r="DL106" s="206"/>
      <c r="DM106" s="206"/>
      <c r="DN106" s="206"/>
      <c r="DO106" s="206"/>
      <c r="DP106" s="206"/>
      <c r="DQ106" s="206"/>
      <c r="DR106" s="206"/>
      <c r="DS106" s="206"/>
      <c r="DT106" s="206"/>
      <c r="DU106" s="206"/>
      <c r="DV106" s="206"/>
      <c r="DW106" s="206"/>
      <c r="DX106" s="206"/>
      <c r="DY106" s="206"/>
      <c r="DZ106" s="206"/>
      <c r="EA106" s="206"/>
    </row>
    <row r="107" spans="1:131" s="206" customFormat="1" ht="26.25" customHeight="1" thickBot="1" x14ac:dyDescent="0.2">
      <c r="A107" s="225" t="s">
        <v>427</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428</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206" customFormat="1" ht="26.25" customHeight="1" x14ac:dyDescent="0.15">
      <c r="A108" s="952" t="s">
        <v>429</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430</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06" customFormat="1" ht="26.25" customHeight="1" x14ac:dyDescent="0.15">
      <c r="A109" s="905" t="s">
        <v>431</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432</v>
      </c>
      <c r="AB109" s="906"/>
      <c r="AC109" s="906"/>
      <c r="AD109" s="906"/>
      <c r="AE109" s="907"/>
      <c r="AF109" s="908" t="s">
        <v>433</v>
      </c>
      <c r="AG109" s="906"/>
      <c r="AH109" s="906"/>
      <c r="AI109" s="906"/>
      <c r="AJ109" s="907"/>
      <c r="AK109" s="908" t="s">
        <v>309</v>
      </c>
      <c r="AL109" s="906"/>
      <c r="AM109" s="906"/>
      <c r="AN109" s="906"/>
      <c r="AO109" s="907"/>
      <c r="AP109" s="908" t="s">
        <v>434</v>
      </c>
      <c r="AQ109" s="906"/>
      <c r="AR109" s="906"/>
      <c r="AS109" s="906"/>
      <c r="AT109" s="939"/>
      <c r="AU109" s="905" t="s">
        <v>431</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432</v>
      </c>
      <c r="BR109" s="906"/>
      <c r="BS109" s="906"/>
      <c r="BT109" s="906"/>
      <c r="BU109" s="907"/>
      <c r="BV109" s="908" t="s">
        <v>433</v>
      </c>
      <c r="BW109" s="906"/>
      <c r="BX109" s="906"/>
      <c r="BY109" s="906"/>
      <c r="BZ109" s="907"/>
      <c r="CA109" s="908" t="s">
        <v>309</v>
      </c>
      <c r="CB109" s="906"/>
      <c r="CC109" s="906"/>
      <c r="CD109" s="906"/>
      <c r="CE109" s="907"/>
      <c r="CF109" s="946" t="s">
        <v>434</v>
      </c>
      <c r="CG109" s="946"/>
      <c r="CH109" s="946"/>
      <c r="CI109" s="946"/>
      <c r="CJ109" s="946"/>
      <c r="CK109" s="908" t="s">
        <v>435</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432</v>
      </c>
      <c r="DH109" s="906"/>
      <c r="DI109" s="906"/>
      <c r="DJ109" s="906"/>
      <c r="DK109" s="907"/>
      <c r="DL109" s="908" t="s">
        <v>433</v>
      </c>
      <c r="DM109" s="906"/>
      <c r="DN109" s="906"/>
      <c r="DO109" s="906"/>
      <c r="DP109" s="907"/>
      <c r="DQ109" s="908" t="s">
        <v>309</v>
      </c>
      <c r="DR109" s="906"/>
      <c r="DS109" s="906"/>
      <c r="DT109" s="906"/>
      <c r="DU109" s="907"/>
      <c r="DV109" s="908" t="s">
        <v>434</v>
      </c>
      <c r="DW109" s="906"/>
      <c r="DX109" s="906"/>
      <c r="DY109" s="906"/>
      <c r="DZ109" s="939"/>
    </row>
    <row r="110" spans="1:131" s="206" customFormat="1" ht="26.25" customHeight="1" x14ac:dyDescent="0.15">
      <c r="A110" s="817" t="s">
        <v>436</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5045858</v>
      </c>
      <c r="AB110" s="899"/>
      <c r="AC110" s="899"/>
      <c r="AD110" s="899"/>
      <c r="AE110" s="900"/>
      <c r="AF110" s="901">
        <v>5084927</v>
      </c>
      <c r="AG110" s="899"/>
      <c r="AH110" s="899"/>
      <c r="AI110" s="899"/>
      <c r="AJ110" s="900"/>
      <c r="AK110" s="901">
        <v>5163613</v>
      </c>
      <c r="AL110" s="899"/>
      <c r="AM110" s="899"/>
      <c r="AN110" s="899"/>
      <c r="AO110" s="900"/>
      <c r="AP110" s="902">
        <v>14</v>
      </c>
      <c r="AQ110" s="903"/>
      <c r="AR110" s="903"/>
      <c r="AS110" s="903"/>
      <c r="AT110" s="904"/>
      <c r="AU110" s="940" t="s">
        <v>73</v>
      </c>
      <c r="AV110" s="941"/>
      <c r="AW110" s="941"/>
      <c r="AX110" s="941"/>
      <c r="AY110" s="941"/>
      <c r="AZ110" s="870" t="s">
        <v>437</v>
      </c>
      <c r="BA110" s="818"/>
      <c r="BB110" s="818"/>
      <c r="BC110" s="818"/>
      <c r="BD110" s="818"/>
      <c r="BE110" s="818"/>
      <c r="BF110" s="818"/>
      <c r="BG110" s="818"/>
      <c r="BH110" s="818"/>
      <c r="BI110" s="818"/>
      <c r="BJ110" s="818"/>
      <c r="BK110" s="818"/>
      <c r="BL110" s="818"/>
      <c r="BM110" s="818"/>
      <c r="BN110" s="818"/>
      <c r="BO110" s="818"/>
      <c r="BP110" s="819"/>
      <c r="BQ110" s="871">
        <v>41249079</v>
      </c>
      <c r="BR110" s="852"/>
      <c r="BS110" s="852"/>
      <c r="BT110" s="852"/>
      <c r="BU110" s="852"/>
      <c r="BV110" s="852">
        <v>39975466</v>
      </c>
      <c r="BW110" s="852"/>
      <c r="BX110" s="852"/>
      <c r="BY110" s="852"/>
      <c r="BZ110" s="852"/>
      <c r="CA110" s="852">
        <v>39048255</v>
      </c>
      <c r="CB110" s="852"/>
      <c r="CC110" s="852"/>
      <c r="CD110" s="852"/>
      <c r="CE110" s="852"/>
      <c r="CF110" s="876">
        <v>105.9</v>
      </c>
      <c r="CG110" s="877"/>
      <c r="CH110" s="877"/>
      <c r="CI110" s="877"/>
      <c r="CJ110" s="877"/>
      <c r="CK110" s="936" t="s">
        <v>438</v>
      </c>
      <c r="CL110" s="829"/>
      <c r="CM110" s="870" t="s">
        <v>439</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v>608955</v>
      </c>
      <c r="DH110" s="852"/>
      <c r="DI110" s="852"/>
      <c r="DJ110" s="852"/>
      <c r="DK110" s="852"/>
      <c r="DL110" s="852">
        <v>507462</v>
      </c>
      <c r="DM110" s="852"/>
      <c r="DN110" s="852"/>
      <c r="DO110" s="852"/>
      <c r="DP110" s="852"/>
      <c r="DQ110" s="852">
        <v>405970</v>
      </c>
      <c r="DR110" s="852"/>
      <c r="DS110" s="852"/>
      <c r="DT110" s="852"/>
      <c r="DU110" s="852"/>
      <c r="DV110" s="853">
        <v>1.1000000000000001</v>
      </c>
      <c r="DW110" s="853"/>
      <c r="DX110" s="853"/>
      <c r="DY110" s="853"/>
      <c r="DZ110" s="854"/>
    </row>
    <row r="111" spans="1:131" s="206" customFormat="1" ht="26.25" customHeight="1" x14ac:dyDescent="0.15">
      <c r="A111" s="784" t="s">
        <v>440</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5"/>
      <c r="AA111" s="928" t="s">
        <v>130</v>
      </c>
      <c r="AB111" s="929"/>
      <c r="AC111" s="929"/>
      <c r="AD111" s="929"/>
      <c r="AE111" s="930"/>
      <c r="AF111" s="931" t="s">
        <v>130</v>
      </c>
      <c r="AG111" s="929"/>
      <c r="AH111" s="929"/>
      <c r="AI111" s="929"/>
      <c r="AJ111" s="930"/>
      <c r="AK111" s="931" t="s">
        <v>441</v>
      </c>
      <c r="AL111" s="929"/>
      <c r="AM111" s="929"/>
      <c r="AN111" s="929"/>
      <c r="AO111" s="930"/>
      <c r="AP111" s="932" t="s">
        <v>442</v>
      </c>
      <c r="AQ111" s="933"/>
      <c r="AR111" s="933"/>
      <c r="AS111" s="933"/>
      <c r="AT111" s="934"/>
      <c r="AU111" s="942"/>
      <c r="AV111" s="943"/>
      <c r="AW111" s="943"/>
      <c r="AX111" s="943"/>
      <c r="AY111" s="943"/>
      <c r="AZ111" s="825" t="s">
        <v>443</v>
      </c>
      <c r="BA111" s="762"/>
      <c r="BB111" s="762"/>
      <c r="BC111" s="762"/>
      <c r="BD111" s="762"/>
      <c r="BE111" s="762"/>
      <c r="BF111" s="762"/>
      <c r="BG111" s="762"/>
      <c r="BH111" s="762"/>
      <c r="BI111" s="762"/>
      <c r="BJ111" s="762"/>
      <c r="BK111" s="762"/>
      <c r="BL111" s="762"/>
      <c r="BM111" s="762"/>
      <c r="BN111" s="762"/>
      <c r="BO111" s="762"/>
      <c r="BP111" s="763"/>
      <c r="BQ111" s="826">
        <v>1241103</v>
      </c>
      <c r="BR111" s="827"/>
      <c r="BS111" s="827"/>
      <c r="BT111" s="827"/>
      <c r="BU111" s="827"/>
      <c r="BV111" s="827">
        <v>1094022</v>
      </c>
      <c r="BW111" s="827"/>
      <c r="BX111" s="827"/>
      <c r="BY111" s="827"/>
      <c r="BZ111" s="827"/>
      <c r="CA111" s="827">
        <v>932795</v>
      </c>
      <c r="CB111" s="827"/>
      <c r="CC111" s="827"/>
      <c r="CD111" s="827"/>
      <c r="CE111" s="827"/>
      <c r="CF111" s="885">
        <v>2.5</v>
      </c>
      <c r="CG111" s="886"/>
      <c r="CH111" s="886"/>
      <c r="CI111" s="886"/>
      <c r="CJ111" s="886"/>
      <c r="CK111" s="937"/>
      <c r="CL111" s="831"/>
      <c r="CM111" s="825" t="s">
        <v>444</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t="s">
        <v>441</v>
      </c>
      <c r="DH111" s="827"/>
      <c r="DI111" s="827"/>
      <c r="DJ111" s="827"/>
      <c r="DK111" s="827"/>
      <c r="DL111" s="827" t="s">
        <v>130</v>
      </c>
      <c r="DM111" s="827"/>
      <c r="DN111" s="827"/>
      <c r="DO111" s="827"/>
      <c r="DP111" s="827"/>
      <c r="DQ111" s="827" t="s">
        <v>445</v>
      </c>
      <c r="DR111" s="827"/>
      <c r="DS111" s="827"/>
      <c r="DT111" s="827"/>
      <c r="DU111" s="827"/>
      <c r="DV111" s="804" t="s">
        <v>130</v>
      </c>
      <c r="DW111" s="804"/>
      <c r="DX111" s="804"/>
      <c r="DY111" s="804"/>
      <c r="DZ111" s="805"/>
    </row>
    <row r="112" spans="1:131" s="206" customFormat="1" ht="26.25" customHeight="1" x14ac:dyDescent="0.15">
      <c r="A112" s="922" t="s">
        <v>446</v>
      </c>
      <c r="B112" s="923"/>
      <c r="C112" s="762" t="s">
        <v>447</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441</v>
      </c>
      <c r="AB112" s="790"/>
      <c r="AC112" s="790"/>
      <c r="AD112" s="790"/>
      <c r="AE112" s="791"/>
      <c r="AF112" s="792" t="s">
        <v>441</v>
      </c>
      <c r="AG112" s="790"/>
      <c r="AH112" s="790"/>
      <c r="AI112" s="790"/>
      <c r="AJ112" s="791"/>
      <c r="AK112" s="792" t="s">
        <v>130</v>
      </c>
      <c r="AL112" s="790"/>
      <c r="AM112" s="790"/>
      <c r="AN112" s="790"/>
      <c r="AO112" s="791"/>
      <c r="AP112" s="834" t="s">
        <v>130</v>
      </c>
      <c r="AQ112" s="835"/>
      <c r="AR112" s="835"/>
      <c r="AS112" s="835"/>
      <c r="AT112" s="836"/>
      <c r="AU112" s="942"/>
      <c r="AV112" s="943"/>
      <c r="AW112" s="943"/>
      <c r="AX112" s="943"/>
      <c r="AY112" s="943"/>
      <c r="AZ112" s="825" t="s">
        <v>448</v>
      </c>
      <c r="BA112" s="762"/>
      <c r="BB112" s="762"/>
      <c r="BC112" s="762"/>
      <c r="BD112" s="762"/>
      <c r="BE112" s="762"/>
      <c r="BF112" s="762"/>
      <c r="BG112" s="762"/>
      <c r="BH112" s="762"/>
      <c r="BI112" s="762"/>
      <c r="BJ112" s="762"/>
      <c r="BK112" s="762"/>
      <c r="BL112" s="762"/>
      <c r="BM112" s="762"/>
      <c r="BN112" s="762"/>
      <c r="BO112" s="762"/>
      <c r="BP112" s="763"/>
      <c r="BQ112" s="826">
        <v>16506283</v>
      </c>
      <c r="BR112" s="827"/>
      <c r="BS112" s="827"/>
      <c r="BT112" s="827"/>
      <c r="BU112" s="827"/>
      <c r="BV112" s="827">
        <v>16011382</v>
      </c>
      <c r="BW112" s="827"/>
      <c r="BX112" s="827"/>
      <c r="BY112" s="827"/>
      <c r="BZ112" s="827"/>
      <c r="CA112" s="827">
        <v>14185658</v>
      </c>
      <c r="CB112" s="827"/>
      <c r="CC112" s="827"/>
      <c r="CD112" s="827"/>
      <c r="CE112" s="827"/>
      <c r="CF112" s="885">
        <v>38.5</v>
      </c>
      <c r="CG112" s="886"/>
      <c r="CH112" s="886"/>
      <c r="CI112" s="886"/>
      <c r="CJ112" s="886"/>
      <c r="CK112" s="937"/>
      <c r="CL112" s="831"/>
      <c r="CM112" s="825" t="s">
        <v>449</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t="s">
        <v>130</v>
      </c>
      <c r="DH112" s="827"/>
      <c r="DI112" s="827"/>
      <c r="DJ112" s="827"/>
      <c r="DK112" s="827"/>
      <c r="DL112" s="827" t="s">
        <v>441</v>
      </c>
      <c r="DM112" s="827"/>
      <c r="DN112" s="827"/>
      <c r="DO112" s="827"/>
      <c r="DP112" s="827"/>
      <c r="DQ112" s="827" t="s">
        <v>130</v>
      </c>
      <c r="DR112" s="827"/>
      <c r="DS112" s="827"/>
      <c r="DT112" s="827"/>
      <c r="DU112" s="827"/>
      <c r="DV112" s="804" t="s">
        <v>441</v>
      </c>
      <c r="DW112" s="804"/>
      <c r="DX112" s="804"/>
      <c r="DY112" s="804"/>
      <c r="DZ112" s="805"/>
    </row>
    <row r="113" spans="1:130" s="206" customFormat="1" ht="26.25" customHeight="1" x14ac:dyDescent="0.15">
      <c r="A113" s="924"/>
      <c r="B113" s="925"/>
      <c r="C113" s="762" t="s">
        <v>450</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8">
        <v>996319</v>
      </c>
      <c r="AB113" s="929"/>
      <c r="AC113" s="929"/>
      <c r="AD113" s="929"/>
      <c r="AE113" s="930"/>
      <c r="AF113" s="931">
        <v>1019195</v>
      </c>
      <c r="AG113" s="929"/>
      <c r="AH113" s="929"/>
      <c r="AI113" s="929"/>
      <c r="AJ113" s="930"/>
      <c r="AK113" s="931">
        <v>1038757</v>
      </c>
      <c r="AL113" s="929"/>
      <c r="AM113" s="929"/>
      <c r="AN113" s="929"/>
      <c r="AO113" s="930"/>
      <c r="AP113" s="932">
        <v>2.8</v>
      </c>
      <c r="AQ113" s="933"/>
      <c r="AR113" s="933"/>
      <c r="AS113" s="933"/>
      <c r="AT113" s="934"/>
      <c r="AU113" s="942"/>
      <c r="AV113" s="943"/>
      <c r="AW113" s="943"/>
      <c r="AX113" s="943"/>
      <c r="AY113" s="943"/>
      <c r="AZ113" s="825" t="s">
        <v>451</v>
      </c>
      <c r="BA113" s="762"/>
      <c r="BB113" s="762"/>
      <c r="BC113" s="762"/>
      <c r="BD113" s="762"/>
      <c r="BE113" s="762"/>
      <c r="BF113" s="762"/>
      <c r="BG113" s="762"/>
      <c r="BH113" s="762"/>
      <c r="BI113" s="762"/>
      <c r="BJ113" s="762"/>
      <c r="BK113" s="762"/>
      <c r="BL113" s="762"/>
      <c r="BM113" s="762"/>
      <c r="BN113" s="762"/>
      <c r="BO113" s="762"/>
      <c r="BP113" s="763"/>
      <c r="BQ113" s="826" t="s">
        <v>130</v>
      </c>
      <c r="BR113" s="827"/>
      <c r="BS113" s="827"/>
      <c r="BT113" s="827"/>
      <c r="BU113" s="827"/>
      <c r="BV113" s="827" t="s">
        <v>441</v>
      </c>
      <c r="BW113" s="827"/>
      <c r="BX113" s="827"/>
      <c r="BY113" s="827"/>
      <c r="BZ113" s="827"/>
      <c r="CA113" s="827" t="s">
        <v>130</v>
      </c>
      <c r="CB113" s="827"/>
      <c r="CC113" s="827"/>
      <c r="CD113" s="827"/>
      <c r="CE113" s="827"/>
      <c r="CF113" s="885" t="s">
        <v>441</v>
      </c>
      <c r="CG113" s="886"/>
      <c r="CH113" s="886"/>
      <c r="CI113" s="886"/>
      <c r="CJ113" s="886"/>
      <c r="CK113" s="937"/>
      <c r="CL113" s="831"/>
      <c r="CM113" s="825" t="s">
        <v>452</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v>549491</v>
      </c>
      <c r="DH113" s="790"/>
      <c r="DI113" s="790"/>
      <c r="DJ113" s="790"/>
      <c r="DK113" s="791"/>
      <c r="DL113" s="792">
        <v>503903</v>
      </c>
      <c r="DM113" s="790"/>
      <c r="DN113" s="790"/>
      <c r="DO113" s="790"/>
      <c r="DP113" s="791"/>
      <c r="DQ113" s="792">
        <v>458314</v>
      </c>
      <c r="DR113" s="790"/>
      <c r="DS113" s="790"/>
      <c r="DT113" s="790"/>
      <c r="DU113" s="791"/>
      <c r="DV113" s="834">
        <v>1.2</v>
      </c>
      <c r="DW113" s="835"/>
      <c r="DX113" s="835"/>
      <c r="DY113" s="835"/>
      <c r="DZ113" s="836"/>
    </row>
    <row r="114" spans="1:130" s="206" customFormat="1" ht="26.25" customHeight="1" x14ac:dyDescent="0.15">
      <c r="A114" s="924"/>
      <c r="B114" s="925"/>
      <c r="C114" s="762" t="s">
        <v>453</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t="s">
        <v>130</v>
      </c>
      <c r="AB114" s="790"/>
      <c r="AC114" s="790"/>
      <c r="AD114" s="790"/>
      <c r="AE114" s="791"/>
      <c r="AF114" s="792" t="s">
        <v>441</v>
      </c>
      <c r="AG114" s="790"/>
      <c r="AH114" s="790"/>
      <c r="AI114" s="790"/>
      <c r="AJ114" s="791"/>
      <c r="AK114" s="792" t="s">
        <v>130</v>
      </c>
      <c r="AL114" s="790"/>
      <c r="AM114" s="790"/>
      <c r="AN114" s="790"/>
      <c r="AO114" s="791"/>
      <c r="AP114" s="834" t="s">
        <v>441</v>
      </c>
      <c r="AQ114" s="835"/>
      <c r="AR114" s="835"/>
      <c r="AS114" s="835"/>
      <c r="AT114" s="836"/>
      <c r="AU114" s="942"/>
      <c r="AV114" s="943"/>
      <c r="AW114" s="943"/>
      <c r="AX114" s="943"/>
      <c r="AY114" s="943"/>
      <c r="AZ114" s="825" t="s">
        <v>454</v>
      </c>
      <c r="BA114" s="762"/>
      <c r="BB114" s="762"/>
      <c r="BC114" s="762"/>
      <c r="BD114" s="762"/>
      <c r="BE114" s="762"/>
      <c r="BF114" s="762"/>
      <c r="BG114" s="762"/>
      <c r="BH114" s="762"/>
      <c r="BI114" s="762"/>
      <c r="BJ114" s="762"/>
      <c r="BK114" s="762"/>
      <c r="BL114" s="762"/>
      <c r="BM114" s="762"/>
      <c r="BN114" s="762"/>
      <c r="BO114" s="762"/>
      <c r="BP114" s="763"/>
      <c r="BQ114" s="826">
        <v>7594809</v>
      </c>
      <c r="BR114" s="827"/>
      <c r="BS114" s="827"/>
      <c r="BT114" s="827"/>
      <c r="BU114" s="827"/>
      <c r="BV114" s="827">
        <v>7243780</v>
      </c>
      <c r="BW114" s="827"/>
      <c r="BX114" s="827"/>
      <c r="BY114" s="827"/>
      <c r="BZ114" s="827"/>
      <c r="CA114" s="827">
        <v>7354150</v>
      </c>
      <c r="CB114" s="827"/>
      <c r="CC114" s="827"/>
      <c r="CD114" s="827"/>
      <c r="CE114" s="827"/>
      <c r="CF114" s="885">
        <v>20</v>
      </c>
      <c r="CG114" s="886"/>
      <c r="CH114" s="886"/>
      <c r="CI114" s="886"/>
      <c r="CJ114" s="886"/>
      <c r="CK114" s="937"/>
      <c r="CL114" s="831"/>
      <c r="CM114" s="825" t="s">
        <v>455</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t="s">
        <v>130</v>
      </c>
      <c r="DH114" s="790"/>
      <c r="DI114" s="790"/>
      <c r="DJ114" s="790"/>
      <c r="DK114" s="791"/>
      <c r="DL114" s="792" t="s">
        <v>445</v>
      </c>
      <c r="DM114" s="790"/>
      <c r="DN114" s="790"/>
      <c r="DO114" s="790"/>
      <c r="DP114" s="791"/>
      <c r="DQ114" s="792" t="s">
        <v>445</v>
      </c>
      <c r="DR114" s="790"/>
      <c r="DS114" s="790"/>
      <c r="DT114" s="790"/>
      <c r="DU114" s="791"/>
      <c r="DV114" s="834" t="s">
        <v>441</v>
      </c>
      <c r="DW114" s="835"/>
      <c r="DX114" s="835"/>
      <c r="DY114" s="835"/>
      <c r="DZ114" s="836"/>
    </row>
    <row r="115" spans="1:130" s="206" customFormat="1" ht="26.25" customHeight="1" x14ac:dyDescent="0.15">
      <c r="A115" s="924"/>
      <c r="B115" s="925"/>
      <c r="C115" s="762" t="s">
        <v>456</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8">
        <v>176080</v>
      </c>
      <c r="AB115" s="929"/>
      <c r="AC115" s="929"/>
      <c r="AD115" s="929"/>
      <c r="AE115" s="930"/>
      <c r="AF115" s="931">
        <v>178694</v>
      </c>
      <c r="AG115" s="929"/>
      <c r="AH115" s="929"/>
      <c r="AI115" s="929"/>
      <c r="AJ115" s="930"/>
      <c r="AK115" s="931">
        <v>160095</v>
      </c>
      <c r="AL115" s="929"/>
      <c r="AM115" s="929"/>
      <c r="AN115" s="929"/>
      <c r="AO115" s="930"/>
      <c r="AP115" s="932">
        <v>0.4</v>
      </c>
      <c r="AQ115" s="933"/>
      <c r="AR115" s="933"/>
      <c r="AS115" s="933"/>
      <c r="AT115" s="934"/>
      <c r="AU115" s="942"/>
      <c r="AV115" s="943"/>
      <c r="AW115" s="943"/>
      <c r="AX115" s="943"/>
      <c r="AY115" s="943"/>
      <c r="AZ115" s="825" t="s">
        <v>457</v>
      </c>
      <c r="BA115" s="762"/>
      <c r="BB115" s="762"/>
      <c r="BC115" s="762"/>
      <c r="BD115" s="762"/>
      <c r="BE115" s="762"/>
      <c r="BF115" s="762"/>
      <c r="BG115" s="762"/>
      <c r="BH115" s="762"/>
      <c r="BI115" s="762"/>
      <c r="BJ115" s="762"/>
      <c r="BK115" s="762"/>
      <c r="BL115" s="762"/>
      <c r="BM115" s="762"/>
      <c r="BN115" s="762"/>
      <c r="BO115" s="762"/>
      <c r="BP115" s="763"/>
      <c r="BQ115" s="826">
        <v>3158071</v>
      </c>
      <c r="BR115" s="827"/>
      <c r="BS115" s="827"/>
      <c r="BT115" s="827"/>
      <c r="BU115" s="827"/>
      <c r="BV115" s="827">
        <v>3113730</v>
      </c>
      <c r="BW115" s="827"/>
      <c r="BX115" s="827"/>
      <c r="BY115" s="827"/>
      <c r="BZ115" s="827"/>
      <c r="CA115" s="827">
        <v>2024384</v>
      </c>
      <c r="CB115" s="827"/>
      <c r="CC115" s="827"/>
      <c r="CD115" s="827"/>
      <c r="CE115" s="827"/>
      <c r="CF115" s="885">
        <v>5.5</v>
      </c>
      <c r="CG115" s="886"/>
      <c r="CH115" s="886"/>
      <c r="CI115" s="886"/>
      <c r="CJ115" s="886"/>
      <c r="CK115" s="937"/>
      <c r="CL115" s="831"/>
      <c r="CM115" s="825" t="s">
        <v>458</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t="s">
        <v>441</v>
      </c>
      <c r="DH115" s="790"/>
      <c r="DI115" s="790"/>
      <c r="DJ115" s="790"/>
      <c r="DK115" s="791"/>
      <c r="DL115" s="792" t="s">
        <v>441</v>
      </c>
      <c r="DM115" s="790"/>
      <c r="DN115" s="790"/>
      <c r="DO115" s="790"/>
      <c r="DP115" s="791"/>
      <c r="DQ115" s="792" t="s">
        <v>130</v>
      </c>
      <c r="DR115" s="790"/>
      <c r="DS115" s="790"/>
      <c r="DT115" s="790"/>
      <c r="DU115" s="791"/>
      <c r="DV115" s="834" t="s">
        <v>130</v>
      </c>
      <c r="DW115" s="835"/>
      <c r="DX115" s="835"/>
      <c r="DY115" s="835"/>
      <c r="DZ115" s="836"/>
    </row>
    <row r="116" spans="1:130" s="206" customFormat="1" ht="26.25" customHeight="1" x14ac:dyDescent="0.15">
      <c r="A116" s="926"/>
      <c r="B116" s="927"/>
      <c r="C116" s="849" t="s">
        <v>459</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t="s">
        <v>441</v>
      </c>
      <c r="AB116" s="790"/>
      <c r="AC116" s="790"/>
      <c r="AD116" s="790"/>
      <c r="AE116" s="791"/>
      <c r="AF116" s="792" t="s">
        <v>441</v>
      </c>
      <c r="AG116" s="790"/>
      <c r="AH116" s="790"/>
      <c r="AI116" s="790"/>
      <c r="AJ116" s="791"/>
      <c r="AK116" s="792" t="s">
        <v>441</v>
      </c>
      <c r="AL116" s="790"/>
      <c r="AM116" s="790"/>
      <c r="AN116" s="790"/>
      <c r="AO116" s="791"/>
      <c r="AP116" s="834" t="s">
        <v>441</v>
      </c>
      <c r="AQ116" s="835"/>
      <c r="AR116" s="835"/>
      <c r="AS116" s="835"/>
      <c r="AT116" s="836"/>
      <c r="AU116" s="942"/>
      <c r="AV116" s="943"/>
      <c r="AW116" s="943"/>
      <c r="AX116" s="943"/>
      <c r="AY116" s="943"/>
      <c r="AZ116" s="919" t="s">
        <v>460</v>
      </c>
      <c r="BA116" s="920"/>
      <c r="BB116" s="920"/>
      <c r="BC116" s="920"/>
      <c r="BD116" s="920"/>
      <c r="BE116" s="920"/>
      <c r="BF116" s="920"/>
      <c r="BG116" s="920"/>
      <c r="BH116" s="920"/>
      <c r="BI116" s="920"/>
      <c r="BJ116" s="920"/>
      <c r="BK116" s="920"/>
      <c r="BL116" s="920"/>
      <c r="BM116" s="920"/>
      <c r="BN116" s="920"/>
      <c r="BO116" s="920"/>
      <c r="BP116" s="921"/>
      <c r="BQ116" s="826" t="s">
        <v>130</v>
      </c>
      <c r="BR116" s="827"/>
      <c r="BS116" s="827"/>
      <c r="BT116" s="827"/>
      <c r="BU116" s="827"/>
      <c r="BV116" s="827" t="s">
        <v>441</v>
      </c>
      <c r="BW116" s="827"/>
      <c r="BX116" s="827"/>
      <c r="BY116" s="827"/>
      <c r="BZ116" s="827"/>
      <c r="CA116" s="827" t="s">
        <v>130</v>
      </c>
      <c r="CB116" s="827"/>
      <c r="CC116" s="827"/>
      <c r="CD116" s="827"/>
      <c r="CE116" s="827"/>
      <c r="CF116" s="885" t="s">
        <v>130</v>
      </c>
      <c r="CG116" s="886"/>
      <c r="CH116" s="886"/>
      <c r="CI116" s="886"/>
      <c r="CJ116" s="886"/>
      <c r="CK116" s="937"/>
      <c r="CL116" s="831"/>
      <c r="CM116" s="825" t="s">
        <v>461</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t="s">
        <v>130</v>
      </c>
      <c r="DH116" s="790"/>
      <c r="DI116" s="790"/>
      <c r="DJ116" s="790"/>
      <c r="DK116" s="791"/>
      <c r="DL116" s="792" t="s">
        <v>445</v>
      </c>
      <c r="DM116" s="790"/>
      <c r="DN116" s="790"/>
      <c r="DO116" s="790"/>
      <c r="DP116" s="791"/>
      <c r="DQ116" s="792" t="s">
        <v>130</v>
      </c>
      <c r="DR116" s="790"/>
      <c r="DS116" s="790"/>
      <c r="DT116" s="790"/>
      <c r="DU116" s="791"/>
      <c r="DV116" s="834" t="s">
        <v>130</v>
      </c>
      <c r="DW116" s="835"/>
      <c r="DX116" s="835"/>
      <c r="DY116" s="835"/>
      <c r="DZ116" s="836"/>
    </row>
    <row r="117" spans="1:130" s="206" customFormat="1" ht="26.25" customHeight="1" x14ac:dyDescent="0.15">
      <c r="A117" s="905" t="s">
        <v>191</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462</v>
      </c>
      <c r="Z117" s="907"/>
      <c r="AA117" s="912">
        <v>6218257</v>
      </c>
      <c r="AB117" s="913"/>
      <c r="AC117" s="913"/>
      <c r="AD117" s="913"/>
      <c r="AE117" s="914"/>
      <c r="AF117" s="915">
        <v>6282816</v>
      </c>
      <c r="AG117" s="913"/>
      <c r="AH117" s="913"/>
      <c r="AI117" s="913"/>
      <c r="AJ117" s="914"/>
      <c r="AK117" s="915">
        <v>6362465</v>
      </c>
      <c r="AL117" s="913"/>
      <c r="AM117" s="913"/>
      <c r="AN117" s="913"/>
      <c r="AO117" s="914"/>
      <c r="AP117" s="916"/>
      <c r="AQ117" s="917"/>
      <c r="AR117" s="917"/>
      <c r="AS117" s="917"/>
      <c r="AT117" s="918"/>
      <c r="AU117" s="942"/>
      <c r="AV117" s="943"/>
      <c r="AW117" s="943"/>
      <c r="AX117" s="943"/>
      <c r="AY117" s="943"/>
      <c r="AZ117" s="873" t="s">
        <v>463</v>
      </c>
      <c r="BA117" s="874"/>
      <c r="BB117" s="874"/>
      <c r="BC117" s="874"/>
      <c r="BD117" s="874"/>
      <c r="BE117" s="874"/>
      <c r="BF117" s="874"/>
      <c r="BG117" s="874"/>
      <c r="BH117" s="874"/>
      <c r="BI117" s="874"/>
      <c r="BJ117" s="874"/>
      <c r="BK117" s="874"/>
      <c r="BL117" s="874"/>
      <c r="BM117" s="874"/>
      <c r="BN117" s="874"/>
      <c r="BO117" s="874"/>
      <c r="BP117" s="875"/>
      <c r="BQ117" s="826" t="s">
        <v>130</v>
      </c>
      <c r="BR117" s="827"/>
      <c r="BS117" s="827"/>
      <c r="BT117" s="827"/>
      <c r="BU117" s="827"/>
      <c r="BV117" s="827" t="s">
        <v>130</v>
      </c>
      <c r="BW117" s="827"/>
      <c r="BX117" s="827"/>
      <c r="BY117" s="827"/>
      <c r="BZ117" s="827"/>
      <c r="CA117" s="827" t="s">
        <v>130</v>
      </c>
      <c r="CB117" s="827"/>
      <c r="CC117" s="827"/>
      <c r="CD117" s="827"/>
      <c r="CE117" s="827"/>
      <c r="CF117" s="885" t="s">
        <v>130</v>
      </c>
      <c r="CG117" s="886"/>
      <c r="CH117" s="886"/>
      <c r="CI117" s="886"/>
      <c r="CJ117" s="886"/>
      <c r="CK117" s="937"/>
      <c r="CL117" s="831"/>
      <c r="CM117" s="825" t="s">
        <v>464</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130</v>
      </c>
      <c r="DH117" s="790"/>
      <c r="DI117" s="790"/>
      <c r="DJ117" s="790"/>
      <c r="DK117" s="791"/>
      <c r="DL117" s="792" t="s">
        <v>130</v>
      </c>
      <c r="DM117" s="790"/>
      <c r="DN117" s="790"/>
      <c r="DO117" s="790"/>
      <c r="DP117" s="791"/>
      <c r="DQ117" s="792" t="s">
        <v>130</v>
      </c>
      <c r="DR117" s="790"/>
      <c r="DS117" s="790"/>
      <c r="DT117" s="790"/>
      <c r="DU117" s="791"/>
      <c r="DV117" s="834" t="s">
        <v>130</v>
      </c>
      <c r="DW117" s="835"/>
      <c r="DX117" s="835"/>
      <c r="DY117" s="835"/>
      <c r="DZ117" s="836"/>
    </row>
    <row r="118" spans="1:130" s="206" customFormat="1" ht="26.25" customHeight="1" x14ac:dyDescent="0.15">
      <c r="A118" s="905" t="s">
        <v>435</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432</v>
      </c>
      <c r="AB118" s="906"/>
      <c r="AC118" s="906"/>
      <c r="AD118" s="906"/>
      <c r="AE118" s="907"/>
      <c r="AF118" s="908" t="s">
        <v>433</v>
      </c>
      <c r="AG118" s="906"/>
      <c r="AH118" s="906"/>
      <c r="AI118" s="906"/>
      <c r="AJ118" s="907"/>
      <c r="AK118" s="908" t="s">
        <v>309</v>
      </c>
      <c r="AL118" s="906"/>
      <c r="AM118" s="906"/>
      <c r="AN118" s="906"/>
      <c r="AO118" s="907"/>
      <c r="AP118" s="909" t="s">
        <v>434</v>
      </c>
      <c r="AQ118" s="910"/>
      <c r="AR118" s="910"/>
      <c r="AS118" s="910"/>
      <c r="AT118" s="911"/>
      <c r="AU118" s="942"/>
      <c r="AV118" s="943"/>
      <c r="AW118" s="943"/>
      <c r="AX118" s="943"/>
      <c r="AY118" s="943"/>
      <c r="AZ118" s="848" t="s">
        <v>465</v>
      </c>
      <c r="BA118" s="849"/>
      <c r="BB118" s="849"/>
      <c r="BC118" s="849"/>
      <c r="BD118" s="849"/>
      <c r="BE118" s="849"/>
      <c r="BF118" s="849"/>
      <c r="BG118" s="849"/>
      <c r="BH118" s="849"/>
      <c r="BI118" s="849"/>
      <c r="BJ118" s="849"/>
      <c r="BK118" s="849"/>
      <c r="BL118" s="849"/>
      <c r="BM118" s="849"/>
      <c r="BN118" s="849"/>
      <c r="BO118" s="849"/>
      <c r="BP118" s="850"/>
      <c r="BQ118" s="889" t="s">
        <v>445</v>
      </c>
      <c r="BR118" s="855"/>
      <c r="BS118" s="855"/>
      <c r="BT118" s="855"/>
      <c r="BU118" s="855"/>
      <c r="BV118" s="855" t="s">
        <v>130</v>
      </c>
      <c r="BW118" s="855"/>
      <c r="BX118" s="855"/>
      <c r="BY118" s="855"/>
      <c r="BZ118" s="855"/>
      <c r="CA118" s="855" t="s">
        <v>130</v>
      </c>
      <c r="CB118" s="855"/>
      <c r="CC118" s="855"/>
      <c r="CD118" s="855"/>
      <c r="CE118" s="855"/>
      <c r="CF118" s="885" t="s">
        <v>130</v>
      </c>
      <c r="CG118" s="886"/>
      <c r="CH118" s="886"/>
      <c r="CI118" s="886"/>
      <c r="CJ118" s="886"/>
      <c r="CK118" s="937"/>
      <c r="CL118" s="831"/>
      <c r="CM118" s="825" t="s">
        <v>466</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445</v>
      </c>
      <c r="DH118" s="790"/>
      <c r="DI118" s="790"/>
      <c r="DJ118" s="790"/>
      <c r="DK118" s="791"/>
      <c r="DL118" s="792" t="s">
        <v>130</v>
      </c>
      <c r="DM118" s="790"/>
      <c r="DN118" s="790"/>
      <c r="DO118" s="790"/>
      <c r="DP118" s="791"/>
      <c r="DQ118" s="792" t="s">
        <v>130</v>
      </c>
      <c r="DR118" s="790"/>
      <c r="DS118" s="790"/>
      <c r="DT118" s="790"/>
      <c r="DU118" s="791"/>
      <c r="DV118" s="834" t="s">
        <v>445</v>
      </c>
      <c r="DW118" s="835"/>
      <c r="DX118" s="835"/>
      <c r="DY118" s="835"/>
      <c r="DZ118" s="836"/>
    </row>
    <row r="119" spans="1:130" s="206" customFormat="1" ht="26.25" customHeight="1" x14ac:dyDescent="0.15">
      <c r="A119" s="828" t="s">
        <v>438</v>
      </c>
      <c r="B119" s="829"/>
      <c r="C119" s="870" t="s">
        <v>439</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v>106567</v>
      </c>
      <c r="AB119" s="899"/>
      <c r="AC119" s="899"/>
      <c r="AD119" s="899"/>
      <c r="AE119" s="900"/>
      <c r="AF119" s="901">
        <v>106567</v>
      </c>
      <c r="AG119" s="899"/>
      <c r="AH119" s="899"/>
      <c r="AI119" s="899"/>
      <c r="AJ119" s="900"/>
      <c r="AK119" s="901">
        <v>106567</v>
      </c>
      <c r="AL119" s="899"/>
      <c r="AM119" s="899"/>
      <c r="AN119" s="899"/>
      <c r="AO119" s="900"/>
      <c r="AP119" s="902">
        <v>0.3</v>
      </c>
      <c r="AQ119" s="903"/>
      <c r="AR119" s="903"/>
      <c r="AS119" s="903"/>
      <c r="AT119" s="904"/>
      <c r="AU119" s="944"/>
      <c r="AV119" s="945"/>
      <c r="AW119" s="945"/>
      <c r="AX119" s="945"/>
      <c r="AY119" s="945"/>
      <c r="AZ119" s="227" t="s">
        <v>191</v>
      </c>
      <c r="BA119" s="227"/>
      <c r="BB119" s="227"/>
      <c r="BC119" s="227"/>
      <c r="BD119" s="227"/>
      <c r="BE119" s="227"/>
      <c r="BF119" s="227"/>
      <c r="BG119" s="227"/>
      <c r="BH119" s="227"/>
      <c r="BI119" s="227"/>
      <c r="BJ119" s="227"/>
      <c r="BK119" s="227"/>
      <c r="BL119" s="227"/>
      <c r="BM119" s="227"/>
      <c r="BN119" s="227"/>
      <c r="BO119" s="887" t="s">
        <v>467</v>
      </c>
      <c r="BP119" s="888"/>
      <c r="BQ119" s="889">
        <v>69749345</v>
      </c>
      <c r="BR119" s="855"/>
      <c r="BS119" s="855"/>
      <c r="BT119" s="855"/>
      <c r="BU119" s="855"/>
      <c r="BV119" s="855">
        <v>67438380</v>
      </c>
      <c r="BW119" s="855"/>
      <c r="BX119" s="855"/>
      <c r="BY119" s="855"/>
      <c r="BZ119" s="855"/>
      <c r="CA119" s="855">
        <v>63545242</v>
      </c>
      <c r="CB119" s="855"/>
      <c r="CC119" s="855"/>
      <c r="CD119" s="855"/>
      <c r="CE119" s="855"/>
      <c r="CF119" s="758"/>
      <c r="CG119" s="759"/>
      <c r="CH119" s="759"/>
      <c r="CI119" s="759"/>
      <c r="CJ119" s="844"/>
      <c r="CK119" s="938"/>
      <c r="CL119" s="833"/>
      <c r="CM119" s="848" t="s">
        <v>468</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v>82657</v>
      </c>
      <c r="DH119" s="774"/>
      <c r="DI119" s="774"/>
      <c r="DJ119" s="774"/>
      <c r="DK119" s="775"/>
      <c r="DL119" s="776">
        <v>82657</v>
      </c>
      <c r="DM119" s="774"/>
      <c r="DN119" s="774"/>
      <c r="DO119" s="774"/>
      <c r="DP119" s="775"/>
      <c r="DQ119" s="776">
        <v>68511</v>
      </c>
      <c r="DR119" s="774"/>
      <c r="DS119" s="774"/>
      <c r="DT119" s="774"/>
      <c r="DU119" s="775"/>
      <c r="DV119" s="858">
        <v>0.2</v>
      </c>
      <c r="DW119" s="859"/>
      <c r="DX119" s="859"/>
      <c r="DY119" s="859"/>
      <c r="DZ119" s="860"/>
    </row>
    <row r="120" spans="1:130" s="206" customFormat="1" ht="26.25" customHeight="1" x14ac:dyDescent="0.15">
      <c r="A120" s="830"/>
      <c r="B120" s="831"/>
      <c r="C120" s="825" t="s">
        <v>444</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t="s">
        <v>130</v>
      </c>
      <c r="AB120" s="790"/>
      <c r="AC120" s="790"/>
      <c r="AD120" s="790"/>
      <c r="AE120" s="791"/>
      <c r="AF120" s="792" t="s">
        <v>130</v>
      </c>
      <c r="AG120" s="790"/>
      <c r="AH120" s="790"/>
      <c r="AI120" s="790"/>
      <c r="AJ120" s="791"/>
      <c r="AK120" s="792" t="s">
        <v>130</v>
      </c>
      <c r="AL120" s="790"/>
      <c r="AM120" s="790"/>
      <c r="AN120" s="790"/>
      <c r="AO120" s="791"/>
      <c r="AP120" s="834" t="s">
        <v>445</v>
      </c>
      <c r="AQ120" s="835"/>
      <c r="AR120" s="835"/>
      <c r="AS120" s="835"/>
      <c r="AT120" s="836"/>
      <c r="AU120" s="890" t="s">
        <v>469</v>
      </c>
      <c r="AV120" s="891"/>
      <c r="AW120" s="891"/>
      <c r="AX120" s="891"/>
      <c r="AY120" s="892"/>
      <c r="AZ120" s="870" t="s">
        <v>470</v>
      </c>
      <c r="BA120" s="818"/>
      <c r="BB120" s="818"/>
      <c r="BC120" s="818"/>
      <c r="BD120" s="818"/>
      <c r="BE120" s="818"/>
      <c r="BF120" s="818"/>
      <c r="BG120" s="818"/>
      <c r="BH120" s="818"/>
      <c r="BI120" s="818"/>
      <c r="BJ120" s="818"/>
      <c r="BK120" s="818"/>
      <c r="BL120" s="818"/>
      <c r="BM120" s="818"/>
      <c r="BN120" s="818"/>
      <c r="BO120" s="818"/>
      <c r="BP120" s="819"/>
      <c r="BQ120" s="871">
        <v>17860201</v>
      </c>
      <c r="BR120" s="852"/>
      <c r="BS120" s="852"/>
      <c r="BT120" s="852"/>
      <c r="BU120" s="852"/>
      <c r="BV120" s="852">
        <v>17113928</v>
      </c>
      <c r="BW120" s="852"/>
      <c r="BX120" s="852"/>
      <c r="BY120" s="852"/>
      <c r="BZ120" s="852"/>
      <c r="CA120" s="852">
        <v>18077496</v>
      </c>
      <c r="CB120" s="852"/>
      <c r="CC120" s="852"/>
      <c r="CD120" s="852"/>
      <c r="CE120" s="852"/>
      <c r="CF120" s="876">
        <v>49</v>
      </c>
      <c r="CG120" s="877"/>
      <c r="CH120" s="877"/>
      <c r="CI120" s="877"/>
      <c r="CJ120" s="877"/>
      <c r="CK120" s="878" t="s">
        <v>471</v>
      </c>
      <c r="CL120" s="862"/>
      <c r="CM120" s="862"/>
      <c r="CN120" s="862"/>
      <c r="CO120" s="863"/>
      <c r="CP120" s="882" t="s">
        <v>472</v>
      </c>
      <c r="CQ120" s="883"/>
      <c r="CR120" s="883"/>
      <c r="CS120" s="883"/>
      <c r="CT120" s="883"/>
      <c r="CU120" s="883"/>
      <c r="CV120" s="883"/>
      <c r="CW120" s="883"/>
      <c r="CX120" s="883"/>
      <c r="CY120" s="883"/>
      <c r="CZ120" s="883"/>
      <c r="DA120" s="883"/>
      <c r="DB120" s="883"/>
      <c r="DC120" s="883"/>
      <c r="DD120" s="883"/>
      <c r="DE120" s="883"/>
      <c r="DF120" s="884"/>
      <c r="DG120" s="871">
        <v>9612620</v>
      </c>
      <c r="DH120" s="852"/>
      <c r="DI120" s="852"/>
      <c r="DJ120" s="852"/>
      <c r="DK120" s="852"/>
      <c r="DL120" s="852">
        <v>8807788</v>
      </c>
      <c r="DM120" s="852"/>
      <c r="DN120" s="852"/>
      <c r="DO120" s="852"/>
      <c r="DP120" s="852"/>
      <c r="DQ120" s="852">
        <v>7302681</v>
      </c>
      <c r="DR120" s="852"/>
      <c r="DS120" s="852"/>
      <c r="DT120" s="852"/>
      <c r="DU120" s="852"/>
      <c r="DV120" s="853">
        <v>19.8</v>
      </c>
      <c r="DW120" s="853"/>
      <c r="DX120" s="853"/>
      <c r="DY120" s="853"/>
      <c r="DZ120" s="854"/>
    </row>
    <row r="121" spans="1:130" s="206" customFormat="1" ht="26.25" customHeight="1" x14ac:dyDescent="0.15">
      <c r="A121" s="830"/>
      <c r="B121" s="831"/>
      <c r="C121" s="873" t="s">
        <v>473</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v>45588</v>
      </c>
      <c r="AB121" s="790"/>
      <c r="AC121" s="790"/>
      <c r="AD121" s="790"/>
      <c r="AE121" s="791"/>
      <c r="AF121" s="792">
        <v>45588</v>
      </c>
      <c r="AG121" s="790"/>
      <c r="AH121" s="790"/>
      <c r="AI121" s="790"/>
      <c r="AJ121" s="791"/>
      <c r="AK121" s="792">
        <v>45588</v>
      </c>
      <c r="AL121" s="790"/>
      <c r="AM121" s="790"/>
      <c r="AN121" s="790"/>
      <c r="AO121" s="791"/>
      <c r="AP121" s="834">
        <v>0.1</v>
      </c>
      <c r="AQ121" s="835"/>
      <c r="AR121" s="835"/>
      <c r="AS121" s="835"/>
      <c r="AT121" s="836"/>
      <c r="AU121" s="893"/>
      <c r="AV121" s="894"/>
      <c r="AW121" s="894"/>
      <c r="AX121" s="894"/>
      <c r="AY121" s="895"/>
      <c r="AZ121" s="825" t="s">
        <v>474</v>
      </c>
      <c r="BA121" s="762"/>
      <c r="BB121" s="762"/>
      <c r="BC121" s="762"/>
      <c r="BD121" s="762"/>
      <c r="BE121" s="762"/>
      <c r="BF121" s="762"/>
      <c r="BG121" s="762"/>
      <c r="BH121" s="762"/>
      <c r="BI121" s="762"/>
      <c r="BJ121" s="762"/>
      <c r="BK121" s="762"/>
      <c r="BL121" s="762"/>
      <c r="BM121" s="762"/>
      <c r="BN121" s="762"/>
      <c r="BO121" s="762"/>
      <c r="BP121" s="763"/>
      <c r="BQ121" s="826">
        <v>16882355</v>
      </c>
      <c r="BR121" s="827"/>
      <c r="BS121" s="827"/>
      <c r="BT121" s="827"/>
      <c r="BU121" s="827"/>
      <c r="BV121" s="827">
        <v>13428395</v>
      </c>
      <c r="BW121" s="827"/>
      <c r="BX121" s="827"/>
      <c r="BY121" s="827"/>
      <c r="BZ121" s="827"/>
      <c r="CA121" s="827">
        <v>11927967</v>
      </c>
      <c r="CB121" s="827"/>
      <c r="CC121" s="827"/>
      <c r="CD121" s="827"/>
      <c r="CE121" s="827"/>
      <c r="CF121" s="885">
        <v>32.4</v>
      </c>
      <c r="CG121" s="886"/>
      <c r="CH121" s="886"/>
      <c r="CI121" s="886"/>
      <c r="CJ121" s="886"/>
      <c r="CK121" s="879"/>
      <c r="CL121" s="865"/>
      <c r="CM121" s="865"/>
      <c r="CN121" s="865"/>
      <c r="CO121" s="866"/>
      <c r="CP121" s="845" t="s">
        <v>475</v>
      </c>
      <c r="CQ121" s="846"/>
      <c r="CR121" s="846"/>
      <c r="CS121" s="846"/>
      <c r="CT121" s="846"/>
      <c r="CU121" s="846"/>
      <c r="CV121" s="846"/>
      <c r="CW121" s="846"/>
      <c r="CX121" s="846"/>
      <c r="CY121" s="846"/>
      <c r="CZ121" s="846"/>
      <c r="DA121" s="846"/>
      <c r="DB121" s="846"/>
      <c r="DC121" s="846"/>
      <c r="DD121" s="846"/>
      <c r="DE121" s="846"/>
      <c r="DF121" s="847"/>
      <c r="DG121" s="826">
        <v>6871485</v>
      </c>
      <c r="DH121" s="827"/>
      <c r="DI121" s="827"/>
      <c r="DJ121" s="827"/>
      <c r="DK121" s="827"/>
      <c r="DL121" s="827">
        <v>7186037</v>
      </c>
      <c r="DM121" s="827"/>
      <c r="DN121" s="827"/>
      <c r="DO121" s="827"/>
      <c r="DP121" s="827"/>
      <c r="DQ121" s="827">
        <v>6869522</v>
      </c>
      <c r="DR121" s="827"/>
      <c r="DS121" s="827"/>
      <c r="DT121" s="827"/>
      <c r="DU121" s="827"/>
      <c r="DV121" s="804">
        <v>18.600000000000001</v>
      </c>
      <c r="DW121" s="804"/>
      <c r="DX121" s="804"/>
      <c r="DY121" s="804"/>
      <c r="DZ121" s="805"/>
    </row>
    <row r="122" spans="1:130" s="206" customFormat="1" ht="26.25" customHeight="1" x14ac:dyDescent="0.15">
      <c r="A122" s="830"/>
      <c r="B122" s="831"/>
      <c r="C122" s="825" t="s">
        <v>455</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t="s">
        <v>441</v>
      </c>
      <c r="AB122" s="790"/>
      <c r="AC122" s="790"/>
      <c r="AD122" s="790"/>
      <c r="AE122" s="791"/>
      <c r="AF122" s="792" t="s">
        <v>445</v>
      </c>
      <c r="AG122" s="790"/>
      <c r="AH122" s="790"/>
      <c r="AI122" s="790"/>
      <c r="AJ122" s="791"/>
      <c r="AK122" s="792" t="s">
        <v>130</v>
      </c>
      <c r="AL122" s="790"/>
      <c r="AM122" s="790"/>
      <c r="AN122" s="790"/>
      <c r="AO122" s="791"/>
      <c r="AP122" s="834" t="s">
        <v>130</v>
      </c>
      <c r="AQ122" s="835"/>
      <c r="AR122" s="835"/>
      <c r="AS122" s="835"/>
      <c r="AT122" s="836"/>
      <c r="AU122" s="893"/>
      <c r="AV122" s="894"/>
      <c r="AW122" s="894"/>
      <c r="AX122" s="894"/>
      <c r="AY122" s="895"/>
      <c r="AZ122" s="848" t="s">
        <v>476</v>
      </c>
      <c r="BA122" s="849"/>
      <c r="BB122" s="849"/>
      <c r="BC122" s="849"/>
      <c r="BD122" s="849"/>
      <c r="BE122" s="849"/>
      <c r="BF122" s="849"/>
      <c r="BG122" s="849"/>
      <c r="BH122" s="849"/>
      <c r="BI122" s="849"/>
      <c r="BJ122" s="849"/>
      <c r="BK122" s="849"/>
      <c r="BL122" s="849"/>
      <c r="BM122" s="849"/>
      <c r="BN122" s="849"/>
      <c r="BO122" s="849"/>
      <c r="BP122" s="850"/>
      <c r="BQ122" s="889">
        <v>61664557</v>
      </c>
      <c r="BR122" s="855"/>
      <c r="BS122" s="855"/>
      <c r="BT122" s="855"/>
      <c r="BU122" s="855"/>
      <c r="BV122" s="855">
        <v>61371118</v>
      </c>
      <c r="BW122" s="855"/>
      <c r="BX122" s="855"/>
      <c r="BY122" s="855"/>
      <c r="BZ122" s="855"/>
      <c r="CA122" s="855">
        <v>59735463</v>
      </c>
      <c r="CB122" s="855"/>
      <c r="CC122" s="855"/>
      <c r="CD122" s="855"/>
      <c r="CE122" s="855"/>
      <c r="CF122" s="856">
        <v>162.1</v>
      </c>
      <c r="CG122" s="857"/>
      <c r="CH122" s="857"/>
      <c r="CI122" s="857"/>
      <c r="CJ122" s="857"/>
      <c r="CK122" s="879"/>
      <c r="CL122" s="865"/>
      <c r="CM122" s="865"/>
      <c r="CN122" s="865"/>
      <c r="CO122" s="866"/>
      <c r="CP122" s="845" t="s">
        <v>477</v>
      </c>
      <c r="CQ122" s="846"/>
      <c r="CR122" s="846"/>
      <c r="CS122" s="846"/>
      <c r="CT122" s="846"/>
      <c r="CU122" s="846"/>
      <c r="CV122" s="846"/>
      <c r="CW122" s="846"/>
      <c r="CX122" s="846"/>
      <c r="CY122" s="846"/>
      <c r="CZ122" s="846"/>
      <c r="DA122" s="846"/>
      <c r="DB122" s="846"/>
      <c r="DC122" s="846"/>
      <c r="DD122" s="846"/>
      <c r="DE122" s="846"/>
      <c r="DF122" s="847"/>
      <c r="DG122" s="826">
        <v>22178</v>
      </c>
      <c r="DH122" s="827"/>
      <c r="DI122" s="827"/>
      <c r="DJ122" s="827"/>
      <c r="DK122" s="827"/>
      <c r="DL122" s="827">
        <v>17557</v>
      </c>
      <c r="DM122" s="827"/>
      <c r="DN122" s="827"/>
      <c r="DO122" s="827"/>
      <c r="DP122" s="827"/>
      <c r="DQ122" s="827">
        <v>13455</v>
      </c>
      <c r="DR122" s="827"/>
      <c r="DS122" s="827"/>
      <c r="DT122" s="827"/>
      <c r="DU122" s="827"/>
      <c r="DV122" s="804">
        <v>0</v>
      </c>
      <c r="DW122" s="804"/>
      <c r="DX122" s="804"/>
      <c r="DY122" s="804"/>
      <c r="DZ122" s="805"/>
    </row>
    <row r="123" spans="1:130" s="206" customFormat="1" ht="26.25" customHeight="1" x14ac:dyDescent="0.15">
      <c r="A123" s="830"/>
      <c r="B123" s="831"/>
      <c r="C123" s="825" t="s">
        <v>461</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t="s">
        <v>130</v>
      </c>
      <c r="AB123" s="790"/>
      <c r="AC123" s="790"/>
      <c r="AD123" s="790"/>
      <c r="AE123" s="791"/>
      <c r="AF123" s="792" t="s">
        <v>441</v>
      </c>
      <c r="AG123" s="790"/>
      <c r="AH123" s="790"/>
      <c r="AI123" s="790"/>
      <c r="AJ123" s="791"/>
      <c r="AK123" s="792" t="s">
        <v>130</v>
      </c>
      <c r="AL123" s="790"/>
      <c r="AM123" s="790"/>
      <c r="AN123" s="790"/>
      <c r="AO123" s="791"/>
      <c r="AP123" s="834" t="s">
        <v>441</v>
      </c>
      <c r="AQ123" s="835"/>
      <c r="AR123" s="835"/>
      <c r="AS123" s="835"/>
      <c r="AT123" s="836"/>
      <c r="AU123" s="896"/>
      <c r="AV123" s="897"/>
      <c r="AW123" s="897"/>
      <c r="AX123" s="897"/>
      <c r="AY123" s="897"/>
      <c r="AZ123" s="227" t="s">
        <v>191</v>
      </c>
      <c r="BA123" s="227"/>
      <c r="BB123" s="227"/>
      <c r="BC123" s="227"/>
      <c r="BD123" s="227"/>
      <c r="BE123" s="227"/>
      <c r="BF123" s="227"/>
      <c r="BG123" s="227"/>
      <c r="BH123" s="227"/>
      <c r="BI123" s="227"/>
      <c r="BJ123" s="227"/>
      <c r="BK123" s="227"/>
      <c r="BL123" s="227"/>
      <c r="BM123" s="227"/>
      <c r="BN123" s="227"/>
      <c r="BO123" s="887" t="s">
        <v>478</v>
      </c>
      <c r="BP123" s="888"/>
      <c r="BQ123" s="842">
        <v>96407113</v>
      </c>
      <c r="BR123" s="843"/>
      <c r="BS123" s="843"/>
      <c r="BT123" s="843"/>
      <c r="BU123" s="843"/>
      <c r="BV123" s="843">
        <v>91913441</v>
      </c>
      <c r="BW123" s="843"/>
      <c r="BX123" s="843"/>
      <c r="BY123" s="843"/>
      <c r="BZ123" s="843"/>
      <c r="CA123" s="843">
        <v>89740926</v>
      </c>
      <c r="CB123" s="843"/>
      <c r="CC123" s="843"/>
      <c r="CD123" s="843"/>
      <c r="CE123" s="843"/>
      <c r="CF123" s="758"/>
      <c r="CG123" s="759"/>
      <c r="CH123" s="759"/>
      <c r="CI123" s="759"/>
      <c r="CJ123" s="844"/>
      <c r="CK123" s="879"/>
      <c r="CL123" s="865"/>
      <c r="CM123" s="865"/>
      <c r="CN123" s="865"/>
      <c r="CO123" s="866"/>
      <c r="CP123" s="845" t="s">
        <v>409</v>
      </c>
      <c r="CQ123" s="846"/>
      <c r="CR123" s="846"/>
      <c r="CS123" s="846"/>
      <c r="CT123" s="846"/>
      <c r="CU123" s="846"/>
      <c r="CV123" s="846"/>
      <c r="CW123" s="846"/>
      <c r="CX123" s="846"/>
      <c r="CY123" s="846"/>
      <c r="CZ123" s="846"/>
      <c r="DA123" s="846"/>
      <c r="DB123" s="846"/>
      <c r="DC123" s="846"/>
      <c r="DD123" s="846"/>
      <c r="DE123" s="846"/>
      <c r="DF123" s="847"/>
      <c r="DG123" s="789" t="s">
        <v>130</v>
      </c>
      <c r="DH123" s="790"/>
      <c r="DI123" s="790"/>
      <c r="DJ123" s="790"/>
      <c r="DK123" s="791"/>
      <c r="DL123" s="792" t="s">
        <v>130</v>
      </c>
      <c r="DM123" s="790"/>
      <c r="DN123" s="790"/>
      <c r="DO123" s="790"/>
      <c r="DP123" s="791"/>
      <c r="DQ123" s="792" t="s">
        <v>130</v>
      </c>
      <c r="DR123" s="790"/>
      <c r="DS123" s="790"/>
      <c r="DT123" s="790"/>
      <c r="DU123" s="791"/>
      <c r="DV123" s="834" t="s">
        <v>445</v>
      </c>
      <c r="DW123" s="835"/>
      <c r="DX123" s="835"/>
      <c r="DY123" s="835"/>
      <c r="DZ123" s="836"/>
    </row>
    <row r="124" spans="1:130" s="206" customFormat="1" ht="26.25" customHeight="1" thickBot="1" x14ac:dyDescent="0.2">
      <c r="A124" s="830"/>
      <c r="B124" s="831"/>
      <c r="C124" s="825" t="s">
        <v>464</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130</v>
      </c>
      <c r="AB124" s="790"/>
      <c r="AC124" s="790"/>
      <c r="AD124" s="790"/>
      <c r="AE124" s="791"/>
      <c r="AF124" s="792" t="s">
        <v>130</v>
      </c>
      <c r="AG124" s="790"/>
      <c r="AH124" s="790"/>
      <c r="AI124" s="790"/>
      <c r="AJ124" s="791"/>
      <c r="AK124" s="792" t="s">
        <v>130</v>
      </c>
      <c r="AL124" s="790"/>
      <c r="AM124" s="790"/>
      <c r="AN124" s="790"/>
      <c r="AO124" s="791"/>
      <c r="AP124" s="834" t="s">
        <v>130</v>
      </c>
      <c r="AQ124" s="835"/>
      <c r="AR124" s="835"/>
      <c r="AS124" s="835"/>
      <c r="AT124" s="836"/>
      <c r="AU124" s="837" t="s">
        <v>479</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t="s">
        <v>130</v>
      </c>
      <c r="BR124" s="841"/>
      <c r="BS124" s="841"/>
      <c r="BT124" s="841"/>
      <c r="BU124" s="841"/>
      <c r="BV124" s="841" t="s">
        <v>130</v>
      </c>
      <c r="BW124" s="841"/>
      <c r="BX124" s="841"/>
      <c r="BY124" s="841"/>
      <c r="BZ124" s="841"/>
      <c r="CA124" s="841" t="s">
        <v>130</v>
      </c>
      <c r="CB124" s="841"/>
      <c r="CC124" s="841"/>
      <c r="CD124" s="841"/>
      <c r="CE124" s="841"/>
      <c r="CF124" s="736"/>
      <c r="CG124" s="737"/>
      <c r="CH124" s="737"/>
      <c r="CI124" s="737"/>
      <c r="CJ124" s="872"/>
      <c r="CK124" s="880"/>
      <c r="CL124" s="880"/>
      <c r="CM124" s="880"/>
      <c r="CN124" s="880"/>
      <c r="CO124" s="881"/>
      <c r="CP124" s="845" t="s">
        <v>480</v>
      </c>
      <c r="CQ124" s="846"/>
      <c r="CR124" s="846"/>
      <c r="CS124" s="846"/>
      <c r="CT124" s="846"/>
      <c r="CU124" s="846"/>
      <c r="CV124" s="846"/>
      <c r="CW124" s="846"/>
      <c r="CX124" s="846"/>
      <c r="CY124" s="846"/>
      <c r="CZ124" s="846"/>
      <c r="DA124" s="846"/>
      <c r="DB124" s="846"/>
      <c r="DC124" s="846"/>
      <c r="DD124" s="846"/>
      <c r="DE124" s="846"/>
      <c r="DF124" s="847"/>
      <c r="DG124" s="773" t="s">
        <v>130</v>
      </c>
      <c r="DH124" s="774"/>
      <c r="DI124" s="774"/>
      <c r="DJ124" s="774"/>
      <c r="DK124" s="775"/>
      <c r="DL124" s="776" t="s">
        <v>130</v>
      </c>
      <c r="DM124" s="774"/>
      <c r="DN124" s="774"/>
      <c r="DO124" s="774"/>
      <c r="DP124" s="775"/>
      <c r="DQ124" s="776" t="s">
        <v>130</v>
      </c>
      <c r="DR124" s="774"/>
      <c r="DS124" s="774"/>
      <c r="DT124" s="774"/>
      <c r="DU124" s="775"/>
      <c r="DV124" s="858" t="s">
        <v>130</v>
      </c>
      <c r="DW124" s="859"/>
      <c r="DX124" s="859"/>
      <c r="DY124" s="859"/>
      <c r="DZ124" s="860"/>
    </row>
    <row r="125" spans="1:130" s="206" customFormat="1" ht="26.25" customHeight="1" x14ac:dyDescent="0.15">
      <c r="A125" s="830"/>
      <c r="B125" s="831"/>
      <c r="C125" s="825" t="s">
        <v>466</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130</v>
      </c>
      <c r="AB125" s="790"/>
      <c r="AC125" s="790"/>
      <c r="AD125" s="790"/>
      <c r="AE125" s="791"/>
      <c r="AF125" s="792" t="s">
        <v>130</v>
      </c>
      <c r="AG125" s="790"/>
      <c r="AH125" s="790"/>
      <c r="AI125" s="790"/>
      <c r="AJ125" s="791"/>
      <c r="AK125" s="792" t="s">
        <v>130</v>
      </c>
      <c r="AL125" s="790"/>
      <c r="AM125" s="790"/>
      <c r="AN125" s="790"/>
      <c r="AO125" s="791"/>
      <c r="AP125" s="834" t="s">
        <v>130</v>
      </c>
      <c r="AQ125" s="835"/>
      <c r="AR125" s="835"/>
      <c r="AS125" s="835"/>
      <c r="AT125" s="836"/>
      <c r="AU125" s="228"/>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08"/>
      <c r="BR125" s="208"/>
      <c r="BS125" s="208"/>
      <c r="BT125" s="208"/>
      <c r="BU125" s="208"/>
      <c r="BV125" s="208"/>
      <c r="BW125" s="208"/>
      <c r="BX125" s="208"/>
      <c r="BY125" s="208"/>
      <c r="BZ125" s="208"/>
      <c r="CA125" s="208"/>
      <c r="CB125" s="208"/>
      <c r="CC125" s="208"/>
      <c r="CD125" s="208"/>
      <c r="CE125" s="208"/>
      <c r="CF125" s="208"/>
      <c r="CG125" s="208"/>
      <c r="CH125" s="208"/>
      <c r="CI125" s="208"/>
      <c r="CJ125" s="230"/>
      <c r="CK125" s="861" t="s">
        <v>481</v>
      </c>
      <c r="CL125" s="862"/>
      <c r="CM125" s="862"/>
      <c r="CN125" s="862"/>
      <c r="CO125" s="863"/>
      <c r="CP125" s="870" t="s">
        <v>482</v>
      </c>
      <c r="CQ125" s="818"/>
      <c r="CR125" s="818"/>
      <c r="CS125" s="818"/>
      <c r="CT125" s="818"/>
      <c r="CU125" s="818"/>
      <c r="CV125" s="818"/>
      <c r="CW125" s="818"/>
      <c r="CX125" s="818"/>
      <c r="CY125" s="818"/>
      <c r="CZ125" s="818"/>
      <c r="DA125" s="818"/>
      <c r="DB125" s="818"/>
      <c r="DC125" s="818"/>
      <c r="DD125" s="818"/>
      <c r="DE125" s="818"/>
      <c r="DF125" s="819"/>
      <c r="DG125" s="871" t="s">
        <v>130</v>
      </c>
      <c r="DH125" s="852"/>
      <c r="DI125" s="852"/>
      <c r="DJ125" s="852"/>
      <c r="DK125" s="852"/>
      <c r="DL125" s="852" t="s">
        <v>130</v>
      </c>
      <c r="DM125" s="852"/>
      <c r="DN125" s="852"/>
      <c r="DO125" s="852"/>
      <c r="DP125" s="852"/>
      <c r="DQ125" s="852" t="s">
        <v>130</v>
      </c>
      <c r="DR125" s="852"/>
      <c r="DS125" s="852"/>
      <c r="DT125" s="852"/>
      <c r="DU125" s="852"/>
      <c r="DV125" s="853" t="s">
        <v>130</v>
      </c>
      <c r="DW125" s="853"/>
      <c r="DX125" s="853"/>
      <c r="DY125" s="853"/>
      <c r="DZ125" s="854"/>
    </row>
    <row r="126" spans="1:130" s="206" customFormat="1" ht="26.25" customHeight="1" thickBot="1" x14ac:dyDescent="0.2">
      <c r="A126" s="830"/>
      <c r="B126" s="831"/>
      <c r="C126" s="825" t="s">
        <v>468</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v>23925</v>
      </c>
      <c r="AB126" s="790"/>
      <c r="AC126" s="790"/>
      <c r="AD126" s="790"/>
      <c r="AE126" s="791"/>
      <c r="AF126" s="792">
        <v>26539</v>
      </c>
      <c r="AG126" s="790"/>
      <c r="AH126" s="790"/>
      <c r="AI126" s="790"/>
      <c r="AJ126" s="791"/>
      <c r="AK126" s="792">
        <v>7940</v>
      </c>
      <c r="AL126" s="790"/>
      <c r="AM126" s="790"/>
      <c r="AN126" s="790"/>
      <c r="AO126" s="791"/>
      <c r="AP126" s="834">
        <v>0</v>
      </c>
      <c r="AQ126" s="835"/>
      <c r="AR126" s="835"/>
      <c r="AS126" s="835"/>
      <c r="AT126" s="836"/>
      <c r="AU126" s="208"/>
      <c r="AV126" s="208"/>
      <c r="AW126" s="208"/>
      <c r="AX126" s="208"/>
      <c r="AY126" s="208"/>
      <c r="AZ126" s="208"/>
      <c r="BA126" s="208"/>
      <c r="BB126" s="208"/>
      <c r="BC126" s="208"/>
      <c r="BD126" s="208"/>
      <c r="BE126" s="208"/>
      <c r="BF126" s="208"/>
      <c r="BG126" s="208"/>
      <c r="BH126" s="208"/>
      <c r="BI126" s="208"/>
      <c r="BJ126" s="208"/>
      <c r="BK126" s="208"/>
      <c r="BL126" s="208"/>
      <c r="BM126" s="208"/>
      <c r="BN126" s="208"/>
      <c r="BO126" s="208"/>
      <c r="BP126" s="208"/>
      <c r="BQ126" s="208"/>
      <c r="BR126" s="208"/>
      <c r="BS126" s="208"/>
      <c r="BT126" s="208"/>
      <c r="BU126" s="208"/>
      <c r="BV126" s="208"/>
      <c r="BW126" s="208"/>
      <c r="BX126" s="208"/>
      <c r="BY126" s="208"/>
      <c r="BZ126" s="208"/>
      <c r="CA126" s="208"/>
      <c r="CB126" s="208"/>
      <c r="CC126" s="208"/>
      <c r="CD126" s="231"/>
      <c r="CE126" s="231"/>
      <c r="CF126" s="231"/>
      <c r="CG126" s="208"/>
      <c r="CH126" s="208"/>
      <c r="CI126" s="208"/>
      <c r="CJ126" s="230"/>
      <c r="CK126" s="864"/>
      <c r="CL126" s="865"/>
      <c r="CM126" s="865"/>
      <c r="CN126" s="865"/>
      <c r="CO126" s="866"/>
      <c r="CP126" s="825" t="s">
        <v>483</v>
      </c>
      <c r="CQ126" s="762"/>
      <c r="CR126" s="762"/>
      <c r="CS126" s="762"/>
      <c r="CT126" s="762"/>
      <c r="CU126" s="762"/>
      <c r="CV126" s="762"/>
      <c r="CW126" s="762"/>
      <c r="CX126" s="762"/>
      <c r="CY126" s="762"/>
      <c r="CZ126" s="762"/>
      <c r="DA126" s="762"/>
      <c r="DB126" s="762"/>
      <c r="DC126" s="762"/>
      <c r="DD126" s="762"/>
      <c r="DE126" s="762"/>
      <c r="DF126" s="763"/>
      <c r="DG126" s="826">
        <v>3158071</v>
      </c>
      <c r="DH126" s="827"/>
      <c r="DI126" s="827"/>
      <c r="DJ126" s="827"/>
      <c r="DK126" s="827"/>
      <c r="DL126" s="827">
        <v>3113730</v>
      </c>
      <c r="DM126" s="827"/>
      <c r="DN126" s="827"/>
      <c r="DO126" s="827"/>
      <c r="DP126" s="827"/>
      <c r="DQ126" s="827">
        <v>2024384</v>
      </c>
      <c r="DR126" s="827"/>
      <c r="DS126" s="827"/>
      <c r="DT126" s="827"/>
      <c r="DU126" s="827"/>
      <c r="DV126" s="804">
        <v>5.5</v>
      </c>
      <c r="DW126" s="804"/>
      <c r="DX126" s="804"/>
      <c r="DY126" s="804"/>
      <c r="DZ126" s="805"/>
    </row>
    <row r="127" spans="1:130" s="206" customFormat="1" ht="26.25" customHeight="1" x14ac:dyDescent="0.15">
      <c r="A127" s="832"/>
      <c r="B127" s="833"/>
      <c r="C127" s="848" t="s">
        <v>484</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t="s">
        <v>130</v>
      </c>
      <c r="AB127" s="790"/>
      <c r="AC127" s="790"/>
      <c r="AD127" s="790"/>
      <c r="AE127" s="791"/>
      <c r="AF127" s="792" t="s">
        <v>445</v>
      </c>
      <c r="AG127" s="790"/>
      <c r="AH127" s="790"/>
      <c r="AI127" s="790"/>
      <c r="AJ127" s="791"/>
      <c r="AK127" s="792" t="s">
        <v>130</v>
      </c>
      <c r="AL127" s="790"/>
      <c r="AM127" s="790"/>
      <c r="AN127" s="790"/>
      <c r="AO127" s="791"/>
      <c r="AP127" s="834" t="s">
        <v>130</v>
      </c>
      <c r="AQ127" s="835"/>
      <c r="AR127" s="835"/>
      <c r="AS127" s="835"/>
      <c r="AT127" s="836"/>
      <c r="AU127" s="208"/>
      <c r="AV127" s="208"/>
      <c r="AW127" s="208"/>
      <c r="AX127" s="851" t="s">
        <v>485</v>
      </c>
      <c r="AY127" s="822"/>
      <c r="AZ127" s="822"/>
      <c r="BA127" s="822"/>
      <c r="BB127" s="822"/>
      <c r="BC127" s="822"/>
      <c r="BD127" s="822"/>
      <c r="BE127" s="823"/>
      <c r="BF127" s="821" t="s">
        <v>486</v>
      </c>
      <c r="BG127" s="822"/>
      <c r="BH127" s="822"/>
      <c r="BI127" s="822"/>
      <c r="BJ127" s="822"/>
      <c r="BK127" s="822"/>
      <c r="BL127" s="823"/>
      <c r="BM127" s="821" t="s">
        <v>487</v>
      </c>
      <c r="BN127" s="822"/>
      <c r="BO127" s="822"/>
      <c r="BP127" s="822"/>
      <c r="BQ127" s="822"/>
      <c r="BR127" s="822"/>
      <c r="BS127" s="823"/>
      <c r="BT127" s="821" t="s">
        <v>488</v>
      </c>
      <c r="BU127" s="822"/>
      <c r="BV127" s="822"/>
      <c r="BW127" s="822"/>
      <c r="BX127" s="822"/>
      <c r="BY127" s="822"/>
      <c r="BZ127" s="824"/>
      <c r="CA127" s="208"/>
      <c r="CB127" s="208"/>
      <c r="CC127" s="208"/>
      <c r="CD127" s="231"/>
      <c r="CE127" s="231"/>
      <c r="CF127" s="231"/>
      <c r="CG127" s="208"/>
      <c r="CH127" s="208"/>
      <c r="CI127" s="208"/>
      <c r="CJ127" s="230"/>
      <c r="CK127" s="864"/>
      <c r="CL127" s="865"/>
      <c r="CM127" s="865"/>
      <c r="CN127" s="865"/>
      <c r="CO127" s="866"/>
      <c r="CP127" s="825" t="s">
        <v>489</v>
      </c>
      <c r="CQ127" s="762"/>
      <c r="CR127" s="762"/>
      <c r="CS127" s="762"/>
      <c r="CT127" s="762"/>
      <c r="CU127" s="762"/>
      <c r="CV127" s="762"/>
      <c r="CW127" s="762"/>
      <c r="CX127" s="762"/>
      <c r="CY127" s="762"/>
      <c r="CZ127" s="762"/>
      <c r="DA127" s="762"/>
      <c r="DB127" s="762"/>
      <c r="DC127" s="762"/>
      <c r="DD127" s="762"/>
      <c r="DE127" s="762"/>
      <c r="DF127" s="763"/>
      <c r="DG127" s="826" t="s">
        <v>130</v>
      </c>
      <c r="DH127" s="827"/>
      <c r="DI127" s="827"/>
      <c r="DJ127" s="827"/>
      <c r="DK127" s="827"/>
      <c r="DL127" s="827" t="s">
        <v>130</v>
      </c>
      <c r="DM127" s="827"/>
      <c r="DN127" s="827"/>
      <c r="DO127" s="827"/>
      <c r="DP127" s="827"/>
      <c r="DQ127" s="827" t="s">
        <v>130</v>
      </c>
      <c r="DR127" s="827"/>
      <c r="DS127" s="827"/>
      <c r="DT127" s="827"/>
      <c r="DU127" s="827"/>
      <c r="DV127" s="804" t="s">
        <v>130</v>
      </c>
      <c r="DW127" s="804"/>
      <c r="DX127" s="804"/>
      <c r="DY127" s="804"/>
      <c r="DZ127" s="805"/>
    </row>
    <row r="128" spans="1:130" s="206" customFormat="1" ht="26.25" customHeight="1" thickBot="1" x14ac:dyDescent="0.2">
      <c r="A128" s="806" t="s">
        <v>490</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491</v>
      </c>
      <c r="X128" s="808"/>
      <c r="Y128" s="808"/>
      <c r="Z128" s="809"/>
      <c r="AA128" s="810">
        <v>1714480</v>
      </c>
      <c r="AB128" s="811"/>
      <c r="AC128" s="811"/>
      <c r="AD128" s="811"/>
      <c r="AE128" s="812"/>
      <c r="AF128" s="813">
        <v>1120322</v>
      </c>
      <c r="AG128" s="811"/>
      <c r="AH128" s="811"/>
      <c r="AI128" s="811"/>
      <c r="AJ128" s="812"/>
      <c r="AK128" s="813">
        <v>1583859</v>
      </c>
      <c r="AL128" s="811"/>
      <c r="AM128" s="811"/>
      <c r="AN128" s="811"/>
      <c r="AO128" s="812"/>
      <c r="AP128" s="814"/>
      <c r="AQ128" s="815"/>
      <c r="AR128" s="815"/>
      <c r="AS128" s="815"/>
      <c r="AT128" s="816"/>
      <c r="AU128" s="208"/>
      <c r="AV128" s="208"/>
      <c r="AW128" s="208"/>
      <c r="AX128" s="817" t="s">
        <v>492</v>
      </c>
      <c r="AY128" s="818"/>
      <c r="AZ128" s="818"/>
      <c r="BA128" s="818"/>
      <c r="BB128" s="818"/>
      <c r="BC128" s="818"/>
      <c r="BD128" s="818"/>
      <c r="BE128" s="819"/>
      <c r="BF128" s="796" t="s">
        <v>445</v>
      </c>
      <c r="BG128" s="797"/>
      <c r="BH128" s="797"/>
      <c r="BI128" s="797"/>
      <c r="BJ128" s="797"/>
      <c r="BK128" s="797"/>
      <c r="BL128" s="820"/>
      <c r="BM128" s="796">
        <v>11.4</v>
      </c>
      <c r="BN128" s="797"/>
      <c r="BO128" s="797"/>
      <c r="BP128" s="797"/>
      <c r="BQ128" s="797"/>
      <c r="BR128" s="797"/>
      <c r="BS128" s="820"/>
      <c r="BT128" s="796">
        <v>20</v>
      </c>
      <c r="BU128" s="797"/>
      <c r="BV128" s="797"/>
      <c r="BW128" s="797"/>
      <c r="BX128" s="797"/>
      <c r="BY128" s="797"/>
      <c r="BZ128" s="798"/>
      <c r="CA128" s="231"/>
      <c r="CB128" s="231"/>
      <c r="CC128" s="231"/>
      <c r="CD128" s="231"/>
      <c r="CE128" s="231"/>
      <c r="CF128" s="231"/>
      <c r="CG128" s="208"/>
      <c r="CH128" s="208"/>
      <c r="CI128" s="208"/>
      <c r="CJ128" s="230"/>
      <c r="CK128" s="867"/>
      <c r="CL128" s="868"/>
      <c r="CM128" s="868"/>
      <c r="CN128" s="868"/>
      <c r="CO128" s="869"/>
      <c r="CP128" s="799" t="s">
        <v>493</v>
      </c>
      <c r="CQ128" s="740"/>
      <c r="CR128" s="740"/>
      <c r="CS128" s="740"/>
      <c r="CT128" s="740"/>
      <c r="CU128" s="740"/>
      <c r="CV128" s="740"/>
      <c r="CW128" s="740"/>
      <c r="CX128" s="740"/>
      <c r="CY128" s="740"/>
      <c r="CZ128" s="740"/>
      <c r="DA128" s="740"/>
      <c r="DB128" s="740"/>
      <c r="DC128" s="740"/>
      <c r="DD128" s="740"/>
      <c r="DE128" s="740"/>
      <c r="DF128" s="741"/>
      <c r="DG128" s="800" t="s">
        <v>130</v>
      </c>
      <c r="DH128" s="801"/>
      <c r="DI128" s="801"/>
      <c r="DJ128" s="801"/>
      <c r="DK128" s="801"/>
      <c r="DL128" s="801" t="s">
        <v>130</v>
      </c>
      <c r="DM128" s="801"/>
      <c r="DN128" s="801"/>
      <c r="DO128" s="801"/>
      <c r="DP128" s="801"/>
      <c r="DQ128" s="801" t="s">
        <v>130</v>
      </c>
      <c r="DR128" s="801"/>
      <c r="DS128" s="801"/>
      <c r="DT128" s="801"/>
      <c r="DU128" s="801"/>
      <c r="DV128" s="802" t="s">
        <v>130</v>
      </c>
      <c r="DW128" s="802"/>
      <c r="DX128" s="802"/>
      <c r="DY128" s="802"/>
      <c r="DZ128" s="803"/>
    </row>
    <row r="129" spans="1:131" s="206" customFormat="1" ht="26.25" customHeight="1" x14ac:dyDescent="0.15">
      <c r="A129" s="784" t="s">
        <v>107</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494</v>
      </c>
      <c r="X129" s="787"/>
      <c r="Y129" s="787"/>
      <c r="Z129" s="788"/>
      <c r="AA129" s="789">
        <v>38757056</v>
      </c>
      <c r="AB129" s="790"/>
      <c r="AC129" s="790"/>
      <c r="AD129" s="790"/>
      <c r="AE129" s="791"/>
      <c r="AF129" s="792">
        <v>39985793</v>
      </c>
      <c r="AG129" s="790"/>
      <c r="AH129" s="790"/>
      <c r="AI129" s="790"/>
      <c r="AJ129" s="791"/>
      <c r="AK129" s="792">
        <v>42200371</v>
      </c>
      <c r="AL129" s="790"/>
      <c r="AM129" s="790"/>
      <c r="AN129" s="790"/>
      <c r="AO129" s="791"/>
      <c r="AP129" s="793"/>
      <c r="AQ129" s="794"/>
      <c r="AR129" s="794"/>
      <c r="AS129" s="794"/>
      <c r="AT129" s="795"/>
      <c r="AU129" s="209"/>
      <c r="AV129" s="209"/>
      <c r="AW129" s="209"/>
      <c r="AX129" s="761" t="s">
        <v>495</v>
      </c>
      <c r="AY129" s="762"/>
      <c r="AZ129" s="762"/>
      <c r="BA129" s="762"/>
      <c r="BB129" s="762"/>
      <c r="BC129" s="762"/>
      <c r="BD129" s="762"/>
      <c r="BE129" s="763"/>
      <c r="BF129" s="780" t="s">
        <v>130</v>
      </c>
      <c r="BG129" s="781"/>
      <c r="BH129" s="781"/>
      <c r="BI129" s="781"/>
      <c r="BJ129" s="781"/>
      <c r="BK129" s="781"/>
      <c r="BL129" s="782"/>
      <c r="BM129" s="780">
        <v>16.399999999999999</v>
      </c>
      <c r="BN129" s="781"/>
      <c r="BO129" s="781"/>
      <c r="BP129" s="781"/>
      <c r="BQ129" s="781"/>
      <c r="BR129" s="781"/>
      <c r="BS129" s="782"/>
      <c r="BT129" s="780">
        <v>30</v>
      </c>
      <c r="BU129" s="781"/>
      <c r="BV129" s="781"/>
      <c r="BW129" s="781"/>
      <c r="BX129" s="781"/>
      <c r="BY129" s="781"/>
      <c r="BZ129" s="783"/>
      <c r="CA129" s="232"/>
      <c r="CB129" s="232"/>
      <c r="CC129" s="232"/>
      <c r="CD129" s="232"/>
      <c r="CE129" s="232"/>
      <c r="CF129" s="232"/>
      <c r="CG129" s="232"/>
      <c r="CH129" s="232"/>
      <c r="CI129" s="232"/>
      <c r="CJ129" s="232"/>
      <c r="CK129" s="232"/>
      <c r="CL129" s="232"/>
      <c r="CM129" s="232"/>
      <c r="CN129" s="232"/>
      <c r="CO129" s="232"/>
      <c r="CP129" s="232"/>
      <c r="CQ129" s="232"/>
      <c r="CR129" s="232"/>
      <c r="CS129" s="232"/>
      <c r="CT129" s="232"/>
      <c r="CU129" s="232"/>
      <c r="CV129" s="232"/>
      <c r="CW129" s="232"/>
      <c r="CX129" s="232"/>
      <c r="CY129" s="232"/>
      <c r="CZ129" s="232"/>
      <c r="DA129" s="232"/>
      <c r="DB129" s="232"/>
      <c r="DC129" s="232"/>
      <c r="DD129" s="232"/>
      <c r="DE129" s="232"/>
      <c r="DF129" s="232"/>
      <c r="DG129" s="232"/>
      <c r="DH129" s="232"/>
      <c r="DI129" s="232"/>
      <c r="DJ129" s="232"/>
      <c r="DK129" s="232"/>
      <c r="DL129" s="232"/>
      <c r="DM129" s="232"/>
      <c r="DN129" s="232"/>
      <c r="DO129" s="232"/>
      <c r="DP129" s="209"/>
      <c r="DQ129" s="209"/>
      <c r="DR129" s="209"/>
      <c r="DS129" s="209"/>
      <c r="DT129" s="209"/>
      <c r="DU129" s="209"/>
      <c r="DV129" s="209"/>
      <c r="DW129" s="209"/>
      <c r="DX129" s="209"/>
      <c r="DY129" s="209"/>
      <c r="DZ129" s="209"/>
    </row>
    <row r="130" spans="1:131" s="206" customFormat="1" ht="26.25" customHeight="1" x14ac:dyDescent="0.15">
      <c r="A130" s="784" t="s">
        <v>496</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497</v>
      </c>
      <c r="X130" s="787"/>
      <c r="Y130" s="787"/>
      <c r="Z130" s="788"/>
      <c r="AA130" s="789">
        <v>5251282</v>
      </c>
      <c r="AB130" s="790"/>
      <c r="AC130" s="790"/>
      <c r="AD130" s="790"/>
      <c r="AE130" s="791"/>
      <c r="AF130" s="792">
        <v>5276784</v>
      </c>
      <c r="AG130" s="790"/>
      <c r="AH130" s="790"/>
      <c r="AI130" s="790"/>
      <c r="AJ130" s="791"/>
      <c r="AK130" s="792">
        <v>5342386</v>
      </c>
      <c r="AL130" s="790"/>
      <c r="AM130" s="790"/>
      <c r="AN130" s="790"/>
      <c r="AO130" s="791"/>
      <c r="AP130" s="793"/>
      <c r="AQ130" s="794"/>
      <c r="AR130" s="794"/>
      <c r="AS130" s="794"/>
      <c r="AT130" s="795"/>
      <c r="AU130" s="209"/>
      <c r="AV130" s="209"/>
      <c r="AW130" s="209"/>
      <c r="AX130" s="761" t="s">
        <v>498</v>
      </c>
      <c r="AY130" s="762"/>
      <c r="AZ130" s="762"/>
      <c r="BA130" s="762"/>
      <c r="BB130" s="762"/>
      <c r="BC130" s="762"/>
      <c r="BD130" s="762"/>
      <c r="BE130" s="763"/>
      <c r="BF130" s="764">
        <v>-1.3</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32"/>
      <c r="CB130" s="232"/>
      <c r="CC130" s="232"/>
      <c r="CD130" s="232"/>
      <c r="CE130" s="232"/>
      <c r="CF130" s="232"/>
      <c r="CG130" s="232"/>
      <c r="CH130" s="232"/>
      <c r="CI130" s="232"/>
      <c r="CJ130" s="232"/>
      <c r="CK130" s="232"/>
      <c r="CL130" s="232"/>
      <c r="CM130" s="232"/>
      <c r="CN130" s="232"/>
      <c r="CO130" s="232"/>
      <c r="CP130" s="232"/>
      <c r="CQ130" s="232"/>
      <c r="CR130" s="232"/>
      <c r="CS130" s="232"/>
      <c r="CT130" s="232"/>
      <c r="CU130" s="232"/>
      <c r="CV130" s="232"/>
      <c r="CW130" s="232"/>
      <c r="CX130" s="232"/>
      <c r="CY130" s="232"/>
      <c r="CZ130" s="232"/>
      <c r="DA130" s="232"/>
      <c r="DB130" s="232"/>
      <c r="DC130" s="232"/>
      <c r="DD130" s="232"/>
      <c r="DE130" s="232"/>
      <c r="DF130" s="232"/>
      <c r="DG130" s="232"/>
      <c r="DH130" s="232"/>
      <c r="DI130" s="232"/>
      <c r="DJ130" s="232"/>
      <c r="DK130" s="232"/>
      <c r="DL130" s="232"/>
      <c r="DM130" s="232"/>
      <c r="DN130" s="232"/>
      <c r="DO130" s="232"/>
      <c r="DP130" s="209"/>
      <c r="DQ130" s="209"/>
      <c r="DR130" s="209"/>
      <c r="DS130" s="209"/>
      <c r="DT130" s="209"/>
      <c r="DU130" s="209"/>
      <c r="DV130" s="209"/>
      <c r="DW130" s="209"/>
      <c r="DX130" s="209"/>
      <c r="DY130" s="209"/>
      <c r="DZ130" s="209"/>
    </row>
    <row r="131" spans="1:131" s="206" customFormat="1" ht="26.25" customHeight="1" thickBot="1" x14ac:dyDescent="0.2">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499</v>
      </c>
      <c r="X131" s="771"/>
      <c r="Y131" s="771"/>
      <c r="Z131" s="772"/>
      <c r="AA131" s="773">
        <v>33505774</v>
      </c>
      <c r="AB131" s="774"/>
      <c r="AC131" s="774"/>
      <c r="AD131" s="774"/>
      <c r="AE131" s="775"/>
      <c r="AF131" s="776">
        <v>34709009</v>
      </c>
      <c r="AG131" s="774"/>
      <c r="AH131" s="774"/>
      <c r="AI131" s="774"/>
      <c r="AJ131" s="775"/>
      <c r="AK131" s="776">
        <v>36857985</v>
      </c>
      <c r="AL131" s="774"/>
      <c r="AM131" s="774"/>
      <c r="AN131" s="774"/>
      <c r="AO131" s="775"/>
      <c r="AP131" s="777"/>
      <c r="AQ131" s="778"/>
      <c r="AR131" s="778"/>
      <c r="AS131" s="778"/>
      <c r="AT131" s="779"/>
      <c r="AU131" s="209"/>
      <c r="AV131" s="209"/>
      <c r="AW131" s="209"/>
      <c r="AX131" s="739" t="s">
        <v>500</v>
      </c>
      <c r="AY131" s="740"/>
      <c r="AZ131" s="740"/>
      <c r="BA131" s="740"/>
      <c r="BB131" s="740"/>
      <c r="BC131" s="740"/>
      <c r="BD131" s="740"/>
      <c r="BE131" s="741"/>
      <c r="BF131" s="742" t="s">
        <v>130</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32"/>
      <c r="CB131" s="232"/>
      <c r="CC131" s="232"/>
      <c r="CD131" s="232"/>
      <c r="CE131" s="232"/>
      <c r="CF131" s="232"/>
      <c r="CG131" s="232"/>
      <c r="CH131" s="232"/>
      <c r="CI131" s="232"/>
      <c r="CJ131" s="232"/>
      <c r="CK131" s="232"/>
      <c r="CL131" s="232"/>
      <c r="CM131" s="232"/>
      <c r="CN131" s="232"/>
      <c r="CO131" s="232"/>
      <c r="CP131" s="232"/>
      <c r="CQ131" s="232"/>
      <c r="CR131" s="232"/>
      <c r="CS131" s="232"/>
      <c r="CT131" s="232"/>
      <c r="CU131" s="232"/>
      <c r="CV131" s="232"/>
      <c r="CW131" s="232"/>
      <c r="CX131" s="232"/>
      <c r="CY131" s="232"/>
      <c r="CZ131" s="232"/>
      <c r="DA131" s="232"/>
      <c r="DB131" s="232"/>
      <c r="DC131" s="232"/>
      <c r="DD131" s="232"/>
      <c r="DE131" s="232"/>
      <c r="DF131" s="232"/>
      <c r="DG131" s="232"/>
      <c r="DH131" s="232"/>
      <c r="DI131" s="232"/>
      <c r="DJ131" s="232"/>
      <c r="DK131" s="232"/>
      <c r="DL131" s="232"/>
      <c r="DM131" s="232"/>
      <c r="DN131" s="232"/>
      <c r="DO131" s="232"/>
      <c r="DP131" s="209"/>
      <c r="DQ131" s="209"/>
      <c r="DR131" s="209"/>
      <c r="DS131" s="209"/>
      <c r="DT131" s="209"/>
      <c r="DU131" s="209"/>
      <c r="DV131" s="209"/>
      <c r="DW131" s="209"/>
      <c r="DX131" s="209"/>
      <c r="DY131" s="209"/>
      <c r="DZ131" s="209"/>
    </row>
    <row r="132" spans="1:131" s="206" customFormat="1" ht="26.25" customHeight="1" x14ac:dyDescent="0.15">
      <c r="A132" s="748" t="s">
        <v>501</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502</v>
      </c>
      <c r="W132" s="752"/>
      <c r="X132" s="752"/>
      <c r="Y132" s="752"/>
      <c r="Z132" s="753"/>
      <c r="AA132" s="754">
        <v>-2.2309736820000001</v>
      </c>
      <c r="AB132" s="755"/>
      <c r="AC132" s="755"/>
      <c r="AD132" s="755"/>
      <c r="AE132" s="756"/>
      <c r="AF132" s="757">
        <v>-0.329280505</v>
      </c>
      <c r="AG132" s="755"/>
      <c r="AH132" s="755"/>
      <c r="AI132" s="755"/>
      <c r="AJ132" s="756"/>
      <c r="AK132" s="757">
        <v>-1.5296007089999999</v>
      </c>
      <c r="AL132" s="755"/>
      <c r="AM132" s="755"/>
      <c r="AN132" s="755"/>
      <c r="AO132" s="756"/>
      <c r="AP132" s="758"/>
      <c r="AQ132" s="759"/>
      <c r="AR132" s="759"/>
      <c r="AS132" s="759"/>
      <c r="AT132" s="760"/>
      <c r="AU132" s="233"/>
      <c r="AV132" s="209"/>
      <c r="AW132" s="209"/>
      <c r="AX132" s="209"/>
      <c r="AY132" s="209"/>
      <c r="AZ132" s="209"/>
      <c r="BA132" s="209"/>
      <c r="BB132" s="209"/>
      <c r="BC132" s="209"/>
      <c r="BD132" s="209"/>
      <c r="BE132" s="209"/>
      <c r="BF132" s="209"/>
      <c r="BG132" s="209"/>
      <c r="BH132" s="209"/>
      <c r="BI132" s="209"/>
      <c r="BJ132" s="209"/>
      <c r="BK132" s="209"/>
      <c r="BL132" s="209"/>
      <c r="BM132" s="209"/>
      <c r="BN132" s="209"/>
      <c r="BO132" s="209"/>
      <c r="BP132" s="209"/>
      <c r="BQ132" s="209"/>
      <c r="BR132" s="209"/>
      <c r="BS132" s="210"/>
      <c r="BT132" s="209"/>
      <c r="BU132" s="209"/>
      <c r="BV132" s="209"/>
      <c r="BW132" s="209"/>
      <c r="BX132" s="209"/>
      <c r="BY132" s="209"/>
      <c r="BZ132" s="209"/>
      <c r="CA132" s="232"/>
      <c r="CB132" s="232"/>
      <c r="CC132" s="232"/>
      <c r="CD132" s="232"/>
      <c r="CE132" s="232"/>
      <c r="CF132" s="232"/>
      <c r="CG132" s="232"/>
      <c r="CH132" s="232"/>
      <c r="CI132" s="232"/>
      <c r="CJ132" s="232"/>
      <c r="CK132" s="232"/>
      <c r="CL132" s="232"/>
      <c r="CM132" s="232"/>
      <c r="CN132" s="232"/>
      <c r="CO132" s="232"/>
      <c r="CP132" s="232"/>
      <c r="CQ132" s="232"/>
      <c r="CR132" s="232"/>
      <c r="CS132" s="232"/>
      <c r="CT132" s="232"/>
      <c r="CU132" s="232"/>
      <c r="CV132" s="232"/>
      <c r="CW132" s="232"/>
      <c r="CX132" s="232"/>
      <c r="CY132" s="232"/>
      <c r="CZ132" s="232"/>
      <c r="DA132" s="232"/>
      <c r="DB132" s="232"/>
      <c r="DC132" s="232"/>
      <c r="DD132" s="232"/>
      <c r="DE132" s="232"/>
      <c r="DF132" s="232"/>
      <c r="DG132" s="232"/>
      <c r="DH132" s="232"/>
      <c r="DI132" s="232"/>
      <c r="DJ132" s="232"/>
      <c r="DK132" s="232"/>
      <c r="DL132" s="232"/>
      <c r="DM132" s="232"/>
      <c r="DN132" s="232"/>
      <c r="DO132" s="232"/>
      <c r="DP132" s="209"/>
      <c r="DQ132" s="209"/>
      <c r="DR132" s="209"/>
      <c r="DS132" s="209"/>
      <c r="DT132" s="209"/>
      <c r="DU132" s="209"/>
      <c r="DV132" s="209"/>
      <c r="DW132" s="209"/>
      <c r="DX132" s="209"/>
      <c r="DY132" s="209"/>
      <c r="DZ132" s="209"/>
    </row>
    <row r="133" spans="1:131" s="206" customFormat="1" ht="26.25" customHeight="1" thickBot="1" x14ac:dyDescent="0.2">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503</v>
      </c>
      <c r="W133" s="731"/>
      <c r="X133" s="731"/>
      <c r="Y133" s="731"/>
      <c r="Z133" s="732"/>
      <c r="AA133" s="733">
        <v>-1.9</v>
      </c>
      <c r="AB133" s="734"/>
      <c r="AC133" s="734"/>
      <c r="AD133" s="734"/>
      <c r="AE133" s="735"/>
      <c r="AF133" s="733">
        <v>-1.5</v>
      </c>
      <c r="AG133" s="734"/>
      <c r="AH133" s="734"/>
      <c r="AI133" s="734"/>
      <c r="AJ133" s="735"/>
      <c r="AK133" s="733">
        <v>-1.3</v>
      </c>
      <c r="AL133" s="734"/>
      <c r="AM133" s="734"/>
      <c r="AN133" s="734"/>
      <c r="AO133" s="735"/>
      <c r="AP133" s="736"/>
      <c r="AQ133" s="737"/>
      <c r="AR133" s="737"/>
      <c r="AS133" s="737"/>
      <c r="AT133" s="738"/>
      <c r="AU133" s="209"/>
      <c r="AV133" s="209"/>
      <c r="AW133" s="209"/>
      <c r="AX133" s="209"/>
      <c r="AY133" s="209"/>
      <c r="AZ133" s="209"/>
      <c r="BA133" s="209"/>
      <c r="BB133" s="209"/>
      <c r="BC133" s="209"/>
      <c r="BD133" s="209"/>
      <c r="BE133" s="209"/>
      <c r="BF133" s="209"/>
      <c r="BG133" s="209"/>
      <c r="BH133" s="209"/>
      <c r="BI133" s="209"/>
      <c r="BJ133" s="209"/>
      <c r="BK133" s="209"/>
      <c r="BL133" s="209"/>
      <c r="BM133" s="209"/>
      <c r="BN133" s="232"/>
      <c r="BO133" s="232"/>
      <c r="BP133" s="232"/>
      <c r="BQ133" s="232"/>
      <c r="BR133" s="232"/>
      <c r="BS133" s="232"/>
      <c r="BT133" s="232"/>
      <c r="BU133" s="232"/>
      <c r="BV133" s="232"/>
      <c r="BW133" s="232"/>
      <c r="BX133" s="232"/>
      <c r="BY133" s="232"/>
      <c r="BZ133" s="232"/>
      <c r="CA133" s="232"/>
      <c r="CB133" s="232"/>
      <c r="CC133" s="232"/>
      <c r="CD133" s="232"/>
      <c r="CE133" s="232"/>
      <c r="CF133" s="232"/>
      <c r="CG133" s="232"/>
      <c r="CH133" s="232"/>
      <c r="CI133" s="232"/>
      <c r="CJ133" s="232"/>
      <c r="CK133" s="232"/>
      <c r="CL133" s="232"/>
      <c r="CM133" s="232"/>
      <c r="CN133" s="232"/>
      <c r="CO133" s="232"/>
      <c r="CP133" s="232"/>
      <c r="CQ133" s="232"/>
      <c r="CR133" s="232"/>
      <c r="CS133" s="232"/>
      <c r="CT133" s="232"/>
      <c r="CU133" s="232"/>
      <c r="CV133" s="232"/>
      <c r="CW133" s="232"/>
      <c r="CX133" s="232"/>
      <c r="CY133" s="232"/>
      <c r="CZ133" s="232"/>
      <c r="DA133" s="232"/>
      <c r="DB133" s="232"/>
      <c r="DC133" s="232"/>
      <c r="DD133" s="232"/>
      <c r="DE133" s="232"/>
      <c r="DF133" s="232"/>
      <c r="DG133" s="232"/>
      <c r="DH133" s="232"/>
      <c r="DI133" s="232"/>
      <c r="DJ133" s="232"/>
      <c r="DK133" s="232"/>
      <c r="DL133" s="232"/>
      <c r="DM133" s="232"/>
      <c r="DN133" s="232"/>
      <c r="DO133" s="232"/>
      <c r="DP133" s="209"/>
      <c r="DQ133" s="209"/>
      <c r="DR133" s="209"/>
      <c r="DS133" s="209"/>
      <c r="DT133" s="209"/>
      <c r="DU133" s="209"/>
      <c r="DV133" s="209"/>
      <c r="DW133" s="209"/>
      <c r="DX133" s="209"/>
      <c r="DY133" s="209"/>
      <c r="DZ133" s="209"/>
    </row>
    <row r="134" spans="1:131" ht="11.25" customHeight="1" x14ac:dyDescent="0.15">
      <c r="A134" s="234"/>
      <c r="B134" s="234"/>
      <c r="C134" s="234"/>
      <c r="D134" s="23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c r="AH134" s="234"/>
      <c r="AI134" s="234"/>
      <c r="AJ134" s="234"/>
      <c r="AK134" s="234"/>
      <c r="AL134" s="234"/>
      <c r="AM134" s="234"/>
      <c r="AN134" s="234"/>
      <c r="AO134" s="234"/>
      <c r="AP134" s="234"/>
      <c r="AQ134" s="234"/>
      <c r="AR134" s="234"/>
      <c r="AS134" s="234"/>
      <c r="AT134" s="234"/>
      <c r="AU134" s="209"/>
      <c r="AV134" s="209"/>
      <c r="AW134" s="209"/>
      <c r="AX134" s="209"/>
      <c r="AY134" s="209"/>
      <c r="AZ134" s="209"/>
      <c r="BA134" s="209"/>
      <c r="BB134" s="209"/>
      <c r="BC134" s="209"/>
      <c r="BD134" s="209"/>
      <c r="BE134" s="209"/>
      <c r="BF134" s="209"/>
      <c r="BG134" s="209"/>
      <c r="BH134" s="209"/>
      <c r="BI134" s="209"/>
      <c r="BJ134" s="209"/>
      <c r="BK134" s="209"/>
      <c r="BL134" s="209"/>
      <c r="BM134" s="209"/>
      <c r="BN134" s="232"/>
      <c r="BO134" s="232"/>
      <c r="BP134" s="232"/>
      <c r="BQ134" s="232"/>
      <c r="BR134" s="232"/>
      <c r="BS134" s="232"/>
      <c r="BT134" s="232"/>
      <c r="BU134" s="232"/>
      <c r="BV134" s="232"/>
      <c r="BW134" s="232"/>
      <c r="BX134" s="232"/>
      <c r="BY134" s="232"/>
      <c r="BZ134" s="232"/>
      <c r="CA134" s="232"/>
      <c r="CB134" s="232"/>
      <c r="CC134" s="232"/>
      <c r="CD134" s="232"/>
      <c r="CE134" s="232"/>
      <c r="CF134" s="232"/>
      <c r="CG134" s="232"/>
      <c r="CH134" s="232"/>
      <c r="CI134" s="232"/>
      <c r="CJ134" s="232"/>
      <c r="CK134" s="232"/>
      <c r="CL134" s="232"/>
      <c r="CM134" s="232"/>
      <c r="CN134" s="232"/>
      <c r="CO134" s="232"/>
      <c r="CP134" s="232"/>
      <c r="CQ134" s="232"/>
      <c r="CR134" s="232"/>
      <c r="CS134" s="232"/>
      <c r="CT134" s="232"/>
      <c r="CU134" s="232"/>
      <c r="CV134" s="232"/>
      <c r="CW134" s="232"/>
      <c r="CX134" s="232"/>
      <c r="CY134" s="232"/>
      <c r="CZ134" s="232"/>
      <c r="DA134" s="232"/>
      <c r="DB134" s="232"/>
      <c r="DC134" s="232"/>
      <c r="DD134" s="232"/>
      <c r="DE134" s="232"/>
      <c r="DF134" s="232"/>
      <c r="DG134" s="232"/>
      <c r="DH134" s="232"/>
      <c r="DI134" s="232"/>
      <c r="DJ134" s="232"/>
      <c r="DK134" s="232"/>
      <c r="DL134" s="232"/>
      <c r="DM134" s="232"/>
      <c r="DN134" s="232"/>
      <c r="DO134" s="232"/>
      <c r="DP134" s="209"/>
      <c r="DQ134" s="209"/>
      <c r="DR134" s="209"/>
      <c r="DS134" s="209"/>
      <c r="DT134" s="209"/>
      <c r="DU134" s="209"/>
      <c r="DV134" s="209"/>
      <c r="DW134" s="209"/>
      <c r="DX134" s="209"/>
      <c r="DY134" s="209"/>
      <c r="DZ134" s="209"/>
      <c r="EA134" s="206"/>
    </row>
    <row r="135" spans="1:131" ht="14.25" hidden="1" x14ac:dyDescent="0.15">
      <c r="AU135" s="234"/>
      <c r="AV135" s="234"/>
      <c r="AW135" s="234"/>
      <c r="AX135" s="234"/>
      <c r="AY135" s="234"/>
      <c r="AZ135" s="234"/>
      <c r="BA135" s="234"/>
      <c r="BB135" s="234"/>
      <c r="BC135" s="234"/>
      <c r="BD135" s="234"/>
      <c r="BE135" s="234"/>
      <c r="BF135" s="234"/>
      <c r="BG135" s="234"/>
      <c r="BH135" s="234"/>
      <c r="BI135" s="234"/>
      <c r="BJ135" s="234"/>
      <c r="BK135" s="234"/>
      <c r="BL135" s="234"/>
      <c r="BM135" s="234"/>
      <c r="BN135" s="234"/>
      <c r="BO135" s="234"/>
      <c r="BP135" s="234"/>
      <c r="BQ135" s="234"/>
      <c r="BR135" s="234"/>
      <c r="BS135" s="234"/>
      <c r="BT135" s="234"/>
      <c r="BU135" s="234"/>
      <c r="BV135" s="234"/>
      <c r="BW135" s="234"/>
      <c r="BX135" s="234"/>
      <c r="BY135" s="234"/>
      <c r="BZ135" s="234"/>
      <c r="CA135" s="234"/>
      <c r="CB135" s="234"/>
      <c r="CC135" s="234"/>
      <c r="CD135" s="234"/>
      <c r="CE135" s="234"/>
      <c r="CF135" s="234"/>
      <c r="CG135" s="234"/>
      <c r="CH135" s="234"/>
      <c r="CI135" s="234"/>
      <c r="CJ135" s="234"/>
      <c r="CK135" s="234"/>
      <c r="CL135" s="234"/>
      <c r="CM135" s="234"/>
      <c r="CN135" s="234"/>
      <c r="CO135" s="234"/>
      <c r="CP135" s="234"/>
      <c r="CQ135" s="234"/>
      <c r="CR135" s="234"/>
      <c r="CS135" s="234"/>
      <c r="CT135" s="234"/>
      <c r="CU135" s="234"/>
      <c r="CV135" s="234"/>
      <c r="CW135" s="234"/>
      <c r="CX135" s="234"/>
      <c r="CY135" s="234"/>
      <c r="CZ135" s="234"/>
      <c r="DA135" s="234"/>
      <c r="DB135" s="234"/>
      <c r="DC135" s="234"/>
      <c r="DD135" s="234"/>
      <c r="DE135" s="234"/>
      <c r="DF135" s="234"/>
      <c r="DG135" s="234"/>
      <c r="DH135" s="234"/>
      <c r="DI135" s="234"/>
      <c r="DJ135" s="234"/>
      <c r="DK135" s="234"/>
      <c r="DL135" s="234"/>
      <c r="DM135" s="234"/>
      <c r="DN135" s="234"/>
      <c r="DO135" s="234"/>
      <c r="DP135" s="234"/>
      <c r="DQ135" s="234"/>
      <c r="DR135" s="234"/>
      <c r="DS135" s="234"/>
      <c r="DT135" s="234"/>
      <c r="DU135" s="234"/>
      <c r="DV135" s="234"/>
      <c r="DW135" s="234"/>
      <c r="DX135" s="234"/>
      <c r="DY135" s="234"/>
      <c r="DZ135" s="234"/>
    </row>
  </sheetData>
  <sheetProtection algorithmName="SHA-512" hashValue="TwSd698e4poX+RCmG3EpzPg2EAZ3aSkLJpKkTXy7qk+dmU9WXbAhUCJ7I+f527uEyfINb341s/8rvbVtNFfuoQ==" saltValue="sPmCiHu6kLrbQrgKI41D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36" customWidth="1"/>
    <col min="121" max="121" width="0" style="235" hidden="1" customWidth="1"/>
    <col min="122" max="16384" width="9" style="235" hidden="1"/>
  </cols>
  <sheetData>
    <row r="1" spans="1:120"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35"/>
    </row>
    <row r="17" spans="119:120" x14ac:dyDescent="0.15">
      <c r="DP17" s="235"/>
    </row>
    <row r="18" spans="119:120" x14ac:dyDescent="0.15"/>
    <row r="19" spans="119:120" x14ac:dyDescent="0.15"/>
    <row r="20" spans="119:120" x14ac:dyDescent="0.15">
      <c r="DO20" s="235"/>
      <c r="DP20" s="235"/>
    </row>
    <row r="21" spans="119:120" x14ac:dyDescent="0.15">
      <c r="DP21" s="235"/>
    </row>
    <row r="22" spans="119:120" x14ac:dyDescent="0.15"/>
    <row r="23" spans="119:120" x14ac:dyDescent="0.15">
      <c r="DO23" s="235"/>
      <c r="DP23" s="235"/>
    </row>
    <row r="24" spans="119:120" x14ac:dyDescent="0.15">
      <c r="DP24" s="235"/>
    </row>
    <row r="25" spans="119:120" x14ac:dyDescent="0.15">
      <c r="DP25" s="235"/>
    </row>
    <row r="26" spans="119:120" x14ac:dyDescent="0.15">
      <c r="DO26" s="235"/>
      <c r="DP26" s="235"/>
    </row>
    <row r="27" spans="119:120" x14ac:dyDescent="0.15"/>
    <row r="28" spans="119:120" x14ac:dyDescent="0.15">
      <c r="DO28" s="235"/>
      <c r="DP28" s="235"/>
    </row>
    <row r="29" spans="119:120" x14ac:dyDescent="0.15">
      <c r="DP29" s="235"/>
    </row>
    <row r="30" spans="119:120" x14ac:dyDescent="0.15"/>
    <row r="31" spans="119:120" x14ac:dyDescent="0.15">
      <c r="DO31" s="235"/>
      <c r="DP31" s="235"/>
    </row>
    <row r="32" spans="119:120" x14ac:dyDescent="0.15"/>
    <row r="33" spans="98:120" x14ac:dyDescent="0.15">
      <c r="DO33" s="235"/>
      <c r="DP33" s="235"/>
    </row>
    <row r="34" spans="98:120" x14ac:dyDescent="0.15">
      <c r="DM34" s="235"/>
    </row>
    <row r="35" spans="98:120" x14ac:dyDescent="0.15">
      <c r="CT35" s="235"/>
      <c r="CU35" s="235"/>
      <c r="CV35" s="235"/>
      <c r="CY35" s="235"/>
      <c r="CZ35" s="235"/>
      <c r="DA35" s="235"/>
      <c r="DD35" s="235"/>
      <c r="DE35" s="235"/>
      <c r="DF35" s="235"/>
      <c r="DI35" s="235"/>
      <c r="DJ35" s="235"/>
      <c r="DK35" s="235"/>
      <c r="DM35" s="235"/>
      <c r="DN35" s="235"/>
      <c r="DO35" s="235"/>
      <c r="DP35" s="235"/>
    </row>
    <row r="36" spans="98:120" x14ac:dyDescent="0.15"/>
    <row r="37" spans="98:120" x14ac:dyDescent="0.15">
      <c r="CW37" s="235"/>
      <c r="DB37" s="235"/>
      <c r="DG37" s="235"/>
      <c r="DL37" s="235"/>
      <c r="DP37" s="235"/>
    </row>
    <row r="38" spans="98:120" x14ac:dyDescent="0.15">
      <c r="CT38" s="235"/>
      <c r="CU38" s="235"/>
      <c r="CV38" s="235"/>
      <c r="CW38" s="235"/>
      <c r="CY38" s="235"/>
      <c r="CZ38" s="235"/>
      <c r="DA38" s="235"/>
      <c r="DB38" s="235"/>
      <c r="DD38" s="235"/>
      <c r="DE38" s="235"/>
      <c r="DF38" s="235"/>
      <c r="DG38" s="235"/>
      <c r="DI38" s="235"/>
      <c r="DJ38" s="235"/>
      <c r="DK38" s="235"/>
      <c r="DL38" s="235"/>
      <c r="DN38" s="235"/>
      <c r="DO38" s="235"/>
      <c r="DP38" s="23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35"/>
      <c r="DO49" s="235"/>
      <c r="DP49" s="23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35"/>
      <c r="CS63" s="235"/>
      <c r="CX63" s="235"/>
      <c r="DC63" s="235"/>
      <c r="DH63" s="235"/>
    </row>
    <row r="64" spans="22:120" x14ac:dyDescent="0.15">
      <c r="V64" s="235"/>
    </row>
    <row r="65" spans="15:120" x14ac:dyDescent="0.15">
      <c r="X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c r="CA65" s="235"/>
      <c r="CB65" s="235"/>
      <c r="CC65" s="235"/>
      <c r="CD65" s="235"/>
      <c r="CE65" s="235"/>
      <c r="CF65" s="235"/>
      <c r="CG65" s="235"/>
      <c r="CH65" s="235"/>
      <c r="CI65" s="235"/>
      <c r="CJ65" s="235"/>
      <c r="CK65" s="235"/>
      <c r="CL65" s="235"/>
      <c r="CM65" s="235"/>
      <c r="CN65" s="235"/>
      <c r="CO65" s="235"/>
      <c r="CP65" s="235"/>
      <c r="CQ65" s="235"/>
      <c r="CR65" s="235"/>
      <c r="CU65" s="235"/>
      <c r="CZ65" s="235"/>
      <c r="DE65" s="235"/>
      <c r="DJ65" s="235"/>
    </row>
    <row r="66" spans="15:120" x14ac:dyDescent="0.15">
      <c r="Q66" s="235"/>
      <c r="S66" s="235"/>
      <c r="U66" s="235"/>
      <c r="DM66" s="235"/>
    </row>
    <row r="67" spans="15:120" x14ac:dyDescent="0.15">
      <c r="O67" s="235"/>
      <c r="P67" s="235"/>
      <c r="R67" s="235"/>
      <c r="T67" s="235"/>
      <c r="Y67" s="235"/>
      <c r="CT67" s="235"/>
      <c r="CV67" s="235"/>
      <c r="CW67" s="235"/>
      <c r="CY67" s="235"/>
      <c r="DA67" s="235"/>
      <c r="DB67" s="235"/>
      <c r="DD67" s="235"/>
      <c r="DF67" s="235"/>
      <c r="DG67" s="235"/>
      <c r="DI67" s="235"/>
      <c r="DK67" s="235"/>
      <c r="DL67" s="235"/>
      <c r="DN67" s="235"/>
      <c r="DO67" s="235"/>
      <c r="DP67" s="235"/>
    </row>
    <row r="68" spans="15:120" x14ac:dyDescent="0.15"/>
    <row r="69" spans="15:120" x14ac:dyDescent="0.15"/>
    <row r="70" spans="15:120" x14ac:dyDescent="0.15"/>
    <row r="71" spans="15:120" x14ac:dyDescent="0.15"/>
    <row r="72" spans="15:120" x14ac:dyDescent="0.15">
      <c r="DP72" s="235"/>
    </row>
    <row r="73" spans="15:120" x14ac:dyDescent="0.15">
      <c r="DP73" s="23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35"/>
      <c r="CX96" s="235"/>
      <c r="DC96" s="235"/>
      <c r="DH96" s="235"/>
    </row>
    <row r="97" spans="24:120" x14ac:dyDescent="0.15">
      <c r="CS97" s="235"/>
      <c r="CX97" s="235"/>
      <c r="DC97" s="235"/>
      <c r="DH97" s="235"/>
      <c r="DP97" s="236" t="s">
        <v>504</v>
      </c>
    </row>
    <row r="98" spans="24:120" hidden="1" x14ac:dyDescent="0.15">
      <c r="CS98" s="235"/>
      <c r="CX98" s="235"/>
      <c r="DC98" s="235"/>
      <c r="DH98" s="235"/>
    </row>
    <row r="99" spans="24:120" hidden="1" x14ac:dyDescent="0.15">
      <c r="CS99" s="235"/>
      <c r="CX99" s="235"/>
      <c r="DC99" s="235"/>
      <c r="DH99" s="235"/>
    </row>
    <row r="101" spans="24:120" ht="12" hidden="1" customHeight="1" x14ac:dyDescent="0.1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235"/>
      <c r="CB101" s="235"/>
      <c r="CC101" s="235"/>
      <c r="CD101" s="235"/>
      <c r="CE101" s="235"/>
      <c r="CF101" s="235"/>
      <c r="CG101" s="235"/>
      <c r="CH101" s="235"/>
      <c r="CI101" s="235"/>
      <c r="CJ101" s="235"/>
      <c r="CK101" s="235"/>
      <c r="CL101" s="235"/>
      <c r="CM101" s="235"/>
      <c r="CN101" s="235"/>
      <c r="CO101" s="235"/>
      <c r="CP101" s="235"/>
      <c r="CQ101" s="235"/>
      <c r="CR101" s="235"/>
      <c r="CU101" s="235"/>
      <c r="CZ101" s="235"/>
      <c r="DE101" s="235"/>
      <c r="DJ101" s="235"/>
    </row>
    <row r="102" spans="24:120" ht="1.5" hidden="1" customHeight="1" x14ac:dyDescent="0.15">
      <c r="CU102" s="235"/>
      <c r="CZ102" s="235"/>
      <c r="DE102" s="235"/>
      <c r="DJ102" s="235"/>
      <c r="DM102" s="235"/>
    </row>
    <row r="103" spans="24:120" hidden="1" x14ac:dyDescent="0.15">
      <c r="CT103" s="235"/>
      <c r="CV103" s="235"/>
      <c r="CW103" s="235"/>
      <c r="CY103" s="235"/>
      <c r="DA103" s="235"/>
      <c r="DB103" s="235"/>
      <c r="DD103" s="235"/>
      <c r="DF103" s="235"/>
      <c r="DG103" s="235"/>
      <c r="DI103" s="235"/>
      <c r="DK103" s="235"/>
      <c r="DL103" s="235"/>
      <c r="DM103" s="235"/>
      <c r="DN103" s="235"/>
      <c r="DO103" s="235"/>
      <c r="DP103" s="235"/>
    </row>
    <row r="104" spans="24:120" hidden="1" x14ac:dyDescent="0.15">
      <c r="CV104" s="235"/>
      <c r="CW104" s="235"/>
      <c r="DA104" s="235"/>
      <c r="DB104" s="235"/>
      <c r="DF104" s="235"/>
      <c r="DG104" s="235"/>
      <c r="DK104" s="235"/>
      <c r="DL104" s="235"/>
      <c r="DN104" s="235"/>
      <c r="DO104" s="235"/>
      <c r="DP104" s="235"/>
    </row>
    <row r="105" spans="24:120" ht="12.75" hidden="1" customHeight="1" x14ac:dyDescent="0.15"/>
  </sheetData>
  <sheetProtection algorithmName="SHA-512" hashValue="Y4UoLfZ0PoOa3y7IvZ/lMsQ6Mt8pWPRCEt8BquGpzTXX3xRikNQnuiVOfovXDUEeHkPfBAzLhqw/Gz8HWaVXiw==" saltValue="Zw4WGn4jnNc3+qKI4dv6ag==" spinCount="100000" sheet="1" objects="1" scenarios="1"/>
  <dataConsolidate/>
  <phoneticPr fontId="2"/>
  <printOptions horizontalCentered="1" verticalCentered="1"/>
  <pageMargins left="0" right="0" top="0" bottom="0" header="0" footer="0"/>
  <pageSetup paperSize="9" scale="44" orientation="landscape"/>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36" customWidth="1"/>
    <col min="117" max="16384" width="9" style="235" hidden="1"/>
  </cols>
  <sheetData>
    <row r="1" spans="2:116" x14ac:dyDescent="0.1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row>
    <row r="2" spans="2:116" x14ac:dyDescent="0.15"/>
    <row r="3" spans="2:116" x14ac:dyDescent="0.15"/>
    <row r="4" spans="2:116" x14ac:dyDescent="0.1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row>
    <row r="5" spans="2:116" x14ac:dyDescent="0.1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row>
    <row r="19" spans="9:116" x14ac:dyDescent="0.15"/>
    <row r="20" spans="9:116" x14ac:dyDescent="0.15"/>
    <row r="21" spans="9:116" x14ac:dyDescent="0.15">
      <c r="DL21" s="235"/>
    </row>
    <row r="22" spans="9:116" x14ac:dyDescent="0.15">
      <c r="DI22" s="235"/>
      <c r="DJ22" s="235"/>
      <c r="DK22" s="235"/>
      <c r="DL22" s="235"/>
    </row>
    <row r="23" spans="9:116" x14ac:dyDescent="0.15">
      <c r="CY23" s="235"/>
      <c r="CZ23" s="235"/>
      <c r="DA23" s="235"/>
      <c r="DB23" s="235"/>
      <c r="DC23" s="235"/>
      <c r="DD23" s="235"/>
      <c r="DE23" s="235"/>
      <c r="DF23" s="235"/>
      <c r="DG23" s="235"/>
      <c r="DH23" s="235"/>
      <c r="DI23" s="235"/>
      <c r="DJ23" s="235"/>
      <c r="DK23" s="235"/>
      <c r="DL23" s="23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35"/>
      <c r="DA35" s="235"/>
      <c r="DB35" s="235"/>
      <c r="DC35" s="235"/>
      <c r="DD35" s="235"/>
      <c r="DE35" s="235"/>
      <c r="DF35" s="235"/>
      <c r="DG35" s="235"/>
      <c r="DH35" s="235"/>
      <c r="DI35" s="235"/>
      <c r="DJ35" s="235"/>
      <c r="DK35" s="235"/>
      <c r="DL35" s="235"/>
    </row>
    <row r="36" spans="15:116" x14ac:dyDescent="0.15"/>
    <row r="37" spans="15:116" x14ac:dyDescent="0.15">
      <c r="DL37" s="235"/>
    </row>
    <row r="38" spans="15:116" x14ac:dyDescent="0.15">
      <c r="DI38" s="235"/>
      <c r="DJ38" s="235"/>
      <c r="DK38" s="235"/>
      <c r="DL38" s="235"/>
    </row>
    <row r="39" spans="15:116" x14ac:dyDescent="0.15"/>
    <row r="40" spans="15:116" x14ac:dyDescent="0.15"/>
    <row r="41" spans="15:116" x14ac:dyDescent="0.15"/>
    <row r="42" spans="15:116" x14ac:dyDescent="0.15"/>
    <row r="43" spans="15:116" x14ac:dyDescent="0.1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5"/>
      <c r="BX43" s="235"/>
      <c r="BY43" s="235"/>
      <c r="BZ43" s="235"/>
      <c r="CA43" s="235"/>
      <c r="CB43" s="235"/>
      <c r="CC43" s="235"/>
      <c r="CD43" s="235"/>
      <c r="CE43" s="235"/>
      <c r="CF43" s="235"/>
      <c r="CG43" s="235"/>
      <c r="CH43" s="235"/>
      <c r="CI43" s="235"/>
      <c r="CJ43" s="235"/>
      <c r="CK43" s="235"/>
      <c r="CL43" s="235"/>
      <c r="CM43" s="235"/>
      <c r="CN43" s="235"/>
      <c r="CO43" s="235"/>
      <c r="CP43" s="235"/>
      <c r="CQ43" s="235"/>
      <c r="CR43" s="235"/>
      <c r="CS43" s="235"/>
      <c r="CT43" s="235"/>
      <c r="CU43" s="235"/>
      <c r="CV43" s="235"/>
      <c r="CW43" s="235"/>
      <c r="CX43" s="235"/>
      <c r="CY43" s="235"/>
      <c r="CZ43" s="235"/>
      <c r="DA43" s="235"/>
      <c r="DB43" s="235"/>
      <c r="DC43" s="235"/>
      <c r="DD43" s="235"/>
      <c r="DE43" s="235"/>
      <c r="DF43" s="235"/>
      <c r="DG43" s="235"/>
      <c r="DH43" s="235"/>
      <c r="DI43" s="235"/>
      <c r="DJ43" s="235"/>
      <c r="DK43" s="235"/>
      <c r="DL43" s="235"/>
    </row>
    <row r="44" spans="15:116" x14ac:dyDescent="0.15">
      <c r="DL44" s="235"/>
    </row>
    <row r="45" spans="15:116" x14ac:dyDescent="0.15"/>
    <row r="46" spans="15:116" x14ac:dyDescent="0.15">
      <c r="DA46" s="235"/>
      <c r="DB46" s="235"/>
      <c r="DC46" s="235"/>
      <c r="DD46" s="235"/>
      <c r="DE46" s="235"/>
      <c r="DF46" s="235"/>
      <c r="DG46" s="235"/>
      <c r="DH46" s="235"/>
      <c r="DI46" s="235"/>
      <c r="DJ46" s="235"/>
      <c r="DK46" s="235"/>
      <c r="DL46" s="235"/>
    </row>
    <row r="47" spans="15:116" x14ac:dyDescent="0.15"/>
    <row r="48" spans="15:116" x14ac:dyDescent="0.15"/>
    <row r="49" spans="104:116" x14ac:dyDescent="0.15"/>
    <row r="50" spans="104:116" x14ac:dyDescent="0.15">
      <c r="CZ50" s="235"/>
      <c r="DA50" s="235"/>
      <c r="DB50" s="235"/>
      <c r="DC50" s="235"/>
      <c r="DD50" s="235"/>
      <c r="DE50" s="235"/>
      <c r="DF50" s="235"/>
      <c r="DG50" s="235"/>
      <c r="DH50" s="235"/>
      <c r="DI50" s="235"/>
      <c r="DJ50" s="235"/>
      <c r="DK50" s="235"/>
      <c r="DL50" s="235"/>
    </row>
    <row r="51" spans="104:116" x14ac:dyDescent="0.15"/>
    <row r="52" spans="104:116" x14ac:dyDescent="0.15"/>
    <row r="53" spans="104:116" x14ac:dyDescent="0.15">
      <c r="DL53" s="23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35"/>
      <c r="DD67" s="235"/>
      <c r="DE67" s="235"/>
      <c r="DF67" s="235"/>
      <c r="DG67" s="235"/>
      <c r="DH67" s="235"/>
      <c r="DI67" s="235"/>
      <c r="DJ67" s="235"/>
      <c r="DK67" s="235"/>
      <c r="DL67" s="23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XS+R+UgpkVU4rtlgzSluPK3+PtVq167l04cOH6RW+KoWGMRBGPQnEaLWyrVR3j2NU4se2T9Yp/ynvt1rnjXGQ==" saltValue="ZlEvT6w1G0DEpoOQJwADX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zoomScaleNormal="100" zoomScaleSheetLayoutView="100" workbookViewId="0"/>
  </sheetViews>
  <sheetFormatPr defaultColWidth="0" defaultRowHeight="13.5" customHeight="1" zeroHeight="1" x14ac:dyDescent="0.15"/>
  <cols>
    <col min="1" max="36" width="2.5" style="237" customWidth="1"/>
    <col min="37" max="44" width="17" style="237" customWidth="1"/>
    <col min="45" max="45" width="6.125" style="243" customWidth="1"/>
    <col min="46" max="46" width="3" style="241" customWidth="1"/>
    <col min="47" max="47" width="19.125" style="237" hidden="1" customWidth="1"/>
    <col min="48" max="52" width="12.625" style="237" hidden="1" customWidth="1"/>
    <col min="53" max="16384" width="8.625" style="237" hidden="1"/>
  </cols>
  <sheetData>
    <row r="1" spans="1:46" x14ac:dyDescent="0.15">
      <c r="AS1" s="237"/>
      <c r="AT1" s="237"/>
    </row>
    <row r="2" spans="1:46" x14ac:dyDescent="0.15">
      <c r="AS2" s="237"/>
      <c r="AT2" s="237"/>
    </row>
    <row r="3" spans="1:46" x14ac:dyDescent="0.15">
      <c r="AS3" s="237"/>
      <c r="AT3" s="237"/>
    </row>
    <row r="4" spans="1:46" x14ac:dyDescent="0.15">
      <c r="AS4" s="237"/>
      <c r="AT4" s="237"/>
    </row>
    <row r="5" spans="1:46" ht="17.25" x14ac:dyDescent="0.15">
      <c r="A5" s="238" t="s">
        <v>505</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40"/>
    </row>
    <row r="6" spans="1:46" x14ac:dyDescent="0.15">
      <c r="A6" s="241"/>
      <c r="AK6" s="242" t="s">
        <v>506</v>
      </c>
      <c r="AL6" s="242"/>
      <c r="AM6" s="242"/>
      <c r="AN6" s="242"/>
    </row>
    <row r="7" spans="1:46" ht="13.5" customHeight="1" x14ac:dyDescent="0.15">
      <c r="A7" s="241"/>
      <c r="AK7" s="244"/>
      <c r="AL7" s="245"/>
      <c r="AM7" s="245"/>
      <c r="AN7" s="246"/>
      <c r="AO7" s="1129" t="s">
        <v>507</v>
      </c>
      <c r="AP7" s="247"/>
      <c r="AQ7" s="248" t="s">
        <v>508</v>
      </c>
      <c r="AR7" s="249"/>
    </row>
    <row r="8" spans="1:46" x14ac:dyDescent="0.15">
      <c r="A8" s="241"/>
      <c r="AK8" s="250"/>
      <c r="AL8" s="251"/>
      <c r="AM8" s="251"/>
      <c r="AN8" s="252"/>
      <c r="AO8" s="1130"/>
      <c r="AP8" s="253" t="s">
        <v>509</v>
      </c>
      <c r="AQ8" s="254" t="s">
        <v>510</v>
      </c>
      <c r="AR8" s="255" t="s">
        <v>511</v>
      </c>
    </row>
    <row r="9" spans="1:46" x14ac:dyDescent="0.15">
      <c r="A9" s="241"/>
      <c r="AK9" s="1141" t="s">
        <v>512</v>
      </c>
      <c r="AL9" s="1142"/>
      <c r="AM9" s="1142"/>
      <c r="AN9" s="1143"/>
      <c r="AO9" s="256">
        <v>11882152</v>
      </c>
      <c r="AP9" s="256">
        <v>63617</v>
      </c>
      <c r="AQ9" s="257">
        <v>68851</v>
      </c>
      <c r="AR9" s="258">
        <v>-7.6</v>
      </c>
    </row>
    <row r="10" spans="1:46" ht="13.5" customHeight="1" x14ac:dyDescent="0.15">
      <c r="A10" s="241"/>
      <c r="AK10" s="1141" t="s">
        <v>513</v>
      </c>
      <c r="AL10" s="1142"/>
      <c r="AM10" s="1142"/>
      <c r="AN10" s="1143"/>
      <c r="AO10" s="259">
        <v>12036</v>
      </c>
      <c r="AP10" s="259">
        <v>64</v>
      </c>
      <c r="AQ10" s="260">
        <v>2699</v>
      </c>
      <c r="AR10" s="261">
        <v>-97.6</v>
      </c>
    </row>
    <row r="11" spans="1:46" ht="13.5" customHeight="1" x14ac:dyDescent="0.15">
      <c r="A11" s="241"/>
      <c r="AK11" s="1141" t="s">
        <v>514</v>
      </c>
      <c r="AL11" s="1142"/>
      <c r="AM11" s="1142"/>
      <c r="AN11" s="1143"/>
      <c r="AO11" s="259">
        <v>59107</v>
      </c>
      <c r="AP11" s="259">
        <v>316</v>
      </c>
      <c r="AQ11" s="260">
        <v>448</v>
      </c>
      <c r="AR11" s="261">
        <v>-29.5</v>
      </c>
    </row>
    <row r="12" spans="1:46" ht="13.5" customHeight="1" x14ac:dyDescent="0.15">
      <c r="A12" s="241"/>
      <c r="AK12" s="1141" t="s">
        <v>515</v>
      </c>
      <c r="AL12" s="1142"/>
      <c r="AM12" s="1142"/>
      <c r="AN12" s="1143"/>
      <c r="AO12" s="259" t="s">
        <v>516</v>
      </c>
      <c r="AP12" s="259" t="s">
        <v>516</v>
      </c>
      <c r="AQ12" s="260">
        <v>16</v>
      </c>
      <c r="AR12" s="261" t="s">
        <v>516</v>
      </c>
    </row>
    <row r="13" spans="1:46" ht="13.5" customHeight="1" x14ac:dyDescent="0.15">
      <c r="A13" s="241"/>
      <c r="AK13" s="1141" t="s">
        <v>517</v>
      </c>
      <c r="AL13" s="1142"/>
      <c r="AM13" s="1142"/>
      <c r="AN13" s="1143"/>
      <c r="AO13" s="259" t="s">
        <v>516</v>
      </c>
      <c r="AP13" s="259" t="s">
        <v>516</v>
      </c>
      <c r="AQ13" s="260">
        <v>2047</v>
      </c>
      <c r="AR13" s="261" t="s">
        <v>516</v>
      </c>
    </row>
    <row r="14" spans="1:46" ht="13.5" customHeight="1" x14ac:dyDescent="0.15">
      <c r="A14" s="241"/>
      <c r="AK14" s="1141" t="s">
        <v>518</v>
      </c>
      <c r="AL14" s="1142"/>
      <c r="AM14" s="1142"/>
      <c r="AN14" s="1143"/>
      <c r="AO14" s="259">
        <v>275689</v>
      </c>
      <c r="AP14" s="259">
        <v>1476</v>
      </c>
      <c r="AQ14" s="260">
        <v>1619</v>
      </c>
      <c r="AR14" s="261">
        <v>-8.8000000000000007</v>
      </c>
    </row>
    <row r="15" spans="1:46" ht="13.5" customHeight="1" x14ac:dyDescent="0.15">
      <c r="A15" s="241"/>
      <c r="AK15" s="1144" t="s">
        <v>519</v>
      </c>
      <c r="AL15" s="1145"/>
      <c r="AM15" s="1145"/>
      <c r="AN15" s="1146"/>
      <c r="AO15" s="259">
        <v>-569860</v>
      </c>
      <c r="AP15" s="259">
        <v>-3051</v>
      </c>
      <c r="AQ15" s="260">
        <v>-4243</v>
      </c>
      <c r="AR15" s="261">
        <v>-28.1</v>
      </c>
    </row>
    <row r="16" spans="1:46" x14ac:dyDescent="0.15">
      <c r="A16" s="241"/>
      <c r="AK16" s="1144" t="s">
        <v>191</v>
      </c>
      <c r="AL16" s="1145"/>
      <c r="AM16" s="1145"/>
      <c r="AN16" s="1146"/>
      <c r="AO16" s="259">
        <v>11659124</v>
      </c>
      <c r="AP16" s="259">
        <v>62423</v>
      </c>
      <c r="AQ16" s="260">
        <v>71437</v>
      </c>
      <c r="AR16" s="261">
        <v>-12.6</v>
      </c>
    </row>
    <row r="17" spans="1:46" x14ac:dyDescent="0.15">
      <c r="A17" s="241"/>
    </row>
    <row r="18" spans="1:46" x14ac:dyDescent="0.15">
      <c r="A18" s="241"/>
      <c r="AQ18" s="262"/>
      <c r="AR18" s="262"/>
    </row>
    <row r="19" spans="1:46" x14ac:dyDescent="0.15">
      <c r="A19" s="241"/>
      <c r="AK19" s="237" t="s">
        <v>520</v>
      </c>
    </row>
    <row r="20" spans="1:46" x14ac:dyDescent="0.15">
      <c r="A20" s="241"/>
      <c r="AK20" s="263"/>
      <c r="AL20" s="264"/>
      <c r="AM20" s="264"/>
      <c r="AN20" s="265"/>
      <c r="AO20" s="266" t="s">
        <v>521</v>
      </c>
      <c r="AP20" s="267" t="s">
        <v>522</v>
      </c>
      <c r="AQ20" s="268" t="s">
        <v>523</v>
      </c>
      <c r="AR20" s="269"/>
    </row>
    <row r="21" spans="1:46" s="242" customFormat="1" x14ac:dyDescent="0.15">
      <c r="A21" s="270"/>
      <c r="AK21" s="1147" t="s">
        <v>524</v>
      </c>
      <c r="AL21" s="1148"/>
      <c r="AM21" s="1148"/>
      <c r="AN21" s="1149"/>
      <c r="AO21" s="271">
        <v>6.01</v>
      </c>
      <c r="AP21" s="272">
        <v>6.93</v>
      </c>
      <c r="AQ21" s="273">
        <v>-0.92</v>
      </c>
      <c r="AS21" s="274"/>
      <c r="AT21" s="270"/>
    </row>
    <row r="22" spans="1:46" s="242" customFormat="1" x14ac:dyDescent="0.15">
      <c r="A22" s="270"/>
      <c r="AK22" s="1147" t="s">
        <v>525</v>
      </c>
      <c r="AL22" s="1148"/>
      <c r="AM22" s="1148"/>
      <c r="AN22" s="1149"/>
      <c r="AO22" s="275">
        <v>102.1</v>
      </c>
      <c r="AP22" s="276">
        <v>99.1</v>
      </c>
      <c r="AQ22" s="277">
        <v>3</v>
      </c>
      <c r="AR22" s="262"/>
      <c r="AS22" s="274"/>
      <c r="AT22" s="270"/>
    </row>
    <row r="23" spans="1:46" s="242" customFormat="1" x14ac:dyDescent="0.15">
      <c r="A23" s="270"/>
      <c r="AP23" s="262"/>
      <c r="AQ23" s="262"/>
      <c r="AR23" s="262"/>
      <c r="AS23" s="274"/>
      <c r="AT23" s="270"/>
    </row>
    <row r="24" spans="1:46" s="242" customFormat="1" x14ac:dyDescent="0.15">
      <c r="A24" s="270"/>
      <c r="AP24" s="262"/>
      <c r="AQ24" s="262"/>
      <c r="AR24" s="262"/>
      <c r="AS24" s="274"/>
      <c r="AT24" s="270"/>
    </row>
    <row r="25" spans="1:46" s="242" customFormat="1" x14ac:dyDescent="0.15">
      <c r="A25" s="278"/>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80"/>
      <c r="AQ25" s="280"/>
      <c r="AR25" s="280"/>
      <c r="AS25" s="281"/>
      <c r="AT25" s="270"/>
    </row>
    <row r="26" spans="1:46" s="242" customFormat="1" x14ac:dyDescent="0.15">
      <c r="A26" s="1140" t="s">
        <v>526</v>
      </c>
      <c r="B26" s="1140"/>
      <c r="C26" s="1140"/>
      <c r="D26" s="1140"/>
      <c r="E26" s="1140"/>
      <c r="F26" s="1140"/>
      <c r="G26" s="1140"/>
      <c r="H26" s="1140"/>
      <c r="I26" s="1140"/>
      <c r="J26" s="1140"/>
      <c r="K26" s="1140"/>
      <c r="L26" s="1140"/>
      <c r="M26" s="1140"/>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0"/>
      <c r="AL26" s="1140"/>
      <c r="AM26" s="1140"/>
      <c r="AN26" s="1140"/>
      <c r="AO26" s="1140"/>
      <c r="AP26" s="1140"/>
      <c r="AQ26" s="1140"/>
      <c r="AR26" s="1140"/>
      <c r="AS26" s="1140"/>
    </row>
    <row r="27" spans="1:46" x14ac:dyDescent="0.15">
      <c r="A27" s="282"/>
      <c r="AS27" s="237"/>
      <c r="AT27" s="237"/>
    </row>
    <row r="28" spans="1:46" ht="17.25" x14ac:dyDescent="0.15">
      <c r="A28" s="238" t="s">
        <v>527</v>
      </c>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83"/>
    </row>
    <row r="29" spans="1:46" x14ac:dyDescent="0.15">
      <c r="A29" s="241"/>
      <c r="AK29" s="242" t="s">
        <v>528</v>
      </c>
      <c r="AL29" s="242"/>
      <c r="AM29" s="242"/>
      <c r="AN29" s="242"/>
      <c r="AS29" s="284"/>
    </row>
    <row r="30" spans="1:46" ht="13.5" customHeight="1" x14ac:dyDescent="0.15">
      <c r="A30" s="241"/>
      <c r="AK30" s="244"/>
      <c r="AL30" s="245"/>
      <c r="AM30" s="245"/>
      <c r="AN30" s="246"/>
      <c r="AO30" s="1129" t="s">
        <v>507</v>
      </c>
      <c r="AP30" s="247"/>
      <c r="AQ30" s="248" t="s">
        <v>508</v>
      </c>
      <c r="AR30" s="249"/>
    </row>
    <row r="31" spans="1:46" x14ac:dyDescent="0.15">
      <c r="A31" s="241"/>
      <c r="AK31" s="250"/>
      <c r="AL31" s="251"/>
      <c r="AM31" s="251"/>
      <c r="AN31" s="252"/>
      <c r="AO31" s="1130"/>
      <c r="AP31" s="253" t="s">
        <v>509</v>
      </c>
      <c r="AQ31" s="254" t="s">
        <v>510</v>
      </c>
      <c r="AR31" s="255" t="s">
        <v>511</v>
      </c>
    </row>
    <row r="32" spans="1:46" ht="27" customHeight="1" x14ac:dyDescent="0.15">
      <c r="A32" s="241"/>
      <c r="AK32" s="1131" t="s">
        <v>529</v>
      </c>
      <c r="AL32" s="1132"/>
      <c r="AM32" s="1132"/>
      <c r="AN32" s="1133"/>
      <c r="AO32" s="285">
        <v>5163613</v>
      </c>
      <c r="AP32" s="285">
        <v>27646</v>
      </c>
      <c r="AQ32" s="286">
        <v>36212</v>
      </c>
      <c r="AR32" s="287">
        <v>-23.7</v>
      </c>
    </row>
    <row r="33" spans="1:46" ht="13.5" customHeight="1" x14ac:dyDescent="0.15">
      <c r="A33" s="241"/>
      <c r="AK33" s="1131" t="s">
        <v>530</v>
      </c>
      <c r="AL33" s="1132"/>
      <c r="AM33" s="1132"/>
      <c r="AN33" s="1133"/>
      <c r="AO33" s="285" t="s">
        <v>516</v>
      </c>
      <c r="AP33" s="285" t="s">
        <v>516</v>
      </c>
      <c r="AQ33" s="286" t="s">
        <v>516</v>
      </c>
      <c r="AR33" s="287" t="s">
        <v>516</v>
      </c>
    </row>
    <row r="34" spans="1:46" ht="27" customHeight="1" x14ac:dyDescent="0.15">
      <c r="A34" s="241"/>
      <c r="AK34" s="1131" t="s">
        <v>531</v>
      </c>
      <c r="AL34" s="1132"/>
      <c r="AM34" s="1132"/>
      <c r="AN34" s="1133"/>
      <c r="AO34" s="285" t="s">
        <v>516</v>
      </c>
      <c r="AP34" s="285" t="s">
        <v>516</v>
      </c>
      <c r="AQ34" s="286" t="s">
        <v>516</v>
      </c>
      <c r="AR34" s="287" t="s">
        <v>516</v>
      </c>
    </row>
    <row r="35" spans="1:46" ht="27" customHeight="1" x14ac:dyDescent="0.15">
      <c r="A35" s="241"/>
      <c r="AK35" s="1131" t="s">
        <v>532</v>
      </c>
      <c r="AL35" s="1132"/>
      <c r="AM35" s="1132"/>
      <c r="AN35" s="1133"/>
      <c r="AO35" s="285">
        <v>1038757</v>
      </c>
      <c r="AP35" s="285">
        <v>5562</v>
      </c>
      <c r="AQ35" s="286">
        <v>9512</v>
      </c>
      <c r="AR35" s="287">
        <v>-41.5</v>
      </c>
    </row>
    <row r="36" spans="1:46" ht="27" customHeight="1" x14ac:dyDescent="0.15">
      <c r="A36" s="241"/>
      <c r="AK36" s="1131" t="s">
        <v>533</v>
      </c>
      <c r="AL36" s="1132"/>
      <c r="AM36" s="1132"/>
      <c r="AN36" s="1133"/>
      <c r="AO36" s="285" t="s">
        <v>516</v>
      </c>
      <c r="AP36" s="285" t="s">
        <v>516</v>
      </c>
      <c r="AQ36" s="286">
        <v>644</v>
      </c>
      <c r="AR36" s="287" t="s">
        <v>516</v>
      </c>
    </row>
    <row r="37" spans="1:46" ht="13.5" customHeight="1" x14ac:dyDescent="0.15">
      <c r="A37" s="241"/>
      <c r="AK37" s="1131" t="s">
        <v>534</v>
      </c>
      <c r="AL37" s="1132"/>
      <c r="AM37" s="1132"/>
      <c r="AN37" s="1133"/>
      <c r="AO37" s="285">
        <v>160095</v>
      </c>
      <c r="AP37" s="285">
        <v>857</v>
      </c>
      <c r="AQ37" s="286">
        <v>587</v>
      </c>
      <c r="AR37" s="287">
        <v>46</v>
      </c>
    </row>
    <row r="38" spans="1:46" ht="27" customHeight="1" x14ac:dyDescent="0.15">
      <c r="A38" s="241"/>
      <c r="AK38" s="1134" t="s">
        <v>535</v>
      </c>
      <c r="AL38" s="1135"/>
      <c r="AM38" s="1135"/>
      <c r="AN38" s="1136"/>
      <c r="AO38" s="288" t="s">
        <v>516</v>
      </c>
      <c r="AP38" s="288" t="s">
        <v>516</v>
      </c>
      <c r="AQ38" s="289">
        <v>0</v>
      </c>
      <c r="AR38" s="277" t="s">
        <v>516</v>
      </c>
      <c r="AS38" s="284"/>
    </row>
    <row r="39" spans="1:46" x14ac:dyDescent="0.15">
      <c r="A39" s="241"/>
      <c r="AK39" s="1134" t="s">
        <v>536</v>
      </c>
      <c r="AL39" s="1135"/>
      <c r="AM39" s="1135"/>
      <c r="AN39" s="1136"/>
      <c r="AO39" s="285">
        <v>-1583859</v>
      </c>
      <c r="AP39" s="285">
        <v>-8480</v>
      </c>
      <c r="AQ39" s="286">
        <v>-5655</v>
      </c>
      <c r="AR39" s="287">
        <v>50</v>
      </c>
      <c r="AS39" s="284"/>
    </row>
    <row r="40" spans="1:46" ht="27" customHeight="1" x14ac:dyDescent="0.15">
      <c r="A40" s="241"/>
      <c r="AK40" s="1131" t="s">
        <v>537</v>
      </c>
      <c r="AL40" s="1132"/>
      <c r="AM40" s="1132"/>
      <c r="AN40" s="1133"/>
      <c r="AO40" s="285">
        <v>-5342386</v>
      </c>
      <c r="AP40" s="285">
        <v>-28603</v>
      </c>
      <c r="AQ40" s="286">
        <v>-33547</v>
      </c>
      <c r="AR40" s="287">
        <v>-14.7</v>
      </c>
      <c r="AS40" s="284"/>
    </row>
    <row r="41" spans="1:46" x14ac:dyDescent="0.15">
      <c r="A41" s="241"/>
      <c r="AK41" s="1137" t="s">
        <v>302</v>
      </c>
      <c r="AL41" s="1138"/>
      <c r="AM41" s="1138"/>
      <c r="AN41" s="1139"/>
      <c r="AO41" s="285">
        <v>-563780</v>
      </c>
      <c r="AP41" s="285">
        <v>-3018</v>
      </c>
      <c r="AQ41" s="286">
        <v>7752</v>
      </c>
      <c r="AR41" s="287">
        <v>-138.9</v>
      </c>
      <c r="AS41" s="284"/>
    </row>
    <row r="42" spans="1:46" x14ac:dyDescent="0.15">
      <c r="A42" s="241"/>
      <c r="AK42" s="290" t="s">
        <v>538</v>
      </c>
      <c r="AQ42" s="262"/>
      <c r="AR42" s="262"/>
      <c r="AS42" s="284"/>
    </row>
    <row r="43" spans="1:46" x14ac:dyDescent="0.15">
      <c r="A43" s="241"/>
      <c r="AP43" s="291"/>
      <c r="AQ43" s="262"/>
      <c r="AS43" s="284"/>
    </row>
    <row r="44" spans="1:46" x14ac:dyDescent="0.15">
      <c r="A44" s="241"/>
      <c r="AQ44" s="262"/>
    </row>
    <row r="45" spans="1:46" x14ac:dyDescent="0.15">
      <c r="A45" s="239"/>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92"/>
      <c r="AR45" s="239"/>
      <c r="AS45" s="239"/>
      <c r="AT45" s="237"/>
    </row>
    <row r="46" spans="1:46" x14ac:dyDescent="0.15">
      <c r="A46" s="293"/>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37"/>
    </row>
    <row r="47" spans="1:46" ht="17.25" customHeight="1" x14ac:dyDescent="0.15">
      <c r="A47" s="294" t="s">
        <v>539</v>
      </c>
    </row>
    <row r="48" spans="1:46" x14ac:dyDescent="0.15">
      <c r="A48" s="241"/>
      <c r="AK48" s="295" t="s">
        <v>540</v>
      </c>
      <c r="AL48" s="295"/>
      <c r="AM48" s="295"/>
      <c r="AN48" s="295"/>
      <c r="AO48" s="295"/>
      <c r="AP48" s="295"/>
      <c r="AQ48" s="296"/>
      <c r="AR48" s="295"/>
    </row>
    <row r="49" spans="1:44" ht="13.5" customHeight="1" x14ac:dyDescent="0.15">
      <c r="A49" s="241"/>
      <c r="AK49" s="297"/>
      <c r="AL49" s="298"/>
      <c r="AM49" s="1124" t="s">
        <v>507</v>
      </c>
      <c r="AN49" s="1126" t="s">
        <v>541</v>
      </c>
      <c r="AO49" s="1127"/>
      <c r="AP49" s="1127"/>
      <c r="AQ49" s="1127"/>
      <c r="AR49" s="1128"/>
    </row>
    <row r="50" spans="1:44" x14ac:dyDescent="0.15">
      <c r="A50" s="241"/>
      <c r="AK50" s="299"/>
      <c r="AL50" s="300"/>
      <c r="AM50" s="1125"/>
      <c r="AN50" s="301" t="s">
        <v>542</v>
      </c>
      <c r="AO50" s="302" t="s">
        <v>543</v>
      </c>
      <c r="AP50" s="303" t="s">
        <v>544</v>
      </c>
      <c r="AQ50" s="304" t="s">
        <v>545</v>
      </c>
      <c r="AR50" s="305" t="s">
        <v>546</v>
      </c>
    </row>
    <row r="51" spans="1:44" x14ac:dyDescent="0.15">
      <c r="A51" s="241"/>
      <c r="AK51" s="297" t="s">
        <v>547</v>
      </c>
      <c r="AL51" s="298"/>
      <c r="AM51" s="306">
        <v>7910598</v>
      </c>
      <c r="AN51" s="307">
        <v>42528</v>
      </c>
      <c r="AO51" s="308">
        <v>-10</v>
      </c>
      <c r="AP51" s="309">
        <v>51875</v>
      </c>
      <c r="AQ51" s="310">
        <v>-1.4</v>
      </c>
      <c r="AR51" s="311">
        <v>-8.6</v>
      </c>
    </row>
    <row r="52" spans="1:44" x14ac:dyDescent="0.15">
      <c r="A52" s="241"/>
      <c r="AK52" s="312"/>
      <c r="AL52" s="313" t="s">
        <v>548</v>
      </c>
      <c r="AM52" s="314">
        <v>3771856</v>
      </c>
      <c r="AN52" s="315">
        <v>20278</v>
      </c>
      <c r="AO52" s="316">
        <v>-11.2</v>
      </c>
      <c r="AP52" s="317">
        <v>29372</v>
      </c>
      <c r="AQ52" s="318">
        <v>-5.7</v>
      </c>
      <c r="AR52" s="319">
        <v>-5.5</v>
      </c>
    </row>
    <row r="53" spans="1:44" x14ac:dyDescent="0.15">
      <c r="A53" s="241"/>
      <c r="AK53" s="297" t="s">
        <v>549</v>
      </c>
      <c r="AL53" s="298"/>
      <c r="AM53" s="306">
        <v>7845702</v>
      </c>
      <c r="AN53" s="307">
        <v>42078</v>
      </c>
      <c r="AO53" s="308">
        <v>-1.1000000000000001</v>
      </c>
      <c r="AP53" s="309">
        <v>48064</v>
      </c>
      <c r="AQ53" s="310">
        <v>-7.3</v>
      </c>
      <c r="AR53" s="311">
        <v>6.2</v>
      </c>
    </row>
    <row r="54" spans="1:44" x14ac:dyDescent="0.15">
      <c r="A54" s="241"/>
      <c r="AK54" s="312"/>
      <c r="AL54" s="313" t="s">
        <v>548</v>
      </c>
      <c r="AM54" s="314">
        <v>5020694</v>
      </c>
      <c r="AN54" s="315">
        <v>26927</v>
      </c>
      <c r="AO54" s="316">
        <v>32.799999999999997</v>
      </c>
      <c r="AP54" s="317">
        <v>30373</v>
      </c>
      <c r="AQ54" s="318">
        <v>3.4</v>
      </c>
      <c r="AR54" s="319">
        <v>29.4</v>
      </c>
    </row>
    <row r="55" spans="1:44" x14ac:dyDescent="0.15">
      <c r="A55" s="241"/>
      <c r="AK55" s="297" t="s">
        <v>550</v>
      </c>
      <c r="AL55" s="298"/>
      <c r="AM55" s="306">
        <v>9512904</v>
      </c>
      <c r="AN55" s="307">
        <v>50925</v>
      </c>
      <c r="AO55" s="308">
        <v>21</v>
      </c>
      <c r="AP55" s="309">
        <v>56662</v>
      </c>
      <c r="AQ55" s="310">
        <v>17.899999999999999</v>
      </c>
      <c r="AR55" s="311">
        <v>3.1</v>
      </c>
    </row>
    <row r="56" spans="1:44" x14ac:dyDescent="0.15">
      <c r="A56" s="241"/>
      <c r="AK56" s="312"/>
      <c r="AL56" s="313" t="s">
        <v>548</v>
      </c>
      <c r="AM56" s="314">
        <v>6486104</v>
      </c>
      <c r="AN56" s="315">
        <v>34722</v>
      </c>
      <c r="AO56" s="316">
        <v>28.9</v>
      </c>
      <c r="AP56" s="317">
        <v>34709</v>
      </c>
      <c r="AQ56" s="318">
        <v>14.3</v>
      </c>
      <c r="AR56" s="319">
        <v>14.6</v>
      </c>
    </row>
    <row r="57" spans="1:44" x14ac:dyDescent="0.15">
      <c r="A57" s="241"/>
      <c r="AK57" s="297" t="s">
        <v>551</v>
      </c>
      <c r="AL57" s="298"/>
      <c r="AM57" s="306">
        <v>8687571</v>
      </c>
      <c r="AN57" s="307">
        <v>46512</v>
      </c>
      <c r="AO57" s="308">
        <v>-8.6999999999999993</v>
      </c>
      <c r="AP57" s="309">
        <v>60285</v>
      </c>
      <c r="AQ57" s="310">
        <v>6.4</v>
      </c>
      <c r="AR57" s="311">
        <v>-15.1</v>
      </c>
    </row>
    <row r="58" spans="1:44" x14ac:dyDescent="0.15">
      <c r="A58" s="241"/>
      <c r="AK58" s="312"/>
      <c r="AL58" s="313" t="s">
        <v>548</v>
      </c>
      <c r="AM58" s="314">
        <v>4745224</v>
      </c>
      <c r="AN58" s="315">
        <v>25405</v>
      </c>
      <c r="AO58" s="316">
        <v>-26.8</v>
      </c>
      <c r="AP58" s="317">
        <v>36445</v>
      </c>
      <c r="AQ58" s="318">
        <v>5</v>
      </c>
      <c r="AR58" s="319">
        <v>-31.8</v>
      </c>
    </row>
    <row r="59" spans="1:44" x14ac:dyDescent="0.15">
      <c r="A59" s="241"/>
      <c r="AK59" s="297" t="s">
        <v>552</v>
      </c>
      <c r="AL59" s="298"/>
      <c r="AM59" s="306">
        <v>9398001</v>
      </c>
      <c r="AN59" s="307">
        <v>50317</v>
      </c>
      <c r="AO59" s="308">
        <v>8.1999999999999993</v>
      </c>
      <c r="AP59" s="309">
        <v>52714</v>
      </c>
      <c r="AQ59" s="310">
        <v>-12.6</v>
      </c>
      <c r="AR59" s="311">
        <v>20.8</v>
      </c>
    </row>
    <row r="60" spans="1:44" x14ac:dyDescent="0.15">
      <c r="A60" s="241"/>
      <c r="AK60" s="312"/>
      <c r="AL60" s="313" t="s">
        <v>548</v>
      </c>
      <c r="AM60" s="314">
        <v>6418354</v>
      </c>
      <c r="AN60" s="315">
        <v>34364</v>
      </c>
      <c r="AO60" s="316">
        <v>35.299999999999997</v>
      </c>
      <c r="AP60" s="317">
        <v>29032</v>
      </c>
      <c r="AQ60" s="318">
        <v>-20.3</v>
      </c>
      <c r="AR60" s="319">
        <v>55.6</v>
      </c>
    </row>
    <row r="61" spans="1:44" x14ac:dyDescent="0.15">
      <c r="A61" s="241"/>
      <c r="AK61" s="297" t="s">
        <v>553</v>
      </c>
      <c r="AL61" s="320"/>
      <c r="AM61" s="306">
        <v>8670955</v>
      </c>
      <c r="AN61" s="307">
        <v>46472</v>
      </c>
      <c r="AO61" s="308">
        <v>1.9</v>
      </c>
      <c r="AP61" s="309">
        <v>53920</v>
      </c>
      <c r="AQ61" s="321">
        <v>0.6</v>
      </c>
      <c r="AR61" s="311">
        <v>1.3</v>
      </c>
    </row>
    <row r="62" spans="1:44" x14ac:dyDescent="0.15">
      <c r="A62" s="241"/>
      <c r="AK62" s="312"/>
      <c r="AL62" s="313" t="s">
        <v>548</v>
      </c>
      <c r="AM62" s="314">
        <v>5288446</v>
      </c>
      <c r="AN62" s="315">
        <v>28339</v>
      </c>
      <c r="AO62" s="316">
        <v>11.8</v>
      </c>
      <c r="AP62" s="317">
        <v>31986</v>
      </c>
      <c r="AQ62" s="318">
        <v>-0.7</v>
      </c>
      <c r="AR62" s="319">
        <v>12.5</v>
      </c>
    </row>
    <row r="63" spans="1:44" x14ac:dyDescent="0.15">
      <c r="A63" s="241"/>
    </row>
    <row r="64" spans="1:44" x14ac:dyDescent="0.15">
      <c r="A64" s="241"/>
    </row>
    <row r="65" spans="1:46" x14ac:dyDescent="0.15">
      <c r="A65" s="241"/>
    </row>
    <row r="66" spans="1:46" x14ac:dyDescent="0.15">
      <c r="A66" s="322"/>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323"/>
    </row>
    <row r="67" spans="1:46" ht="13.5" hidden="1" customHeight="1" x14ac:dyDescent="0.15">
      <c r="AS67" s="237"/>
      <c r="AT67" s="237"/>
    </row>
  </sheetData>
  <sheetProtection algorithmName="SHA-512" hashValue="mVcX6zeTearm+Bk+WypZEuAMsnaMP+hjX8ah4PKaDXVINJZgk+qJT0Dgo10l9phY4vv7+WHif/CMd46TYDqPjw==" saltValue="sx0xgdu96/QD281SaRyC8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100" workbookViewId="0"/>
  </sheetViews>
  <sheetFormatPr defaultColWidth="0" defaultRowHeight="13.5" customHeight="1" zeroHeight="1" x14ac:dyDescent="0.15"/>
  <cols>
    <col min="1" max="125" width="2.5" style="236" customWidth="1"/>
    <col min="126" max="16384" width="9" style="235" hidden="1"/>
  </cols>
  <sheetData>
    <row r="1" spans="2:125" ht="13.5" customHeight="1" x14ac:dyDescent="0.1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row>
    <row r="2" spans="2:125" x14ac:dyDescent="0.15">
      <c r="B2" s="235"/>
      <c r="DG2" s="235"/>
    </row>
    <row r="3" spans="2:125" x14ac:dyDescent="0.1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H3" s="235"/>
      <c r="DI3" s="235"/>
      <c r="DJ3" s="235"/>
      <c r="DK3" s="235"/>
      <c r="DL3" s="235"/>
      <c r="DM3" s="235"/>
      <c r="DN3" s="235"/>
      <c r="DO3" s="235"/>
      <c r="DP3" s="235"/>
      <c r="DQ3" s="235"/>
      <c r="DR3" s="235"/>
      <c r="DS3" s="235"/>
      <c r="DT3" s="235"/>
      <c r="DU3" s="235"/>
    </row>
    <row r="4" spans="2:125" x14ac:dyDescent="0.15"/>
    <row r="5" spans="2:125" x14ac:dyDescent="0.15"/>
    <row r="6" spans="2:125" x14ac:dyDescent="0.15"/>
    <row r="7" spans="2:125" x14ac:dyDescent="0.15"/>
    <row r="8" spans="2:125" x14ac:dyDescent="0.15"/>
    <row r="9" spans="2:125" x14ac:dyDescent="0.15">
      <c r="DU9" s="23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35"/>
    </row>
    <row r="18" spans="125:125" x14ac:dyDescent="0.15"/>
    <row r="19" spans="125:125" x14ac:dyDescent="0.15"/>
    <row r="20" spans="125:125" x14ac:dyDescent="0.15">
      <c r="DU20" s="235"/>
    </row>
    <row r="21" spans="125:125" x14ac:dyDescent="0.15">
      <c r="DU21" s="23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35"/>
    </row>
    <row r="29" spans="125:125" x14ac:dyDescent="0.15"/>
    <row r="30" spans="125:125" x14ac:dyDescent="0.15"/>
    <row r="31" spans="125:125" x14ac:dyDescent="0.15"/>
    <row r="32" spans="125:125" x14ac:dyDescent="0.15"/>
    <row r="33" spans="2:125" x14ac:dyDescent="0.15">
      <c r="B33" s="235"/>
      <c r="G33" s="235"/>
      <c r="I33" s="235"/>
    </row>
    <row r="34" spans="2:125" x14ac:dyDescent="0.15">
      <c r="C34" s="235"/>
      <c r="P34" s="235"/>
      <c r="DE34" s="235"/>
      <c r="DH34" s="235"/>
    </row>
    <row r="35" spans="2:125" x14ac:dyDescent="0.15">
      <c r="D35" s="235"/>
      <c r="E35" s="235"/>
      <c r="DG35" s="235"/>
      <c r="DJ35" s="235"/>
      <c r="DP35" s="235"/>
      <c r="DQ35" s="235"/>
      <c r="DR35" s="235"/>
      <c r="DS35" s="235"/>
      <c r="DT35" s="235"/>
      <c r="DU35" s="235"/>
    </row>
    <row r="36" spans="2:125" x14ac:dyDescent="0.15">
      <c r="F36" s="235"/>
      <c r="H36" s="235"/>
      <c r="J36" s="235"/>
      <c r="K36" s="235"/>
      <c r="L36" s="235"/>
      <c r="M36" s="235"/>
      <c r="N36" s="235"/>
      <c r="O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5"/>
      <c r="BR36" s="235"/>
      <c r="BS36" s="235"/>
      <c r="BT36" s="235"/>
      <c r="BU36" s="235"/>
      <c r="BV36" s="235"/>
      <c r="BW36" s="235"/>
      <c r="BX36" s="235"/>
      <c r="BY36" s="235"/>
      <c r="BZ36" s="235"/>
      <c r="CA36" s="235"/>
      <c r="CB36" s="235"/>
      <c r="CC36" s="235"/>
      <c r="CD36" s="235"/>
      <c r="CE36" s="235"/>
      <c r="CF36" s="235"/>
      <c r="CG36" s="235"/>
      <c r="CH36" s="235"/>
      <c r="CI36" s="235"/>
      <c r="CJ36" s="235"/>
      <c r="CK36" s="235"/>
      <c r="CL36" s="235"/>
      <c r="CM36" s="235"/>
      <c r="CN36" s="235"/>
      <c r="CO36" s="235"/>
      <c r="CP36" s="235"/>
      <c r="CQ36" s="235"/>
      <c r="CR36" s="235"/>
      <c r="CS36" s="235"/>
      <c r="CT36" s="235"/>
      <c r="CU36" s="235"/>
      <c r="CV36" s="235"/>
      <c r="CW36" s="235"/>
      <c r="CX36" s="235"/>
      <c r="CY36" s="235"/>
      <c r="CZ36" s="235"/>
      <c r="DA36" s="235"/>
      <c r="DB36" s="235"/>
      <c r="DC36" s="235"/>
      <c r="DD36" s="235"/>
      <c r="DF36" s="235"/>
      <c r="DI36" s="235"/>
      <c r="DK36" s="235"/>
      <c r="DL36" s="235"/>
      <c r="DM36" s="235"/>
      <c r="DN36" s="235"/>
      <c r="DO36" s="235"/>
      <c r="DP36" s="235"/>
      <c r="DQ36" s="235"/>
      <c r="DR36" s="235"/>
      <c r="DS36" s="235"/>
      <c r="DT36" s="235"/>
      <c r="DU36" s="235"/>
    </row>
    <row r="37" spans="2:125" x14ac:dyDescent="0.15">
      <c r="DU37" s="235"/>
    </row>
    <row r="38" spans="2:125" x14ac:dyDescent="0.15">
      <c r="DT38" s="235"/>
      <c r="DU38" s="235"/>
    </row>
    <row r="39" spans="2:125" x14ac:dyDescent="0.15"/>
    <row r="40" spans="2:125" x14ac:dyDescent="0.15">
      <c r="DH40" s="235"/>
    </row>
    <row r="41" spans="2:125" x14ac:dyDescent="0.15">
      <c r="DE41" s="235"/>
    </row>
    <row r="42" spans="2:125" x14ac:dyDescent="0.15">
      <c r="DG42" s="235"/>
      <c r="DJ42" s="235"/>
    </row>
    <row r="43" spans="2:125" x14ac:dyDescent="0.1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5"/>
      <c r="BX43" s="235"/>
      <c r="BY43" s="235"/>
      <c r="BZ43" s="235"/>
      <c r="CA43" s="235"/>
      <c r="CB43" s="235"/>
      <c r="CC43" s="235"/>
      <c r="CD43" s="235"/>
      <c r="CE43" s="235"/>
      <c r="CF43" s="235"/>
      <c r="CG43" s="235"/>
      <c r="CH43" s="235"/>
      <c r="CI43" s="235"/>
      <c r="CJ43" s="235"/>
      <c r="CK43" s="235"/>
      <c r="CL43" s="235"/>
      <c r="CM43" s="235"/>
      <c r="CN43" s="235"/>
      <c r="CO43" s="235"/>
      <c r="CP43" s="235"/>
      <c r="CQ43" s="235"/>
      <c r="CR43" s="235"/>
      <c r="CS43" s="235"/>
      <c r="CT43" s="235"/>
      <c r="CU43" s="235"/>
      <c r="CV43" s="235"/>
      <c r="CW43" s="235"/>
      <c r="CX43" s="235"/>
      <c r="CY43" s="235"/>
      <c r="CZ43" s="235"/>
      <c r="DA43" s="235"/>
      <c r="DB43" s="235"/>
      <c r="DC43" s="235"/>
      <c r="DD43" s="235"/>
      <c r="DF43" s="235"/>
      <c r="DI43" s="235"/>
      <c r="DK43" s="235"/>
      <c r="DL43" s="235"/>
      <c r="DM43" s="235"/>
      <c r="DN43" s="235"/>
      <c r="DO43" s="235"/>
      <c r="DP43" s="235"/>
      <c r="DQ43" s="235"/>
      <c r="DR43" s="235"/>
      <c r="DS43" s="235"/>
      <c r="DT43" s="235"/>
      <c r="DU43" s="235"/>
    </row>
    <row r="44" spans="2:125" x14ac:dyDescent="0.15">
      <c r="DU44" s="235"/>
    </row>
    <row r="45" spans="2:125" x14ac:dyDescent="0.15"/>
    <row r="46" spans="2:125" x14ac:dyDescent="0.15"/>
    <row r="47" spans="2:125" x14ac:dyDescent="0.15"/>
    <row r="48" spans="2:125" x14ac:dyDescent="0.15">
      <c r="DT48" s="235"/>
      <c r="DU48" s="235"/>
    </row>
    <row r="49" spans="120:125" x14ac:dyDescent="0.15">
      <c r="DU49" s="235"/>
    </row>
    <row r="50" spans="120:125" x14ac:dyDescent="0.15">
      <c r="DU50" s="235"/>
    </row>
    <row r="51" spans="120:125" x14ac:dyDescent="0.15">
      <c r="DP51" s="235"/>
      <c r="DQ51" s="235"/>
      <c r="DR51" s="235"/>
      <c r="DS51" s="235"/>
      <c r="DT51" s="235"/>
      <c r="DU51" s="235"/>
    </row>
    <row r="52" spans="120:125" x14ac:dyDescent="0.15"/>
    <row r="53" spans="120:125" x14ac:dyDescent="0.15"/>
    <row r="54" spans="120:125" x14ac:dyDescent="0.15">
      <c r="DU54" s="235"/>
    </row>
    <row r="55" spans="120:125" x14ac:dyDescent="0.15"/>
    <row r="56" spans="120:125" x14ac:dyDescent="0.15"/>
    <row r="57" spans="120:125" x14ac:dyDescent="0.15"/>
    <row r="58" spans="120:125" x14ac:dyDescent="0.15">
      <c r="DU58" s="235"/>
    </row>
    <row r="59" spans="120:125" x14ac:dyDescent="0.15"/>
    <row r="60" spans="120:125" x14ac:dyDescent="0.15"/>
    <row r="61" spans="120:125" x14ac:dyDescent="0.15"/>
    <row r="62" spans="120:125" x14ac:dyDescent="0.15"/>
    <row r="63" spans="120:125" x14ac:dyDescent="0.15">
      <c r="DU63" s="235"/>
    </row>
    <row r="64" spans="120:125" x14ac:dyDescent="0.15">
      <c r="DT64" s="235"/>
      <c r="DU64" s="235"/>
    </row>
    <row r="65" spans="123:125" x14ac:dyDescent="0.15"/>
    <row r="66" spans="123:125" x14ac:dyDescent="0.15"/>
    <row r="67" spans="123:125" x14ac:dyDescent="0.15"/>
    <row r="68" spans="123:125" x14ac:dyDescent="0.15"/>
    <row r="69" spans="123:125" x14ac:dyDescent="0.15">
      <c r="DS69" s="235"/>
      <c r="DT69" s="235"/>
      <c r="DU69" s="23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35"/>
    </row>
    <row r="83" spans="116:125" x14ac:dyDescent="0.15">
      <c r="DM83" s="235"/>
      <c r="DN83" s="235"/>
      <c r="DO83" s="235"/>
      <c r="DP83" s="235"/>
      <c r="DQ83" s="235"/>
      <c r="DR83" s="235"/>
      <c r="DS83" s="235"/>
      <c r="DT83" s="235"/>
      <c r="DU83" s="235"/>
    </row>
    <row r="84" spans="116:125" x14ac:dyDescent="0.15"/>
    <row r="85" spans="116:125" x14ac:dyDescent="0.15"/>
    <row r="86" spans="116:125" x14ac:dyDescent="0.15"/>
    <row r="87" spans="116:125" x14ac:dyDescent="0.15"/>
    <row r="88" spans="116:125" x14ac:dyDescent="0.15">
      <c r="DU88" s="23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35"/>
      <c r="DT94" s="235"/>
      <c r="DU94" s="235"/>
    </row>
    <row r="95" spans="116:125" ht="13.5" customHeight="1" x14ac:dyDescent="0.15">
      <c r="DU95" s="23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35"/>
    </row>
    <row r="102" spans="124:125" ht="13.5" customHeight="1" x14ac:dyDescent="0.15"/>
    <row r="103" spans="124:125" ht="13.5" customHeight="1" x14ac:dyDescent="0.15"/>
    <row r="104" spans="124:125" ht="13.5" customHeight="1" x14ac:dyDescent="0.15">
      <c r="DT104" s="235"/>
      <c r="DU104" s="23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35" t="s">
        <v>555</v>
      </c>
    </row>
    <row r="121" spans="125:125" ht="13.5" hidden="1" customHeight="1" x14ac:dyDescent="0.15">
      <c r="DU121" s="235"/>
    </row>
  </sheetData>
  <sheetProtection algorithmName="SHA-512" hashValue="j1+tmTGaVFCtLYYC8+c+1RZuHb6C29KTRzBspORmojEBrohmw3RxGZzXXtTbi00KvoIwzdo016GRc6T5PBx9hA==" saltValue="RTV6szfgZ8O7IuBNNduL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36" customWidth="1"/>
    <col min="126" max="142" width="0" style="235" hidden="1" customWidth="1"/>
    <col min="143" max="16384" width="9" style="235" hidden="1"/>
  </cols>
  <sheetData>
    <row r="1" spans="1:125"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row>
    <row r="2" spans="1:125" x14ac:dyDescent="0.15">
      <c r="B2" s="235"/>
      <c r="T2" s="235"/>
    </row>
    <row r="3" spans="1:125"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35"/>
      <c r="G33" s="235"/>
      <c r="I33" s="235"/>
    </row>
    <row r="34" spans="2:125" x14ac:dyDescent="0.15">
      <c r="C34" s="235"/>
      <c r="P34" s="235"/>
      <c r="R34" s="235"/>
      <c r="U34" s="235"/>
    </row>
    <row r="35" spans="2:125" x14ac:dyDescent="0.15">
      <c r="D35" s="235"/>
      <c r="E35" s="235"/>
      <c r="T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c r="DJ35" s="235"/>
      <c r="DK35" s="235"/>
      <c r="DL35" s="235"/>
      <c r="DM35" s="235"/>
      <c r="DN35" s="235"/>
      <c r="DO35" s="235"/>
      <c r="DP35" s="235"/>
      <c r="DQ35" s="235"/>
      <c r="DR35" s="235"/>
      <c r="DS35" s="235"/>
      <c r="DT35" s="235"/>
      <c r="DU35" s="235"/>
    </row>
    <row r="36" spans="2:125" x14ac:dyDescent="0.15">
      <c r="F36" s="235"/>
      <c r="H36" s="235"/>
      <c r="J36" s="235"/>
      <c r="K36" s="235"/>
      <c r="L36" s="235"/>
      <c r="M36" s="235"/>
      <c r="N36" s="235"/>
      <c r="O36" s="235"/>
      <c r="Q36" s="235"/>
      <c r="S36" s="235"/>
      <c r="V36" s="235"/>
    </row>
    <row r="37" spans="2:125" x14ac:dyDescent="0.15"/>
    <row r="38" spans="2:125" x14ac:dyDescent="0.15"/>
    <row r="39" spans="2:125" x14ac:dyDescent="0.15"/>
    <row r="40" spans="2:125" x14ac:dyDescent="0.15">
      <c r="U40" s="235"/>
    </row>
    <row r="41" spans="2:125" x14ac:dyDescent="0.15">
      <c r="R41" s="235"/>
    </row>
    <row r="42" spans="2:125" x14ac:dyDescent="0.15">
      <c r="T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5"/>
      <c r="BV42" s="235"/>
      <c r="BW42" s="235"/>
      <c r="BX42" s="235"/>
      <c r="BY42" s="235"/>
      <c r="BZ42" s="235"/>
      <c r="CA42" s="235"/>
      <c r="CB42" s="235"/>
      <c r="CC42" s="235"/>
      <c r="CD42" s="235"/>
      <c r="CE42" s="235"/>
      <c r="CF42" s="235"/>
      <c r="CG42" s="235"/>
      <c r="CH42" s="235"/>
      <c r="CI42" s="235"/>
      <c r="CJ42" s="235"/>
      <c r="CK42" s="235"/>
      <c r="CL42" s="235"/>
      <c r="CM42" s="235"/>
      <c r="CN42" s="235"/>
      <c r="CO42" s="235"/>
      <c r="CP42" s="235"/>
      <c r="CQ42" s="235"/>
      <c r="CR42" s="235"/>
      <c r="CS42" s="235"/>
      <c r="CT42" s="235"/>
      <c r="CU42" s="235"/>
      <c r="CV42" s="235"/>
      <c r="CW42" s="235"/>
      <c r="CX42" s="235"/>
      <c r="CY42" s="235"/>
      <c r="CZ42" s="235"/>
      <c r="DA42" s="235"/>
      <c r="DB42" s="235"/>
      <c r="DC42" s="235"/>
      <c r="DD42" s="235"/>
      <c r="DE42" s="235"/>
      <c r="DF42" s="235"/>
      <c r="DG42" s="235"/>
      <c r="DH42" s="235"/>
      <c r="DI42" s="235"/>
      <c r="DJ42" s="235"/>
      <c r="DK42" s="235"/>
      <c r="DL42" s="235"/>
      <c r="DM42" s="235"/>
      <c r="DN42" s="235"/>
      <c r="DO42" s="235"/>
      <c r="DP42" s="235"/>
      <c r="DQ42" s="235"/>
      <c r="DR42" s="235"/>
      <c r="DS42" s="235"/>
      <c r="DT42" s="235"/>
      <c r="DU42" s="235"/>
    </row>
    <row r="43" spans="2:125" x14ac:dyDescent="0.15">
      <c r="Q43" s="235"/>
      <c r="S43" s="235"/>
      <c r="V43" s="23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36" t="s">
        <v>556</v>
      </c>
    </row>
  </sheetData>
  <sheetProtection algorithmName="SHA-512" hashValue="9s+oieHxnWvQHKKIxIYcy9ZaxjItADYEv4Mk72u6bjJh8mPSY8ZWT3ZYGI9X71QVAeM92zv1hieDj80rj9FbfA==" saltValue="ialQ5bVvwgPOQgtYPfSP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50" t="s">
        <v>3</v>
      </c>
      <c r="D47" s="1150"/>
      <c r="E47" s="1151"/>
      <c r="F47" s="11">
        <v>22.81</v>
      </c>
      <c r="G47" s="12">
        <v>24.68</v>
      </c>
      <c r="H47" s="12">
        <v>21.41</v>
      </c>
      <c r="I47" s="12">
        <v>18.84</v>
      </c>
      <c r="J47" s="13">
        <v>19.12</v>
      </c>
    </row>
    <row r="48" spans="2:10" ht="57.75" customHeight="1" x14ac:dyDescent="0.15">
      <c r="B48" s="14"/>
      <c r="C48" s="1152" t="s">
        <v>4</v>
      </c>
      <c r="D48" s="1152"/>
      <c r="E48" s="1153"/>
      <c r="F48" s="15">
        <v>8.61</v>
      </c>
      <c r="G48" s="16">
        <v>7.4</v>
      </c>
      <c r="H48" s="16">
        <v>8.2799999999999994</v>
      </c>
      <c r="I48" s="16">
        <v>7.24</v>
      </c>
      <c r="J48" s="17">
        <v>8.92</v>
      </c>
    </row>
    <row r="49" spans="2:10" ht="57.75" customHeight="1" thickBot="1" x14ac:dyDescent="0.2">
      <c r="B49" s="18"/>
      <c r="C49" s="1154" t="s">
        <v>5</v>
      </c>
      <c r="D49" s="1154"/>
      <c r="E49" s="1155"/>
      <c r="F49" s="19">
        <v>0.64</v>
      </c>
      <c r="G49" s="20">
        <v>0.99</v>
      </c>
      <c r="H49" s="20" t="s">
        <v>562</v>
      </c>
      <c r="I49" s="20" t="s">
        <v>563</v>
      </c>
      <c r="J49" s="21">
        <v>3.52</v>
      </c>
    </row>
    <row r="50" spans="2:10" x14ac:dyDescent="0.15"/>
  </sheetData>
  <sheetProtection algorithmName="SHA-512" hashValue="gZXOVbFOS7hiViMtWuoFiLzVNN4wliS0PtDAub/LbdPosEnKdNrIML09UnZrfisEeWVdAaP6GYmoVSxqpu2myQ==" saltValue="dI/Ptd5xYmn9ocPlp/FX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稲葉　泰輔</cp:lastModifiedBy>
  <dcterms:modified xsi:type="dcterms:W3CDTF">2023-10-06T06:09:40Z</dcterms:modified>
</cp:coreProperties>
</file>