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109\zaisei04\026　財政状況資料集\R5財政状況資料集\01_組合せ分析・ストック情報項目（7月末公表分_R3年度決算）\04_HP公表用\"/>
    </mc:Choice>
  </mc:AlternateContent>
  <xr:revisionPtr revIDLastSave="0" documentId="13_ncr:1_{37D36562-E2FD-46F1-A26E-9348427C5AD6}" xr6:coauthVersionLast="47" xr6:coauthVersionMax="47" xr10:uidLastSave="{00000000-0000-0000-0000-000000000000}"/>
  <bookViews>
    <workbookView xWindow="-120" yWindow="-120" windowWidth="27645" windowHeight="16440" xr2:uid="{00000000-000D-0000-FFFF-FFFF00000000}"/>
  </bookViews>
  <sheets>
    <sheet name="総括表" sheetId="10" r:id="rId1"/>
    <sheet name="普通会計の状況" sheetId="19"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23" i="12" l="1"/>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E37" i="10"/>
  <c r="AM37" i="10"/>
  <c r="C37" i="10"/>
  <c r="BE36" i="10"/>
  <c r="C36" i="10"/>
  <c r="BE35" i="10"/>
  <c r="BE34" i="10"/>
  <c r="C34" i="10"/>
  <c r="U34" i="10" l="1"/>
  <c r="U35" i="10" s="1"/>
  <c r="U36" i="10" s="1"/>
  <c r="U37"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W34" i="10" l="1"/>
  <c r="BW35" i="10" s="1"/>
  <c r="BW36" i="10" s="1"/>
  <c r="BW37" i="10" s="1"/>
  <c r="CO34" i="10" l="1"/>
  <c r="CO35" i="10" s="1"/>
  <c r="CO36" i="10" s="1"/>
  <c r="CO37" i="10" s="1"/>
</calcChain>
</file>

<file path=xl/sharedStrings.xml><?xml version="1.0" encoding="utf-8"?>
<sst xmlns="http://schemas.openxmlformats.org/spreadsheetml/2006/main" count="1151" uniqueCount="607">
  <si>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</si>
  <si>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</si>
  <si>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</si>
  <si>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</si>
  <si>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</si>
  <si>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</si>
  <si>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</si>
  <si>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</si>
  <si>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</si>
  <si>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</si>
  <si>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</si>
  <si>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</si>
  <si>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</si>
  <si>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</si>
  <si>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</si>
  <si>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</si>
  <si>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</si>
  <si>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</si>
  <si>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</si>
  <si>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</si>
  <si>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</si>
  <si>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</si>
  <si>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</si>
  <si>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</si>
  <si>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</si>
  <si>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</si>
  <si>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</si>
  <si>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</si>
  <si>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</si>
  <si>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</si>
  <si>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</si>
  <si>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</si>
  <si>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</si>
  <si>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</si>
  <si>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</si>
  <si>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</si>
  <si>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</si>
  <si>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</si>
  <si>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</si>
  <si>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</si>
  <si>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</si>
  <si>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</si>
  <si>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</si>
  <si>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</si>
  <si>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</si>
  <si>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</si>
  <si>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</si>
  <si>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</si>
  <si>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</si>
  <si>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</si>
  <si>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</si>
  <si>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</si>
  <si>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</si>
  <si>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</si>
  <si>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</si>
  <si>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</si>
  <si>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</si>
  <si>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</si>
  <si>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</si>
  <si>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</si>
  <si>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</si>
  <si>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</si>
  <si>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</si>
  <si>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</si>
  <si>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</si>
  <si>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</si>
  <si>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</si>
  <si>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</si>
  <si>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</si>
  <si>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</si>
  <si>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</si>
  <si>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</si>
  <si>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</si>
  <si>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</si>
  <si>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</si>
  <si>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</si>
  <si>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</si>
  <si>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</si>
  <si>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</si>
  <si>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</si>
  <si>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</si>
  <si>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</si>
  <si>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</si>
  <si>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</si>
  <si>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</si>
  <si>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</si>
  <si>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</si>
  <si>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</si>
  <si>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</si>
  <si>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</si>
  <si>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</si>
  <si>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</si>
  <si>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</si>
  <si>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</si>
  <si>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</si>
  <si>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</si>
  <si>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碧南市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</si>
  <si>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</si>
  <si>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</si>
  <si>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</si>
  <si>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</si>
  <si>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</si>
  <si>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</si>
  <si>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</si>
  <si>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</si>
  <si>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</si>
  <si>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</si>
  <si>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</si>
  <si>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</si>
  <si>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</si>
  <si>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</si>
  <si>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</si>
  <si>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</si>
  <si>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</si>
  <si>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</si>
  <si>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</si>
  <si>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</si>
  <si>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</si>
  <si>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</si>
  <si>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</si>
  <si>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</si>
  <si>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</si>
  <si>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</si>
  <si>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</si>
  <si>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</si>
  <si>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</si>
  <si>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</si>
  <si>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</si>
  <si>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</si>
  <si>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</si>
  <si>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</si>
  <si>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</si>
  <si>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</si>
  <si>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</si>
  <si>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</si>
  <si>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</si>
  <si>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</si>
  <si>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</si>
  <si>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</si>
  <si>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</si>
  <si>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</si>
  <si>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</si>
  <si>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</si>
  <si>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</si>
  <si>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</si>
  <si>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</si>
  <si>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</si>
  <si>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</si>
  <si>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</si>
  <si>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</si>
  <si>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</si>
  <si>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</si>
  <si>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</si>
  <si>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</si>
  <si>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</si>
  <si>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</si>
  <si>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</si>
  <si>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</si>
  <si>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</si>
  <si>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</si>
  <si>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</si>
  <si>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</si>
  <si>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</si>
  <si>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</si>
  <si>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</si>
  <si>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</si>
  <si>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</si>
  <si>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</si>
  <si>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</si>
  <si>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</si>
  <si>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</si>
  <si>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</si>
  <si>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</si>
  <si>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</si>
  <si>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</si>
  <si>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</si>
  <si>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</si>
  <si>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</si>
  <si>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</si>
  <si>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</si>
  <si>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</si>
  <si>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</si>
  <si>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</si>
  <si>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</si>
  <si>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</si>
  <si>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</si>
  <si>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</si>
  <si>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</si>
  <si>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</si>
  <si>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</si>
  <si>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</si>
  <si>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</si>
  <si>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</si>
  <si>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</si>
  <si>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</si>
  <si>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</si>
  <si>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</si>
  <si>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</si>
  <si>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</si>
  <si>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</si>
  <si>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</si>
  <si>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</si>
  <si>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</si>
  <si>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</si>
  <si>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</si>
  <si>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</si>
  <si>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</si>
  <si>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</si>
  <si>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</si>
  <si>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</si>
  <si>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</si>
  <si>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</si>
  <si>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</si>
  <si>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</si>
  <si>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</si>
  <si>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愛知県碧南市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</si>
  <si>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</si>
  <si>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</si>
  <si>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</si>
  <si>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</si>
  <si>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</si>
  <si>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</si>
  <si>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</si>
  <si>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</si>
  <si>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</si>
  <si>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</si>
  <si>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</si>
  <si>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</si>
  <si>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</si>
  <si>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</si>
  <si>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</si>
  <si>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</si>
  <si>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</si>
  <si>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</si>
  <si>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</si>
  <si>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</si>
  <si>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</si>
  <si>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</si>
  <si>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</si>
  <si>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</si>
  <si>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</si>
  <si>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</si>
  <si>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</si>
  <si>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</si>
  <si>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</si>
  <si>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</si>
  <si>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</si>
  <si>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</si>
  <si>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</si>
  <si>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</si>
  <si>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</si>
  <si>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</si>
  <si>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</si>
  <si>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</si>
  <si>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</si>
  <si>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</si>
  <si>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</si>
  <si>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</si>
  <si>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</si>
  <si>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</si>
  <si>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</si>
  <si>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</si>
  <si>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</si>
  <si>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</si>
  <si>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</si>
  <si>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</si>
  <si>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</si>
  <si>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</si>
  <si>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</si>
  <si>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</si>
  <si>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</si>
  <si>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</si>
  <si>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</si>
  <si>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</si>
  <si>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</si>
  <si>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</si>
  <si>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</si>
  <si>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</si>
  <si>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</si>
  <si>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</si>
  <si>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</si>
  <si>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</si>
  <si>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</si>
  <si>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</si>
  <si>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</si>
  <si>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</si>
  <si>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</si>
  <si>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</si>
  <si>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</si>
  <si>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</si>
  <si>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</si>
  <si>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</si>
  <si>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</si>
  <si>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</si>
  <si>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</si>
  <si>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</si>
  <si>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</si>
  <si>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</si>
  <si>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</si>
  <si>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</si>
  <si>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</si>
  <si>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</si>
  <si>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</si>
  <si>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</si>
  <si>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</si>
  <si>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</si>
  <si>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</si>
  <si>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</si>
  <si>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</si>
  <si>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</si>
  <si>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</si>
  <si>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</si>
  <si>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</si>
  <si>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</si>
  <si>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</si>
  <si>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</si>
  <si>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</si>
  <si>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</si>
  <si>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</si>
  <si>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</si>
  <si>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</si>
  <si>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</si>
  <si>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</si>
  <si>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</si>
  <si>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</si>
  <si>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</si>
  <si>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</si>
  <si>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</si>
  <si>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</si>
  <si>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</si>
  <si>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</si>
  <si>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</si>
  <si>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</si>
  <si>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</si>
  <si>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</si>
  <si>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</si>
  <si>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</si>
  <si>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</si>
  <si>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</si>
  <si>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</si>
  <si>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</si>
  <si>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</si>
  <si>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</si>
  <si>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</si>
  <si>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</si>
  <si>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</si>
  <si>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</si>
  <si>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</si>
  <si>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</si>
  <si>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</si>
  <si>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</si>
  <si>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</si>
  <si>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</si>
  <si>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</si>
  <si>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</si>
  <si>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</si>
  <si>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</si>
  <si>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</si>
  <si>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</si>
  <si>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</si>
  <si>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</si>
  <si>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</si>
  <si>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</si>
  <si>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</si>
  <si>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</si>
  <si>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</si>
  <si>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</si>
  <si>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</si>
  <si>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</si>
  <si>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愛知県碧南市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</si>
  <si>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</si>
  <si>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</si>
  <si>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</si>
  <si>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</si>
  <si>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</si>
  <si>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</si>
  <si>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</si>
  <si>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</si>
  <si>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</si>
  <si>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</si>
  <si>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</si>
  <si>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</si>
  <si>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</si>
  <si>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</si>
  <si>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</si>
  <si>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</si>
  <si>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</si>
  <si>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</si>
  <si>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</si>
  <si>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</si>
  <si>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訪問看護事業特別会計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</si>
  <si>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</si>
  <si>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</si>
  <si>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</si>
  <si>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</si>
  <si>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</si>
  <si>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</si>
  <si>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</si>
  <si>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</si>
  <si>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</si>
  <si>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</si>
  <si>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</si>
  <si>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</si>
  <si>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</si>
  <si>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</si>
  <si>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</si>
  <si>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介護保険（保険事業勘定）特別会計</t>
    <phoneticPr fontId="5"/>
  </si>
  <si>
    <t>介護保険（介護サービス事業勘定）特別会計</t>
    <phoneticPr fontId="5"/>
  </si>
  <si>
    <t>後期高齢者医療保険特別会計</t>
    <phoneticPr fontId="5"/>
  </si>
  <si>
    <t>水道事業会計</t>
    <phoneticPr fontId="5"/>
  </si>
  <si>
    <t>法適用企業</t>
    <phoneticPr fontId="5"/>
  </si>
  <si>
    <t>下水道事業会計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</si>
  <si>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</si>
  <si>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</si>
  <si>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</si>
  <si>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</si>
  <si>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</si>
  <si>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</si>
  <si>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</si>
  <si>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</si>
  <si>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</si>
  <si>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</si>
  <si>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</si>
  <si>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</si>
  <si>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</si>
  <si>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</si>
  <si>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</si>
  <si>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</si>
  <si>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</si>
  <si>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</si>
  <si>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</si>
  <si>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</si>
  <si>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</si>
  <si>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</si>
  <si>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</si>
  <si>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</si>
  <si>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</si>
  <si>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</si>
  <si>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</si>
  <si>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</si>
  <si>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</si>
  <si>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</si>
  <si>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</si>
  <si>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</si>
  <si>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</si>
  <si>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</si>
  <si>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</si>
  <si>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</si>
  <si>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</si>
  <si>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</si>
  <si>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</si>
  <si>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</si>
  <si>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</si>
  <si>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</si>
  <si>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</si>
  <si>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</si>
  <si>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</si>
  <si>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</si>
  <si>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</si>
  <si>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</si>
  <si>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</si>
  <si>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</si>
  <si>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</si>
  <si>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</si>
  <si>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</si>
  <si>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</si>
  <si>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</si>
  <si>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</si>
  <si>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</si>
  <si>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</si>
  <si>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</si>
  <si>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</si>
  <si>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</si>
  <si>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</si>
  <si>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</si>
  <si>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</si>
  <si>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</si>
  <si>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</si>
  <si>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介護保険(介護サービス事業勘定)特別会計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</si>
  <si>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</si>
  <si>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</si>
  <si>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</si>
  <si>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</si>
  <si>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</si>
  <si>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</si>
  <si>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</si>
  <si>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</si>
  <si>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</si>
  <si>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</si>
  <si>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</si>
  <si>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</si>
  <si>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</si>
  <si>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</si>
  <si>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</si>
  <si>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</si>
  <si>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</si>
  <si>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</si>
  <si>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</si>
  <si>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</si>
  <si>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</si>
  <si>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</si>
  <si>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</si>
  <si>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</si>
  <si>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</si>
  <si>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</si>
  <si>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</si>
  <si>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</si>
  <si>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</si>
  <si>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</si>
  <si>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</si>
  <si>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</si>
  <si>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</si>
  <si>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</si>
  <si>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</si>
  <si>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</si>
  <si>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</si>
  <si>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</si>
  <si>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</si>
  <si>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</si>
  <si>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</si>
  <si>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</si>
  <si>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</si>
  <si>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</si>
  <si>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</si>
  <si>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</si>
  <si>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</si>
  <si>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</si>
  <si>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</si>
  <si>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</si>
  <si>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</si>
  <si>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</si>
  <si>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</si>
  <si>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</si>
  <si>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</si>
  <si>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</si>
  <si>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</si>
  <si>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</si>
  <si>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</si>
  <si>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</si>
  <si>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</si>
  <si>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</si>
  <si>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</si>
  <si>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</si>
  <si>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</si>
  <si>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</si>
  <si>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</si>
  <si>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</si>
  <si>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</si>
  <si>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</si>
  <si>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</si>
  <si>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</si>
  <si>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</si>
  <si>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</si>
  <si>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</si>
  <si>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</si>
  <si>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</si>
  <si>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</si>
  <si>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</si>
  <si>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</si>
  <si>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</si>
  <si>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</si>
  <si>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</si>
  <si>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0.18</t>
  </si>
  <si>
    <t>▲ 0.24</t>
  </si>
  <si>
    <t>一般会計</t>
  </si>
  <si>
    <t>水道事業会計</t>
  </si>
  <si>
    <t>病院事業会計</t>
  </si>
  <si>
    <t>下水道事業会計</t>
  </si>
  <si>
    <t>介護保険（保険事業勘定）特別会計</t>
  </si>
  <si>
    <t>国民健康保険特別会計</t>
  </si>
  <si>
    <t>訪問看護事業特別会計</t>
  </si>
  <si>
    <t>介護保険（介護サービス事業勘定）特別会計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</si>
  <si>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</si>
  <si>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</si>
  <si>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</si>
  <si>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</si>
  <si>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</si>
  <si>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</si>
  <si>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</si>
  <si>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</si>
  <si>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衣浦衛生組合</t>
    <rPh sb="0" eb="2">
      <t>キヌウラ</t>
    </rPh>
    <rPh sb="2" eb="4">
      <t>エイセイ</t>
    </rPh>
    <rPh sb="4" eb="6">
      <t>クミアイ</t>
    </rPh>
    <phoneticPr fontId="2"/>
  </si>
  <si>
    <t>衣浦東部広域連合</t>
    <rPh sb="0" eb="2">
      <t>キヌウラ</t>
    </rPh>
    <rPh sb="2" eb="4">
      <t>トウブ</t>
    </rPh>
    <rPh sb="4" eb="6">
      <t>コウイキ</t>
    </rPh>
    <rPh sb="6" eb="8">
      <t>レンゴウ</t>
    </rPh>
    <phoneticPr fontId="2"/>
  </si>
  <si>
    <t>愛知県後期高齢者医療広域連合（一般会計）</t>
    <rPh sb="0" eb="3">
      <t>アイチケン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</si>
  <si>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</si>
  <si>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㈱ヘキナンシティカンパニー</t>
  </si>
  <si>
    <t>碧南市土地開発公社</t>
    <rPh sb="0" eb="3">
      <t>ヘキナンシ</t>
    </rPh>
    <rPh sb="3" eb="5">
      <t>トチ</t>
    </rPh>
    <rPh sb="5" eb="7">
      <t>カイハツ</t>
    </rPh>
    <rPh sb="7" eb="9">
      <t>コウシャ</t>
    </rPh>
    <phoneticPr fontId="2"/>
  </si>
  <si>
    <t>㈶碧南市健康増進会</t>
    <rPh sb="1" eb="4">
      <t>ヘキナンシ</t>
    </rPh>
    <rPh sb="4" eb="6">
      <t>ケンコウ</t>
    </rPh>
    <rPh sb="6" eb="8">
      <t>ゾウシン</t>
    </rPh>
    <rPh sb="8" eb="9">
      <t>カイ</t>
    </rPh>
    <phoneticPr fontId="2"/>
  </si>
  <si>
    <t>㈶衣浦港福祉協会</t>
    <rPh sb="1" eb="3">
      <t>キヌウラ</t>
    </rPh>
    <rPh sb="3" eb="4">
      <t>ミナト</t>
    </rPh>
    <rPh sb="4" eb="6">
      <t>フクシ</t>
    </rPh>
    <rPh sb="6" eb="8">
      <t>キョウカイ</t>
    </rPh>
    <phoneticPr fontId="2"/>
  </si>
  <si>
    <t>公共施設維持基金</t>
  </si>
  <si>
    <t>緑花推進基金</t>
  </si>
  <si>
    <t>国際交流基金</t>
  </si>
  <si>
    <t>文化振興基金</t>
  </si>
  <si>
    <t>農業振興基金</t>
  </si>
  <si>
    <t>-</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</si>
  <si>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</si>
  <si>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</si>
  <si>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</si>
  <si>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</si>
  <si>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令和３年度においては基準財政需要額算入見込額の減少により、令和２年度に比べ２．０％悪化したが、充当可能財源等が将来負担額を５億９，０００万円余上回っているため、数値なしとなっている。有形固定資産減価償却率は類似団体平均と同程度であるが、当面は公共施設等の除却・更新計画が無く、施設の老朽化対策に多額の経費支出が見込まれる。積極的に公共施設維持基金の拡充を図り、一時的な経費の増加に備え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</si>
  <si>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</si>
  <si>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</si>
  <si>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</si>
  <si>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</si>
  <si>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</si>
  <si>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</si>
  <si>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比較対象の平成３０年度と令和３年度で、特定財源の額が１億円余減少したことに加え、災害復旧費等に係る基準財政需要額が１億３，０００千万円余減少したことから０．２％の悪化となった。将来負担比率は、基準財政需要額算入見込額の減少により、令和２年度に比べ２．０％悪化したが、充当可能財源等が将来負担額を５億９，０００万円余上回っているため、数値なしとなっている。今後の見通しとしては、公共施設の改修・長寿命化事業等の影響から公債費の増加が見込まれるため、これまで以上に将来負担の適正管理に取り組んで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</si>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</sst>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16" fillId="0" borderId="0"/>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49" fontId="30" fillId="0" borderId="0" xfId="20" applyNumberFormat="1" applyFont="1">
      <alignment vertical="center"/>
    </xf>
    <xf numFmtId="49" fontId="20" fillId="0" borderId="0" xfId="20" applyNumberFormat="1" applyFont="1">
      <alignment vertical="center"/>
    </xf>
    <xf numFmtId="0" fontId="20" fillId="0" borderId="0" xfId="20" applyFont="1">
      <alignment vertical="center"/>
    </xf>
    <xf numFmtId="0" fontId="31" fillId="0" borderId="0" xfId="20" applyFont="1">
      <alignment vertical="center"/>
    </xf>
    <xf numFmtId="0" fontId="3" fillId="0" borderId="54" xfId="20" applyFont="1" applyBorder="1" applyAlignment="1">
      <alignment horizontal="center" vertical="center"/>
    </xf>
    <xf numFmtId="0" fontId="3" fillId="0" borderId="54" xfId="20" applyFont="1" applyBorder="1">
      <alignment vertical="center"/>
    </xf>
    <xf numFmtId="0" fontId="20" fillId="0" borderId="12" xfId="20" applyFont="1" applyBorder="1">
      <alignment vertical="center"/>
    </xf>
    <xf numFmtId="0" fontId="20" fillId="0" borderId="54" xfId="20" applyFont="1" applyBorder="1">
      <alignment vertical="center"/>
    </xf>
    <xf numFmtId="0" fontId="20" fillId="0" borderId="41" xfId="20" applyFont="1" applyBorder="1" applyAlignment="1">
      <alignment horizontal="center" vertical="center"/>
    </xf>
    <xf numFmtId="0" fontId="20" fillId="0" borderId="12" xfId="20" applyFont="1" applyBorder="1" applyAlignment="1">
      <alignment horizontal="center" vertical="center"/>
    </xf>
    <xf numFmtId="0" fontId="20" fillId="0" borderId="64" xfId="20" applyFont="1" applyBorder="1" applyAlignment="1">
      <alignment horizontal="center" vertical="center"/>
    </xf>
    <xf numFmtId="0" fontId="20" fillId="0" borderId="0" xfId="20" applyFont="1" applyAlignment="1">
      <alignment horizontal="center" vertical="center" wrapText="1"/>
    </xf>
    <xf numFmtId="0" fontId="20" fillId="0" borderId="54" xfId="20" applyFont="1" applyBorder="1" applyAlignment="1">
      <alignment horizontal="center" vertical="center" wrapText="1"/>
    </xf>
    <xf numFmtId="0" fontId="24" fillId="0" borderId="0" xfId="20" applyFont="1">
      <alignment vertical="center"/>
    </xf>
    <xf numFmtId="0" fontId="20" fillId="0" borderId="0" xfId="20" applyFont="1" applyAlignment="1">
      <alignmen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2"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20" applyFont="1" applyBorder="1">
      <alignment vertical="center"/>
    </xf>
    <xf numFmtId="0" fontId="20" fillId="0" borderId="54" xfId="20" applyFont="1" applyBorder="1">
      <alignment vertical="center"/>
    </xf>
    <xf numFmtId="0" fontId="20" fillId="0" borderId="40" xfId="20" applyFont="1" applyBorder="1">
      <alignment vertical="center"/>
    </xf>
    <xf numFmtId="178" fontId="20" fillId="0" borderId="37" xfId="20" applyNumberFormat="1" applyFont="1" applyBorder="1" applyAlignment="1">
      <alignment horizontal="right" vertical="center" shrinkToFit="1"/>
    </xf>
    <xf numFmtId="0" fontId="1" fillId="0" borderId="54" xfId="20" applyBorder="1" applyAlignment="1">
      <alignment horizontal="right" vertical="center" shrinkToFit="1"/>
    </xf>
    <xf numFmtId="0" fontId="1" fillId="0" borderId="89" xfId="20" applyBorder="1" applyAlignment="1">
      <alignment horizontal="right" vertical="center" shrinkToFit="1"/>
    </xf>
    <xf numFmtId="181" fontId="20" fillId="0" borderId="91" xfId="20" applyNumberFormat="1" applyFont="1" applyBorder="1" applyAlignment="1">
      <alignment horizontal="right" vertical="center" shrinkToFit="1"/>
    </xf>
    <xf numFmtId="181" fontId="1" fillId="0" borderId="54" xfId="20" applyNumberFormat="1" applyBorder="1" applyAlignment="1">
      <alignment horizontal="right" vertical="center" shrinkToFit="1"/>
    </xf>
    <xf numFmtId="181" fontId="1" fillId="0" borderId="89" xfId="20" applyNumberFormat="1" applyBorder="1" applyAlignment="1">
      <alignment horizontal="right" vertical="center" shrinkToFit="1"/>
    </xf>
    <xf numFmtId="178" fontId="20" fillId="0" borderId="91" xfId="20" applyNumberFormat="1" applyFont="1" applyBorder="1" applyAlignment="1">
      <alignment horizontal="right" vertical="center" shrinkToFit="1"/>
    </xf>
    <xf numFmtId="178" fontId="20" fillId="5" borderId="91" xfId="20" applyNumberFormat="1" applyFont="1" applyFill="1" applyBorder="1" applyAlignment="1">
      <alignment horizontal="right" vertical="center" shrinkToFit="1"/>
    </xf>
    <xf numFmtId="178" fontId="20" fillId="5" borderId="54" xfId="20" applyNumberFormat="1" applyFont="1" applyFill="1" applyBorder="1" applyAlignment="1">
      <alignment horizontal="right" vertical="center" shrinkToFit="1"/>
    </xf>
    <xf numFmtId="178" fontId="20" fillId="5" borderId="89" xfId="20" applyNumberFormat="1" applyFont="1" applyFill="1" applyBorder="1" applyAlignment="1">
      <alignment horizontal="right" vertical="center" shrinkToFit="1"/>
    </xf>
    <xf numFmtId="0" fontId="20" fillId="5" borderId="91" xfId="20" applyFont="1" applyFill="1" applyBorder="1" applyAlignment="1">
      <alignment horizontal="right" vertical="center" shrinkToFit="1"/>
    </xf>
    <xf numFmtId="0" fontId="20" fillId="5" borderId="54" xfId="20" applyFont="1" applyFill="1" applyBorder="1" applyAlignment="1">
      <alignment horizontal="right" vertical="center" shrinkToFit="1"/>
    </xf>
    <xf numFmtId="0" fontId="20" fillId="5" borderId="40" xfId="20" applyFont="1" applyFill="1" applyBorder="1" applyAlignment="1">
      <alignment horizontal="right" vertical="center" shrinkToFit="1"/>
    </xf>
    <xf numFmtId="0" fontId="20" fillId="5" borderId="88" xfId="20" applyFont="1" applyFill="1" applyBorder="1" applyAlignment="1">
      <alignment horizontal="right" vertical="center" shrinkToFit="1"/>
    </xf>
    <xf numFmtId="0" fontId="20" fillId="5" borderId="0" xfId="20" applyFont="1" applyFill="1" applyAlignment="1">
      <alignment horizontal="right" vertical="center" shrinkToFit="1"/>
    </xf>
    <xf numFmtId="0" fontId="20" fillId="5" borderId="38" xfId="20" applyFont="1" applyFill="1" applyBorder="1" applyAlignment="1">
      <alignment horizontal="right" vertical="center" shrinkToFit="1"/>
    </xf>
    <xf numFmtId="0" fontId="24" fillId="0" borderId="0" xfId="20" applyFont="1">
      <alignment vertical="center"/>
    </xf>
    <xf numFmtId="0" fontId="20" fillId="0" borderId="64" xfId="20" applyFont="1" applyBorder="1">
      <alignment vertical="center"/>
    </xf>
    <xf numFmtId="0" fontId="20" fillId="0" borderId="0" xfId="20" applyFont="1">
      <alignment vertical="center"/>
    </xf>
    <xf numFmtId="0" fontId="20" fillId="0" borderId="38" xfId="20" applyFont="1" applyBorder="1">
      <alignment vertical="center"/>
    </xf>
    <xf numFmtId="178" fontId="20" fillId="0" borderId="64" xfId="20" applyNumberFormat="1" applyFont="1" applyBorder="1" applyAlignment="1">
      <alignment horizontal="right" vertical="center" shrinkToFit="1"/>
    </xf>
    <xf numFmtId="178" fontId="20" fillId="0" borderId="0" xfId="20" applyNumberFormat="1" applyFont="1" applyAlignment="1">
      <alignment horizontal="right" vertical="center" shrinkToFit="1"/>
    </xf>
    <xf numFmtId="178" fontId="20" fillId="0" borderId="85" xfId="20" applyNumberFormat="1" applyFont="1" applyBorder="1" applyAlignment="1">
      <alignment horizontal="right" vertical="center" shrinkToFit="1"/>
    </xf>
    <xf numFmtId="181" fontId="20" fillId="0" borderId="88" xfId="20" applyNumberFormat="1" applyFont="1" applyBorder="1" applyAlignment="1">
      <alignment horizontal="right" vertical="center" shrinkToFit="1"/>
    </xf>
    <xf numFmtId="181" fontId="20" fillId="0" borderId="0" xfId="20" applyNumberFormat="1" applyFont="1" applyAlignment="1">
      <alignment horizontal="right" vertical="center" shrinkToFit="1"/>
    </xf>
    <xf numFmtId="181" fontId="20" fillId="0" borderId="85" xfId="20" applyNumberFormat="1" applyFont="1" applyBorder="1" applyAlignment="1">
      <alignment horizontal="right" vertical="center" shrinkToFit="1"/>
    </xf>
    <xf numFmtId="178" fontId="20" fillId="0" borderId="88" xfId="20" applyNumberFormat="1" applyFont="1" applyBorder="1" applyAlignment="1">
      <alignment horizontal="right" vertical="center" shrinkToFit="1"/>
    </xf>
    <xf numFmtId="178" fontId="20" fillId="5" borderId="88" xfId="20" applyNumberFormat="1" applyFont="1" applyFill="1" applyBorder="1" applyAlignment="1">
      <alignment horizontal="right" vertical="center" shrinkToFit="1"/>
    </xf>
    <xf numFmtId="178" fontId="20" fillId="5" borderId="0" xfId="20" applyNumberFormat="1" applyFont="1" applyFill="1" applyAlignment="1">
      <alignment horizontal="right" vertical="center" shrinkToFit="1"/>
    </xf>
    <xf numFmtId="178" fontId="20" fillId="5" borderId="85" xfId="20" applyNumberFormat="1" applyFont="1" applyFill="1" applyBorder="1" applyAlignment="1">
      <alignment horizontal="right" vertical="center" shrinkToFit="1"/>
    </xf>
    <xf numFmtId="0" fontId="1" fillId="0" borderId="0" xfId="20" applyAlignment="1">
      <alignment horizontal="right" vertical="center" shrinkToFit="1"/>
    </xf>
    <xf numFmtId="0" fontId="1" fillId="0" borderId="85" xfId="20" applyBorder="1" applyAlignment="1">
      <alignment horizontal="right" vertical="center" shrinkToFit="1"/>
    </xf>
    <xf numFmtId="181" fontId="1" fillId="0" borderId="0" xfId="20" applyNumberFormat="1" applyAlignment="1">
      <alignment horizontal="right" vertical="center" shrinkToFit="1"/>
    </xf>
    <xf numFmtId="181" fontId="1" fillId="0" borderId="85" xfId="20" applyNumberFormat="1" applyBorder="1" applyAlignment="1">
      <alignment horizontal="right" vertical="center" shrinkToFit="1"/>
    </xf>
    <xf numFmtId="178" fontId="20" fillId="0" borderId="54" xfId="20" applyNumberFormat="1" applyFont="1" applyBorder="1" applyAlignment="1">
      <alignment horizontal="right" vertical="center" shrinkToFit="1"/>
    </xf>
    <xf numFmtId="178" fontId="20" fillId="0" borderId="89" xfId="20" applyNumberFormat="1" applyFont="1" applyBorder="1" applyAlignment="1">
      <alignment horizontal="right" vertical="center" shrinkToFit="1"/>
    </xf>
    <xf numFmtId="181" fontId="20" fillId="0" borderId="90" xfId="20" applyNumberFormat="1" applyFont="1" applyBorder="1" applyAlignment="1">
      <alignment horizontal="right" vertical="center" shrinkToFit="1"/>
    </xf>
    <xf numFmtId="178" fontId="20" fillId="0" borderId="90" xfId="20" applyNumberFormat="1" applyFont="1" applyBorder="1" applyAlignment="1">
      <alignment horizontal="right" vertical="center" shrinkToFit="1"/>
    </xf>
    <xf numFmtId="181" fontId="20" fillId="0" borderId="54" xfId="20" applyNumberFormat="1" applyFont="1" applyBorder="1" applyAlignment="1">
      <alignment horizontal="right" vertical="center" shrinkToFit="1"/>
    </xf>
    <xf numFmtId="181" fontId="20" fillId="0" borderId="40" xfId="20" applyNumberFormat="1" applyFont="1" applyBorder="1" applyAlignment="1">
      <alignment horizontal="right" vertical="center" shrinkToFit="1"/>
    </xf>
    <xf numFmtId="0" fontId="20" fillId="0" borderId="41" xfId="20" applyFont="1" applyBorder="1" applyAlignment="1">
      <alignment horizontal="center" vertical="center" textRotation="255"/>
    </xf>
    <xf numFmtId="0" fontId="20" fillId="0" borderId="48" xfId="20" applyFont="1" applyBorder="1" applyAlignment="1">
      <alignment horizontal="center" vertical="center" textRotation="255"/>
    </xf>
    <xf numFmtId="0" fontId="20" fillId="0" borderId="64" xfId="20" applyFont="1" applyBorder="1" applyAlignment="1">
      <alignment horizontal="center" vertical="center" textRotation="255"/>
    </xf>
    <xf numFmtId="0" fontId="20" fillId="0" borderId="38" xfId="20" applyFont="1" applyBorder="1" applyAlignment="1">
      <alignment horizontal="center" vertical="center" textRotation="255"/>
    </xf>
    <xf numFmtId="0" fontId="20" fillId="0" borderId="37" xfId="20" applyFont="1" applyBorder="1" applyAlignment="1">
      <alignment horizontal="center" vertical="center" textRotation="255"/>
    </xf>
    <xf numFmtId="0" fontId="20" fillId="0" borderId="40" xfId="20" applyFont="1" applyBorder="1" applyAlignment="1">
      <alignment horizontal="center" vertical="center" textRotation="255"/>
    </xf>
    <xf numFmtId="181" fontId="20" fillId="0" borderId="86" xfId="20" applyNumberFormat="1" applyFont="1" applyBorder="1" applyAlignment="1">
      <alignment horizontal="right" vertical="center" shrinkToFit="1"/>
    </xf>
    <xf numFmtId="178" fontId="20" fillId="0" borderId="86" xfId="20" applyNumberFormat="1" applyFont="1" applyBorder="1" applyAlignment="1">
      <alignment horizontal="right" vertical="center" shrinkToFit="1"/>
    </xf>
    <xf numFmtId="181" fontId="20" fillId="0" borderId="38" xfId="20" applyNumberFormat="1" applyFont="1" applyBorder="1" applyAlignment="1">
      <alignment horizontal="right" vertical="center" shrinkToFit="1"/>
    </xf>
    <xf numFmtId="0" fontId="1" fillId="0" borderId="40" xfId="20" applyBorder="1" applyAlignment="1">
      <alignment horizontal="right" vertical="center" shrinkToFit="1"/>
    </xf>
    <xf numFmtId="178" fontId="20" fillId="0" borderId="40" xfId="20" applyNumberFormat="1" applyFont="1" applyBorder="1" applyAlignment="1">
      <alignment horizontal="right" vertical="center" shrinkToFit="1"/>
    </xf>
    <xf numFmtId="181" fontId="1" fillId="0" borderId="38" xfId="20" applyNumberFormat="1" applyBorder="1" applyAlignment="1">
      <alignment horizontal="right" vertical="center" shrinkToFit="1"/>
    </xf>
    <xf numFmtId="0" fontId="20" fillId="0" borderId="64" xfId="20" applyFont="1" applyBorder="1" applyAlignment="1">
      <alignment horizontal="left" vertical="center"/>
    </xf>
    <xf numFmtId="0" fontId="20" fillId="0" borderId="0" xfId="20" applyFont="1" applyAlignment="1">
      <alignment horizontal="left" vertical="center"/>
    </xf>
    <xf numFmtId="0" fontId="20" fillId="0" borderId="38" xfId="20" applyFont="1" applyBorder="1" applyAlignment="1">
      <alignment horizontal="left" vertical="center"/>
    </xf>
    <xf numFmtId="0" fontId="1" fillId="0" borderId="38" xfId="20" applyBorder="1" applyAlignment="1">
      <alignment horizontal="right" vertical="center" shrinkToFit="1"/>
    </xf>
    <xf numFmtId="178" fontId="20" fillId="0" borderId="38" xfId="20" applyNumberFormat="1" applyFont="1" applyBorder="1" applyAlignment="1">
      <alignment horizontal="right" vertical="center" shrinkToFit="1"/>
    </xf>
    <xf numFmtId="0" fontId="20" fillId="0" borderId="64" xfId="20" applyFont="1" applyBorder="1" applyAlignment="1">
      <alignment horizontal="center" vertical="center" wrapText="1"/>
    </xf>
    <xf numFmtId="0" fontId="20" fillId="0" borderId="0" xfId="20" applyFont="1" applyAlignment="1">
      <alignment horizontal="center" vertical="center" wrapText="1"/>
    </xf>
    <xf numFmtId="0" fontId="20" fillId="0" borderId="37" xfId="20" applyFont="1" applyBorder="1" applyAlignment="1">
      <alignment horizontal="center" vertical="center" wrapText="1"/>
    </xf>
    <xf numFmtId="0" fontId="20" fillId="0" borderId="54" xfId="20" applyFont="1" applyBorder="1" applyAlignment="1">
      <alignment horizontal="center" vertical="center" wrapText="1"/>
    </xf>
    <xf numFmtId="0" fontId="20" fillId="0" borderId="37" xfId="20" applyFont="1" applyBorder="1" applyAlignment="1">
      <alignment horizontal="left" vertical="center"/>
    </xf>
    <xf numFmtId="0" fontId="20" fillId="0" borderId="54" xfId="20" applyFont="1" applyBorder="1" applyAlignment="1">
      <alignment horizontal="left" vertical="center"/>
    </xf>
    <xf numFmtId="0" fontId="20" fillId="0" borderId="40" xfId="20" applyFont="1" applyBorder="1" applyAlignment="1">
      <alignment horizontal="left" vertical="center"/>
    </xf>
    <xf numFmtId="0" fontId="20" fillId="0" borderId="41" xfId="20" applyFont="1" applyBorder="1" applyAlignment="1">
      <alignment horizontal="left" vertical="center"/>
    </xf>
    <xf numFmtId="0" fontId="20" fillId="0" borderId="12" xfId="20" applyFont="1" applyBorder="1" applyAlignment="1">
      <alignment horizontal="left" vertical="center"/>
    </xf>
    <xf numFmtId="0" fontId="20" fillId="0" borderId="48" xfId="20" applyFont="1" applyBorder="1" applyAlignment="1">
      <alignment horizontal="left" vertical="center"/>
    </xf>
    <xf numFmtId="178" fontId="20" fillId="0" borderId="41" xfId="20" applyNumberFormat="1" applyFont="1" applyBorder="1" applyAlignment="1">
      <alignment horizontal="right" vertical="center" shrinkToFit="1"/>
    </xf>
    <xf numFmtId="178" fontId="20" fillId="0" borderId="12" xfId="20" applyNumberFormat="1" applyFont="1" applyBorder="1" applyAlignment="1">
      <alignment horizontal="right" vertical="center" shrinkToFit="1"/>
    </xf>
    <xf numFmtId="178" fontId="20" fillId="0" borderId="48" xfId="20" applyNumberFormat="1" applyFont="1" applyBorder="1" applyAlignment="1">
      <alignment horizontal="right" vertical="center" shrinkToFit="1"/>
    </xf>
    <xf numFmtId="0" fontId="20" fillId="0" borderId="41" xfId="20" applyFont="1" applyBorder="1">
      <alignment vertical="center"/>
    </xf>
    <xf numFmtId="0" fontId="20" fillId="0" borderId="12" xfId="20" applyFont="1" applyBorder="1">
      <alignment vertical="center"/>
    </xf>
    <xf numFmtId="0" fontId="20" fillId="0" borderId="48" xfId="20" applyFont="1" applyBorder="1">
      <alignment vertical="center"/>
    </xf>
    <xf numFmtId="0" fontId="20" fillId="0" borderId="39" xfId="20" applyFont="1" applyBorder="1" applyAlignment="1">
      <alignment horizontal="center" vertical="center"/>
    </xf>
    <xf numFmtId="0" fontId="20" fillId="0" borderId="31" xfId="20" applyFont="1" applyBorder="1" applyAlignment="1">
      <alignment horizontal="center" vertical="center"/>
    </xf>
    <xf numFmtId="0" fontId="20" fillId="0" borderId="42" xfId="20" applyFont="1" applyBorder="1" applyAlignment="1">
      <alignment horizontal="center" vertical="center"/>
    </xf>
    <xf numFmtId="181" fontId="20" fillId="0" borderId="37" xfId="20" applyNumberFormat="1" applyFont="1" applyBorder="1" applyAlignment="1">
      <alignment horizontal="right" vertical="center" shrinkToFit="1"/>
    </xf>
    <xf numFmtId="0" fontId="26" fillId="0" borderId="64" xfId="20" applyFont="1" applyBorder="1">
      <alignment vertical="center"/>
    </xf>
    <xf numFmtId="0" fontId="26" fillId="0" borderId="0" xfId="20" applyFont="1">
      <alignment vertical="center"/>
    </xf>
    <xf numFmtId="0" fontId="26" fillId="0" borderId="38" xfId="20" applyFont="1" applyBorder="1">
      <alignment vertical="center"/>
    </xf>
    <xf numFmtId="181" fontId="20" fillId="0" borderId="41" xfId="20" applyNumberFormat="1" applyFont="1" applyBorder="1" applyAlignment="1">
      <alignment horizontal="right" vertical="center" shrinkToFit="1"/>
    </xf>
    <xf numFmtId="0" fontId="1" fillId="0" borderId="12" xfId="20" applyBorder="1" applyAlignment="1">
      <alignment horizontal="right" vertical="center" shrinkToFit="1"/>
    </xf>
    <xf numFmtId="181" fontId="20" fillId="0" borderId="12" xfId="20" applyNumberFormat="1" applyFont="1" applyBorder="1" applyAlignment="1">
      <alignment horizontal="right" vertical="center" shrinkToFit="1"/>
    </xf>
    <xf numFmtId="0" fontId="1" fillId="0" borderId="48" xfId="20" applyBorder="1" applyAlignment="1">
      <alignment horizontal="right" vertical="center" shrinkToFit="1"/>
    </xf>
    <xf numFmtId="0" fontId="20" fillId="0" borderId="41" xfId="20" applyFont="1" applyBorder="1" applyAlignment="1">
      <alignment horizontal="center" vertical="center" wrapText="1"/>
    </xf>
    <xf numFmtId="0" fontId="20" fillId="0" borderId="12" xfId="20" applyFont="1" applyBorder="1" applyAlignment="1">
      <alignment horizontal="center" vertical="center" wrapText="1"/>
    </xf>
    <xf numFmtId="0" fontId="20" fillId="0" borderId="12" xfId="20" applyFont="1" applyBorder="1" applyAlignment="1">
      <alignment vertical="center" textRotation="255"/>
    </xf>
    <xf numFmtId="0" fontId="20" fillId="0" borderId="0" xfId="20" applyFont="1" applyAlignment="1">
      <alignment vertical="center" textRotation="255"/>
    </xf>
    <xf numFmtId="0" fontId="20" fillId="0" borderId="54" xfId="20" applyFont="1" applyBorder="1" applyAlignment="1">
      <alignment vertical="center" textRotation="255"/>
    </xf>
    <xf numFmtId="181" fontId="20" fillId="0" borderId="64" xfId="20" applyNumberFormat="1" applyFont="1" applyBorder="1" applyAlignment="1">
      <alignment horizontal="right" vertical="center" shrinkToFit="1"/>
    </xf>
    <xf numFmtId="0" fontId="1" fillId="0" borderId="31" xfId="20" applyBorder="1" applyAlignment="1">
      <alignment horizontal="center" vertical="center"/>
    </xf>
    <xf numFmtId="0" fontId="1" fillId="0" borderId="42" xfId="20" applyBorder="1" applyAlignment="1">
      <alignment horizontal="center" vertical="center"/>
    </xf>
    <xf numFmtId="178" fontId="20" fillId="0" borderId="87" xfId="20" applyNumberFormat="1" applyFont="1" applyBorder="1" applyAlignment="1">
      <alignment horizontal="right" vertical="center" shrinkToFit="1"/>
    </xf>
    <xf numFmtId="0" fontId="16" fillId="0" borderId="0" xfId="21" applyAlignment="1">
      <alignment vertical="center"/>
    </xf>
    <xf numFmtId="0" fontId="16" fillId="0" borderId="38" xfId="21" applyBorder="1" applyAlignment="1">
      <alignment vertical="center"/>
    </xf>
    <xf numFmtId="178" fontId="20" fillId="0" borderId="84" xfId="20" applyNumberFormat="1" applyFont="1" applyBorder="1" applyAlignment="1">
      <alignment horizontal="right" vertical="center" shrinkToFit="1"/>
    </xf>
    <xf numFmtId="178" fontId="20" fillId="0" borderId="82" xfId="20" applyNumberFormat="1" applyFont="1" applyBorder="1" applyAlignment="1">
      <alignment horizontal="right" vertical="center" shrinkToFit="1"/>
    </xf>
    <xf numFmtId="181" fontId="20" fillId="0" borderId="84" xfId="20" applyNumberFormat="1" applyFont="1" applyBorder="1" applyAlignment="1">
      <alignment horizontal="right" vertical="center" shrinkToFit="1"/>
    </xf>
    <xf numFmtId="181" fontId="20" fillId="0" borderId="48" xfId="20" applyNumberFormat="1" applyFont="1" applyBorder="1" applyAlignment="1">
      <alignment horizontal="right" vertical="center" shrinkToFit="1"/>
    </xf>
    <xf numFmtId="181" fontId="20" fillId="0" borderId="82" xfId="20" applyNumberFormat="1" applyFont="1" applyBorder="1" applyAlignment="1">
      <alignment horizontal="right" vertical="center" shrinkToFit="1"/>
    </xf>
    <xf numFmtId="178" fontId="20" fillId="0" borderId="64" xfId="20" applyNumberFormat="1" applyFont="1" applyBorder="1" applyAlignment="1">
      <alignment horizontal="right" vertical="center"/>
    </xf>
    <xf numFmtId="178" fontId="20" fillId="0" borderId="0" xfId="20" applyNumberFormat="1" applyFont="1" applyAlignment="1">
      <alignment horizontal="right" vertical="center"/>
    </xf>
    <xf numFmtId="178" fontId="20" fillId="0" borderId="85" xfId="20" applyNumberFormat="1" applyFont="1" applyBorder="1" applyAlignment="1">
      <alignment horizontal="right" vertical="center"/>
    </xf>
    <xf numFmtId="181" fontId="20" fillId="0" borderId="86" xfId="20" applyNumberFormat="1" applyFont="1" applyBorder="1" applyAlignment="1">
      <alignment horizontal="right" vertical="center"/>
    </xf>
    <xf numFmtId="178" fontId="20" fillId="0" borderId="88" xfId="20" applyNumberFormat="1" applyFont="1" applyBorder="1" applyAlignment="1">
      <alignment horizontal="right" vertical="center"/>
    </xf>
    <xf numFmtId="0" fontId="26" fillId="0" borderId="39" xfId="20" applyFont="1" applyBorder="1" applyAlignment="1">
      <alignment horizontal="center" vertical="center"/>
    </xf>
    <xf numFmtId="0" fontId="26" fillId="0" borderId="31" xfId="20" applyFont="1" applyBorder="1" applyAlignment="1">
      <alignment horizontal="center" vertical="center"/>
    </xf>
    <xf numFmtId="0" fontId="26" fillId="0" borderId="42" xfId="20" applyFont="1" applyBorder="1" applyAlignment="1">
      <alignment horizontal="center" vertical="center"/>
    </xf>
    <xf numFmtId="178" fontId="20" fillId="0" borderId="38" xfId="20" applyNumberFormat="1" applyFont="1" applyBorder="1" applyAlignment="1">
      <alignment horizontal="right" vertical="center"/>
    </xf>
    <xf numFmtId="181" fontId="20" fillId="0" borderId="83" xfId="20" applyNumberFormat="1" applyFont="1" applyBorder="1" applyAlignment="1">
      <alignment horizontal="right" vertical="center" shrinkToFit="1"/>
    </xf>
    <xf numFmtId="178" fontId="20" fillId="0" borderId="83" xfId="20" applyNumberFormat="1" applyFont="1" applyBorder="1" applyAlignment="1">
      <alignment horizontal="right" vertical="center" shrinkToFit="1"/>
    </xf>
    <xf numFmtId="49" fontId="23" fillId="0" borderId="1" xfId="20" applyNumberFormat="1" applyFont="1" applyBorder="1" applyAlignment="1">
      <alignment horizontal="center" vertical="center"/>
    </xf>
    <xf numFmtId="49" fontId="23" fillId="0" borderId="2" xfId="20" applyNumberFormat="1" applyFont="1" applyBorder="1" applyAlignment="1">
      <alignment horizontal="center" vertical="center"/>
    </xf>
    <xf numFmtId="49" fontId="23" fillId="0" borderId="3" xfId="20" applyNumberFormat="1" applyFont="1" applyBorder="1" applyAlignment="1">
      <alignment horizontal="center" vertical="center"/>
    </xf>
    <xf numFmtId="0" fontId="20" fillId="0" borderId="34" xfId="20"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3">
    <cellStyle name="標準" xfId="0" builtinId="0"/>
    <cellStyle name="標準 2" xfId="6" xr:uid="{00000000-0005-0000-0000-000001000000}"/>
    <cellStyle name="標準 2 2" xfId="7" xr:uid="{00000000-0005-0000-0000-000002000000}"/>
    <cellStyle name="標準 2 2 2" xfId="21" xr:uid="{133C1FF2-E4A4-4848-96E8-0F4B23BAC1B3}"/>
    <cellStyle name="標準 2 3" xfId="10" xr:uid="{00000000-0005-0000-0000-000003000000}"/>
    <cellStyle name="標準 3" xfId="11" xr:uid="{00000000-0005-0000-0000-000004000000}"/>
    <cellStyle name="標準 3 2" xfId="20" xr:uid="{E47650EC-1A37-4071-BEC4-FD073A53630E}"/>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2" xr:uid="{ACA598A5-FBB8-4FA8-B2F7-5FE6BA4C102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97A1-41F8-A275-A3B896FE34B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34737</c:v>
                </c:pt>
                <c:pt idx="1">
                  <c:v>33536</c:v>
                </c:pt>
                <c:pt idx="2">
                  <c:v>41264</c:v>
                </c:pt>
                <c:pt idx="3">
                  <c:v>33962</c:v>
                </c:pt>
                <c:pt idx="4">
                  <c:v>32307</c:v>
                </c:pt>
              </c:numCache>
            </c:numRef>
          </c:val>
          <c:smooth val="0"/>
          <c:extLst>
            <c:ext xmlns:c16="http://schemas.microsoft.com/office/drawing/2014/chart" uri="{C3380CC4-5D6E-409C-BE32-E72D297353CC}">
              <c16:uniqueId val="{00000001-97A1-41F8-A275-A3B896FE34B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9.1300000000000008</c:v>
                </c:pt>
                <c:pt idx="1">
                  <c:v>9.8800000000000008</c:v>
                </c:pt>
                <c:pt idx="2">
                  <c:v>12.55</c:v>
                </c:pt>
                <c:pt idx="3">
                  <c:v>14.45</c:v>
                </c:pt>
                <c:pt idx="4">
                  <c:v>15.5</c:v>
                </c:pt>
              </c:numCache>
            </c:numRef>
          </c:val>
          <c:extLst>
            <c:ext xmlns:c16="http://schemas.microsoft.com/office/drawing/2014/chart" uri="{C3380CC4-5D6E-409C-BE32-E72D297353CC}">
              <c16:uniqueId val="{00000000-D085-43FF-A07A-6D3D916B024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23.16</c:v>
                </c:pt>
                <c:pt idx="1">
                  <c:v>28.92</c:v>
                </c:pt>
                <c:pt idx="2">
                  <c:v>27.01</c:v>
                </c:pt>
                <c:pt idx="3">
                  <c:v>31.83</c:v>
                </c:pt>
                <c:pt idx="4">
                  <c:v>32.17</c:v>
                </c:pt>
              </c:numCache>
            </c:numRef>
          </c:val>
          <c:extLst>
            <c:ext xmlns:c16="http://schemas.microsoft.com/office/drawing/2014/chart" uri="{C3380CC4-5D6E-409C-BE32-E72D297353CC}">
              <c16:uniqueId val="{00000001-D085-43FF-A07A-6D3D916B024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-0.18</c:v>
                </c:pt>
                <c:pt idx="1">
                  <c:v>1.24</c:v>
                </c:pt>
                <c:pt idx="2">
                  <c:v>4.93</c:v>
                </c:pt>
                <c:pt idx="3">
                  <c:v>6.3</c:v>
                </c:pt>
                <c:pt idx="4">
                  <c:v>-0.24</c:v>
                </c:pt>
              </c:numCache>
            </c:numRef>
          </c:val>
          <c:smooth val="0"/>
          <c:extLst>
            <c:ext xmlns:c16="http://schemas.microsoft.com/office/drawing/2014/chart" uri="{C3380CC4-5D6E-409C-BE32-E72D297353CC}">
              <c16:uniqueId val="{00000002-D085-43FF-A07A-6D3D916B024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0.64</c:v>
                </c:pt>
                <c:pt idx="2">
                  <c:v>#N/A</c:v>
                </c:pt>
                <c:pt idx="3">
                  <c:v>0.39</c:v>
                </c:pt>
                <c:pt idx="4">
                  <c:v>#N/A</c:v>
                </c:pt>
                <c:pt idx="5">
                  <c:v>0.2</c:v>
                </c:pt>
                <c:pt idx="6">
                  <c:v>#N/A</c:v>
                </c:pt>
                <c:pt idx="7">
                  <c:v>0.01</c:v>
                </c:pt>
                <c:pt idx="8">
                  <c:v>#N/A</c:v>
                </c:pt>
                <c:pt idx="9">
                  <c:v>0</c:v>
                </c:pt>
              </c:numCache>
            </c:numRef>
          </c:val>
          <c:extLst>
            <c:ext xmlns:c16="http://schemas.microsoft.com/office/drawing/2014/chart" uri="{C3380CC4-5D6E-409C-BE32-E72D297353CC}">
              <c16:uniqueId val="{00000000-D843-46C8-8C56-246AF63A255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843-46C8-8C56-246AF63A255B}"/>
            </c:ext>
          </c:extLst>
        </c:ser>
        <c:ser>
          <c:idx val="2"/>
          <c:order val="2"/>
          <c:tx>
            <c:strRef>
              <c:f>データシート!$A$29</c:f>
              <c:strCache>
                <c:ptCount val="1"/>
                <c:pt idx="0">
                  <c:v>介護保険（介護サービス事業勘定）特別会計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0.14000000000000001</c:v>
                </c:pt>
                <c:pt idx="2">
                  <c:v>#N/A</c:v>
                </c:pt>
                <c:pt idx="3">
                  <c:v>0.15</c:v>
                </c:pt>
                <c:pt idx="4">
                  <c:v>#N/A</c:v>
                </c:pt>
                <c:pt idx="5">
                  <c:v>0.11</c:v>
                </c:pt>
                <c:pt idx="6">
                  <c:v>#N/A</c:v>
                </c:pt>
                <c:pt idx="7">
                  <c:v>0</c:v>
                </c:pt>
                <c:pt idx="8">
                  <c:v>#N/A</c:v>
                </c:pt>
                <c:pt idx="9">
                  <c:v>0.06</c:v>
                </c:pt>
              </c:numCache>
            </c:numRef>
          </c:val>
          <c:extLst>
            <c:ext xmlns:c16="http://schemas.microsoft.com/office/drawing/2014/chart" uri="{C3380CC4-5D6E-409C-BE32-E72D297353CC}">
              <c16:uniqueId val="{00000002-D843-46C8-8C56-246AF63A255B}"/>
            </c:ext>
          </c:extLst>
        </c:ser>
        <c:ser>
          <c:idx val="3"/>
          <c:order val="3"/>
          <c:tx>
            <c:strRef>
              <c:f>データシート!$A$30</c:f>
              <c:strCache>
                <c:ptCount val="1"/>
                <c:pt idx="0">
                  <c:v>訪問看護事業特別会計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0.09</c:v>
                </c:pt>
                <c:pt idx="2">
                  <c:v>#N/A</c:v>
                </c:pt>
                <c:pt idx="3">
                  <c:v>0.21</c:v>
                </c:pt>
                <c:pt idx="4">
                  <c:v>#N/A</c:v>
                </c:pt>
                <c:pt idx="5">
                  <c:v>0.27</c:v>
                </c:pt>
                <c:pt idx="6">
                  <c:v>#N/A</c:v>
                </c:pt>
                <c:pt idx="7">
                  <c:v>0.37</c:v>
                </c:pt>
                <c:pt idx="8">
                  <c:v>#N/A</c:v>
                </c:pt>
                <c:pt idx="9">
                  <c:v>0.48</c:v>
                </c:pt>
              </c:numCache>
            </c:numRef>
          </c:val>
          <c:extLst>
            <c:ext xmlns:c16="http://schemas.microsoft.com/office/drawing/2014/chart" uri="{C3380CC4-5D6E-409C-BE32-E72D297353CC}">
              <c16:uniqueId val="{00000003-D843-46C8-8C56-246AF63A255B}"/>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3.43</c:v>
                </c:pt>
                <c:pt idx="2">
                  <c:v>#N/A</c:v>
                </c:pt>
                <c:pt idx="3">
                  <c:v>0.45</c:v>
                </c:pt>
                <c:pt idx="4">
                  <c:v>#N/A</c:v>
                </c:pt>
                <c:pt idx="5">
                  <c:v>0.55000000000000004</c:v>
                </c:pt>
                <c:pt idx="6">
                  <c:v>#N/A</c:v>
                </c:pt>
                <c:pt idx="7">
                  <c:v>0.33</c:v>
                </c:pt>
                <c:pt idx="8">
                  <c:v>#N/A</c:v>
                </c:pt>
                <c:pt idx="9">
                  <c:v>0.56000000000000005</c:v>
                </c:pt>
              </c:numCache>
            </c:numRef>
          </c:val>
          <c:extLst>
            <c:ext xmlns:c16="http://schemas.microsoft.com/office/drawing/2014/chart" uri="{C3380CC4-5D6E-409C-BE32-E72D297353CC}">
              <c16:uniqueId val="{00000004-D843-46C8-8C56-246AF63A255B}"/>
            </c:ext>
          </c:extLst>
        </c:ser>
        <c:ser>
          <c:idx val="5"/>
          <c:order val="5"/>
          <c:tx>
            <c:strRef>
              <c:f>データシート!$A$32</c:f>
              <c:strCache>
                <c:ptCount val="1"/>
                <c:pt idx="0">
                  <c:v>介護保険（保険事業勘定）特別会計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0.9</c:v>
                </c:pt>
                <c:pt idx="2">
                  <c:v>#N/A</c:v>
                </c:pt>
                <c:pt idx="3">
                  <c:v>0.75</c:v>
                </c:pt>
                <c:pt idx="4">
                  <c:v>#N/A</c:v>
                </c:pt>
                <c:pt idx="5">
                  <c:v>0.71</c:v>
                </c:pt>
                <c:pt idx="6">
                  <c:v>#N/A</c:v>
                </c:pt>
                <c:pt idx="7">
                  <c:v>1.05</c:v>
                </c:pt>
                <c:pt idx="8">
                  <c:v>#N/A</c:v>
                </c:pt>
                <c:pt idx="9">
                  <c:v>1.22</c:v>
                </c:pt>
              </c:numCache>
            </c:numRef>
          </c:val>
          <c:extLst>
            <c:ext xmlns:c16="http://schemas.microsoft.com/office/drawing/2014/chart" uri="{C3380CC4-5D6E-409C-BE32-E72D297353CC}">
              <c16:uniqueId val="{00000005-D843-46C8-8C56-246AF63A255B}"/>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1.43</c:v>
                </c:pt>
                <c:pt idx="8">
                  <c:v>#N/A</c:v>
                </c:pt>
                <c:pt idx="9">
                  <c:v>1.71</c:v>
                </c:pt>
              </c:numCache>
            </c:numRef>
          </c:val>
          <c:extLst>
            <c:ext xmlns:c16="http://schemas.microsoft.com/office/drawing/2014/chart" uri="{C3380CC4-5D6E-409C-BE32-E72D297353CC}">
              <c16:uniqueId val="{00000006-D843-46C8-8C56-246AF63A255B}"/>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6.92</c:v>
                </c:pt>
                <c:pt idx="2">
                  <c:v>#N/A</c:v>
                </c:pt>
                <c:pt idx="3">
                  <c:v>3.86</c:v>
                </c:pt>
                <c:pt idx="4">
                  <c:v>#N/A</c:v>
                </c:pt>
                <c:pt idx="5">
                  <c:v>2.92</c:v>
                </c:pt>
                <c:pt idx="6">
                  <c:v>#N/A</c:v>
                </c:pt>
                <c:pt idx="7">
                  <c:v>0.6</c:v>
                </c:pt>
                <c:pt idx="8">
                  <c:v>#N/A</c:v>
                </c:pt>
                <c:pt idx="9">
                  <c:v>8.82</c:v>
                </c:pt>
              </c:numCache>
            </c:numRef>
          </c:val>
          <c:extLst>
            <c:ext xmlns:c16="http://schemas.microsoft.com/office/drawing/2014/chart" uri="{C3380CC4-5D6E-409C-BE32-E72D297353CC}">
              <c16:uniqueId val="{00000007-D843-46C8-8C56-246AF63A255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13.03</c:v>
                </c:pt>
                <c:pt idx="2">
                  <c:v>#N/A</c:v>
                </c:pt>
                <c:pt idx="3">
                  <c:v>15.37</c:v>
                </c:pt>
                <c:pt idx="4">
                  <c:v>#N/A</c:v>
                </c:pt>
                <c:pt idx="5">
                  <c:v>14.13</c:v>
                </c:pt>
                <c:pt idx="6">
                  <c:v>#N/A</c:v>
                </c:pt>
                <c:pt idx="7">
                  <c:v>14.16</c:v>
                </c:pt>
                <c:pt idx="8">
                  <c:v>#N/A</c:v>
                </c:pt>
                <c:pt idx="9">
                  <c:v>13.12</c:v>
                </c:pt>
              </c:numCache>
            </c:numRef>
          </c:val>
          <c:extLst>
            <c:ext xmlns:c16="http://schemas.microsoft.com/office/drawing/2014/chart" uri="{C3380CC4-5D6E-409C-BE32-E72D297353CC}">
              <c16:uniqueId val="{00000008-D843-46C8-8C56-246AF63A255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9.0299999999999994</c:v>
                </c:pt>
                <c:pt idx="2">
                  <c:v>#N/A</c:v>
                </c:pt>
                <c:pt idx="3">
                  <c:v>9.65</c:v>
                </c:pt>
                <c:pt idx="4">
                  <c:v>#N/A</c:v>
                </c:pt>
                <c:pt idx="5">
                  <c:v>12.27</c:v>
                </c:pt>
                <c:pt idx="6">
                  <c:v>#N/A</c:v>
                </c:pt>
                <c:pt idx="7">
                  <c:v>14.07</c:v>
                </c:pt>
                <c:pt idx="8">
                  <c:v>#N/A</c:v>
                </c:pt>
                <c:pt idx="9">
                  <c:v>15.01</c:v>
                </c:pt>
              </c:numCache>
            </c:numRef>
          </c:val>
          <c:extLst>
            <c:ext xmlns:c16="http://schemas.microsoft.com/office/drawing/2014/chart" uri="{C3380CC4-5D6E-409C-BE32-E72D297353CC}">
              <c16:uniqueId val="{00000009-D843-46C8-8C56-246AF63A255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2687</c:v>
                </c:pt>
                <c:pt idx="5">
                  <c:v>2717</c:v>
                </c:pt>
                <c:pt idx="8">
                  <c:v>2702</c:v>
                </c:pt>
                <c:pt idx="11">
                  <c:v>2573</c:v>
                </c:pt>
                <c:pt idx="14">
                  <c:v>2498</c:v>
                </c:pt>
              </c:numCache>
            </c:numRef>
          </c:val>
          <c:extLst>
            <c:ext xmlns:c16="http://schemas.microsoft.com/office/drawing/2014/chart" uri="{C3380CC4-5D6E-409C-BE32-E72D297353CC}">
              <c16:uniqueId val="{00000000-CCE8-4B28-849E-3B2A9E9B51A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CE8-4B28-849E-3B2A9E9B51A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CE8-4B28-849E-3B2A9E9B51A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80</c:v>
                </c:pt>
                <c:pt idx="3">
                  <c:v>108</c:v>
                </c:pt>
                <c:pt idx="6">
                  <c:v>145</c:v>
                </c:pt>
                <c:pt idx="9">
                  <c:v>179</c:v>
                </c:pt>
                <c:pt idx="12">
                  <c:v>153</c:v>
                </c:pt>
              </c:numCache>
            </c:numRef>
          </c:val>
          <c:extLst>
            <c:ext xmlns:c16="http://schemas.microsoft.com/office/drawing/2014/chart" uri="{C3380CC4-5D6E-409C-BE32-E72D297353CC}">
              <c16:uniqueId val="{00000003-CCE8-4B28-849E-3B2A9E9B51A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1835</c:v>
                </c:pt>
                <c:pt idx="3">
                  <c:v>1651</c:v>
                </c:pt>
                <c:pt idx="6">
                  <c:v>1643</c:v>
                </c:pt>
                <c:pt idx="9">
                  <c:v>1754</c:v>
                </c:pt>
                <c:pt idx="12">
                  <c:v>1592</c:v>
                </c:pt>
              </c:numCache>
            </c:numRef>
          </c:val>
          <c:extLst>
            <c:ext xmlns:c16="http://schemas.microsoft.com/office/drawing/2014/chart" uri="{C3380CC4-5D6E-409C-BE32-E72D297353CC}">
              <c16:uniqueId val="{00000004-CCE8-4B28-849E-3B2A9E9B51A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E8-4B28-849E-3B2A9E9B51A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CE8-4B28-849E-3B2A9E9B51A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1290</c:v>
                </c:pt>
                <c:pt idx="3">
                  <c:v>1238</c:v>
                </c:pt>
                <c:pt idx="6">
                  <c:v>1182</c:v>
                </c:pt>
                <c:pt idx="9">
                  <c:v>1085</c:v>
                </c:pt>
                <c:pt idx="12">
                  <c:v>1148</c:v>
                </c:pt>
              </c:numCache>
            </c:numRef>
          </c:val>
          <c:extLst>
            <c:ext xmlns:c16="http://schemas.microsoft.com/office/drawing/2014/chart" uri="{C3380CC4-5D6E-409C-BE32-E72D297353CC}">
              <c16:uniqueId val="{00000007-CCE8-4B28-849E-3B2A9E9B51A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518</c:v>
                </c:pt>
                <c:pt idx="2">
                  <c:v>#N/A</c:v>
                </c:pt>
                <c:pt idx="3">
                  <c:v>#N/A</c:v>
                </c:pt>
                <c:pt idx="4">
                  <c:v>280</c:v>
                </c:pt>
                <c:pt idx="5">
                  <c:v>#N/A</c:v>
                </c:pt>
                <c:pt idx="6">
                  <c:v>#N/A</c:v>
                </c:pt>
                <c:pt idx="7">
                  <c:v>268</c:v>
                </c:pt>
                <c:pt idx="8">
                  <c:v>#N/A</c:v>
                </c:pt>
                <c:pt idx="9">
                  <c:v>#N/A</c:v>
                </c:pt>
                <c:pt idx="10">
                  <c:v>445</c:v>
                </c:pt>
                <c:pt idx="11">
                  <c:v>#N/A</c:v>
                </c:pt>
                <c:pt idx="12">
                  <c:v>#N/A</c:v>
                </c:pt>
                <c:pt idx="13">
                  <c:v>395</c:v>
                </c:pt>
                <c:pt idx="14">
                  <c:v>#N/A</c:v>
                </c:pt>
              </c:numCache>
            </c:numRef>
          </c:val>
          <c:smooth val="0"/>
          <c:extLst>
            <c:ext xmlns:c16="http://schemas.microsoft.com/office/drawing/2014/chart" uri="{C3380CC4-5D6E-409C-BE32-E72D297353CC}">
              <c16:uniqueId val="{00000008-CCE8-4B28-849E-3B2A9E9B51A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16291</c:v>
                </c:pt>
                <c:pt idx="5">
                  <c:v>15555</c:v>
                </c:pt>
                <c:pt idx="8">
                  <c:v>14380</c:v>
                </c:pt>
                <c:pt idx="11">
                  <c:v>13848</c:v>
                </c:pt>
                <c:pt idx="14">
                  <c:v>13790</c:v>
                </c:pt>
              </c:numCache>
            </c:numRef>
          </c:val>
          <c:extLst>
            <c:ext xmlns:c16="http://schemas.microsoft.com/office/drawing/2014/chart" uri="{C3380CC4-5D6E-409C-BE32-E72D297353CC}">
              <c16:uniqueId val="{00000000-0CAA-4705-A586-051E7FA9950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10342</c:v>
                </c:pt>
                <c:pt idx="5">
                  <c:v>10349</c:v>
                </c:pt>
                <c:pt idx="8">
                  <c:v>10463</c:v>
                </c:pt>
                <c:pt idx="11">
                  <c:v>10450</c:v>
                </c:pt>
                <c:pt idx="14">
                  <c:v>9916</c:v>
                </c:pt>
              </c:numCache>
            </c:numRef>
          </c:val>
          <c:extLst>
            <c:ext xmlns:c16="http://schemas.microsoft.com/office/drawing/2014/chart" uri="{C3380CC4-5D6E-409C-BE32-E72D297353CC}">
              <c16:uniqueId val="{00000001-0CAA-4705-A586-051E7FA9950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6544</c:v>
                </c:pt>
                <c:pt idx="5">
                  <c:v>7797</c:v>
                </c:pt>
                <c:pt idx="8">
                  <c:v>7797</c:v>
                </c:pt>
                <c:pt idx="11">
                  <c:v>7886</c:v>
                </c:pt>
                <c:pt idx="14">
                  <c:v>8516</c:v>
                </c:pt>
              </c:numCache>
            </c:numRef>
          </c:val>
          <c:extLst>
            <c:ext xmlns:c16="http://schemas.microsoft.com/office/drawing/2014/chart" uri="{C3380CC4-5D6E-409C-BE32-E72D297353CC}">
              <c16:uniqueId val="{00000002-0CAA-4705-A586-051E7FA9950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CAA-4705-A586-051E7FA9950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CAA-4705-A586-051E7FA9950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1118</c:v>
                </c:pt>
                <c:pt idx="3">
                  <c:v>1129</c:v>
                </c:pt>
                <c:pt idx="6">
                  <c:v>1102</c:v>
                </c:pt>
                <c:pt idx="9">
                  <c:v>1099</c:v>
                </c:pt>
                <c:pt idx="12">
                  <c:v>1079</c:v>
                </c:pt>
              </c:numCache>
            </c:numRef>
          </c:val>
          <c:extLst>
            <c:ext xmlns:c16="http://schemas.microsoft.com/office/drawing/2014/chart" uri="{C3380CC4-5D6E-409C-BE32-E72D297353CC}">
              <c16:uniqueId val="{00000005-0CAA-4705-A586-051E7FA9950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3017</c:v>
                </c:pt>
                <c:pt idx="3">
                  <c:v>3045</c:v>
                </c:pt>
                <c:pt idx="6">
                  <c:v>3147</c:v>
                </c:pt>
                <c:pt idx="9">
                  <c:v>3088</c:v>
                </c:pt>
                <c:pt idx="12">
                  <c:v>3097</c:v>
                </c:pt>
              </c:numCache>
            </c:numRef>
          </c:val>
          <c:extLst>
            <c:ext xmlns:c16="http://schemas.microsoft.com/office/drawing/2014/chart" uri="{C3380CC4-5D6E-409C-BE32-E72D297353CC}">
              <c16:uniqueId val="{00000006-0CAA-4705-A586-051E7FA9950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1730</c:v>
                </c:pt>
                <c:pt idx="3">
                  <c:v>1713</c:v>
                </c:pt>
                <c:pt idx="6">
                  <c:v>1723</c:v>
                </c:pt>
                <c:pt idx="9">
                  <c:v>2282</c:v>
                </c:pt>
                <c:pt idx="12">
                  <c:v>2405</c:v>
                </c:pt>
              </c:numCache>
            </c:numRef>
          </c:val>
          <c:extLst>
            <c:ext xmlns:c16="http://schemas.microsoft.com/office/drawing/2014/chart" uri="{C3380CC4-5D6E-409C-BE32-E72D297353CC}">
              <c16:uniqueId val="{00000007-0CAA-4705-A586-051E7FA9950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16366</c:v>
                </c:pt>
                <c:pt idx="3">
                  <c:v>15649</c:v>
                </c:pt>
                <c:pt idx="6">
                  <c:v>15451</c:v>
                </c:pt>
                <c:pt idx="9">
                  <c:v>14986</c:v>
                </c:pt>
                <c:pt idx="12">
                  <c:v>15551</c:v>
                </c:pt>
              </c:numCache>
            </c:numRef>
          </c:val>
          <c:extLst>
            <c:ext xmlns:c16="http://schemas.microsoft.com/office/drawing/2014/chart" uri="{C3380CC4-5D6E-409C-BE32-E72D297353CC}">
              <c16:uniqueId val="{00000008-0CAA-4705-A586-051E7FA9950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127</c:v>
                </c:pt>
                <c:pt idx="3">
                  <c:v>114</c:v>
                </c:pt>
                <c:pt idx="6">
                  <c:v>426</c:v>
                </c:pt>
                <c:pt idx="9">
                  <c:v>642</c:v>
                </c:pt>
                <c:pt idx="12">
                  <c:v>622</c:v>
                </c:pt>
              </c:numCache>
            </c:numRef>
          </c:val>
          <c:extLst>
            <c:ext xmlns:c16="http://schemas.microsoft.com/office/drawing/2014/chart" uri="{C3380CC4-5D6E-409C-BE32-E72D297353CC}">
              <c16:uniqueId val="{00000009-0CAA-4705-A586-051E7FA9950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9715</c:v>
                </c:pt>
                <c:pt idx="3">
                  <c:v>9369</c:v>
                </c:pt>
                <c:pt idx="6">
                  <c:v>9385</c:v>
                </c:pt>
                <c:pt idx="9">
                  <c:v>9115</c:v>
                </c:pt>
                <c:pt idx="12">
                  <c:v>8878</c:v>
                </c:pt>
              </c:numCache>
            </c:numRef>
          </c:val>
          <c:extLst>
            <c:ext xmlns:c16="http://schemas.microsoft.com/office/drawing/2014/chart" uri="{C3380CC4-5D6E-409C-BE32-E72D297353CC}">
              <c16:uniqueId val="{0000000A-0CAA-4705-A586-051E7FA9950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CAA-4705-A586-051E7FA9950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5211</c:v>
                </c:pt>
                <c:pt idx="1">
                  <c:v>6077</c:v>
                </c:pt>
                <c:pt idx="2">
                  <c:v>5933</c:v>
                </c:pt>
              </c:numCache>
            </c:numRef>
          </c:val>
          <c:extLst>
            <c:ext xmlns:c16="http://schemas.microsoft.com/office/drawing/2014/chart" uri="{C3380CC4-5D6E-409C-BE32-E72D297353CC}">
              <c16:uniqueId val="{00000000-D9EB-42E4-B006-A3A4E21ECDE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c:v>
                </c:pt>
                <c:pt idx="1">
                  <c:v>7</c:v>
                </c:pt>
                <c:pt idx="2">
                  <c:v>7</c:v>
                </c:pt>
              </c:numCache>
            </c:numRef>
          </c:val>
          <c:extLst>
            <c:ext xmlns:c16="http://schemas.microsoft.com/office/drawing/2014/chart" uri="{C3380CC4-5D6E-409C-BE32-E72D297353CC}">
              <c16:uniqueId val="{00000001-D9EB-42E4-B006-A3A4E21ECDE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1917</c:v>
                </c:pt>
                <c:pt idx="1">
                  <c:v>1912</c:v>
                </c:pt>
                <c:pt idx="2">
                  <c:v>1927</c:v>
                </c:pt>
              </c:numCache>
            </c:numRef>
          </c:val>
          <c:extLst>
            <c:ext xmlns:c16="http://schemas.microsoft.com/office/drawing/2014/chart" uri="{C3380CC4-5D6E-409C-BE32-E72D297353CC}">
              <c16:uniqueId val="{00000002-D9EB-42E4-B006-A3A4E21ECDE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{41A2E51D-F1BE-4B23-B90D-C2032D45CC21}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DC2-4D62-A83F-2E26F980E24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{A7E680AE-4C4E-4368-B5A3-63BD908E1805}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DC2-4D62-A83F-2E26F980E24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{C5A8D57E-17FB-4C13-9F77-8FB8068183CE}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DC2-4D62-A83F-2E26F980E24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{78F83A2C-1C13-409B-9242-F401AB962382}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DC2-4D62-A83F-2E26F980E24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{5992AE88-506B-4FAE-A703-76DC57704523}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DC2-4D62-A83F-2E26F980E24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{A46D6929-B8EF-48DB-9397-430769459414}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DC2-4D62-A83F-2E26F980E24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{89804723-DA7B-4B30-AD57-C8EAA2444DC8}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DC2-4D62-A83F-2E26F980E24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{2B710639-641A-4E2E-A089-C9FF99180BCB}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DC2-4D62-A83F-2E26F980E24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{1249B44A-6A96-4D64-89A6-EE94E1436A98}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DC2-4D62-A83F-2E26F980E24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c:v>
                </c:pt>
                <c:pt idx="8">
                  <c:v>60.1</c:v>
                </c:pt>
                <c:pt idx="16">
                  <c:v>60.6</c:v>
                </c:pt>
                <c:pt idx="24">
                  <c:v>61.7</c:v>
                </c:pt>
                <c:pt idx="32">
                  <c:v>63.2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DC2-4D62-A83F-2E26F980E24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{4F4B80BD-3372-439A-96FB-43C9499FBB4F}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DC2-4D62-A83F-2E26F980E24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{3113A8DE-DFE4-4486-9963-44E35EE22414}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DC2-4D62-A83F-2E26F980E24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{EE72D299-C477-4950-8FA1-FDA6B26DAA5A}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DC2-4D62-A83F-2E26F980E24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{D655F654-E8DA-4D3A-AFF8-641D5D2F94E3}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DC2-4D62-A83F-2E26F980E24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{B0D33534-8A3E-45D5-AAE2-CDFAA74F4AAE}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DC2-4D62-A83F-2E26F980E24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{56CE4692-B208-4A44-8EF2-E97CA1EA2287}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DC2-4D62-A83F-2E26F980E243}"/>
                </c:ext>
              </c:extLst>
            </c:dLbl>
            <c:dLbl>
              <c:idx val="16"/>
              <c:layout>
                <c:manualLayout>
                  <c:x val="-2.5640820289577353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{52131165-83C4-4D08-9FEC-AEC13F422CF9}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DC2-4D62-A83F-2E26F980E243}"/>
                </c:ext>
              </c:extLst>
            </c:dLbl>
            <c:dLbl>
              <c:idx val="24"/>
              <c:layout>
                <c:manualLayout>
                  <c:x val="-3.8390681010890965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{1FEEE522-0294-4527-83DC-74FC31E60178}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DC2-4D62-A83F-2E26F980E24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{F77692FD-F7C3-427F-B24A-2D45684A6FA5}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DC2-4D62-A83F-2E26F980E24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7DC2-4D62-A83F-2E26F980E243}"/>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{91F6E699-0460-495E-8AAD-2967652C4AE7}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D1E-44D5-AE29-26E1605206B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{EA2F088B-3D42-4C39-9BC9-E3074CF52AAC}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1E-44D5-AE29-26E1605206B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{31597F74-7906-4560-AEBB-B9C0C6CEEC4F}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1E-44D5-AE29-26E1605206B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{D9E5A7E4-96ED-404D-95D2-00583293C25C}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1E-44D5-AE29-26E1605206B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{794E26B5-31A2-4CB3-A26B-2625391B6EBD}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1E-44D5-AE29-26E1605206B3}"/>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{01939DD0-F611-441C-B8A5-4B9A00109261}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D1E-44D5-AE29-26E1605206B3}"/>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{6C202533-27D3-4E99-A47A-A54AFECC2613}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D1E-44D5-AE29-26E1605206B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{247B1357-87CA-4904-BF18-EA192B160AB7}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D1E-44D5-AE29-26E1605206B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{80833C7A-B94C-4B76-80C3-3AA3398D9E5C}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D1E-44D5-AE29-26E1605206B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c:v>
                </c:pt>
                <c:pt idx="8">
                  <c:v>1.9</c:v>
                </c:pt>
                <c:pt idx="16">
                  <c:v>2</c:v>
                </c:pt>
                <c:pt idx="24">
                  <c:v>1.9</c:v>
                </c:pt>
                <c:pt idx="32">
                  <c:v>2.1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D1E-44D5-AE29-26E1605206B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{35F3A64A-8D4A-4760-90F0-EACE410114A3}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D1E-44D5-AE29-26E1605206B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{B586C6F4-212C-44D5-B897-51AB8DB0D4B9}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1E-44D5-AE29-26E1605206B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{4866A447-BBE2-4CDD-9BA4-867E7DBE887D}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1E-44D5-AE29-26E1605206B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{DD721D4D-EFAD-428D-9941-F3603559CBAC}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1E-44D5-AE29-26E1605206B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{29F16710-87EA-43F4-834E-9CA66D30F289}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1E-44D5-AE29-26E1605206B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{71BAA94F-9ADD-457E-82B5-204163BBA284}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D1E-44D5-AE29-26E1605206B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{9703880E-404C-43ED-A64E-79D580C6321F}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D1E-44D5-AE29-26E1605206B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{6A8A8609-DB67-4014-BFF1-FFBA39D72B1B}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D1E-44D5-AE29-26E1605206B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{0D1578F2-DFD6-44EE-82FC-280FC5B8BCC4}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D1E-44D5-AE29-26E1605206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FD1E-44D5-AE29-26E1605206B3}"/>
            </c:ext>
          </c:extLst>
        </c:ser>
        <c:dLbls>
          <c:showLegendKey val="0"/>
          <c:showVal val="1"/>
          <c:showCatName val="0"/>
          <c:showSerName val="0"/>
          <c:showPercent val="0"/>
          <c:showBubbleSize val="0"/>
        </c:dLbls>
        <c:axId val="84219776"/>
        <c:axId val="84234240"/>
      </c:scatterChart>
      <c:valAx>
        <c:axId val="84219776"/>
        <c:scaling>
          <c:orientation val="maxMin"/>
          <c:max val="7.3"/>
          <c:min val="6.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72D2B9F2-A4EC-4C56-8597-A8CB30F3B03F}"/>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7A138E9C-BB6D-4F24-8522-0D41E0E7CFE7}"/>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愛知県碧南市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元利償還金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主に令和元年借入の学校教育施設等整備事業（小学校・中学校空調整備事業）が開始し、借入額が償還額を上回ったことにより増となった。</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公営企業債の元利償還金に対する繰入金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前年度と比較し、償還により減となっているが、依然高い水準となっている。今後も市民病院の病棟改修等により公営企業債の繰入金は増額が見込まれる。</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組合等が起こした地方債の元利償還金に対する負担金等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衣浦衛生組合の起こした地方債に充てたと認められる補助金又は負担金の減により前年度と比較し、減となった。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満期一括償還地方債借入実績なし。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愛知県碧南市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将来負担額</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前年度に比較し，公営企業債等繰入見込額が、主に、市民病院の病棟改修等により病院事業会計の基準外繰出金が増となったため増となっている。</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充当可能財源等</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充当可能基金（＋</a:t>
          </a:r>
          <a:r>
            <a:rPr kumimoji="1" lang="en-US" altLang="ja-JP" sz="1400">
              <a:latin typeface="ＭＳ ゴシック" pitchFamily="49" charset="-128"/>
              <a:ea typeface="ＭＳ ゴシック" pitchFamily="49" charset="-128"/>
            </a:rPr>
            <a:t>6.3</a:t>
          </a:r>
          <a:r>
            <a:rPr kumimoji="1" lang="ja-JP" altLang="en-US" sz="1400">
              <a:latin typeface="ＭＳ ゴシック" pitchFamily="49" charset="-128"/>
              <a:ea typeface="ＭＳ ゴシック" pitchFamily="49" charset="-128"/>
            </a:rPr>
            <a:t>億円）等により微増した。</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将来負担比率</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今後も老朽化の進む施設の改修や原材料の高騰に伴う経費負担の増等から地方債の活用や基金の取り崩しが予想され、病院事業においては令和３年度から令和５年度まで基準外繰出金８億円、計２４億円の繰出しを見込むため、将来負担比率の悪化が見通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愛知県碧南市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年度については、公共施設維持基金へ積立て（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百万円）を行ったが、新型コロナウイルス感染症関連事業等のため、財政調整基金から取崩し（△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百万円）を行い、基金全体の残高は減少（△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財政調整基金については、長期的に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の基金残高が必要であると考えているため、基金残高を維持できるような財政運営に努める。また、公共施設の老朽化に伴い、維持修繕に係る費用は増加していくと見込まれるため、市有財産等の利活用により、継続的に公共施設維持基金へ積立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国際交流基金（国際交流事業の円滑な推進に必要な財源を確保）、健康都市推進基金（健康都市推進事業の円滑な推進に必要な財源を確保）、福祉基金（福祉事業の円滑な推進に必要な財源を確保）、墓園管理基金（市営暮園の管理に必要な財源を確保）、農業振興基金（農業振興事業の円滑な推進に必要な財源を確保）、緑花推進基金（緑花事業の円滑な推進に必要な財源を確保）、まなびさぽーと基金（まなびさぽーと資金に必要な財源を確保）、文化振興基金（文化振興事業の円滑な推進に必要な財源を確保）、交通安全基金（交通安全事業の円滑な推進に必要な財源を確保）、公共施設維持基金（公共施設の円滑な維持保全を図るための財源を確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財政調整基金が目標額となったため、今後の公共施設老朽化等にかかる多額の修繕費に備え、公共施設維持基金に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百万円の積立てを行った。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それぞれの基金の目的に応じ、適切な運営に努める。公共施設維持基金に関しては、財政調整基金が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を維持できれば、今後の公共施設老朽化に備え、さらに積立てを行う予定である。また市有財産利活用基本方針に基づき、未利用地等の処分を積極的に行い、確保した財源を積立て、基金の拡充を図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年度については、当初予算時の取崩額からは減額しているものの、インフルエンザ予防接種補助事業を始めとする、新型コロナウイルス感染症関連事業に約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百万円の一般財源を支出したことから、約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百万円の財政調整基金の取崩しが必要となった。これにより基金残高は減少し、令和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59.3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59.3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億円となった。財政調整基金については、リーマンショックの影響による税収減を補う取崩額（△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億円）とその際の行財政改革の成果等による積立額（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億円）を考慮し、差額である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の基金残高は維持する必要があると考えている。また、公共施設老朽化等により多額の修繕費が今後必要になると見込まれるため、税収増や経費削減等により財政状況に余裕ができた場合は、公共施設維持基金に積立てを行う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年度においては、利息のみの積立てで、取崩しは行っておらず、前年度とほぼ同額である。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年度に取崩しを行って以降、取崩しは行っておらず、利息のみを積立てている状況である。財政調整基金が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億円程度を維持できれば、公共施設の老朽化等に係る公共施設維持基金に積立てを行う予定であるため、今後も同額を維持する見込みである。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34E0436-948A-488E-A363-E42A9D166C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C815091-9507-4222-A4D1-A9A5685369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4B842F24-A088-447A-A518-60ADE67DACBC}"/>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E26C3D4F-6677-4A26-9CF5-CF5BDB3FCE0B}"/>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149D7AC7-519C-4553-9B0F-486033BBCE12}"/>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6612E937-A00A-42A3-A981-45022736931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D5658E84-29B0-4461-A189-AF6D05AF7FC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E0B3B43E-BFBC-4417-9711-13346E71D1B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7F0FFF0C-53F2-4862-849D-0D52AB1ADC6D}"/>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92E87947-2FF7-4DF0-A4DF-E09D6BA61CE7}"/>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E24A3EB1-4AB7-4AF4-8EBE-84A6BB4BA596}"/>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E809C35-B768-4B32-A2B3-18FFA89F12D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6A5ACA2-1C07-45B9-B44E-048C05C9B45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125384A0-FF8C-4D19-B033-0CF386C23F6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3E6C12F0-A14E-417D-8EAD-B5BB6189697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8D2EF8BA-5EF4-459E-87CC-3E977F46024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愛知県碧南市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ECC464E6-5D8D-4418-867C-68343576383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DEFD1DB7-0231-49D8-AD32-98755AE3ADE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7B4D060-46B7-4242-83F2-B9F795E1AE2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89F5D553-0D11-42E0-BD50-9F4CB1A879C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75513995-2EA9-4BAB-9C7E-02F18EC3847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80997D0C-DCFC-47C7-98C1-BB7DA90FFFE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72,727
67,221
36.68
36,137,253
33,179,167
2,858,951
18,442,725
8,878,061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F5E40D5-555F-4CFC-9BD8-68C26138469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88AAF04B-65FD-47B5-BF1E-31513841891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4E112D37-71B6-49B8-9F0D-9B9F9CF2686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59C1446A-71D8-49E1-B009-2F56AE25978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6A1F6325-407B-403D-BA68-647E5F5B2D7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39B1AFC7-C655-4084-B3BF-98F2501E9AB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F619492C-F052-4EB3-8F1C-8C4D48A09C9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ABB975CE-CE93-4C70-AF1F-48F358C347F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5A66CC3F-452A-4CA3-8EC4-67876AF89CF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C9084A4C-BA06-497B-99ED-AB71F49751D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6BD25A29-62A9-47C3-B94F-DE122448A15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FC39623C-41D0-4895-BA57-A9A9DB74B7C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110D4A1A-3313-4A07-A73C-D41A491864B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3EA5F10D-9514-4640-B651-F5DB29484DB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EA0FBDBB-FBC0-42B6-B793-E55129AD658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198E5845-9D26-45FF-B6C0-98E71FBC37B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A41CE0BE-3D99-4D22-A697-199C24340D9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21B4432E-3693-4ED4-8A4D-3A871816D46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D64D7575-7CDA-4BAD-8575-896394AA778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65EEE582-1AC0-45D6-8EDE-7385274F2086}"/>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41A530FF-FFFC-41E9-899E-070D210CEF6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1D5010E-FBFA-4FB4-9D1B-5E8CF0202769}"/>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F5EEF696-ADAD-4C6D-BE66-3793F201196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8763789A-4AC7-4A2D-9602-53F899BF452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1BB70343-FD43-473B-9303-4BEA5A84FF9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D28E9667-F848-42FE-9645-4FB2CB68820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E6FD406-387B-4733-9901-0B64FDA3A7F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679149B5-81B9-42BA-9AD9-E579C8D7B74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466717C6-2443-420D-9BF7-2EBEC55A7CF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3C9CCB1D-CB74-42D6-A6E8-B15663CC3A5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82932453-CFE2-4AED-9B99-4B0C3F677A5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57825FE2-DAD7-4B25-819A-DDD6456114C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3EE5C6D1-2AA0-44AB-9253-A2431CDBB02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A847420A-6E09-4BD5-824A-78A7F6A6512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1C7068FB-5265-4391-9781-26BCC5B0844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有形固定資産減価償却率は類似団体平均と同程度であるが、当市では当面公共施設等の除却・更新計画が無く、上昇していくことが予想される。今後は公共施設等総合管理計画（令和３年度改定）において示した公共施設マネジメント方針により、老朽化による建替え等新設の際には、複合化や統合など様々な手法により、保有建築物の総延床面積の１０％削減を目標とする取り組みを推進し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E39ED23D-AE0E-4D36-8D2A-EF0B6D5B439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B75024EC-DC2F-45E8-9F96-82CCB5F09E6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C7EA8EAC-358F-4E69-B8A3-8856AD44DBF8}"/>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11F15B99-B9CC-4C7F-9390-10B44729756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6AD0C62F-4ABE-4CEF-9E58-CD6E13AD8F8F}"/>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520FA046-0A33-4BC5-AEBA-45AA35C92DB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15C288A9-2E5F-4CA0-8638-F4B3B3F65B15}"/>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435F696C-3A98-431F-AA62-4B82B243A84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ADDB9B95-C960-4E7D-A538-1DE9559DD13A}"/>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8ABF40CA-3C0E-496C-85C9-ACBEE119754F}"/>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7C82180F-E8A9-454B-87F6-865E45887863}"/>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CB91CB59-22FC-4868-B6EC-C9A2F773862F}"/>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7D3FCFC5-44F7-4061-A783-E572CA583B7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DD4D2DD2-AA0A-459F-AE5D-EE1CA66D80C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12FCBE9A-AC4B-4052-BADB-5E57FF7B9A7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3AE77B34-8451-40C9-9080-BE77D3B7F85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75" name="直線コネクタ 74">
          <a:extLst>
            <a:ext uri="{FF2B5EF4-FFF2-40B4-BE49-F238E27FC236}">
              <a16:creationId xmlns:a16="http://schemas.microsoft.com/office/drawing/2014/main" id="{8142D612-EB01-45FC-9311-1DBA76862F56}"/>
            </a:ext>
          </a:extLst>
        </xdr:cNvPr>
        <xdr:cNvCxnSpPr/>
      </xdr:nvCxnSpPr>
      <xdr:spPr>
        <a:xfrm flipV="1">
          <a:off x="4760595" y="5528733"/>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76" name="有形固定資産減価償却率最小値テキスト">
          <a:extLst>
            <a:ext uri="{FF2B5EF4-FFF2-40B4-BE49-F238E27FC236}">
              <a16:creationId xmlns:a16="http://schemas.microsoft.com/office/drawing/2014/main" id="{0BAEEDFB-4CBF-4834-B1B8-EA1BE173E314}"/>
            </a:ext>
          </a:extLst>
        </xdr:cNvPr>
        <xdr:cNvSpPr txBox="1"/>
      </xdr:nvSpPr>
      <xdr:spPr>
        <a:xfrm>
          <a:off x="4813300" y="6648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77" name="直線コネクタ 76">
          <a:extLst>
            <a:ext uri="{FF2B5EF4-FFF2-40B4-BE49-F238E27FC236}">
              <a16:creationId xmlns:a16="http://schemas.microsoft.com/office/drawing/2014/main" id="{1C949906-E70F-43D0-B38B-BDC202B5FA31}"/>
            </a:ext>
          </a:extLst>
        </xdr:cNvPr>
        <xdr:cNvCxnSpPr/>
      </xdr:nvCxnSpPr>
      <xdr:spPr>
        <a:xfrm>
          <a:off x="4673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78" name="有形固定資産減価償却率最大値テキスト">
          <a:extLst>
            <a:ext uri="{FF2B5EF4-FFF2-40B4-BE49-F238E27FC236}">
              <a16:creationId xmlns:a16="http://schemas.microsoft.com/office/drawing/2014/main" id="{CF4CDF07-4513-41F4-8A92-93049283016F}"/>
            </a:ext>
          </a:extLst>
        </xdr:cNvPr>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79" name="直線コネクタ 78">
          <a:extLst>
            <a:ext uri="{FF2B5EF4-FFF2-40B4-BE49-F238E27FC236}">
              <a16:creationId xmlns:a16="http://schemas.microsoft.com/office/drawing/2014/main" id="{440E5070-5C02-412C-A167-58867A0B8787}"/>
            </a:ext>
          </a:extLst>
        </xdr:cNvPr>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80" name="有形固定資産減価償却率平均値テキスト">
          <a:extLst>
            <a:ext uri="{FF2B5EF4-FFF2-40B4-BE49-F238E27FC236}">
              <a16:creationId xmlns:a16="http://schemas.microsoft.com/office/drawing/2014/main" id="{9845D952-5050-4798-85C5-3B305D52B04A}"/>
            </a:ext>
          </a:extLst>
        </xdr:cNvPr>
        <xdr:cNvSpPr txBox="1"/>
      </xdr:nvSpPr>
      <xdr:spPr>
        <a:xfrm>
          <a:off x="4813300"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1" name="フローチャート: 判断 80">
          <a:extLst>
            <a:ext uri="{FF2B5EF4-FFF2-40B4-BE49-F238E27FC236}">
              <a16:creationId xmlns:a16="http://schemas.microsoft.com/office/drawing/2014/main" id="{B01CEA7C-EF48-49E5-BA1A-AA7CEFFD2C50}"/>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82" name="フローチャート: 判断 81">
          <a:extLst>
            <a:ext uri="{FF2B5EF4-FFF2-40B4-BE49-F238E27FC236}">
              <a16:creationId xmlns:a16="http://schemas.microsoft.com/office/drawing/2014/main" id="{E423B8AF-45E4-4848-B804-C8E4EF08CD26}"/>
            </a:ext>
          </a:extLst>
        </xdr:cNvPr>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83" name="フローチャート: 判断 82">
          <a:extLst>
            <a:ext uri="{FF2B5EF4-FFF2-40B4-BE49-F238E27FC236}">
              <a16:creationId xmlns:a16="http://schemas.microsoft.com/office/drawing/2014/main" id="{47CB6AD9-3E64-447F-BB0F-934BC428B59B}"/>
            </a:ext>
          </a:extLst>
        </xdr:cNvPr>
        <xdr:cNvSpPr/>
      </xdr:nvSpPr>
      <xdr:spPr>
        <a:xfrm>
          <a:off x="3238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84" name="フローチャート: 判断 83">
          <a:extLst>
            <a:ext uri="{FF2B5EF4-FFF2-40B4-BE49-F238E27FC236}">
              <a16:creationId xmlns:a16="http://schemas.microsoft.com/office/drawing/2014/main" id="{6EBF5870-2130-4DEC-A255-FB20277966D7}"/>
            </a:ext>
          </a:extLst>
        </xdr:cNvPr>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85" name="フローチャート: 判断 84">
          <a:extLst>
            <a:ext uri="{FF2B5EF4-FFF2-40B4-BE49-F238E27FC236}">
              <a16:creationId xmlns:a16="http://schemas.microsoft.com/office/drawing/2014/main" id="{474A3087-2ADD-4AA7-B2C4-75459FB233F0}"/>
            </a:ext>
          </a:extLst>
        </xdr:cNvPr>
        <xdr:cNvSpPr/>
      </xdr:nvSpPr>
      <xdr:spPr>
        <a:xfrm>
          <a:off x="1714500" y="592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69828E12-F96C-439A-AFA1-A7552CF6DC0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6BBBDE20-03FA-4E8D-807F-8E2389833DE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21E8958F-64A5-4590-913E-D89B46CFDAE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8F5D6A11-A9FE-47A4-A64B-6990F3A694F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2AF31CC0-A5E3-4D04-8BB1-AE7575BC4D2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10372</xdr:rowOff>
    </xdr:from>
    <xdr:to>
      <xdr:col>23</xdr:col>
      <xdr:colOff>136525</xdr:colOff>
      <xdr:row>31</xdr:row>
      <xdr:rowOff>111972</xdr:rowOff>
    </xdr:to>
    <xdr:sp macro="" textlink="">
      <xdr:nvSpPr>
        <xdr:cNvPr id="91" name="楕円 90">
          <a:extLst>
            <a:ext uri="{FF2B5EF4-FFF2-40B4-BE49-F238E27FC236}">
              <a16:creationId xmlns:a16="http://schemas.microsoft.com/office/drawing/2014/main" id="{F43368BE-8499-42EB-8190-E87144833FE1}"/>
            </a:ext>
          </a:extLst>
        </xdr:cNvPr>
        <xdr:cNvSpPr/>
      </xdr:nvSpPr>
      <xdr:spPr>
        <a:xfrm>
          <a:off x="4711700" y="609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160249</xdr:rowOff>
    </xdr:from>
    <xdr:ext cx="405111" cy="259045"/>
    <xdr:sp macro="" textlink="">
      <xdr:nvSpPr>
        <xdr:cNvPr id="92" name="有形固定資産減価償却率該当値テキスト">
          <a:extLst>
            <a:ext uri="{FF2B5EF4-FFF2-40B4-BE49-F238E27FC236}">
              <a16:creationId xmlns:a16="http://schemas.microsoft.com/office/drawing/2014/main" id="{E31E860B-90CC-4CA2-80B0-BEDCDEBAB7CE}"/>
            </a:ext>
          </a:extLst>
        </xdr:cNvPr>
        <xdr:cNvSpPr txBox="1"/>
      </xdr:nvSpPr>
      <xdr:spPr>
        <a:xfrm>
          <a:off x="4813300" y="6075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127847</xdr:rowOff>
    </xdr:from>
    <xdr:to>
      <xdr:col>19</xdr:col>
      <xdr:colOff>187325</xdr:colOff>
      <xdr:row>31</xdr:row>
      <xdr:rowOff>57997</xdr:rowOff>
    </xdr:to>
    <xdr:sp macro="" textlink="">
      <xdr:nvSpPr>
        <xdr:cNvPr id="93" name="楕円 92">
          <a:extLst>
            <a:ext uri="{FF2B5EF4-FFF2-40B4-BE49-F238E27FC236}">
              <a16:creationId xmlns:a16="http://schemas.microsoft.com/office/drawing/2014/main" id="{E27FDB86-3265-4179-926E-B088464BA2BE}"/>
            </a:ext>
          </a:extLst>
        </xdr:cNvPr>
        <xdr:cNvSpPr/>
      </xdr:nvSpPr>
      <xdr:spPr>
        <a:xfrm>
          <a:off x="4000500" y="604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7197</xdr:rowOff>
    </xdr:from>
    <xdr:to>
      <xdr:col>23</xdr:col>
      <xdr:colOff>85725</xdr:colOff>
      <xdr:row>31</xdr:row>
      <xdr:rowOff>61172</xdr:rowOff>
    </xdr:to>
    <xdr:cxnSp macro="">
      <xdr:nvCxnSpPr>
        <xdr:cNvPr id="94" name="直線コネクタ 93">
          <a:extLst>
            <a:ext uri="{FF2B5EF4-FFF2-40B4-BE49-F238E27FC236}">
              <a16:creationId xmlns:a16="http://schemas.microsoft.com/office/drawing/2014/main" id="{07F1C45B-2F1F-4D21-9B66-5EB00CB4D13E}"/>
            </a:ext>
          </a:extLst>
        </xdr:cNvPr>
        <xdr:cNvCxnSpPr/>
      </xdr:nvCxnSpPr>
      <xdr:spPr>
        <a:xfrm>
          <a:off x="4051300" y="6093672"/>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88265</xdr:rowOff>
    </xdr:from>
    <xdr:to>
      <xdr:col>15</xdr:col>
      <xdr:colOff>187325</xdr:colOff>
      <xdr:row>31</xdr:row>
      <xdr:rowOff>18415</xdr:rowOff>
    </xdr:to>
    <xdr:sp macro="" textlink="">
      <xdr:nvSpPr>
        <xdr:cNvPr id="95" name="楕円 94">
          <a:extLst>
            <a:ext uri="{FF2B5EF4-FFF2-40B4-BE49-F238E27FC236}">
              <a16:creationId xmlns:a16="http://schemas.microsoft.com/office/drawing/2014/main" id="{53C92EC4-F1A3-49C1-A4FF-741D28DD0637}"/>
            </a:ext>
          </a:extLst>
        </xdr:cNvPr>
        <xdr:cNvSpPr/>
      </xdr:nvSpPr>
      <xdr:spPr>
        <a:xfrm>
          <a:off x="3238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139065</xdr:rowOff>
    </xdr:from>
    <xdr:to>
      <xdr:col>19</xdr:col>
      <xdr:colOff>136525</xdr:colOff>
      <xdr:row>31</xdr:row>
      <xdr:rowOff>7197</xdr:rowOff>
    </xdr:to>
    <xdr:cxnSp macro="">
      <xdr:nvCxnSpPr>
        <xdr:cNvPr id="96" name="直線コネクタ 95">
          <a:extLst>
            <a:ext uri="{FF2B5EF4-FFF2-40B4-BE49-F238E27FC236}">
              <a16:creationId xmlns:a16="http://schemas.microsoft.com/office/drawing/2014/main" id="{14A54973-437B-414C-BC07-076A14B3E285}"/>
            </a:ext>
          </a:extLst>
        </xdr:cNvPr>
        <xdr:cNvCxnSpPr/>
      </xdr:nvCxnSpPr>
      <xdr:spPr>
        <a:xfrm>
          <a:off x="3289300" y="6054090"/>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70273</xdr:rowOff>
    </xdr:from>
    <xdr:to>
      <xdr:col>11</xdr:col>
      <xdr:colOff>187325</xdr:colOff>
      <xdr:row>31</xdr:row>
      <xdr:rowOff>423</xdr:rowOff>
    </xdr:to>
    <xdr:sp macro="" textlink="">
      <xdr:nvSpPr>
        <xdr:cNvPr id="97" name="楕円 96">
          <a:extLst>
            <a:ext uri="{FF2B5EF4-FFF2-40B4-BE49-F238E27FC236}">
              <a16:creationId xmlns:a16="http://schemas.microsoft.com/office/drawing/2014/main" id="{3BB883B1-9014-4748-AD9B-F8DEA7007A52}"/>
            </a:ext>
          </a:extLst>
        </xdr:cNvPr>
        <xdr:cNvSpPr/>
      </xdr:nvSpPr>
      <xdr:spPr>
        <a:xfrm>
          <a:off x="2476500" y="59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121073</xdr:rowOff>
    </xdr:from>
    <xdr:to>
      <xdr:col>15</xdr:col>
      <xdr:colOff>136525</xdr:colOff>
      <xdr:row>30</xdr:row>
      <xdr:rowOff>139065</xdr:rowOff>
    </xdr:to>
    <xdr:cxnSp macro="">
      <xdr:nvCxnSpPr>
        <xdr:cNvPr id="98" name="直線コネクタ 97">
          <a:extLst>
            <a:ext uri="{FF2B5EF4-FFF2-40B4-BE49-F238E27FC236}">
              <a16:creationId xmlns:a16="http://schemas.microsoft.com/office/drawing/2014/main" id="{982DF89B-F86A-4831-817A-F31087AA5990}"/>
            </a:ext>
          </a:extLst>
        </xdr:cNvPr>
        <xdr:cNvCxnSpPr/>
      </xdr:nvCxnSpPr>
      <xdr:spPr>
        <a:xfrm>
          <a:off x="2527300" y="6036098"/>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30692</xdr:rowOff>
    </xdr:from>
    <xdr:to>
      <xdr:col>7</xdr:col>
      <xdr:colOff>187325</xdr:colOff>
      <xdr:row>30</xdr:row>
      <xdr:rowOff>132292</xdr:rowOff>
    </xdr:to>
    <xdr:sp macro="" textlink="">
      <xdr:nvSpPr>
        <xdr:cNvPr id="99" name="楕円 98">
          <a:extLst>
            <a:ext uri="{FF2B5EF4-FFF2-40B4-BE49-F238E27FC236}">
              <a16:creationId xmlns:a16="http://schemas.microsoft.com/office/drawing/2014/main" id="{CE11DE71-CDBF-49BA-8F39-84E821F14D54}"/>
            </a:ext>
          </a:extLst>
        </xdr:cNvPr>
        <xdr:cNvSpPr/>
      </xdr:nvSpPr>
      <xdr:spPr>
        <a:xfrm>
          <a:off x="17145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81492</xdr:rowOff>
    </xdr:from>
    <xdr:to>
      <xdr:col>11</xdr:col>
      <xdr:colOff>136525</xdr:colOff>
      <xdr:row>30</xdr:row>
      <xdr:rowOff>121073</xdr:rowOff>
    </xdr:to>
    <xdr:cxnSp macro="">
      <xdr:nvCxnSpPr>
        <xdr:cNvPr id="100" name="直線コネクタ 99">
          <a:extLst>
            <a:ext uri="{FF2B5EF4-FFF2-40B4-BE49-F238E27FC236}">
              <a16:creationId xmlns:a16="http://schemas.microsoft.com/office/drawing/2014/main" id="{329A4738-7CFC-40E2-90CD-11058F61730E}"/>
            </a:ext>
          </a:extLst>
        </xdr:cNvPr>
        <xdr:cNvCxnSpPr/>
      </xdr:nvCxnSpPr>
      <xdr:spPr>
        <a:xfrm>
          <a:off x="1765300" y="5996517"/>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49335</xdr:rowOff>
    </xdr:from>
    <xdr:ext cx="405111" cy="259045"/>
    <xdr:sp macro="" textlink="">
      <xdr:nvSpPr>
        <xdr:cNvPr id="101" name="n_1aveValue有形固定資産減価償却率">
          <a:extLst>
            <a:ext uri="{FF2B5EF4-FFF2-40B4-BE49-F238E27FC236}">
              <a16:creationId xmlns:a16="http://schemas.microsoft.com/office/drawing/2014/main" id="{F0787ABC-E03B-4F39-8C8A-23B9133F4717}"/>
            </a:ext>
          </a:extLst>
        </xdr:cNvPr>
        <xdr:cNvSpPr txBox="1"/>
      </xdr:nvSpPr>
      <xdr:spPr>
        <a:xfrm>
          <a:off x="3836044"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102" name="n_2aveValue有形固定資産減価償却率">
          <a:extLst>
            <a:ext uri="{FF2B5EF4-FFF2-40B4-BE49-F238E27FC236}">
              <a16:creationId xmlns:a16="http://schemas.microsoft.com/office/drawing/2014/main" id="{681C5862-FE1D-4CFF-A6FC-4D55EC8FBF8C}"/>
            </a:ext>
          </a:extLst>
        </xdr:cNvPr>
        <xdr:cNvSpPr txBox="1"/>
      </xdr:nvSpPr>
      <xdr:spPr>
        <a:xfrm>
          <a:off x="30867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103" name="n_3aveValue有形固定資産減価償却率">
          <a:extLst>
            <a:ext uri="{FF2B5EF4-FFF2-40B4-BE49-F238E27FC236}">
              <a16:creationId xmlns:a16="http://schemas.microsoft.com/office/drawing/2014/main" id="{09EB8A63-AB14-461E-9F86-24E9982FB2FA}"/>
            </a:ext>
          </a:extLst>
        </xdr:cNvPr>
        <xdr:cNvSpPr txBox="1"/>
      </xdr:nvSpPr>
      <xdr:spPr>
        <a:xfrm>
          <a:off x="2324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127229</xdr:rowOff>
    </xdr:from>
    <xdr:ext cx="405111" cy="259045"/>
    <xdr:sp macro="" textlink="">
      <xdr:nvSpPr>
        <xdr:cNvPr id="104" name="n_4aveValue有形固定資産減価償却率">
          <a:extLst>
            <a:ext uri="{FF2B5EF4-FFF2-40B4-BE49-F238E27FC236}">
              <a16:creationId xmlns:a16="http://schemas.microsoft.com/office/drawing/2014/main" id="{6362701C-7A56-4F85-98C5-891B39369651}"/>
            </a:ext>
          </a:extLst>
        </xdr:cNvPr>
        <xdr:cNvSpPr txBox="1"/>
      </xdr:nvSpPr>
      <xdr:spPr>
        <a:xfrm>
          <a:off x="1562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49124</xdr:rowOff>
    </xdr:from>
    <xdr:ext cx="405111" cy="259045"/>
    <xdr:sp macro="" textlink="">
      <xdr:nvSpPr>
        <xdr:cNvPr id="105" name="n_1mainValue有形固定資産減価償却率">
          <a:extLst>
            <a:ext uri="{FF2B5EF4-FFF2-40B4-BE49-F238E27FC236}">
              <a16:creationId xmlns:a16="http://schemas.microsoft.com/office/drawing/2014/main" id="{22983645-88FD-4858-ABDD-72BCD3F90853}"/>
            </a:ext>
          </a:extLst>
        </xdr:cNvPr>
        <xdr:cNvSpPr txBox="1"/>
      </xdr:nvSpPr>
      <xdr:spPr>
        <a:xfrm>
          <a:off x="3836044" y="613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106" name="n_2mainValue有形固定資産減価償却率">
          <a:extLst>
            <a:ext uri="{FF2B5EF4-FFF2-40B4-BE49-F238E27FC236}">
              <a16:creationId xmlns:a16="http://schemas.microsoft.com/office/drawing/2014/main" id="{7EFDC533-9F11-40E9-BB01-0362D7186A4A}"/>
            </a:ext>
          </a:extLst>
        </xdr:cNvPr>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163000</xdr:rowOff>
    </xdr:from>
    <xdr:ext cx="405111" cy="259045"/>
    <xdr:sp macro="" textlink="">
      <xdr:nvSpPr>
        <xdr:cNvPr id="107" name="n_3mainValue有形固定資産減価償却率">
          <a:extLst>
            <a:ext uri="{FF2B5EF4-FFF2-40B4-BE49-F238E27FC236}">
              <a16:creationId xmlns:a16="http://schemas.microsoft.com/office/drawing/2014/main" id="{D1EFDF6F-716D-4DCB-BF64-BF82EE1AB910}"/>
            </a:ext>
          </a:extLst>
        </xdr:cNvPr>
        <xdr:cNvSpPr txBox="1"/>
      </xdr:nvSpPr>
      <xdr:spPr>
        <a:xfrm>
          <a:off x="23247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123419</xdr:rowOff>
    </xdr:from>
    <xdr:ext cx="405111" cy="259045"/>
    <xdr:sp macro="" textlink="">
      <xdr:nvSpPr>
        <xdr:cNvPr id="108" name="n_4mainValue有形固定資産減価償却率">
          <a:extLst>
            <a:ext uri="{FF2B5EF4-FFF2-40B4-BE49-F238E27FC236}">
              <a16:creationId xmlns:a16="http://schemas.microsoft.com/office/drawing/2014/main" id="{37087460-1028-4757-8D84-AC6186664F8B}"/>
            </a:ext>
          </a:extLst>
        </xdr:cNvPr>
        <xdr:cNvSpPr txBox="1"/>
      </xdr:nvSpPr>
      <xdr:spPr>
        <a:xfrm>
          <a:off x="1562744" y="6038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E048994-2C4A-47D3-A0AF-4C243A29554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C1D68CDA-531B-4106-BA4A-FA3D7DF1E2D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5DB1CC94-7271-4187-AFD1-0E3903E2CF2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93D92DBF-DFB7-4A83-9633-24434C0D95B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1BCEFD5C-D1DC-46BF-9517-7D9E8AE9F41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A50EDA9A-3D74-43A3-9D53-50225CCAA23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E09D976C-604C-49E0-BAAB-6887AE6EE53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793A8694-91BC-46F0-920F-9922A827C08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7FC960CE-59F8-4CB7-9526-AA97664B6B4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16273BF2-3C2D-4122-B9D9-60C7DFD33D5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BDD3922A-E208-435E-B209-A01358EA48D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FF9781F4-8D83-414D-AFFA-E613F518451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5DB06FD9-0F93-436A-BCC7-5BCE3E352E8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債務償還比率は類似団体平均を下回っている。地方債の現在高が増加しないよう、一般会計の予算編成時に年度償還額を超過しない起債借入額の設定に努めている。公営企業債等繰入見込額においては、</a:t>
          </a:r>
          <a:r>
            <a:rPr lang="ja-JP" altLang="ja-JP" sz="1100">
              <a:solidFill>
                <a:schemeClr val="dk1"/>
              </a:solidFill>
              <a:effectLst/>
              <a:latin typeface="+mn-lt"/>
              <a:ea typeface="+mn-ea"/>
              <a:cs typeface="+mn-cs"/>
            </a:rPr>
            <a:t>今後も下水道整備の進捗状況によっては増額が見込まれる。</a:t>
          </a:r>
          <a:r>
            <a:rPr kumimoji="1" lang="ja-JP" altLang="ja-JP" sz="1100">
              <a:solidFill>
                <a:schemeClr val="dk1"/>
              </a:solidFill>
              <a:effectLst/>
              <a:latin typeface="+mn-lt"/>
              <a:ea typeface="+mn-ea"/>
              <a:cs typeface="+mn-cs"/>
            </a:rPr>
            <a:t>引き続き、後年度負担の軽減を考え、地方債に頼らない自治体運営に努めていく。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AF30B7F7-BF8F-46F2-B44A-CE12F8B3345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47C3CBAA-5F66-40F0-8B26-A2D2A7C7822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9B9AC892-87F5-4E8B-B65C-62AC53BD1C1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BEC58734-B6A6-4466-8B8E-A53556316E74}"/>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B6D2D8AA-F80F-4152-BF42-15291EE66BC7}"/>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88DDEC5C-6F3C-485F-A4EA-A271122178D8}"/>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E0B1A370-2A22-4685-A045-CD329CB6B8C6}"/>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D9F990FE-C994-4B6D-9797-D0BE4C9C9741}"/>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FDA8DC1C-314B-4AD4-AAE3-B59795438DA5}"/>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683820C3-251B-44D0-B563-BDBF024FCAB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F9FA3C71-03BD-4CAF-B3C9-7CFF836C36AA}"/>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400D1590-0F89-40AE-919D-0C621031664C}"/>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F13DB95B-8F55-4271-A2A4-6E323ABDD79E}"/>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333527C8-4D2F-4747-BC8A-BE9A435F34B3}"/>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751D7B9E-BF0B-4F01-8EC0-047CCB447B1E}"/>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46381EC2-65DE-406B-B63D-A54E033AC02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CB6AD1A0-E431-48BB-95E1-1CE973734BE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39" name="直線コネクタ 138">
          <a:extLst>
            <a:ext uri="{FF2B5EF4-FFF2-40B4-BE49-F238E27FC236}">
              <a16:creationId xmlns:a16="http://schemas.microsoft.com/office/drawing/2014/main" id="{18231049-3C58-428A-A790-60BBA04D6567}"/>
            </a:ext>
          </a:extLst>
        </xdr:cNvPr>
        <xdr:cNvCxnSpPr/>
      </xdr:nvCxnSpPr>
      <xdr:spPr>
        <a:xfrm flipV="1">
          <a:off x="14793595" y="5261428"/>
          <a:ext cx="1269" cy="141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40" name="債務償還比率最小値テキスト">
          <a:extLst>
            <a:ext uri="{FF2B5EF4-FFF2-40B4-BE49-F238E27FC236}">
              <a16:creationId xmlns:a16="http://schemas.microsoft.com/office/drawing/2014/main" id="{F3FEEA87-6026-42A9-8902-056728D9D5BA}"/>
            </a:ext>
          </a:extLst>
        </xdr:cNvPr>
        <xdr:cNvSpPr txBox="1"/>
      </xdr:nvSpPr>
      <xdr:spPr>
        <a:xfrm>
          <a:off x="14846300" y="66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41" name="直線コネクタ 140">
          <a:extLst>
            <a:ext uri="{FF2B5EF4-FFF2-40B4-BE49-F238E27FC236}">
              <a16:creationId xmlns:a16="http://schemas.microsoft.com/office/drawing/2014/main" id="{D3EF052E-0869-475D-B89D-257BAFA95B66}"/>
            </a:ext>
          </a:extLst>
        </xdr:cNvPr>
        <xdr:cNvCxnSpPr/>
      </xdr:nvCxnSpPr>
      <xdr:spPr>
        <a:xfrm>
          <a:off x="14706600" y="667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F7342BEE-C3B0-4435-8B03-19CCF69B3EAC}"/>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A5DC7C01-C15C-41D9-9C93-C887108D2065}"/>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34153</xdr:rowOff>
    </xdr:from>
    <xdr:ext cx="469744" cy="259045"/>
    <xdr:sp macro="" textlink="">
      <xdr:nvSpPr>
        <xdr:cNvPr id="144" name="債務償還比率平均値テキスト">
          <a:extLst>
            <a:ext uri="{FF2B5EF4-FFF2-40B4-BE49-F238E27FC236}">
              <a16:creationId xmlns:a16="http://schemas.microsoft.com/office/drawing/2014/main" id="{DE391467-15DF-49B9-A3CD-FB1E5C5F57D3}"/>
            </a:ext>
          </a:extLst>
        </xdr:cNvPr>
        <xdr:cNvSpPr txBox="1"/>
      </xdr:nvSpPr>
      <xdr:spPr>
        <a:xfrm>
          <a:off x="14846300" y="5949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45" name="フローチャート: 判断 144">
          <a:extLst>
            <a:ext uri="{FF2B5EF4-FFF2-40B4-BE49-F238E27FC236}">
              <a16:creationId xmlns:a16="http://schemas.microsoft.com/office/drawing/2014/main" id="{50EF46E9-331C-49AB-BB51-891842ED11B3}"/>
            </a:ext>
          </a:extLst>
        </xdr:cNvPr>
        <xdr:cNvSpPr/>
      </xdr:nvSpPr>
      <xdr:spPr>
        <a:xfrm>
          <a:off x="14744700" y="597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46" name="フローチャート: 判断 145">
          <a:extLst>
            <a:ext uri="{FF2B5EF4-FFF2-40B4-BE49-F238E27FC236}">
              <a16:creationId xmlns:a16="http://schemas.microsoft.com/office/drawing/2014/main" id="{C715F841-21F2-487B-90A2-215721561248}"/>
            </a:ext>
          </a:extLst>
        </xdr:cNvPr>
        <xdr:cNvSpPr/>
      </xdr:nvSpPr>
      <xdr:spPr>
        <a:xfrm>
          <a:off x="1403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47" name="フローチャート: 判断 146">
          <a:extLst>
            <a:ext uri="{FF2B5EF4-FFF2-40B4-BE49-F238E27FC236}">
              <a16:creationId xmlns:a16="http://schemas.microsoft.com/office/drawing/2014/main" id="{7F06DCFE-A69D-4E6D-B03F-AD23662B16A7}"/>
            </a:ext>
          </a:extLst>
        </xdr:cNvPr>
        <xdr:cNvSpPr/>
      </xdr:nvSpPr>
      <xdr:spPr>
        <a:xfrm>
          <a:off x="13271500" y="619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48" name="フローチャート: 判断 147">
          <a:extLst>
            <a:ext uri="{FF2B5EF4-FFF2-40B4-BE49-F238E27FC236}">
              <a16:creationId xmlns:a16="http://schemas.microsoft.com/office/drawing/2014/main" id="{42A3310B-83B9-4B0B-889E-99AEAA9A47EF}"/>
            </a:ext>
          </a:extLst>
        </xdr:cNvPr>
        <xdr:cNvSpPr/>
      </xdr:nvSpPr>
      <xdr:spPr>
        <a:xfrm>
          <a:off x="12509500" y="61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49" name="フローチャート: 判断 148">
          <a:extLst>
            <a:ext uri="{FF2B5EF4-FFF2-40B4-BE49-F238E27FC236}">
              <a16:creationId xmlns:a16="http://schemas.microsoft.com/office/drawing/2014/main" id="{ECCD2963-F671-4C5F-BF18-F2786C5CF95B}"/>
            </a:ext>
          </a:extLst>
        </xdr:cNvPr>
        <xdr:cNvSpPr/>
      </xdr:nvSpPr>
      <xdr:spPr>
        <a:xfrm>
          <a:off x="11747500" y="619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24064384-D09C-4763-819A-E888A073F56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56437299-453D-40B3-B682-12E57C651FC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16A8505A-F308-4C50-A44D-C4CC5159F6D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E3AA92B9-6F01-4492-BFBE-877D447824A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DD05FA52-C641-42CB-94B5-9777FDBF705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22071</xdr:rowOff>
    </xdr:from>
    <xdr:to>
      <xdr:col>76</xdr:col>
      <xdr:colOff>73025</xdr:colOff>
      <xdr:row>29</xdr:row>
      <xdr:rowOff>123671</xdr:rowOff>
    </xdr:to>
    <xdr:sp macro="" textlink="">
      <xdr:nvSpPr>
        <xdr:cNvPr id="155" name="楕円 154">
          <a:extLst>
            <a:ext uri="{FF2B5EF4-FFF2-40B4-BE49-F238E27FC236}">
              <a16:creationId xmlns:a16="http://schemas.microsoft.com/office/drawing/2014/main" id="{D2DF00D0-2CC8-490B-B0C0-F6311083D490}"/>
            </a:ext>
          </a:extLst>
        </xdr:cNvPr>
        <xdr:cNvSpPr/>
      </xdr:nvSpPr>
      <xdr:spPr>
        <a:xfrm>
          <a:off x="14744700" y="57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44948</xdr:rowOff>
    </xdr:from>
    <xdr:ext cx="469744" cy="259045"/>
    <xdr:sp macro="" textlink="">
      <xdr:nvSpPr>
        <xdr:cNvPr id="156" name="債務償還比率該当値テキスト">
          <a:extLst>
            <a:ext uri="{FF2B5EF4-FFF2-40B4-BE49-F238E27FC236}">
              <a16:creationId xmlns:a16="http://schemas.microsoft.com/office/drawing/2014/main" id="{7B69304A-B44A-4108-8EB7-25A15D44FB2F}"/>
            </a:ext>
          </a:extLst>
        </xdr:cNvPr>
        <xdr:cNvSpPr txBox="1"/>
      </xdr:nvSpPr>
      <xdr:spPr>
        <a:xfrm>
          <a:off x="14846300" y="561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68607</xdr:rowOff>
    </xdr:from>
    <xdr:to>
      <xdr:col>72</xdr:col>
      <xdr:colOff>123825</xdr:colOff>
      <xdr:row>28</xdr:row>
      <xdr:rowOff>170207</xdr:rowOff>
    </xdr:to>
    <xdr:sp macro="" textlink="">
      <xdr:nvSpPr>
        <xdr:cNvPr id="157" name="楕円 156">
          <a:extLst>
            <a:ext uri="{FF2B5EF4-FFF2-40B4-BE49-F238E27FC236}">
              <a16:creationId xmlns:a16="http://schemas.microsoft.com/office/drawing/2014/main" id="{AB96F7EF-F80D-48AC-B002-DAB61BB7D5E3}"/>
            </a:ext>
          </a:extLst>
        </xdr:cNvPr>
        <xdr:cNvSpPr/>
      </xdr:nvSpPr>
      <xdr:spPr>
        <a:xfrm>
          <a:off x="14033500" y="564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119407</xdr:rowOff>
    </xdr:from>
    <xdr:to>
      <xdr:col>76</xdr:col>
      <xdr:colOff>22225</xdr:colOff>
      <xdr:row>29</xdr:row>
      <xdr:rowOff>72871</xdr:rowOff>
    </xdr:to>
    <xdr:cxnSp macro="">
      <xdr:nvCxnSpPr>
        <xdr:cNvPr id="158" name="直線コネクタ 157">
          <a:extLst>
            <a:ext uri="{FF2B5EF4-FFF2-40B4-BE49-F238E27FC236}">
              <a16:creationId xmlns:a16="http://schemas.microsoft.com/office/drawing/2014/main" id="{04A48ADE-44A8-4D39-83B8-4DDFEEE35894}"/>
            </a:ext>
          </a:extLst>
        </xdr:cNvPr>
        <xdr:cNvCxnSpPr/>
      </xdr:nvCxnSpPr>
      <xdr:spPr>
        <a:xfrm>
          <a:off x="14084300" y="5691532"/>
          <a:ext cx="711200" cy="12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59046</xdr:rowOff>
    </xdr:from>
    <xdr:to>
      <xdr:col>68</xdr:col>
      <xdr:colOff>123825</xdr:colOff>
      <xdr:row>28</xdr:row>
      <xdr:rowOff>160646</xdr:rowOff>
    </xdr:to>
    <xdr:sp macro="" textlink="">
      <xdr:nvSpPr>
        <xdr:cNvPr id="159" name="楕円 158">
          <a:extLst>
            <a:ext uri="{FF2B5EF4-FFF2-40B4-BE49-F238E27FC236}">
              <a16:creationId xmlns:a16="http://schemas.microsoft.com/office/drawing/2014/main" id="{15417736-6E0A-42C5-A7F7-B9A0244DB8F5}"/>
            </a:ext>
          </a:extLst>
        </xdr:cNvPr>
        <xdr:cNvSpPr/>
      </xdr:nvSpPr>
      <xdr:spPr>
        <a:xfrm>
          <a:off x="13271500" y="563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109846</xdr:rowOff>
    </xdr:from>
    <xdr:to>
      <xdr:col>72</xdr:col>
      <xdr:colOff>73025</xdr:colOff>
      <xdr:row>28</xdr:row>
      <xdr:rowOff>119407</xdr:rowOff>
    </xdr:to>
    <xdr:cxnSp macro="">
      <xdr:nvCxnSpPr>
        <xdr:cNvPr id="160" name="直線コネクタ 159">
          <a:extLst>
            <a:ext uri="{FF2B5EF4-FFF2-40B4-BE49-F238E27FC236}">
              <a16:creationId xmlns:a16="http://schemas.microsoft.com/office/drawing/2014/main" id="{B198E552-71BD-45C3-9A13-BFF906A1FCCF}"/>
            </a:ext>
          </a:extLst>
        </xdr:cNvPr>
        <xdr:cNvCxnSpPr/>
      </xdr:nvCxnSpPr>
      <xdr:spPr>
        <a:xfrm>
          <a:off x="13322300" y="5681971"/>
          <a:ext cx="762000" cy="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166343</xdr:rowOff>
    </xdr:from>
    <xdr:to>
      <xdr:col>64</xdr:col>
      <xdr:colOff>123825</xdr:colOff>
      <xdr:row>28</xdr:row>
      <xdr:rowOff>96493</xdr:rowOff>
    </xdr:to>
    <xdr:sp macro="" textlink="">
      <xdr:nvSpPr>
        <xdr:cNvPr id="161" name="楕円 160">
          <a:extLst>
            <a:ext uri="{FF2B5EF4-FFF2-40B4-BE49-F238E27FC236}">
              <a16:creationId xmlns:a16="http://schemas.microsoft.com/office/drawing/2014/main" id="{B47877C9-F959-4E62-AEE9-A381DAEE6F83}"/>
            </a:ext>
          </a:extLst>
        </xdr:cNvPr>
        <xdr:cNvSpPr/>
      </xdr:nvSpPr>
      <xdr:spPr>
        <a:xfrm>
          <a:off x="12509500" y="556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45693</xdr:rowOff>
    </xdr:from>
    <xdr:to>
      <xdr:col>68</xdr:col>
      <xdr:colOff>73025</xdr:colOff>
      <xdr:row>28</xdr:row>
      <xdr:rowOff>109846</xdr:rowOff>
    </xdr:to>
    <xdr:cxnSp macro="">
      <xdr:nvCxnSpPr>
        <xdr:cNvPr id="162" name="直線コネクタ 161">
          <a:extLst>
            <a:ext uri="{FF2B5EF4-FFF2-40B4-BE49-F238E27FC236}">
              <a16:creationId xmlns:a16="http://schemas.microsoft.com/office/drawing/2014/main" id="{119AE09E-402D-402E-97D4-93F18226A7E8}"/>
            </a:ext>
          </a:extLst>
        </xdr:cNvPr>
        <xdr:cNvCxnSpPr/>
      </xdr:nvCxnSpPr>
      <xdr:spPr>
        <a:xfrm>
          <a:off x="12560300" y="5617818"/>
          <a:ext cx="762000" cy="6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131064</xdr:rowOff>
    </xdr:from>
    <xdr:to>
      <xdr:col>60</xdr:col>
      <xdr:colOff>123825</xdr:colOff>
      <xdr:row>29</xdr:row>
      <xdr:rowOff>61214</xdr:rowOff>
    </xdr:to>
    <xdr:sp macro="" textlink="">
      <xdr:nvSpPr>
        <xdr:cNvPr id="163" name="楕円 162">
          <a:extLst>
            <a:ext uri="{FF2B5EF4-FFF2-40B4-BE49-F238E27FC236}">
              <a16:creationId xmlns:a16="http://schemas.microsoft.com/office/drawing/2014/main" id="{FF103F43-24DF-4812-A7BA-17408A59ED6F}"/>
            </a:ext>
          </a:extLst>
        </xdr:cNvPr>
        <xdr:cNvSpPr/>
      </xdr:nvSpPr>
      <xdr:spPr>
        <a:xfrm>
          <a:off x="11747500" y="570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45693</xdr:rowOff>
    </xdr:from>
    <xdr:to>
      <xdr:col>64</xdr:col>
      <xdr:colOff>73025</xdr:colOff>
      <xdr:row>29</xdr:row>
      <xdr:rowOff>10414</xdr:rowOff>
    </xdr:to>
    <xdr:cxnSp macro="">
      <xdr:nvCxnSpPr>
        <xdr:cNvPr id="164" name="直線コネクタ 163">
          <a:extLst>
            <a:ext uri="{FF2B5EF4-FFF2-40B4-BE49-F238E27FC236}">
              <a16:creationId xmlns:a16="http://schemas.microsoft.com/office/drawing/2014/main" id="{DB08A6E2-BF5B-48C0-8337-2958C25DBD0B}"/>
            </a:ext>
          </a:extLst>
        </xdr:cNvPr>
        <xdr:cNvCxnSpPr/>
      </xdr:nvCxnSpPr>
      <xdr:spPr>
        <a:xfrm flipV="1">
          <a:off x="11798300" y="5617818"/>
          <a:ext cx="762000" cy="13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21607</xdr:rowOff>
    </xdr:from>
    <xdr:ext cx="469744" cy="259045"/>
    <xdr:sp macro="" textlink="">
      <xdr:nvSpPr>
        <xdr:cNvPr id="165" name="n_1aveValue債務償還比率">
          <a:extLst>
            <a:ext uri="{FF2B5EF4-FFF2-40B4-BE49-F238E27FC236}">
              <a16:creationId xmlns:a16="http://schemas.microsoft.com/office/drawing/2014/main" id="{02A0E0A4-A19B-4B25-BDDF-542746A47ADE}"/>
            </a:ext>
          </a:extLst>
        </xdr:cNvPr>
        <xdr:cNvSpPr txBox="1"/>
      </xdr:nvSpPr>
      <xdr:spPr>
        <a:xfrm>
          <a:off x="13836727" y="627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27313</xdr:rowOff>
    </xdr:from>
    <xdr:ext cx="469744" cy="259045"/>
    <xdr:sp macro="" textlink="">
      <xdr:nvSpPr>
        <xdr:cNvPr id="166" name="n_2aveValue債務償還比率">
          <a:extLst>
            <a:ext uri="{FF2B5EF4-FFF2-40B4-BE49-F238E27FC236}">
              <a16:creationId xmlns:a16="http://schemas.microsoft.com/office/drawing/2014/main" id="{900DB01A-D01B-44E4-B6AB-A7FA0CE479EB}"/>
            </a:ext>
          </a:extLst>
        </xdr:cNvPr>
        <xdr:cNvSpPr txBox="1"/>
      </xdr:nvSpPr>
      <xdr:spPr>
        <a:xfrm>
          <a:off x="13087427" y="628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2947</xdr:rowOff>
    </xdr:from>
    <xdr:ext cx="469744" cy="259045"/>
    <xdr:sp macro="" textlink="">
      <xdr:nvSpPr>
        <xdr:cNvPr id="167" name="n_3aveValue債務償還比率">
          <a:extLst>
            <a:ext uri="{FF2B5EF4-FFF2-40B4-BE49-F238E27FC236}">
              <a16:creationId xmlns:a16="http://schemas.microsoft.com/office/drawing/2014/main" id="{FE96AC7E-0D1C-4159-9A1E-34F9783D91C7}"/>
            </a:ext>
          </a:extLst>
        </xdr:cNvPr>
        <xdr:cNvSpPr txBox="1"/>
      </xdr:nvSpPr>
      <xdr:spPr>
        <a:xfrm>
          <a:off x="12325427" y="626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33944</xdr:rowOff>
    </xdr:from>
    <xdr:ext cx="469744" cy="259045"/>
    <xdr:sp macro="" textlink="">
      <xdr:nvSpPr>
        <xdr:cNvPr id="168" name="n_4aveValue債務償還比率">
          <a:extLst>
            <a:ext uri="{FF2B5EF4-FFF2-40B4-BE49-F238E27FC236}">
              <a16:creationId xmlns:a16="http://schemas.microsoft.com/office/drawing/2014/main" id="{32AB29B1-A104-4728-843A-8274F67BD6BB}"/>
            </a:ext>
          </a:extLst>
        </xdr:cNvPr>
        <xdr:cNvSpPr txBox="1"/>
      </xdr:nvSpPr>
      <xdr:spPr>
        <a:xfrm>
          <a:off x="11563427" y="629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15284</xdr:rowOff>
    </xdr:from>
    <xdr:ext cx="469744" cy="259045"/>
    <xdr:sp macro="" textlink="">
      <xdr:nvSpPr>
        <xdr:cNvPr id="169" name="n_1mainValue債務償還比率">
          <a:extLst>
            <a:ext uri="{FF2B5EF4-FFF2-40B4-BE49-F238E27FC236}">
              <a16:creationId xmlns:a16="http://schemas.microsoft.com/office/drawing/2014/main" id="{2C561CBB-981A-4978-B7B0-D6577D41E30D}"/>
            </a:ext>
          </a:extLst>
        </xdr:cNvPr>
        <xdr:cNvSpPr txBox="1"/>
      </xdr:nvSpPr>
      <xdr:spPr>
        <a:xfrm>
          <a:off x="13836727" y="541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5723</xdr:rowOff>
    </xdr:from>
    <xdr:ext cx="469744" cy="259045"/>
    <xdr:sp macro="" textlink="">
      <xdr:nvSpPr>
        <xdr:cNvPr id="170" name="n_2mainValue債務償還比率">
          <a:extLst>
            <a:ext uri="{FF2B5EF4-FFF2-40B4-BE49-F238E27FC236}">
              <a16:creationId xmlns:a16="http://schemas.microsoft.com/office/drawing/2014/main" id="{D8906777-0CCB-464A-A906-849A306C9C6E}"/>
            </a:ext>
          </a:extLst>
        </xdr:cNvPr>
        <xdr:cNvSpPr txBox="1"/>
      </xdr:nvSpPr>
      <xdr:spPr>
        <a:xfrm>
          <a:off x="13087427" y="5406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113020</xdr:rowOff>
    </xdr:from>
    <xdr:ext cx="469744" cy="259045"/>
    <xdr:sp macro="" textlink="">
      <xdr:nvSpPr>
        <xdr:cNvPr id="171" name="n_3mainValue債務償還比率">
          <a:extLst>
            <a:ext uri="{FF2B5EF4-FFF2-40B4-BE49-F238E27FC236}">
              <a16:creationId xmlns:a16="http://schemas.microsoft.com/office/drawing/2014/main" id="{3054F9DB-9B01-42AE-9EDF-42FF1FEACC7D}"/>
            </a:ext>
          </a:extLst>
        </xdr:cNvPr>
        <xdr:cNvSpPr txBox="1"/>
      </xdr:nvSpPr>
      <xdr:spPr>
        <a:xfrm>
          <a:off x="12325427" y="534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77741</xdr:rowOff>
    </xdr:from>
    <xdr:ext cx="469744" cy="259045"/>
    <xdr:sp macro="" textlink="">
      <xdr:nvSpPr>
        <xdr:cNvPr id="172" name="n_4mainValue債務償還比率">
          <a:extLst>
            <a:ext uri="{FF2B5EF4-FFF2-40B4-BE49-F238E27FC236}">
              <a16:creationId xmlns:a16="http://schemas.microsoft.com/office/drawing/2014/main" id="{BF9414A6-F736-46DF-A410-DF2603BBDC91}"/>
            </a:ext>
          </a:extLst>
        </xdr:cNvPr>
        <xdr:cNvSpPr txBox="1"/>
      </xdr:nvSpPr>
      <xdr:spPr>
        <a:xfrm>
          <a:off x="11563427" y="547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E60223C7-313D-4C94-8CFB-A6ACBBD0890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5FE496A6-6573-4EAA-A9F2-2EEE2A2F567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CB56C8BF-1BB5-42DE-8BE6-FD9A2CB7793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EAF98A66-F8C2-4DD2-AF8C-B983DC1AA83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38B450F4-3FE8-41D3-B87B-52E97D6C382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CDBB1CAF-619D-4476-8160-60EF7B9F74E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EFC283F-E57E-4397-A252-226FBA54DC7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C982B0B-CE42-40A3-9965-2DC068E55FF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F3A69C4-7403-429B-8209-D6597A75910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DBDFF29-A810-4D2B-B690-5C7FFF83985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愛知県碧南市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9664C64-FCE0-47D1-A973-124F42C4FEF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F1190C6-728C-4728-B511-B3C34446C01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6572513-83A5-4C59-AFE5-49C98FD3260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29F2122-20C2-4B42-AB4B-7D678EEEA6C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70BA20F-8DA8-44C6-A19E-AC72F2128C2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6EAF5E5-8C00-4C43-AD0D-7E9583046FD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72,727
67,221
36.68
36,137,253
33,179,167
2,858,951
18,442,725
8,878,061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C662591-ADC7-4F26-BB77-A48396A2000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7D2669E-5BDA-4530-B525-11D91177B3A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4F70838-D0C9-42BD-9BEB-E49CBC458D7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774CA9D-8D73-4228-AC70-3709684B85A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C42AF1C-A0E9-4A1E-AEB6-0A7D4E87491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0BFA723-5328-4E18-A346-32798DD5037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9CC01C7-EAF5-42E7-85F3-EACE00E0A4D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CB89922-E5B3-415F-B10C-9C1109E38FF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8463435-8969-4172-89D6-E2E9C4D4E3F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0CAFBB8-F9E3-44DA-B236-FA23907D1DE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8980FAB-7618-4D4D-B3B2-C94B991FD4A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F72B866-DC35-4F93-AE27-CF1A2ACCCD1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939E6D0-8D64-47F9-A721-7DACEFE71BD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0E80C26-D6CA-4071-92F5-3D0AC4B8D0C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E70171F-C939-4E95-87F5-C67256A9DBB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DE4F4F5-326B-4B71-891F-1B27DDC0FBB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C67ED2E-8490-4533-B850-B8ED07F76D5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017CC42-0F55-4661-BA70-8FF0415521F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1FBA2AC-2483-475D-A4D3-21E7CA3DB0B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0F454EC-27DD-43B3-B876-F1289450D27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2E4650D-1738-4A38-A39C-486D2EDE7A5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2257244-ED20-4860-A1FC-404B3522C57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E327846-F0F4-46B2-8282-5AE33522650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22458B2-91D3-40FB-8A99-CD851905358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91C4476-88BF-40DF-B641-A00B7DD0DC4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DBC84C5-8E52-4ACA-AFF7-E7D6B76BF9A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B0D9850-13FC-4C86-A8A4-ADA61803D19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279E424-1C7B-4495-83DB-C079A0E90B4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DB41670-1452-4682-A7E6-F15827D3FB5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D60DC3F-CD81-457D-8E06-E9CB8CC3964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FEC003F-AE28-4207-A432-9D4B043035D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24DA6AD-D00D-4E8F-97D1-5CB1BB0C454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E3C1680-95D1-4AD4-9A79-EE726BF4E405}"/>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F75F088B-DCF2-4D4A-A361-92D2F2B632C4}"/>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CD232089-75A4-4CBE-A3F3-784EB0962583}"/>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8DCE7D09-5943-4F0B-8A2C-C4402020DDD7}"/>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41164AC2-DF4D-45F6-BFEE-B89092493D3C}"/>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6145AEE8-AD37-4047-9B48-7AE3663F71A7}"/>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62C1FD01-0CD1-400C-9292-A0E430BFD6BA}"/>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CAF2EBCA-C12B-47F6-B493-0DA20E34CDAB}"/>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352F83E1-9CE0-49B5-A382-D2F66B1B6EB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416C32E8-055B-4033-8DEC-254C5DDAD49D}"/>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29133E20-8428-4E37-9481-D08C7735751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a:extLst>
            <a:ext uri="{FF2B5EF4-FFF2-40B4-BE49-F238E27FC236}">
              <a16:creationId xmlns:a16="http://schemas.microsoft.com/office/drawing/2014/main" id="{12C5DCB4-6263-45B6-8C55-13C6A29BBB78}"/>
            </a:ext>
          </a:extLst>
        </xdr:cNvPr>
        <xdr:cNvCxnSpPr/>
      </xdr:nvCxnSpPr>
      <xdr:spPr>
        <a:xfrm flipV="1">
          <a:off x="4634865" y="610895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B175F7BB-C037-4B63-B80F-B7C0B010BDBF}"/>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a:extLst>
            <a:ext uri="{FF2B5EF4-FFF2-40B4-BE49-F238E27FC236}">
              <a16:creationId xmlns:a16="http://schemas.microsoft.com/office/drawing/2014/main" id="{F21D89B0-76E6-48A0-AB9C-73E006355B13}"/>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a:extLst>
            <a:ext uri="{FF2B5EF4-FFF2-40B4-BE49-F238E27FC236}">
              <a16:creationId xmlns:a16="http://schemas.microsoft.com/office/drawing/2014/main" id="{0E3998FF-C733-4EBA-88EC-8D0DB1A171F5}"/>
            </a:ext>
          </a:extLst>
        </xdr:cNvPr>
        <xdr:cNvSpPr txBox="1"/>
      </xdr:nvSpPr>
      <xdr:spPr>
        <a:xfrm>
          <a:off x="4673600" y="588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a:extLst>
            <a:ext uri="{FF2B5EF4-FFF2-40B4-BE49-F238E27FC236}">
              <a16:creationId xmlns:a16="http://schemas.microsoft.com/office/drawing/2014/main" id="{DCA8E939-BF3F-42C6-B6A1-A2705C707016}"/>
            </a:ext>
          </a:extLst>
        </xdr:cNvPr>
        <xdr:cNvCxnSpPr/>
      </xdr:nvCxnSpPr>
      <xdr:spPr>
        <a:xfrm>
          <a:off x="4546600" y="610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17543</xdr:rowOff>
    </xdr:from>
    <xdr:ext cx="405111" cy="259045"/>
    <xdr:sp macro="" textlink="">
      <xdr:nvSpPr>
        <xdr:cNvPr id="60" name="【道路】&#10;有形固定資産減価償却率平均値テキスト">
          <a:extLst>
            <a:ext uri="{FF2B5EF4-FFF2-40B4-BE49-F238E27FC236}">
              <a16:creationId xmlns:a16="http://schemas.microsoft.com/office/drawing/2014/main" id="{B0F715C6-D44B-43ED-B8E5-7452962DDD95}"/>
            </a:ext>
          </a:extLst>
        </xdr:cNvPr>
        <xdr:cNvSpPr txBox="1"/>
      </xdr:nvSpPr>
      <xdr:spPr>
        <a:xfrm>
          <a:off x="4673600" y="6704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a:extLst>
            <a:ext uri="{FF2B5EF4-FFF2-40B4-BE49-F238E27FC236}">
              <a16:creationId xmlns:a16="http://schemas.microsoft.com/office/drawing/2014/main" id="{FCAA5D04-97B8-46E0-9B51-8B956A4F9267}"/>
            </a:ext>
          </a:extLst>
        </xdr:cNvPr>
        <xdr:cNvSpPr/>
      </xdr:nvSpPr>
      <xdr:spPr>
        <a:xfrm>
          <a:off x="4584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a:extLst>
            <a:ext uri="{FF2B5EF4-FFF2-40B4-BE49-F238E27FC236}">
              <a16:creationId xmlns:a16="http://schemas.microsoft.com/office/drawing/2014/main" id="{D217538D-AEC2-4223-9B69-B457A1E7B477}"/>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a:extLst>
            <a:ext uri="{FF2B5EF4-FFF2-40B4-BE49-F238E27FC236}">
              <a16:creationId xmlns:a16="http://schemas.microsoft.com/office/drawing/2014/main" id="{3BB1C934-5E30-4908-9953-C239A4856344}"/>
            </a:ext>
          </a:extLst>
        </xdr:cNvPr>
        <xdr:cNvSpPr/>
      </xdr:nvSpPr>
      <xdr:spPr>
        <a:xfrm>
          <a:off x="2857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a:extLst>
            <a:ext uri="{FF2B5EF4-FFF2-40B4-BE49-F238E27FC236}">
              <a16:creationId xmlns:a16="http://schemas.microsoft.com/office/drawing/2014/main" id="{7FA7B103-F0B6-48A8-86D3-E405BC449F5F}"/>
            </a:ext>
          </a:extLst>
        </xdr:cNvPr>
        <xdr:cNvSpPr/>
      </xdr:nvSpPr>
      <xdr:spPr>
        <a:xfrm>
          <a:off x="196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a:extLst>
            <a:ext uri="{FF2B5EF4-FFF2-40B4-BE49-F238E27FC236}">
              <a16:creationId xmlns:a16="http://schemas.microsoft.com/office/drawing/2014/main" id="{1924ABA1-007D-4D1A-89A9-FDB6CD64B9C1}"/>
            </a:ext>
          </a:extLst>
        </xdr:cNvPr>
        <xdr:cNvSpPr/>
      </xdr:nvSpPr>
      <xdr:spPr>
        <a:xfrm>
          <a:off x="107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355C030D-BBAF-4275-8E80-8384F9D5648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0A6C664-6FF5-421F-AB7C-A419BD82FEF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87A674C-3E34-4D9F-8CC5-E7A12C869BD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0A5643A-C092-4F86-9745-5DBCF9C8EE8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B535435-6E33-4DB7-AB38-47B3EC9659E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45974</xdr:rowOff>
    </xdr:from>
    <xdr:to>
      <xdr:col>24</xdr:col>
      <xdr:colOff>114300</xdr:colOff>
      <xdr:row>38</xdr:row>
      <xdr:rowOff>147574</xdr:rowOff>
    </xdr:to>
    <xdr:sp macro="" textlink="">
      <xdr:nvSpPr>
        <xdr:cNvPr id="71" name="楕円 70">
          <a:extLst>
            <a:ext uri="{FF2B5EF4-FFF2-40B4-BE49-F238E27FC236}">
              <a16:creationId xmlns:a16="http://schemas.microsoft.com/office/drawing/2014/main" id="{85857F5A-653F-4AD7-A6AB-62BFEE8C031B}"/>
            </a:ext>
          </a:extLst>
        </xdr:cNvPr>
        <xdr:cNvSpPr/>
      </xdr:nvSpPr>
      <xdr:spPr>
        <a:xfrm>
          <a:off x="4584700" y="656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68851</xdr:rowOff>
    </xdr:from>
    <xdr:ext cx="405111" cy="259045"/>
    <xdr:sp macro="" textlink="">
      <xdr:nvSpPr>
        <xdr:cNvPr id="72" name="【道路】&#10;有形固定資産減価償却率該当値テキスト">
          <a:extLst>
            <a:ext uri="{FF2B5EF4-FFF2-40B4-BE49-F238E27FC236}">
              <a16:creationId xmlns:a16="http://schemas.microsoft.com/office/drawing/2014/main" id="{08CA8B1C-7EDA-4916-A378-6B37339299B4}"/>
            </a:ext>
          </a:extLst>
        </xdr:cNvPr>
        <xdr:cNvSpPr txBox="1"/>
      </xdr:nvSpPr>
      <xdr:spPr>
        <a:xfrm>
          <a:off x="4673600" y="6412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148844</xdr:rowOff>
    </xdr:from>
    <xdr:to>
      <xdr:col>20</xdr:col>
      <xdr:colOff>38100</xdr:colOff>
      <xdr:row>38</xdr:row>
      <xdr:rowOff>78994</xdr:rowOff>
    </xdr:to>
    <xdr:sp macro="" textlink="">
      <xdr:nvSpPr>
        <xdr:cNvPr id="73" name="楕円 72">
          <a:extLst>
            <a:ext uri="{FF2B5EF4-FFF2-40B4-BE49-F238E27FC236}">
              <a16:creationId xmlns:a16="http://schemas.microsoft.com/office/drawing/2014/main" id="{6DC26F16-AC53-4B93-A6A1-351D7D205307}"/>
            </a:ext>
          </a:extLst>
        </xdr:cNvPr>
        <xdr:cNvSpPr/>
      </xdr:nvSpPr>
      <xdr:spPr>
        <a:xfrm>
          <a:off x="3746500" y="64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28194</xdr:rowOff>
    </xdr:from>
    <xdr:to>
      <xdr:col>24</xdr:col>
      <xdr:colOff>63500</xdr:colOff>
      <xdr:row>38</xdr:row>
      <xdr:rowOff>96774</xdr:rowOff>
    </xdr:to>
    <xdr:cxnSp macro="">
      <xdr:nvCxnSpPr>
        <xdr:cNvPr id="74" name="直線コネクタ 73">
          <a:extLst>
            <a:ext uri="{FF2B5EF4-FFF2-40B4-BE49-F238E27FC236}">
              <a16:creationId xmlns:a16="http://schemas.microsoft.com/office/drawing/2014/main" id="{9322E4D3-95F0-42B6-A583-F95AF47143D4}"/>
            </a:ext>
          </a:extLst>
        </xdr:cNvPr>
        <xdr:cNvCxnSpPr/>
      </xdr:nvCxnSpPr>
      <xdr:spPr>
        <a:xfrm>
          <a:off x="3797300" y="654329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123698</xdr:rowOff>
    </xdr:from>
    <xdr:to>
      <xdr:col>15</xdr:col>
      <xdr:colOff>101600</xdr:colOff>
      <xdr:row>38</xdr:row>
      <xdr:rowOff>53848</xdr:rowOff>
    </xdr:to>
    <xdr:sp macro="" textlink="">
      <xdr:nvSpPr>
        <xdr:cNvPr id="75" name="楕円 74">
          <a:extLst>
            <a:ext uri="{FF2B5EF4-FFF2-40B4-BE49-F238E27FC236}">
              <a16:creationId xmlns:a16="http://schemas.microsoft.com/office/drawing/2014/main" id="{2C4927EA-0090-430A-846C-C4FADEEBCDB4}"/>
            </a:ext>
          </a:extLst>
        </xdr:cNvPr>
        <xdr:cNvSpPr/>
      </xdr:nvSpPr>
      <xdr:spPr>
        <a:xfrm>
          <a:off x="28575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3048</xdr:rowOff>
    </xdr:from>
    <xdr:to>
      <xdr:col>19</xdr:col>
      <xdr:colOff>177800</xdr:colOff>
      <xdr:row>38</xdr:row>
      <xdr:rowOff>28194</xdr:rowOff>
    </xdr:to>
    <xdr:cxnSp macro="">
      <xdr:nvCxnSpPr>
        <xdr:cNvPr id="76" name="直線コネクタ 75">
          <a:extLst>
            <a:ext uri="{FF2B5EF4-FFF2-40B4-BE49-F238E27FC236}">
              <a16:creationId xmlns:a16="http://schemas.microsoft.com/office/drawing/2014/main" id="{C2A8109B-EF53-4C9B-821B-534D60715EAC}"/>
            </a:ext>
          </a:extLst>
        </xdr:cNvPr>
        <xdr:cNvCxnSpPr/>
      </xdr:nvCxnSpPr>
      <xdr:spPr>
        <a:xfrm>
          <a:off x="2908300" y="651814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103124</xdr:rowOff>
    </xdr:from>
    <xdr:to>
      <xdr:col>10</xdr:col>
      <xdr:colOff>165100</xdr:colOff>
      <xdr:row>38</xdr:row>
      <xdr:rowOff>33274</xdr:rowOff>
    </xdr:to>
    <xdr:sp macro="" textlink="">
      <xdr:nvSpPr>
        <xdr:cNvPr id="77" name="楕円 76">
          <a:extLst>
            <a:ext uri="{FF2B5EF4-FFF2-40B4-BE49-F238E27FC236}">
              <a16:creationId xmlns:a16="http://schemas.microsoft.com/office/drawing/2014/main" id="{5CD562D1-2E50-4D5D-8D98-4E3E4224E85E}"/>
            </a:ext>
          </a:extLst>
        </xdr:cNvPr>
        <xdr:cNvSpPr/>
      </xdr:nvSpPr>
      <xdr:spPr>
        <a:xfrm>
          <a:off x="1968500" y="64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153924</xdr:rowOff>
    </xdr:from>
    <xdr:to>
      <xdr:col>15</xdr:col>
      <xdr:colOff>50800</xdr:colOff>
      <xdr:row>38</xdr:row>
      <xdr:rowOff>3048</xdr:rowOff>
    </xdr:to>
    <xdr:cxnSp macro="">
      <xdr:nvCxnSpPr>
        <xdr:cNvPr id="78" name="直線コネクタ 77">
          <a:extLst>
            <a:ext uri="{FF2B5EF4-FFF2-40B4-BE49-F238E27FC236}">
              <a16:creationId xmlns:a16="http://schemas.microsoft.com/office/drawing/2014/main" id="{AEF28F13-BC32-4C8E-9695-0DB474832BD0}"/>
            </a:ext>
          </a:extLst>
        </xdr:cNvPr>
        <xdr:cNvCxnSpPr/>
      </xdr:nvCxnSpPr>
      <xdr:spPr>
        <a:xfrm>
          <a:off x="2019300" y="649757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84836</xdr:rowOff>
    </xdr:from>
    <xdr:to>
      <xdr:col>6</xdr:col>
      <xdr:colOff>38100</xdr:colOff>
      <xdr:row>38</xdr:row>
      <xdr:rowOff>14986</xdr:rowOff>
    </xdr:to>
    <xdr:sp macro="" textlink="">
      <xdr:nvSpPr>
        <xdr:cNvPr id="79" name="楕円 78">
          <a:extLst>
            <a:ext uri="{FF2B5EF4-FFF2-40B4-BE49-F238E27FC236}">
              <a16:creationId xmlns:a16="http://schemas.microsoft.com/office/drawing/2014/main" id="{3FB494F6-C85A-4E3A-93DB-D8B6C8FCE4B3}"/>
            </a:ext>
          </a:extLst>
        </xdr:cNvPr>
        <xdr:cNvSpPr/>
      </xdr:nvSpPr>
      <xdr:spPr>
        <a:xfrm>
          <a:off x="1079500" y="64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135636</xdr:rowOff>
    </xdr:from>
    <xdr:to>
      <xdr:col>10</xdr:col>
      <xdr:colOff>114300</xdr:colOff>
      <xdr:row>37</xdr:row>
      <xdr:rowOff>153924</xdr:rowOff>
    </xdr:to>
    <xdr:cxnSp macro="">
      <xdr:nvCxnSpPr>
        <xdr:cNvPr id="80" name="直線コネクタ 79">
          <a:extLst>
            <a:ext uri="{FF2B5EF4-FFF2-40B4-BE49-F238E27FC236}">
              <a16:creationId xmlns:a16="http://schemas.microsoft.com/office/drawing/2014/main" id="{3A62D650-1902-4836-A7A2-501DB8915BC5}"/>
            </a:ext>
          </a:extLst>
        </xdr:cNvPr>
        <xdr:cNvCxnSpPr/>
      </xdr:nvCxnSpPr>
      <xdr:spPr>
        <a:xfrm>
          <a:off x="1130300" y="647928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1" name="n_1aveValue【道路】&#10;有形固定資産減価償却率">
          <a:extLst>
            <a:ext uri="{FF2B5EF4-FFF2-40B4-BE49-F238E27FC236}">
              <a16:creationId xmlns:a16="http://schemas.microsoft.com/office/drawing/2014/main" id="{B8179E1B-6BF6-4F52-9DBF-F1358BDE2746}"/>
            </a:ext>
          </a:extLst>
        </xdr:cNvPr>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67835</xdr:rowOff>
    </xdr:from>
    <xdr:ext cx="405111" cy="259045"/>
    <xdr:sp macro="" textlink="">
      <xdr:nvSpPr>
        <xdr:cNvPr id="82" name="n_2aveValue【道路】&#10;有形固定資産減価償却率">
          <a:extLst>
            <a:ext uri="{FF2B5EF4-FFF2-40B4-BE49-F238E27FC236}">
              <a16:creationId xmlns:a16="http://schemas.microsoft.com/office/drawing/2014/main" id="{FA434FD0-1DEB-42B8-B714-8E439D41E66C}"/>
            </a:ext>
          </a:extLst>
        </xdr:cNvPr>
        <xdr:cNvSpPr txBox="1"/>
      </xdr:nvSpPr>
      <xdr:spPr>
        <a:xfrm>
          <a:off x="27057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17543</xdr:rowOff>
    </xdr:from>
    <xdr:ext cx="405111" cy="259045"/>
    <xdr:sp macro="" textlink="">
      <xdr:nvSpPr>
        <xdr:cNvPr id="83" name="n_3aveValue【道路】&#10;有形固定資産減価償却率">
          <a:extLst>
            <a:ext uri="{FF2B5EF4-FFF2-40B4-BE49-F238E27FC236}">
              <a16:creationId xmlns:a16="http://schemas.microsoft.com/office/drawing/2014/main" id="{A47BAB4F-512D-4AA5-97EE-0A07D780396B}"/>
            </a:ext>
          </a:extLst>
        </xdr:cNvPr>
        <xdr:cNvSpPr txBox="1"/>
      </xdr:nvSpPr>
      <xdr:spPr>
        <a:xfrm>
          <a:off x="1816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118127</xdr:rowOff>
    </xdr:from>
    <xdr:ext cx="405111" cy="259045"/>
    <xdr:sp macro="" textlink="">
      <xdr:nvSpPr>
        <xdr:cNvPr id="84" name="n_4aveValue【道路】&#10;有形固定資産減価償却率">
          <a:extLst>
            <a:ext uri="{FF2B5EF4-FFF2-40B4-BE49-F238E27FC236}">
              <a16:creationId xmlns:a16="http://schemas.microsoft.com/office/drawing/2014/main" id="{7D77F038-21D4-43FC-A4C0-7BF5AA7D4E11}"/>
            </a:ext>
          </a:extLst>
        </xdr:cNvPr>
        <xdr:cNvSpPr txBox="1"/>
      </xdr:nvSpPr>
      <xdr:spPr>
        <a:xfrm>
          <a:off x="927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95521</xdr:rowOff>
    </xdr:from>
    <xdr:ext cx="405111" cy="259045"/>
    <xdr:sp macro="" textlink="">
      <xdr:nvSpPr>
        <xdr:cNvPr id="85" name="n_1mainValue【道路】&#10;有形固定資産減価償却率">
          <a:extLst>
            <a:ext uri="{FF2B5EF4-FFF2-40B4-BE49-F238E27FC236}">
              <a16:creationId xmlns:a16="http://schemas.microsoft.com/office/drawing/2014/main" id="{74836940-630F-49F5-B536-8175BCBF0DE2}"/>
            </a:ext>
          </a:extLst>
        </xdr:cNvPr>
        <xdr:cNvSpPr txBox="1"/>
      </xdr:nvSpPr>
      <xdr:spPr>
        <a:xfrm>
          <a:off x="3582044" y="626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70375</xdr:rowOff>
    </xdr:from>
    <xdr:ext cx="405111" cy="259045"/>
    <xdr:sp macro="" textlink="">
      <xdr:nvSpPr>
        <xdr:cNvPr id="86" name="n_2mainValue【道路】&#10;有形固定資産減価償却率">
          <a:extLst>
            <a:ext uri="{FF2B5EF4-FFF2-40B4-BE49-F238E27FC236}">
              <a16:creationId xmlns:a16="http://schemas.microsoft.com/office/drawing/2014/main" id="{8CD08128-3B61-4E5F-A8DA-4523A1D2BBF2}"/>
            </a:ext>
          </a:extLst>
        </xdr:cNvPr>
        <xdr:cNvSpPr txBox="1"/>
      </xdr:nvSpPr>
      <xdr:spPr>
        <a:xfrm>
          <a:off x="2705744" y="624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49801</xdr:rowOff>
    </xdr:from>
    <xdr:ext cx="405111" cy="259045"/>
    <xdr:sp macro="" textlink="">
      <xdr:nvSpPr>
        <xdr:cNvPr id="87" name="n_3mainValue【道路】&#10;有形固定資産減価償却率">
          <a:extLst>
            <a:ext uri="{FF2B5EF4-FFF2-40B4-BE49-F238E27FC236}">
              <a16:creationId xmlns:a16="http://schemas.microsoft.com/office/drawing/2014/main" id="{9B36BA8D-D622-4F8B-86E1-C268768E5005}"/>
            </a:ext>
          </a:extLst>
        </xdr:cNvPr>
        <xdr:cNvSpPr txBox="1"/>
      </xdr:nvSpPr>
      <xdr:spPr>
        <a:xfrm>
          <a:off x="1816744" y="6222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31513</xdr:rowOff>
    </xdr:from>
    <xdr:ext cx="405111" cy="259045"/>
    <xdr:sp macro="" textlink="">
      <xdr:nvSpPr>
        <xdr:cNvPr id="88" name="n_4mainValue【道路】&#10;有形固定資産減価償却率">
          <a:extLst>
            <a:ext uri="{FF2B5EF4-FFF2-40B4-BE49-F238E27FC236}">
              <a16:creationId xmlns:a16="http://schemas.microsoft.com/office/drawing/2014/main" id="{1C361469-07AD-4536-9774-43AC40AC3081}"/>
            </a:ext>
          </a:extLst>
        </xdr:cNvPr>
        <xdr:cNvSpPr txBox="1"/>
      </xdr:nvSpPr>
      <xdr:spPr>
        <a:xfrm>
          <a:off x="927744" y="620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83244DFA-AD3E-4B7B-B5CF-C902C886762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E6FB106B-0275-46EC-A623-0CF762F56A8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109D9163-28CF-4BAD-8A23-6FFF00F0389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636A05A-CF62-4346-B7C4-7C14F567F9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F5F9BCCA-D2FF-4463-A77C-FA313A7360D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A3C69402-5A33-423B-B1BE-DB8F4E1762C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19871A29-8A43-410A-9695-90785CB22B1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854C6147-65F3-40F4-A5DA-18A8D8AB282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407AEF40-8A67-4533-843D-F251EEEA3CA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9FE2EF78-CA92-4721-9749-97353A57637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9F80C30E-3BB5-41A9-9B69-24871127CEA5}"/>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FEBA048B-72C7-47B4-A35D-8E48828CAE41}"/>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CFE500EB-D6F2-4AB8-830F-0648FABF441B}"/>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A247FB95-86E3-4319-92B0-05C70CD0FD2A}"/>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1E30CC88-304E-4D38-A2C5-8EA478B8AB43}"/>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F4BAA379-F21C-4DE6-9C8B-B9743F471ECD}"/>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AA7C9CF6-CAB0-4E76-92C4-5C9F0978F676}"/>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8D9EBAD2-EBCC-47C5-BE29-A30442D431F4}"/>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9BF8940B-D03A-4D5E-BE2C-2384F50283EA}"/>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495875BC-12A7-4AF1-BC22-924C9DDA5537}"/>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1511D5E6-114E-494B-9A24-65C1CE658477}"/>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72498237-21AD-40E9-A122-4A1E4AC7125C}"/>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F6AD6DEB-6950-410F-8A27-AB3EFF6EAD7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212FCB5E-3580-4515-B480-BEEEA9A82DD8}"/>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2174C546-EF44-40FB-84A1-854D68B7EA1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a:extLst>
            <a:ext uri="{FF2B5EF4-FFF2-40B4-BE49-F238E27FC236}">
              <a16:creationId xmlns:a16="http://schemas.microsoft.com/office/drawing/2014/main" id="{90B21BE2-9FA8-4490-AE96-84944F2C87DC}"/>
            </a:ext>
          </a:extLst>
        </xdr:cNvPr>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a:extLst>
            <a:ext uri="{FF2B5EF4-FFF2-40B4-BE49-F238E27FC236}">
              <a16:creationId xmlns:a16="http://schemas.microsoft.com/office/drawing/2014/main" id="{1406ADFF-E83A-4AC3-90F8-651B48A7BAF8}"/>
            </a:ext>
          </a:extLst>
        </xdr:cNvPr>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a:extLst>
            <a:ext uri="{FF2B5EF4-FFF2-40B4-BE49-F238E27FC236}">
              <a16:creationId xmlns:a16="http://schemas.microsoft.com/office/drawing/2014/main" id="{460DABDB-488C-4EEC-98B6-EB95854589BE}"/>
            </a:ext>
          </a:extLst>
        </xdr:cNvPr>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a:extLst>
            <a:ext uri="{FF2B5EF4-FFF2-40B4-BE49-F238E27FC236}">
              <a16:creationId xmlns:a16="http://schemas.microsoft.com/office/drawing/2014/main" id="{E1832FBF-987F-499D-90EF-294F910C40E4}"/>
            </a:ext>
          </a:extLst>
        </xdr:cNvPr>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a:extLst>
            <a:ext uri="{FF2B5EF4-FFF2-40B4-BE49-F238E27FC236}">
              <a16:creationId xmlns:a16="http://schemas.microsoft.com/office/drawing/2014/main" id="{599C77B4-B567-4E6C-8C07-1C88306B5FF1}"/>
            </a:ext>
          </a:extLst>
        </xdr:cNvPr>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166202</xdr:rowOff>
    </xdr:from>
    <xdr:ext cx="534377" cy="259045"/>
    <xdr:sp macro="" textlink="">
      <xdr:nvSpPr>
        <xdr:cNvPr id="119" name="【道路】&#10;一人当たり延長平均値テキスト">
          <a:extLst>
            <a:ext uri="{FF2B5EF4-FFF2-40B4-BE49-F238E27FC236}">
              <a16:creationId xmlns:a16="http://schemas.microsoft.com/office/drawing/2014/main" id="{7A194801-5C96-43A6-A628-BD8230DE60AB}"/>
            </a:ext>
          </a:extLst>
        </xdr:cNvPr>
        <xdr:cNvSpPr txBox="1"/>
      </xdr:nvSpPr>
      <xdr:spPr>
        <a:xfrm>
          <a:off x="10515600" y="6852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a:extLst>
            <a:ext uri="{FF2B5EF4-FFF2-40B4-BE49-F238E27FC236}">
              <a16:creationId xmlns:a16="http://schemas.microsoft.com/office/drawing/2014/main" id="{21977B88-D87D-4060-B9B4-05E42B73FACA}"/>
            </a:ext>
          </a:extLst>
        </xdr:cNvPr>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21" name="フローチャート: 判断 120">
          <a:extLst>
            <a:ext uri="{FF2B5EF4-FFF2-40B4-BE49-F238E27FC236}">
              <a16:creationId xmlns:a16="http://schemas.microsoft.com/office/drawing/2014/main" id="{4462F648-560B-40D3-B574-DCFC7A006B0E}"/>
            </a:ext>
          </a:extLst>
        </xdr:cNvPr>
        <xdr:cNvSpPr/>
      </xdr:nvSpPr>
      <xdr:spPr>
        <a:xfrm>
          <a:off x="9588500" y="702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22" name="フローチャート: 判断 121">
          <a:extLst>
            <a:ext uri="{FF2B5EF4-FFF2-40B4-BE49-F238E27FC236}">
              <a16:creationId xmlns:a16="http://schemas.microsoft.com/office/drawing/2014/main" id="{A9D67E21-39B2-48C2-8754-6BF6F25A35FB}"/>
            </a:ext>
          </a:extLst>
        </xdr:cNvPr>
        <xdr:cNvSpPr/>
      </xdr:nvSpPr>
      <xdr:spPr>
        <a:xfrm>
          <a:off x="8699500" y="702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3" name="フローチャート: 判断 122">
          <a:extLst>
            <a:ext uri="{FF2B5EF4-FFF2-40B4-BE49-F238E27FC236}">
              <a16:creationId xmlns:a16="http://schemas.microsoft.com/office/drawing/2014/main" id="{18462FDA-0B96-4B6C-AAA3-ABFA71DA4E59}"/>
            </a:ext>
          </a:extLst>
        </xdr:cNvPr>
        <xdr:cNvSpPr/>
      </xdr:nvSpPr>
      <xdr:spPr>
        <a:xfrm>
          <a:off x="7810500" y="70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4" name="フローチャート: 判断 123">
          <a:extLst>
            <a:ext uri="{FF2B5EF4-FFF2-40B4-BE49-F238E27FC236}">
              <a16:creationId xmlns:a16="http://schemas.microsoft.com/office/drawing/2014/main" id="{EDD4B0E8-B624-49C8-AA47-34A3C8AA8423}"/>
            </a:ext>
          </a:extLst>
        </xdr:cNvPr>
        <xdr:cNvSpPr/>
      </xdr:nvSpPr>
      <xdr:spPr>
        <a:xfrm>
          <a:off x="6921500" y="698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C68E139-E184-4019-B5DA-2B9DA1BB79C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9016832-22C2-4418-B276-0C85E211D92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44AC016-F0B6-402C-A387-7A0BEA7AFEE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9A2556E-AF93-493F-8FD7-5327FC4ECC0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6594C31-AA22-41C9-A5EB-2263F83BF51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111386</xdr:rowOff>
    </xdr:from>
    <xdr:to>
      <xdr:col>55</xdr:col>
      <xdr:colOff>50800</xdr:colOff>
      <xdr:row>42</xdr:row>
      <xdr:rowOff>41536</xdr:rowOff>
    </xdr:to>
    <xdr:sp macro="" textlink="">
      <xdr:nvSpPr>
        <xdr:cNvPr id="130" name="楕円 129">
          <a:extLst>
            <a:ext uri="{FF2B5EF4-FFF2-40B4-BE49-F238E27FC236}">
              <a16:creationId xmlns:a16="http://schemas.microsoft.com/office/drawing/2014/main" id="{A46408F7-9245-4474-8EE7-279464B80C34}"/>
            </a:ext>
          </a:extLst>
        </xdr:cNvPr>
        <xdr:cNvSpPr/>
      </xdr:nvSpPr>
      <xdr:spPr>
        <a:xfrm>
          <a:off x="10426700" y="714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26313</xdr:rowOff>
    </xdr:from>
    <xdr:ext cx="469744" cy="259045"/>
    <xdr:sp macro="" textlink="">
      <xdr:nvSpPr>
        <xdr:cNvPr id="131" name="【道路】&#10;一人当たり延長該当値テキスト">
          <a:extLst>
            <a:ext uri="{FF2B5EF4-FFF2-40B4-BE49-F238E27FC236}">
              <a16:creationId xmlns:a16="http://schemas.microsoft.com/office/drawing/2014/main" id="{E27B99A4-5092-46F2-B30B-F0A26C435232}"/>
            </a:ext>
          </a:extLst>
        </xdr:cNvPr>
        <xdr:cNvSpPr txBox="1"/>
      </xdr:nvSpPr>
      <xdr:spPr>
        <a:xfrm>
          <a:off x="10515600" y="705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111566</xdr:rowOff>
    </xdr:from>
    <xdr:to>
      <xdr:col>50</xdr:col>
      <xdr:colOff>165100</xdr:colOff>
      <xdr:row>42</xdr:row>
      <xdr:rowOff>41716</xdr:rowOff>
    </xdr:to>
    <xdr:sp macro="" textlink="">
      <xdr:nvSpPr>
        <xdr:cNvPr id="132" name="楕円 131">
          <a:extLst>
            <a:ext uri="{FF2B5EF4-FFF2-40B4-BE49-F238E27FC236}">
              <a16:creationId xmlns:a16="http://schemas.microsoft.com/office/drawing/2014/main" id="{3E32F992-AFA7-41D1-B542-35811DA30038}"/>
            </a:ext>
          </a:extLst>
        </xdr:cNvPr>
        <xdr:cNvSpPr/>
      </xdr:nvSpPr>
      <xdr:spPr>
        <a:xfrm>
          <a:off x="9588500" y="714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162186</xdr:rowOff>
    </xdr:from>
    <xdr:to>
      <xdr:col>55</xdr:col>
      <xdr:colOff>0</xdr:colOff>
      <xdr:row>41</xdr:row>
      <xdr:rowOff>162366</xdr:rowOff>
    </xdr:to>
    <xdr:cxnSp macro="">
      <xdr:nvCxnSpPr>
        <xdr:cNvPr id="133" name="直線コネクタ 132">
          <a:extLst>
            <a:ext uri="{FF2B5EF4-FFF2-40B4-BE49-F238E27FC236}">
              <a16:creationId xmlns:a16="http://schemas.microsoft.com/office/drawing/2014/main" id="{93F541E7-1C2A-4916-87E2-FF71BE115075}"/>
            </a:ext>
          </a:extLst>
        </xdr:cNvPr>
        <xdr:cNvCxnSpPr/>
      </xdr:nvCxnSpPr>
      <xdr:spPr>
        <a:xfrm flipV="1">
          <a:off x="9639300" y="7191636"/>
          <a:ext cx="8382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112219</xdr:rowOff>
    </xdr:from>
    <xdr:to>
      <xdr:col>46</xdr:col>
      <xdr:colOff>38100</xdr:colOff>
      <xdr:row>42</xdr:row>
      <xdr:rowOff>42369</xdr:rowOff>
    </xdr:to>
    <xdr:sp macro="" textlink="">
      <xdr:nvSpPr>
        <xdr:cNvPr id="134" name="楕円 133">
          <a:extLst>
            <a:ext uri="{FF2B5EF4-FFF2-40B4-BE49-F238E27FC236}">
              <a16:creationId xmlns:a16="http://schemas.microsoft.com/office/drawing/2014/main" id="{2735800F-C660-420C-B5B0-AD9F526B2FBE}"/>
            </a:ext>
          </a:extLst>
        </xdr:cNvPr>
        <xdr:cNvSpPr/>
      </xdr:nvSpPr>
      <xdr:spPr>
        <a:xfrm>
          <a:off x="8699500" y="714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162366</xdr:rowOff>
    </xdr:from>
    <xdr:to>
      <xdr:col>50</xdr:col>
      <xdr:colOff>114300</xdr:colOff>
      <xdr:row>41</xdr:row>
      <xdr:rowOff>163019</xdr:rowOff>
    </xdr:to>
    <xdr:cxnSp macro="">
      <xdr:nvCxnSpPr>
        <xdr:cNvPr id="135" name="直線コネクタ 134">
          <a:extLst>
            <a:ext uri="{FF2B5EF4-FFF2-40B4-BE49-F238E27FC236}">
              <a16:creationId xmlns:a16="http://schemas.microsoft.com/office/drawing/2014/main" id="{72D53D10-B546-4E28-B6ED-B6BEEC83F6A2}"/>
            </a:ext>
          </a:extLst>
        </xdr:cNvPr>
        <xdr:cNvCxnSpPr/>
      </xdr:nvCxnSpPr>
      <xdr:spPr>
        <a:xfrm flipV="1">
          <a:off x="8750300" y="7191816"/>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112007</xdr:rowOff>
    </xdr:from>
    <xdr:to>
      <xdr:col>41</xdr:col>
      <xdr:colOff>101600</xdr:colOff>
      <xdr:row>42</xdr:row>
      <xdr:rowOff>42157</xdr:rowOff>
    </xdr:to>
    <xdr:sp macro="" textlink="">
      <xdr:nvSpPr>
        <xdr:cNvPr id="136" name="楕円 135">
          <a:extLst>
            <a:ext uri="{FF2B5EF4-FFF2-40B4-BE49-F238E27FC236}">
              <a16:creationId xmlns:a16="http://schemas.microsoft.com/office/drawing/2014/main" id="{D70CD2A9-FFA3-470D-8A09-C9644EAD4A0A}"/>
            </a:ext>
          </a:extLst>
        </xdr:cNvPr>
        <xdr:cNvSpPr/>
      </xdr:nvSpPr>
      <xdr:spPr>
        <a:xfrm>
          <a:off x="7810500" y="714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162807</xdr:rowOff>
    </xdr:from>
    <xdr:to>
      <xdr:col>45</xdr:col>
      <xdr:colOff>177800</xdr:colOff>
      <xdr:row>41</xdr:row>
      <xdr:rowOff>163019</xdr:rowOff>
    </xdr:to>
    <xdr:cxnSp macro="">
      <xdr:nvCxnSpPr>
        <xdr:cNvPr id="137" name="直線コネクタ 136">
          <a:extLst>
            <a:ext uri="{FF2B5EF4-FFF2-40B4-BE49-F238E27FC236}">
              <a16:creationId xmlns:a16="http://schemas.microsoft.com/office/drawing/2014/main" id="{2A25E3F8-3C5F-49A9-9155-436AD7B4008A}"/>
            </a:ext>
          </a:extLst>
        </xdr:cNvPr>
        <xdr:cNvCxnSpPr/>
      </xdr:nvCxnSpPr>
      <xdr:spPr>
        <a:xfrm>
          <a:off x="7861300" y="7192257"/>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111435</xdr:rowOff>
    </xdr:from>
    <xdr:to>
      <xdr:col>36</xdr:col>
      <xdr:colOff>165100</xdr:colOff>
      <xdr:row>42</xdr:row>
      <xdr:rowOff>41585</xdr:rowOff>
    </xdr:to>
    <xdr:sp macro="" textlink="">
      <xdr:nvSpPr>
        <xdr:cNvPr id="138" name="楕円 137">
          <a:extLst>
            <a:ext uri="{FF2B5EF4-FFF2-40B4-BE49-F238E27FC236}">
              <a16:creationId xmlns:a16="http://schemas.microsoft.com/office/drawing/2014/main" id="{F12BFDF5-D4B8-42E3-BADE-A3549B498CCE}"/>
            </a:ext>
          </a:extLst>
        </xdr:cNvPr>
        <xdr:cNvSpPr/>
      </xdr:nvSpPr>
      <xdr:spPr>
        <a:xfrm>
          <a:off x="6921500" y="714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162235</xdr:rowOff>
    </xdr:from>
    <xdr:to>
      <xdr:col>41</xdr:col>
      <xdr:colOff>50800</xdr:colOff>
      <xdr:row>41</xdr:row>
      <xdr:rowOff>162807</xdr:rowOff>
    </xdr:to>
    <xdr:cxnSp macro="">
      <xdr:nvCxnSpPr>
        <xdr:cNvPr id="139" name="直線コネクタ 138">
          <a:extLst>
            <a:ext uri="{FF2B5EF4-FFF2-40B4-BE49-F238E27FC236}">
              <a16:creationId xmlns:a16="http://schemas.microsoft.com/office/drawing/2014/main" id="{180B8A90-8AB4-4AC1-A3DA-03367F168242}"/>
            </a:ext>
          </a:extLst>
        </xdr:cNvPr>
        <xdr:cNvCxnSpPr/>
      </xdr:nvCxnSpPr>
      <xdr:spPr>
        <a:xfrm>
          <a:off x="6972300" y="7191685"/>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115361</xdr:rowOff>
    </xdr:from>
    <xdr:ext cx="534377" cy="259045"/>
    <xdr:sp macro="" textlink="">
      <xdr:nvSpPr>
        <xdr:cNvPr id="140" name="n_1aveValue【道路】&#10;一人当たり延長">
          <a:extLst>
            <a:ext uri="{FF2B5EF4-FFF2-40B4-BE49-F238E27FC236}">
              <a16:creationId xmlns:a16="http://schemas.microsoft.com/office/drawing/2014/main" id="{9C26809D-F44F-4EEA-8E7C-99BA31AF1126}"/>
            </a:ext>
          </a:extLst>
        </xdr:cNvPr>
        <xdr:cNvSpPr txBox="1"/>
      </xdr:nvSpPr>
      <xdr:spPr>
        <a:xfrm>
          <a:off x="9359411" y="680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109269</xdr:rowOff>
    </xdr:from>
    <xdr:ext cx="534377" cy="259045"/>
    <xdr:sp macro="" textlink="">
      <xdr:nvSpPr>
        <xdr:cNvPr id="141" name="n_2aveValue【道路】&#10;一人当たり延長">
          <a:extLst>
            <a:ext uri="{FF2B5EF4-FFF2-40B4-BE49-F238E27FC236}">
              <a16:creationId xmlns:a16="http://schemas.microsoft.com/office/drawing/2014/main" id="{7F480D0F-8009-4394-8F48-D2AF524E483B}"/>
            </a:ext>
          </a:extLst>
        </xdr:cNvPr>
        <xdr:cNvSpPr txBox="1"/>
      </xdr:nvSpPr>
      <xdr:spPr>
        <a:xfrm>
          <a:off x="8483111" y="679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111899</xdr:rowOff>
    </xdr:from>
    <xdr:ext cx="534377" cy="259045"/>
    <xdr:sp macro="" textlink="">
      <xdr:nvSpPr>
        <xdr:cNvPr id="142" name="n_3aveValue【道路】&#10;一人当たり延長">
          <a:extLst>
            <a:ext uri="{FF2B5EF4-FFF2-40B4-BE49-F238E27FC236}">
              <a16:creationId xmlns:a16="http://schemas.microsoft.com/office/drawing/2014/main" id="{B9BB02F8-65A2-4519-A3BC-35552659896A}"/>
            </a:ext>
          </a:extLst>
        </xdr:cNvPr>
        <xdr:cNvSpPr txBox="1"/>
      </xdr:nvSpPr>
      <xdr:spPr>
        <a:xfrm>
          <a:off x="7594111" y="67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75192</xdr:rowOff>
    </xdr:from>
    <xdr:ext cx="534377" cy="259045"/>
    <xdr:sp macro="" textlink="">
      <xdr:nvSpPr>
        <xdr:cNvPr id="143" name="n_4aveValue【道路】&#10;一人当たり延長">
          <a:extLst>
            <a:ext uri="{FF2B5EF4-FFF2-40B4-BE49-F238E27FC236}">
              <a16:creationId xmlns:a16="http://schemas.microsoft.com/office/drawing/2014/main" id="{99C08CEB-6858-41F1-82C4-B6B27C5133B1}"/>
            </a:ext>
          </a:extLst>
        </xdr:cNvPr>
        <xdr:cNvSpPr txBox="1"/>
      </xdr:nvSpPr>
      <xdr:spPr>
        <a:xfrm>
          <a:off x="6705111" y="67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32843</xdr:rowOff>
    </xdr:from>
    <xdr:ext cx="469744" cy="259045"/>
    <xdr:sp macro="" textlink="">
      <xdr:nvSpPr>
        <xdr:cNvPr id="144" name="n_1mainValue【道路】&#10;一人当たり延長">
          <a:extLst>
            <a:ext uri="{FF2B5EF4-FFF2-40B4-BE49-F238E27FC236}">
              <a16:creationId xmlns:a16="http://schemas.microsoft.com/office/drawing/2014/main" id="{72BE3D01-8323-4AC6-8586-BBB5635A1803}"/>
            </a:ext>
          </a:extLst>
        </xdr:cNvPr>
        <xdr:cNvSpPr txBox="1"/>
      </xdr:nvSpPr>
      <xdr:spPr>
        <a:xfrm>
          <a:off x="9391727" y="723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33496</xdr:rowOff>
    </xdr:from>
    <xdr:ext cx="469744" cy="259045"/>
    <xdr:sp macro="" textlink="">
      <xdr:nvSpPr>
        <xdr:cNvPr id="145" name="n_2mainValue【道路】&#10;一人当たり延長">
          <a:extLst>
            <a:ext uri="{FF2B5EF4-FFF2-40B4-BE49-F238E27FC236}">
              <a16:creationId xmlns:a16="http://schemas.microsoft.com/office/drawing/2014/main" id="{0643A1C2-8FD2-4DEA-9448-8390614FBFE2}"/>
            </a:ext>
          </a:extLst>
        </xdr:cNvPr>
        <xdr:cNvSpPr txBox="1"/>
      </xdr:nvSpPr>
      <xdr:spPr>
        <a:xfrm>
          <a:off x="8515427" y="723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33284</xdr:rowOff>
    </xdr:from>
    <xdr:ext cx="469744" cy="259045"/>
    <xdr:sp macro="" textlink="">
      <xdr:nvSpPr>
        <xdr:cNvPr id="146" name="n_3mainValue【道路】&#10;一人当たり延長">
          <a:extLst>
            <a:ext uri="{FF2B5EF4-FFF2-40B4-BE49-F238E27FC236}">
              <a16:creationId xmlns:a16="http://schemas.microsoft.com/office/drawing/2014/main" id="{E42DC817-2669-4D8D-8502-9D26EEC11E1F}"/>
            </a:ext>
          </a:extLst>
        </xdr:cNvPr>
        <xdr:cNvSpPr txBox="1"/>
      </xdr:nvSpPr>
      <xdr:spPr>
        <a:xfrm>
          <a:off x="7626427" y="723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32712</xdr:rowOff>
    </xdr:from>
    <xdr:ext cx="469744" cy="259045"/>
    <xdr:sp macro="" textlink="">
      <xdr:nvSpPr>
        <xdr:cNvPr id="147" name="n_4mainValue【道路】&#10;一人当たり延長">
          <a:extLst>
            <a:ext uri="{FF2B5EF4-FFF2-40B4-BE49-F238E27FC236}">
              <a16:creationId xmlns:a16="http://schemas.microsoft.com/office/drawing/2014/main" id="{A584B12E-8C8A-47BD-A958-191B9FBD5AC0}"/>
            </a:ext>
          </a:extLst>
        </xdr:cNvPr>
        <xdr:cNvSpPr txBox="1"/>
      </xdr:nvSpPr>
      <xdr:spPr>
        <a:xfrm>
          <a:off x="6737427" y="723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6D6E810C-CCA2-421F-ACAC-E4459AD5696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1626023A-18B3-46F7-8E7D-8EC9B096113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189DC837-621C-4CE3-9FA8-DD90363A3AD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E5AA2FFB-5695-4E55-96A1-E31C949A19A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372CD1E4-E3ED-4F79-86D6-6F7AF19A8BD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A2CDF3C3-B73C-45EE-9239-CE85A2C5609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2C1301AA-1A3C-47CE-9A94-290F1F08352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5C7A5BFD-0CF9-4645-9F9B-3CA77413AC8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F73A239B-0AF9-4AB3-BC65-DC5FEE608FA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CCE24C88-4146-40B3-8F23-37AB06A61CA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22BF4E98-9518-4EE1-B454-6384A170D3D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836A40C6-08BD-4F5A-8B5D-E4CE483FA8E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F97D2C1C-3353-41C7-9F0B-7C7275C109A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F588B080-57DF-479C-804B-CE319E8A163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ED15FDDB-CD89-415B-8A73-97A275FEF59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F6E24F4A-73D9-41F8-8C85-AAAB7AEC43D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89FE8D40-6875-4229-BC9B-4CCC88AD2BC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712DC963-4EEA-462F-B94D-8C0F281DAE6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25329F97-EA17-4246-91E8-1C1CB0301C3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3B8941AC-7AD0-44A0-B11A-1F3C99FB9A9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248D8636-706E-4C1D-A910-B36CC9CB419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DD179858-95FD-44DC-8EE1-68F44993324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C7570E00-AC84-4479-A9B0-F4EF6CD4203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96B991E2-DA13-4BDC-BA81-FCA05DD0A22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133C441C-E6A8-4AD6-B342-C2BE103391C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a:extLst>
            <a:ext uri="{FF2B5EF4-FFF2-40B4-BE49-F238E27FC236}">
              <a16:creationId xmlns:a16="http://schemas.microsoft.com/office/drawing/2014/main" id="{C0B2FE38-C510-4618-9701-98FF10CE55EA}"/>
            </a:ext>
          </a:extLst>
        </xdr:cNvPr>
        <xdr:cNvCxnSpPr/>
      </xdr:nvCxnSpPr>
      <xdr:spPr>
        <a:xfrm flipV="1">
          <a:off x="463486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859C9248-16F2-44F3-B628-D1BA019E28D5}"/>
            </a:ext>
          </a:extLst>
        </xdr:cNvPr>
        <xdr:cNvSpPr txBox="1"/>
      </xdr:nvSpPr>
      <xdr:spPr>
        <a:xfrm>
          <a:off x="4673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a:extLst>
            <a:ext uri="{FF2B5EF4-FFF2-40B4-BE49-F238E27FC236}">
              <a16:creationId xmlns:a16="http://schemas.microsoft.com/office/drawing/2014/main" id="{CECE2E48-1815-40DD-86EE-0BF7BD03DFE7}"/>
            </a:ext>
          </a:extLst>
        </xdr:cNvPr>
        <xdr:cNvCxnSpPr/>
      </xdr:nvCxnSpPr>
      <xdr:spPr>
        <a:xfrm>
          <a:off x="4546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D48D1D25-C405-48F4-ADD6-A448A8C796D3}"/>
            </a:ext>
          </a:extLst>
        </xdr:cNvPr>
        <xdr:cNvSpPr txBox="1"/>
      </xdr:nvSpPr>
      <xdr:spPr>
        <a:xfrm>
          <a:off x="4673600" y="9283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a:extLst>
            <a:ext uri="{FF2B5EF4-FFF2-40B4-BE49-F238E27FC236}">
              <a16:creationId xmlns:a16="http://schemas.microsoft.com/office/drawing/2014/main" id="{08E6251B-4193-473B-8521-F78B1E24DE61}"/>
            </a:ext>
          </a:extLst>
        </xdr:cNvPr>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FB77853A-2D0A-4364-A6E3-E46ECE6B411D}"/>
            </a:ext>
          </a:extLst>
        </xdr:cNvPr>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6FF3C31B-7116-4424-822B-A0395432D5C8}"/>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0" name="フローチャート: 判断 179">
          <a:extLst>
            <a:ext uri="{FF2B5EF4-FFF2-40B4-BE49-F238E27FC236}">
              <a16:creationId xmlns:a16="http://schemas.microsoft.com/office/drawing/2014/main" id="{4A53797B-37D8-4638-8477-CC69FDB0C26B}"/>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a:extLst>
            <a:ext uri="{FF2B5EF4-FFF2-40B4-BE49-F238E27FC236}">
              <a16:creationId xmlns:a16="http://schemas.microsoft.com/office/drawing/2014/main" id="{E2C99949-86C4-4852-9891-68A93DE42E5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2" name="フローチャート: 判断 181">
          <a:extLst>
            <a:ext uri="{FF2B5EF4-FFF2-40B4-BE49-F238E27FC236}">
              <a16:creationId xmlns:a16="http://schemas.microsoft.com/office/drawing/2014/main" id="{658BAC3E-CB3B-4D0E-B300-452820F16527}"/>
            </a:ext>
          </a:extLst>
        </xdr:cNvPr>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BDF61BA6-F4E3-4E56-B59B-440AD545E288}"/>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F0F16CA-E459-463A-AC86-9CEA4E44555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CF294AB-37B1-41C0-96BF-12212F69475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91F2196-C2E2-4BA4-A77A-1A1BFB3C825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8A1943B-10C2-4914-B960-F13414B88CB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AC3288C-6251-4379-9A06-F8A70FE85B9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61867</xdr:rowOff>
    </xdr:from>
    <xdr:to>
      <xdr:col>24</xdr:col>
      <xdr:colOff>114300</xdr:colOff>
      <xdr:row>60</xdr:row>
      <xdr:rowOff>163467</xdr:rowOff>
    </xdr:to>
    <xdr:sp macro="" textlink="">
      <xdr:nvSpPr>
        <xdr:cNvPr id="189" name="楕円 188">
          <a:extLst>
            <a:ext uri="{FF2B5EF4-FFF2-40B4-BE49-F238E27FC236}">
              <a16:creationId xmlns:a16="http://schemas.microsoft.com/office/drawing/2014/main" id="{EC83DA5C-AE97-47C5-B50B-1C9FE9572A5B}"/>
            </a:ext>
          </a:extLst>
        </xdr:cNvPr>
        <xdr:cNvSpPr/>
      </xdr:nvSpPr>
      <xdr:spPr>
        <a:xfrm>
          <a:off x="45847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84744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39E6D822-DE9D-4FB6-A0F6-4A858ECA04FA}"/>
            </a:ext>
          </a:extLst>
        </xdr:cNvPr>
        <xdr:cNvSpPr txBox="1"/>
      </xdr:nvSpPr>
      <xdr:spPr>
        <a:xfrm>
          <a:off x="4673600" y="10200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45538</xdr:rowOff>
    </xdr:from>
    <xdr:to>
      <xdr:col>20</xdr:col>
      <xdr:colOff>38100</xdr:colOff>
      <xdr:row>60</xdr:row>
      <xdr:rowOff>147138</xdr:rowOff>
    </xdr:to>
    <xdr:sp macro="" textlink="">
      <xdr:nvSpPr>
        <xdr:cNvPr id="191" name="楕円 190">
          <a:extLst>
            <a:ext uri="{FF2B5EF4-FFF2-40B4-BE49-F238E27FC236}">
              <a16:creationId xmlns:a16="http://schemas.microsoft.com/office/drawing/2014/main" id="{F2926466-317A-4488-9792-A25078DEE2E4}"/>
            </a:ext>
          </a:extLst>
        </xdr:cNvPr>
        <xdr:cNvSpPr/>
      </xdr:nvSpPr>
      <xdr:spPr>
        <a:xfrm>
          <a:off x="3746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96338</xdr:rowOff>
    </xdr:from>
    <xdr:to>
      <xdr:col>24</xdr:col>
      <xdr:colOff>63500</xdr:colOff>
      <xdr:row>60</xdr:row>
      <xdr:rowOff>112667</xdr:rowOff>
    </xdr:to>
    <xdr:cxnSp macro="">
      <xdr:nvCxnSpPr>
        <xdr:cNvPr id="192" name="直線コネクタ 191">
          <a:extLst>
            <a:ext uri="{FF2B5EF4-FFF2-40B4-BE49-F238E27FC236}">
              <a16:creationId xmlns:a16="http://schemas.microsoft.com/office/drawing/2014/main" id="{0CAAB452-4D6E-4CF2-992F-1FFA32D9E1ED}"/>
            </a:ext>
          </a:extLst>
        </xdr:cNvPr>
        <xdr:cNvCxnSpPr/>
      </xdr:nvCxnSpPr>
      <xdr:spPr>
        <a:xfrm>
          <a:off x="3797300" y="1038333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17780</xdr:rowOff>
    </xdr:from>
    <xdr:to>
      <xdr:col>15</xdr:col>
      <xdr:colOff>101600</xdr:colOff>
      <xdr:row>60</xdr:row>
      <xdr:rowOff>119380</xdr:rowOff>
    </xdr:to>
    <xdr:sp macro="" textlink="">
      <xdr:nvSpPr>
        <xdr:cNvPr id="193" name="楕円 192">
          <a:extLst>
            <a:ext uri="{FF2B5EF4-FFF2-40B4-BE49-F238E27FC236}">
              <a16:creationId xmlns:a16="http://schemas.microsoft.com/office/drawing/2014/main" id="{438DB17E-AEEB-4B25-95AB-69504F1563A0}"/>
            </a:ext>
          </a:extLst>
        </xdr:cNvPr>
        <xdr:cNvSpPr/>
      </xdr:nvSpPr>
      <xdr:spPr>
        <a:xfrm>
          <a:off x="2857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68580</xdr:rowOff>
    </xdr:from>
    <xdr:to>
      <xdr:col>19</xdr:col>
      <xdr:colOff>177800</xdr:colOff>
      <xdr:row>60</xdr:row>
      <xdr:rowOff>96338</xdr:rowOff>
    </xdr:to>
    <xdr:cxnSp macro="">
      <xdr:nvCxnSpPr>
        <xdr:cNvPr id="194" name="直線コネクタ 193">
          <a:extLst>
            <a:ext uri="{FF2B5EF4-FFF2-40B4-BE49-F238E27FC236}">
              <a16:creationId xmlns:a16="http://schemas.microsoft.com/office/drawing/2014/main" id="{20785852-AE52-4EB0-80BD-1169F34581FD}"/>
            </a:ext>
          </a:extLst>
        </xdr:cNvPr>
        <xdr:cNvCxnSpPr/>
      </xdr:nvCxnSpPr>
      <xdr:spPr>
        <a:xfrm>
          <a:off x="2908300" y="1035558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161472</xdr:rowOff>
    </xdr:from>
    <xdr:to>
      <xdr:col>10</xdr:col>
      <xdr:colOff>165100</xdr:colOff>
      <xdr:row>60</xdr:row>
      <xdr:rowOff>91622</xdr:rowOff>
    </xdr:to>
    <xdr:sp macro="" textlink="">
      <xdr:nvSpPr>
        <xdr:cNvPr id="195" name="楕円 194">
          <a:extLst>
            <a:ext uri="{FF2B5EF4-FFF2-40B4-BE49-F238E27FC236}">
              <a16:creationId xmlns:a16="http://schemas.microsoft.com/office/drawing/2014/main" id="{25B19702-D794-420E-AD8E-62591F192AAE}"/>
            </a:ext>
          </a:extLst>
        </xdr:cNvPr>
        <xdr:cNvSpPr/>
      </xdr:nvSpPr>
      <xdr:spPr>
        <a:xfrm>
          <a:off x="19685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40822</xdr:rowOff>
    </xdr:from>
    <xdr:to>
      <xdr:col>15</xdr:col>
      <xdr:colOff>50800</xdr:colOff>
      <xdr:row>60</xdr:row>
      <xdr:rowOff>68580</xdr:rowOff>
    </xdr:to>
    <xdr:cxnSp macro="">
      <xdr:nvCxnSpPr>
        <xdr:cNvPr id="196" name="直線コネクタ 195">
          <a:extLst>
            <a:ext uri="{FF2B5EF4-FFF2-40B4-BE49-F238E27FC236}">
              <a16:creationId xmlns:a16="http://schemas.microsoft.com/office/drawing/2014/main" id="{3AE8C3AA-EA2B-4389-924A-8229056BDA79}"/>
            </a:ext>
          </a:extLst>
        </xdr:cNvPr>
        <xdr:cNvCxnSpPr/>
      </xdr:nvCxnSpPr>
      <xdr:spPr>
        <a:xfrm>
          <a:off x="2019300" y="1032782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133713</xdr:rowOff>
    </xdr:from>
    <xdr:to>
      <xdr:col>6</xdr:col>
      <xdr:colOff>38100</xdr:colOff>
      <xdr:row>60</xdr:row>
      <xdr:rowOff>63863</xdr:rowOff>
    </xdr:to>
    <xdr:sp macro="" textlink="">
      <xdr:nvSpPr>
        <xdr:cNvPr id="197" name="楕円 196">
          <a:extLst>
            <a:ext uri="{FF2B5EF4-FFF2-40B4-BE49-F238E27FC236}">
              <a16:creationId xmlns:a16="http://schemas.microsoft.com/office/drawing/2014/main" id="{756D9721-6435-4BBE-B456-A03E7B9C3290}"/>
            </a:ext>
          </a:extLst>
        </xdr:cNvPr>
        <xdr:cNvSpPr/>
      </xdr:nvSpPr>
      <xdr:spPr>
        <a:xfrm>
          <a:off x="1079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13063</xdr:rowOff>
    </xdr:from>
    <xdr:to>
      <xdr:col>10</xdr:col>
      <xdr:colOff>114300</xdr:colOff>
      <xdr:row>60</xdr:row>
      <xdr:rowOff>40822</xdr:rowOff>
    </xdr:to>
    <xdr:cxnSp macro="">
      <xdr:nvCxnSpPr>
        <xdr:cNvPr id="198" name="直線コネクタ 197">
          <a:extLst>
            <a:ext uri="{FF2B5EF4-FFF2-40B4-BE49-F238E27FC236}">
              <a16:creationId xmlns:a16="http://schemas.microsoft.com/office/drawing/2014/main" id="{E6AC9C83-CF18-4391-B8E2-F464CB7BC329}"/>
            </a:ext>
          </a:extLst>
        </xdr:cNvPr>
        <xdr:cNvCxnSpPr/>
      </xdr:nvCxnSpPr>
      <xdr:spPr>
        <a:xfrm>
          <a:off x="1130300" y="1030006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35D198B1-C03C-4B82-90FA-B9C4EBEBA1D1}"/>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CF37E0DA-458F-4106-A190-9E6E7EF70BBA}"/>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EA1B7CF-F278-44B2-B8F1-D1A75060DDE2}"/>
            </a:ext>
          </a:extLst>
        </xdr:cNvPr>
        <xdr:cNvSpPr txBox="1"/>
      </xdr:nvSpPr>
      <xdr:spPr>
        <a:xfrm>
          <a:off x="1816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1ECBDF96-D719-448D-BB6E-6EA9908A989B}"/>
            </a:ext>
          </a:extLst>
        </xdr:cNvPr>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163665</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9E0BF5AD-01FE-4291-8CC5-C1B49006CFC2}"/>
            </a:ext>
          </a:extLst>
        </xdr:cNvPr>
        <xdr:cNvSpPr txBox="1"/>
      </xdr:nvSpPr>
      <xdr:spPr>
        <a:xfrm>
          <a:off x="35820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E0C06B6D-6B6F-456D-B642-291D9E47BA29}"/>
            </a:ext>
          </a:extLst>
        </xdr:cNvPr>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108149</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8CD646FF-1E87-447A-A63F-7F666ABC8B92}"/>
            </a:ext>
          </a:extLst>
        </xdr:cNvPr>
        <xdr:cNvSpPr txBox="1"/>
      </xdr:nvSpPr>
      <xdr:spPr>
        <a:xfrm>
          <a:off x="1816744" y="1005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80390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50C32F47-A1AB-47FD-BAF2-0CB2802C48C9}"/>
            </a:ext>
          </a:extLst>
        </xdr:cNvPr>
        <xdr:cNvSpPr txBox="1"/>
      </xdr:nvSpPr>
      <xdr:spPr>
        <a:xfrm>
          <a:off x="927744" y="1002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A1F23375-E87D-4EBC-A505-F9F98DD2AFE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F6DB3F8C-38C6-451F-BCCC-2B9E2DA8859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BB0C2508-F3B6-4E91-99EC-8475FA2A18B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EA3A430A-4566-497F-84C1-90841CDBFD5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52D9B1EE-080E-40D4-B691-1DBCC7E56D0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904C936C-CBCE-49DC-ADE4-F3EE2D84C66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F6666E2A-20A2-4B07-B7FF-7C4A5E4A395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CE88C171-7F18-4F9D-B574-908E6D94525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1BEE5B79-19C0-447D-B94C-CC1C7DD9F73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D9EF96B0-67EF-4F6E-9C33-04E96215C79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9E9501D-C889-4C37-942B-A5158D34D92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7FE34ACC-4128-4F27-833E-94C882AE5688}"/>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50730C59-03B9-4EC1-9CD4-2A22F9FB85A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107EEBEA-3067-4A7E-B4D0-00E0DC46A984}"/>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56388F61-C15C-40C2-8D55-4FDBB6EF746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A915F965-2CEE-4E81-B951-898F4470F276}"/>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DF60ED48-CC45-438B-8592-8939F9E34FE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27C885DA-9559-4BF7-9520-C828DE55C2E1}"/>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7CB5A398-3CCF-41DF-BDA6-F3F36CB6D4C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FA8A3634-9E58-4595-A879-FC99A8FD7F89}"/>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9DF62F5A-9CE6-453C-AB86-00F46C6A420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A66750A-FD37-40F6-97A3-1718527D4B7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5E839BD3-CA62-4CD0-9E3D-780FAF0137D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a:extLst>
            <a:ext uri="{FF2B5EF4-FFF2-40B4-BE49-F238E27FC236}">
              <a16:creationId xmlns:a16="http://schemas.microsoft.com/office/drawing/2014/main" id="{B0511573-3272-4449-8B22-BC406CFC428C}"/>
            </a:ext>
          </a:extLst>
        </xdr:cNvPr>
        <xdr:cNvCxnSpPr/>
      </xdr:nvCxnSpPr>
      <xdr:spPr>
        <a:xfrm flipV="1">
          <a:off x="10476865" y="9659296"/>
          <a:ext cx="0" cy="138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5A5C72A1-7245-4858-B7F3-F60CC67B7ABF}"/>
            </a:ext>
          </a:extLst>
        </xdr:cNvPr>
        <xdr:cNvSpPr txBox="1"/>
      </xdr:nvSpPr>
      <xdr:spPr>
        <a:xfrm>
          <a:off x="1051560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a:extLst>
            <a:ext uri="{FF2B5EF4-FFF2-40B4-BE49-F238E27FC236}">
              <a16:creationId xmlns:a16="http://schemas.microsoft.com/office/drawing/2014/main" id="{4731E435-6D59-4F05-800C-88EF1D09E6F4}"/>
            </a:ext>
          </a:extLst>
        </xdr:cNvPr>
        <xdr:cNvCxnSpPr/>
      </xdr:nvCxnSpPr>
      <xdr:spPr>
        <a:xfrm>
          <a:off x="10388600" y="1104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AFABF7F6-B717-4BAB-87C5-A03440B2E52E}"/>
            </a:ext>
          </a:extLst>
        </xdr:cNvPr>
        <xdr:cNvSpPr txBox="1"/>
      </xdr:nvSpPr>
      <xdr:spPr>
        <a:xfrm>
          <a:off x="10515600" y="9434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a:extLst>
            <a:ext uri="{FF2B5EF4-FFF2-40B4-BE49-F238E27FC236}">
              <a16:creationId xmlns:a16="http://schemas.microsoft.com/office/drawing/2014/main" id="{281836D8-098F-4436-8920-5CD7E9C501A2}"/>
            </a:ext>
          </a:extLst>
        </xdr:cNvPr>
        <xdr:cNvCxnSpPr/>
      </xdr:nvCxnSpPr>
      <xdr:spPr>
        <a:xfrm>
          <a:off x="10388600" y="96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119663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FCAB650F-7826-4C40-9485-15A2E55DC62A}"/>
            </a:ext>
          </a:extLst>
        </xdr:cNvPr>
        <xdr:cNvSpPr txBox="1"/>
      </xdr:nvSpPr>
      <xdr:spPr>
        <a:xfrm>
          <a:off x="10515600" y="10578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a:extLst>
            <a:ext uri="{FF2B5EF4-FFF2-40B4-BE49-F238E27FC236}">
              <a16:creationId xmlns:a16="http://schemas.microsoft.com/office/drawing/2014/main" id="{82379BAB-46FD-420D-B817-09F7002A50CF}"/>
            </a:ext>
          </a:extLst>
        </xdr:cNvPr>
        <xdr:cNvSpPr/>
      </xdr:nvSpPr>
      <xdr:spPr>
        <a:xfrm>
          <a:off x="10426700" y="107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7" name="フローチャート: 判断 236">
          <a:extLst>
            <a:ext uri="{FF2B5EF4-FFF2-40B4-BE49-F238E27FC236}">
              <a16:creationId xmlns:a16="http://schemas.microsoft.com/office/drawing/2014/main" id="{865FD2D0-4BCA-42A0-A9BD-3BE424EFA81D}"/>
            </a:ext>
          </a:extLst>
        </xdr:cNvPr>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8" name="フローチャート: 判断 237">
          <a:extLst>
            <a:ext uri="{FF2B5EF4-FFF2-40B4-BE49-F238E27FC236}">
              <a16:creationId xmlns:a16="http://schemas.microsoft.com/office/drawing/2014/main" id="{B0589069-B511-4868-BF21-C44CC0519655}"/>
            </a:ext>
          </a:extLst>
        </xdr:cNvPr>
        <xdr:cNvSpPr/>
      </xdr:nvSpPr>
      <xdr:spPr>
        <a:xfrm>
          <a:off x="8699500" y="10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39" name="フローチャート: 判断 238">
          <a:extLst>
            <a:ext uri="{FF2B5EF4-FFF2-40B4-BE49-F238E27FC236}">
              <a16:creationId xmlns:a16="http://schemas.microsoft.com/office/drawing/2014/main" id="{AAA007A8-1A0A-4033-A14F-F939697F2417}"/>
            </a:ext>
          </a:extLst>
        </xdr:cNvPr>
        <xdr:cNvSpPr/>
      </xdr:nvSpPr>
      <xdr:spPr>
        <a:xfrm>
          <a:off x="7810500" y="107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0" name="フローチャート: 判断 239">
          <a:extLst>
            <a:ext uri="{FF2B5EF4-FFF2-40B4-BE49-F238E27FC236}">
              <a16:creationId xmlns:a16="http://schemas.microsoft.com/office/drawing/2014/main" id="{E42EF54B-879B-431B-9689-BA54202D4BBE}"/>
            </a:ext>
          </a:extLst>
        </xdr:cNvPr>
        <xdr:cNvSpPr/>
      </xdr:nvSpPr>
      <xdr:spPr>
        <a:xfrm>
          <a:off x="6921500" y="1075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1CE7D1C-2AB8-42AD-B038-F6196EF01D9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2E4BF0C-64C6-409C-83BF-E277BCA8AB6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3FF0489-77DE-45BC-A510-260C9B02499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8295AE4-08E9-4653-B611-D739FB943DE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EF521F4-6B02-4517-AB3F-41D8C674EFE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29548</xdr:rowOff>
    </xdr:from>
    <xdr:to>
      <xdr:col>55</xdr:col>
      <xdr:colOff>50800</xdr:colOff>
      <xdr:row>63</xdr:row>
      <xdr:rowOff>131148</xdr:rowOff>
    </xdr:to>
    <xdr:sp macro="" textlink="">
      <xdr:nvSpPr>
        <xdr:cNvPr id="246" name="楕円 245">
          <a:extLst>
            <a:ext uri="{FF2B5EF4-FFF2-40B4-BE49-F238E27FC236}">
              <a16:creationId xmlns:a16="http://schemas.microsoft.com/office/drawing/2014/main" id="{3AD4EE9D-30CB-41B2-B4B6-5398DD6FB7D5}"/>
            </a:ext>
          </a:extLst>
        </xdr:cNvPr>
        <xdr:cNvSpPr/>
      </xdr:nvSpPr>
      <xdr:spPr>
        <a:xfrm>
          <a:off x="10426700" y="1083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7975</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29BF9C76-606D-47C9-BAA7-08A407AEEC55}"/>
            </a:ext>
          </a:extLst>
        </xdr:cNvPr>
        <xdr:cNvSpPr txBox="1"/>
      </xdr:nvSpPr>
      <xdr:spPr>
        <a:xfrm>
          <a:off x="10515600" y="1080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31931</xdr:rowOff>
    </xdr:from>
    <xdr:to>
      <xdr:col>50</xdr:col>
      <xdr:colOff>165100</xdr:colOff>
      <xdr:row>63</xdr:row>
      <xdr:rowOff>133531</xdr:rowOff>
    </xdr:to>
    <xdr:sp macro="" textlink="">
      <xdr:nvSpPr>
        <xdr:cNvPr id="248" name="楕円 247">
          <a:extLst>
            <a:ext uri="{FF2B5EF4-FFF2-40B4-BE49-F238E27FC236}">
              <a16:creationId xmlns:a16="http://schemas.microsoft.com/office/drawing/2014/main" id="{B46F96A1-5D9F-4D45-B4D7-CE5F6843B524}"/>
            </a:ext>
          </a:extLst>
        </xdr:cNvPr>
        <xdr:cNvSpPr/>
      </xdr:nvSpPr>
      <xdr:spPr>
        <a:xfrm>
          <a:off x="9588500" y="1083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80348</xdr:rowOff>
    </xdr:from>
    <xdr:to>
      <xdr:col>55</xdr:col>
      <xdr:colOff>0</xdr:colOff>
      <xdr:row>63</xdr:row>
      <xdr:rowOff>82731</xdr:rowOff>
    </xdr:to>
    <xdr:cxnSp macro="">
      <xdr:nvCxnSpPr>
        <xdr:cNvPr id="249" name="直線コネクタ 248">
          <a:extLst>
            <a:ext uri="{FF2B5EF4-FFF2-40B4-BE49-F238E27FC236}">
              <a16:creationId xmlns:a16="http://schemas.microsoft.com/office/drawing/2014/main" id="{8B568B93-E555-4AA7-8926-D1DA51825FED}"/>
            </a:ext>
          </a:extLst>
        </xdr:cNvPr>
        <xdr:cNvCxnSpPr/>
      </xdr:nvCxnSpPr>
      <xdr:spPr>
        <a:xfrm flipV="1">
          <a:off x="9639300" y="10881698"/>
          <a:ext cx="8382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32955</xdr:rowOff>
    </xdr:from>
    <xdr:to>
      <xdr:col>46</xdr:col>
      <xdr:colOff>38100</xdr:colOff>
      <xdr:row>63</xdr:row>
      <xdr:rowOff>134555</xdr:rowOff>
    </xdr:to>
    <xdr:sp macro="" textlink="">
      <xdr:nvSpPr>
        <xdr:cNvPr id="250" name="楕円 249">
          <a:extLst>
            <a:ext uri="{FF2B5EF4-FFF2-40B4-BE49-F238E27FC236}">
              <a16:creationId xmlns:a16="http://schemas.microsoft.com/office/drawing/2014/main" id="{60EB3174-805D-4078-B7D1-46198118BC9D}"/>
            </a:ext>
          </a:extLst>
        </xdr:cNvPr>
        <xdr:cNvSpPr/>
      </xdr:nvSpPr>
      <xdr:spPr>
        <a:xfrm>
          <a:off x="8699500" y="108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82731</xdr:rowOff>
    </xdr:from>
    <xdr:to>
      <xdr:col>50</xdr:col>
      <xdr:colOff>114300</xdr:colOff>
      <xdr:row>63</xdr:row>
      <xdr:rowOff>83755</xdr:rowOff>
    </xdr:to>
    <xdr:cxnSp macro="">
      <xdr:nvCxnSpPr>
        <xdr:cNvPr id="251" name="直線コネクタ 250">
          <a:extLst>
            <a:ext uri="{FF2B5EF4-FFF2-40B4-BE49-F238E27FC236}">
              <a16:creationId xmlns:a16="http://schemas.microsoft.com/office/drawing/2014/main" id="{9A34BE40-B750-40D1-9E70-1B7987CEC941}"/>
            </a:ext>
          </a:extLst>
        </xdr:cNvPr>
        <xdr:cNvCxnSpPr/>
      </xdr:nvCxnSpPr>
      <xdr:spPr>
        <a:xfrm flipV="1">
          <a:off x="8750300" y="10884081"/>
          <a:ext cx="889000" cy="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32521</xdr:rowOff>
    </xdr:from>
    <xdr:to>
      <xdr:col>41</xdr:col>
      <xdr:colOff>101600</xdr:colOff>
      <xdr:row>63</xdr:row>
      <xdr:rowOff>134121</xdr:rowOff>
    </xdr:to>
    <xdr:sp macro="" textlink="">
      <xdr:nvSpPr>
        <xdr:cNvPr id="252" name="楕円 251">
          <a:extLst>
            <a:ext uri="{FF2B5EF4-FFF2-40B4-BE49-F238E27FC236}">
              <a16:creationId xmlns:a16="http://schemas.microsoft.com/office/drawing/2014/main" id="{B1C6D183-2C18-4F4D-913C-40061CE511DB}"/>
            </a:ext>
          </a:extLst>
        </xdr:cNvPr>
        <xdr:cNvSpPr/>
      </xdr:nvSpPr>
      <xdr:spPr>
        <a:xfrm>
          <a:off x="7810500" y="1083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83321</xdr:rowOff>
    </xdr:from>
    <xdr:to>
      <xdr:col>45</xdr:col>
      <xdr:colOff>177800</xdr:colOff>
      <xdr:row>63</xdr:row>
      <xdr:rowOff>83755</xdr:rowOff>
    </xdr:to>
    <xdr:cxnSp macro="">
      <xdr:nvCxnSpPr>
        <xdr:cNvPr id="253" name="直線コネクタ 252">
          <a:extLst>
            <a:ext uri="{FF2B5EF4-FFF2-40B4-BE49-F238E27FC236}">
              <a16:creationId xmlns:a16="http://schemas.microsoft.com/office/drawing/2014/main" id="{7D671BFC-1624-42E3-BFC5-89A4D34BCE5D}"/>
            </a:ext>
          </a:extLst>
        </xdr:cNvPr>
        <xdr:cNvCxnSpPr/>
      </xdr:nvCxnSpPr>
      <xdr:spPr>
        <a:xfrm>
          <a:off x="7861300" y="10884671"/>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31267</xdr:rowOff>
    </xdr:from>
    <xdr:to>
      <xdr:col>36</xdr:col>
      <xdr:colOff>165100</xdr:colOff>
      <xdr:row>63</xdr:row>
      <xdr:rowOff>132867</xdr:rowOff>
    </xdr:to>
    <xdr:sp macro="" textlink="">
      <xdr:nvSpPr>
        <xdr:cNvPr id="254" name="楕円 253">
          <a:extLst>
            <a:ext uri="{FF2B5EF4-FFF2-40B4-BE49-F238E27FC236}">
              <a16:creationId xmlns:a16="http://schemas.microsoft.com/office/drawing/2014/main" id="{A2FCB0FA-CC1D-478D-820A-E9FF37F31BBA}"/>
            </a:ext>
          </a:extLst>
        </xdr:cNvPr>
        <xdr:cNvSpPr/>
      </xdr:nvSpPr>
      <xdr:spPr>
        <a:xfrm>
          <a:off x="6921500" y="1083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82067</xdr:rowOff>
    </xdr:from>
    <xdr:to>
      <xdr:col>41</xdr:col>
      <xdr:colOff>50800</xdr:colOff>
      <xdr:row>63</xdr:row>
      <xdr:rowOff>83321</xdr:rowOff>
    </xdr:to>
    <xdr:cxnSp macro="">
      <xdr:nvCxnSpPr>
        <xdr:cNvPr id="255" name="直線コネクタ 254">
          <a:extLst>
            <a:ext uri="{FF2B5EF4-FFF2-40B4-BE49-F238E27FC236}">
              <a16:creationId xmlns:a16="http://schemas.microsoft.com/office/drawing/2014/main" id="{26257B27-C5CA-4D13-BE15-580E8A55F63A}"/>
            </a:ext>
          </a:extLst>
        </xdr:cNvPr>
        <xdr:cNvCxnSpPr/>
      </xdr:nvCxnSpPr>
      <xdr:spPr>
        <a:xfrm>
          <a:off x="6972300" y="10883417"/>
          <a:ext cx="889000" cy="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58521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A36A9929-381D-48C0-9937-A2A6DBF9170A}"/>
            </a:ext>
          </a:extLst>
        </xdr:cNvPr>
        <xdr:cNvSpPr txBox="1"/>
      </xdr:nvSpPr>
      <xdr:spPr>
        <a:xfrm>
          <a:off x="9327095" y="1051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59689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8C22DD2D-C507-40F3-969A-B6A5CE2C3BC7}"/>
            </a:ext>
          </a:extLst>
        </xdr:cNvPr>
        <xdr:cNvSpPr txBox="1"/>
      </xdr:nvSpPr>
      <xdr:spPr>
        <a:xfrm>
          <a:off x="8450795" y="1051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61348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B563C58C-8CFD-4CCA-99FE-47E892FC0EED}"/>
            </a:ext>
          </a:extLst>
        </xdr:cNvPr>
        <xdr:cNvSpPr txBox="1"/>
      </xdr:nvSpPr>
      <xdr:spPr>
        <a:xfrm>
          <a:off x="7561795" y="1051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67008</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30C8EAD7-DD30-47C4-8ABC-18FF78C0463D}"/>
            </a:ext>
          </a:extLst>
        </xdr:cNvPr>
        <xdr:cNvSpPr txBox="1"/>
      </xdr:nvSpPr>
      <xdr:spPr>
        <a:xfrm>
          <a:off x="6672795" y="1052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124658</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A794CDDD-AD02-495E-BC2E-857371376CF5}"/>
            </a:ext>
          </a:extLst>
        </xdr:cNvPr>
        <xdr:cNvSpPr txBox="1"/>
      </xdr:nvSpPr>
      <xdr:spPr>
        <a:xfrm>
          <a:off x="9327095" y="109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125682</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18F74FAA-AEAA-47EF-B9C8-A959635B2D13}"/>
            </a:ext>
          </a:extLst>
        </xdr:cNvPr>
        <xdr:cNvSpPr txBox="1"/>
      </xdr:nvSpPr>
      <xdr:spPr>
        <a:xfrm>
          <a:off x="8450795" y="10927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125248</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2EACBBCF-A75F-4238-A5F5-2CFD5162B119}"/>
            </a:ext>
          </a:extLst>
        </xdr:cNvPr>
        <xdr:cNvSpPr txBox="1"/>
      </xdr:nvSpPr>
      <xdr:spPr>
        <a:xfrm>
          <a:off x="7561795" y="1092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123994</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8E7EFAB-B09A-47A8-8A6E-EB27C9CA0EC5}"/>
            </a:ext>
          </a:extLst>
        </xdr:cNvPr>
        <xdr:cNvSpPr txBox="1"/>
      </xdr:nvSpPr>
      <xdr:spPr>
        <a:xfrm>
          <a:off x="6672795" y="10925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1A0A776B-2261-46ED-87BD-1A679BC3B31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5E020CE4-9658-47F5-8688-715A9A784F1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17E27AB-E299-45F6-987E-2E876BDFB1E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8D770DFA-EAE9-401D-AE87-FC65312E2AB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4C3D3DEB-A461-48FA-B6FF-DF5D916EAFB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B3F916F-6E0C-47DB-B4C9-F8159A65515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1ED75BEA-AC40-4A9B-83C5-2CE98E85E71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DDE8609F-E8F9-4DCB-9772-5A20E1A6B7E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51AAF544-8A7E-4A50-8D61-028BB4F8F21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CBDBF7AB-858C-40E6-8D71-28C4829AA28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A4CD3BCA-DDB3-4503-8D59-9DF042A2177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14655E4B-5A6F-495D-86ED-F19E938A7AC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150E9762-F349-427C-9F72-1197079E2041}"/>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65AB3EA1-E9AC-448E-B323-50F3EBA4B173}"/>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82EE481B-90D7-4D9E-82AB-FBC9DD88D1D6}"/>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1F914DDC-E610-4B89-82D0-A76A8C187F8B}"/>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D6C45212-D430-4C8A-9A28-C23B4867E2BE}"/>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13914E4E-704D-4856-8980-E3225E5E48F8}"/>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06361558-E77E-4FA6-B68E-8EC197F4E9FE}"/>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FF45B2B4-9B90-4EBD-935D-4FEAD1654C2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D0AE1394-EAD6-4574-BF6F-7FF761BC78C8}"/>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1BF50540-910A-440E-9DE2-39D7DED2E36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a:extLst>
            <a:ext uri="{FF2B5EF4-FFF2-40B4-BE49-F238E27FC236}">
              <a16:creationId xmlns:a16="http://schemas.microsoft.com/office/drawing/2014/main" id="{C971E70F-15B6-48C2-A0AD-EA0189D0FB60}"/>
            </a:ext>
          </a:extLst>
        </xdr:cNvPr>
        <xdr:cNvCxnSpPr/>
      </xdr:nvCxnSpPr>
      <xdr:spPr>
        <a:xfrm flipV="1">
          <a:off x="463486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5F5A5830-4D83-4C5D-9AA9-AEB9721D4ADD}"/>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a:extLst>
            <a:ext uri="{FF2B5EF4-FFF2-40B4-BE49-F238E27FC236}">
              <a16:creationId xmlns:a16="http://schemas.microsoft.com/office/drawing/2014/main" id="{43BD43F7-FA95-4DC7-9945-E8514848A0CF}"/>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1FFB445A-7614-4283-A689-9B3BDD00E4D3}"/>
            </a:ext>
          </a:extLst>
        </xdr:cNvPr>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a:extLst>
            <a:ext uri="{FF2B5EF4-FFF2-40B4-BE49-F238E27FC236}">
              <a16:creationId xmlns:a16="http://schemas.microsoft.com/office/drawing/2014/main" id="{1D9D9E5B-A05A-42E0-A264-1E0EAFE87596}"/>
            </a:ext>
          </a:extLst>
        </xdr:cNvPr>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6875</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D5847160-7E01-4BA1-9187-517A4017258D}"/>
            </a:ext>
          </a:extLst>
        </xdr:cNvPr>
        <xdr:cNvSpPr txBox="1"/>
      </xdr:nvSpPr>
      <xdr:spPr>
        <a:xfrm>
          <a:off x="46736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a:extLst>
            <a:ext uri="{FF2B5EF4-FFF2-40B4-BE49-F238E27FC236}">
              <a16:creationId xmlns:a16="http://schemas.microsoft.com/office/drawing/2014/main" id="{9E784846-E592-44FE-9252-D53E639E4BC8}"/>
            </a:ext>
          </a:extLst>
        </xdr:cNvPr>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93" name="フローチャート: 判断 292">
          <a:extLst>
            <a:ext uri="{FF2B5EF4-FFF2-40B4-BE49-F238E27FC236}">
              <a16:creationId xmlns:a16="http://schemas.microsoft.com/office/drawing/2014/main" id="{A742C27B-87FA-4B0C-8D9D-7721C64AC343}"/>
            </a:ext>
          </a:extLst>
        </xdr:cNvPr>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94" name="フローチャート: 判断 293">
          <a:extLst>
            <a:ext uri="{FF2B5EF4-FFF2-40B4-BE49-F238E27FC236}">
              <a16:creationId xmlns:a16="http://schemas.microsoft.com/office/drawing/2014/main" id="{48D5CE2C-3145-4250-8090-AF5013410FEA}"/>
            </a:ext>
          </a:extLst>
        </xdr:cNvPr>
        <xdr:cNvSpPr/>
      </xdr:nvSpPr>
      <xdr:spPr>
        <a:xfrm>
          <a:off x="2857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95" name="フローチャート: 判断 294">
          <a:extLst>
            <a:ext uri="{FF2B5EF4-FFF2-40B4-BE49-F238E27FC236}">
              <a16:creationId xmlns:a16="http://schemas.microsoft.com/office/drawing/2014/main" id="{045CF99A-B618-4420-8368-922942FAAE62}"/>
            </a:ext>
          </a:extLst>
        </xdr:cNvPr>
        <xdr:cNvSpPr/>
      </xdr:nvSpPr>
      <xdr:spPr>
        <a:xfrm>
          <a:off x="19685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96" name="フローチャート: 判断 295">
          <a:extLst>
            <a:ext uri="{FF2B5EF4-FFF2-40B4-BE49-F238E27FC236}">
              <a16:creationId xmlns:a16="http://schemas.microsoft.com/office/drawing/2014/main" id="{8932A955-31A0-4378-8653-016CE769137C}"/>
            </a:ext>
          </a:extLst>
        </xdr:cNvPr>
        <xdr:cNvSpPr/>
      </xdr:nvSpPr>
      <xdr:spPr>
        <a:xfrm>
          <a:off x="1079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E069576D-2B6A-498D-93F3-DEB284AB4AC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FB67830C-0AA6-4DF0-BE67-1DF29738E36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94C29D99-9F5B-446B-8B91-5F8C05CA814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30E701D6-08E4-455D-98E5-3EDDED23186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E1F3909-7B3A-4C0D-B774-CCBCEE5757E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7874</xdr:rowOff>
    </xdr:from>
    <xdr:to>
      <xdr:col>24</xdr:col>
      <xdr:colOff>114300</xdr:colOff>
      <xdr:row>79</xdr:row>
      <xdr:rowOff>109474</xdr:rowOff>
    </xdr:to>
    <xdr:sp macro="" textlink="">
      <xdr:nvSpPr>
        <xdr:cNvPr id="302" name="楕円 301">
          <a:extLst>
            <a:ext uri="{FF2B5EF4-FFF2-40B4-BE49-F238E27FC236}">
              <a16:creationId xmlns:a16="http://schemas.microsoft.com/office/drawing/2014/main" id="{B6DF9E86-9416-4EEE-937C-D3B088A60A5C}"/>
            </a:ext>
          </a:extLst>
        </xdr:cNvPr>
        <xdr:cNvSpPr/>
      </xdr:nvSpPr>
      <xdr:spPr>
        <a:xfrm>
          <a:off x="4584700" y="135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94251</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A04184ED-9328-4ADA-9BE8-9214BCA0079D}"/>
            </a:ext>
          </a:extLst>
        </xdr:cNvPr>
        <xdr:cNvSpPr txBox="1"/>
      </xdr:nvSpPr>
      <xdr:spPr>
        <a:xfrm>
          <a:off x="4673600" y="13467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140463</xdr:rowOff>
    </xdr:from>
    <xdr:to>
      <xdr:col>20</xdr:col>
      <xdr:colOff>38100</xdr:colOff>
      <xdr:row>79</xdr:row>
      <xdr:rowOff>70613</xdr:rowOff>
    </xdr:to>
    <xdr:sp macro="" textlink="">
      <xdr:nvSpPr>
        <xdr:cNvPr id="304" name="楕円 303">
          <a:extLst>
            <a:ext uri="{FF2B5EF4-FFF2-40B4-BE49-F238E27FC236}">
              <a16:creationId xmlns:a16="http://schemas.microsoft.com/office/drawing/2014/main" id="{E8F78599-1A32-464A-9476-8631AB7B2D5C}"/>
            </a:ext>
          </a:extLst>
        </xdr:cNvPr>
        <xdr:cNvSpPr/>
      </xdr:nvSpPr>
      <xdr:spPr>
        <a:xfrm>
          <a:off x="3746500" y="1351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19813</xdr:rowOff>
    </xdr:from>
    <xdr:to>
      <xdr:col>24</xdr:col>
      <xdr:colOff>63500</xdr:colOff>
      <xdr:row>79</xdr:row>
      <xdr:rowOff>58674</xdr:rowOff>
    </xdr:to>
    <xdr:cxnSp macro="">
      <xdr:nvCxnSpPr>
        <xdr:cNvPr id="305" name="直線コネクタ 304">
          <a:extLst>
            <a:ext uri="{FF2B5EF4-FFF2-40B4-BE49-F238E27FC236}">
              <a16:creationId xmlns:a16="http://schemas.microsoft.com/office/drawing/2014/main" id="{A984FCE0-C15C-4808-8D9E-46383F233463}"/>
            </a:ext>
          </a:extLst>
        </xdr:cNvPr>
        <xdr:cNvCxnSpPr/>
      </xdr:nvCxnSpPr>
      <xdr:spPr>
        <a:xfrm>
          <a:off x="3797300" y="13564363"/>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167894</xdr:rowOff>
    </xdr:from>
    <xdr:to>
      <xdr:col>15</xdr:col>
      <xdr:colOff>101600</xdr:colOff>
      <xdr:row>79</xdr:row>
      <xdr:rowOff>98044</xdr:rowOff>
    </xdr:to>
    <xdr:sp macro="" textlink="">
      <xdr:nvSpPr>
        <xdr:cNvPr id="306" name="楕円 305">
          <a:extLst>
            <a:ext uri="{FF2B5EF4-FFF2-40B4-BE49-F238E27FC236}">
              <a16:creationId xmlns:a16="http://schemas.microsoft.com/office/drawing/2014/main" id="{6FBEB14D-D9BB-4665-8494-04A9F95F97B6}"/>
            </a:ext>
          </a:extLst>
        </xdr:cNvPr>
        <xdr:cNvSpPr/>
      </xdr:nvSpPr>
      <xdr:spPr>
        <a:xfrm>
          <a:off x="2857500" y="1354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19813</xdr:rowOff>
    </xdr:from>
    <xdr:to>
      <xdr:col>19</xdr:col>
      <xdr:colOff>177800</xdr:colOff>
      <xdr:row>79</xdr:row>
      <xdr:rowOff>47244</xdr:rowOff>
    </xdr:to>
    <xdr:cxnSp macro="">
      <xdr:nvCxnSpPr>
        <xdr:cNvPr id="307" name="直線コネクタ 306">
          <a:extLst>
            <a:ext uri="{FF2B5EF4-FFF2-40B4-BE49-F238E27FC236}">
              <a16:creationId xmlns:a16="http://schemas.microsoft.com/office/drawing/2014/main" id="{63A125BB-FF9F-40FA-B7F2-2C5E76D4AFEF}"/>
            </a:ext>
          </a:extLst>
        </xdr:cNvPr>
        <xdr:cNvCxnSpPr/>
      </xdr:nvCxnSpPr>
      <xdr:spPr>
        <a:xfrm flipV="1">
          <a:off x="2908300" y="1356436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161037</xdr:rowOff>
    </xdr:from>
    <xdr:to>
      <xdr:col>10</xdr:col>
      <xdr:colOff>165100</xdr:colOff>
      <xdr:row>79</xdr:row>
      <xdr:rowOff>91187</xdr:rowOff>
    </xdr:to>
    <xdr:sp macro="" textlink="">
      <xdr:nvSpPr>
        <xdr:cNvPr id="308" name="楕円 307">
          <a:extLst>
            <a:ext uri="{FF2B5EF4-FFF2-40B4-BE49-F238E27FC236}">
              <a16:creationId xmlns:a16="http://schemas.microsoft.com/office/drawing/2014/main" id="{1A583600-2998-4B15-B9F5-6E4D684D2460}"/>
            </a:ext>
          </a:extLst>
        </xdr:cNvPr>
        <xdr:cNvSpPr/>
      </xdr:nvSpPr>
      <xdr:spPr>
        <a:xfrm>
          <a:off x="1968500" y="1353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40387</xdr:rowOff>
    </xdr:from>
    <xdr:to>
      <xdr:col>15</xdr:col>
      <xdr:colOff>50800</xdr:colOff>
      <xdr:row>79</xdr:row>
      <xdr:rowOff>47244</xdr:rowOff>
    </xdr:to>
    <xdr:cxnSp macro="">
      <xdr:nvCxnSpPr>
        <xdr:cNvPr id="309" name="直線コネクタ 308">
          <a:extLst>
            <a:ext uri="{FF2B5EF4-FFF2-40B4-BE49-F238E27FC236}">
              <a16:creationId xmlns:a16="http://schemas.microsoft.com/office/drawing/2014/main" id="{6E741B5D-0F7B-4124-B706-789337FBC34F}"/>
            </a:ext>
          </a:extLst>
        </xdr:cNvPr>
        <xdr:cNvCxnSpPr/>
      </xdr:nvCxnSpPr>
      <xdr:spPr>
        <a:xfrm>
          <a:off x="2019300" y="13584937"/>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39878</xdr:rowOff>
    </xdr:from>
    <xdr:to>
      <xdr:col>6</xdr:col>
      <xdr:colOff>38100</xdr:colOff>
      <xdr:row>79</xdr:row>
      <xdr:rowOff>141478</xdr:rowOff>
    </xdr:to>
    <xdr:sp macro="" textlink="">
      <xdr:nvSpPr>
        <xdr:cNvPr id="310" name="楕円 309">
          <a:extLst>
            <a:ext uri="{FF2B5EF4-FFF2-40B4-BE49-F238E27FC236}">
              <a16:creationId xmlns:a16="http://schemas.microsoft.com/office/drawing/2014/main" id="{D920C233-2665-415D-B200-E390BEBF3BEB}"/>
            </a:ext>
          </a:extLst>
        </xdr:cNvPr>
        <xdr:cNvSpPr/>
      </xdr:nvSpPr>
      <xdr:spPr>
        <a:xfrm>
          <a:off x="1079500" y="1358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40387</xdr:rowOff>
    </xdr:from>
    <xdr:to>
      <xdr:col>10</xdr:col>
      <xdr:colOff>114300</xdr:colOff>
      <xdr:row>79</xdr:row>
      <xdr:rowOff>90678</xdr:rowOff>
    </xdr:to>
    <xdr:cxnSp macro="">
      <xdr:nvCxnSpPr>
        <xdr:cNvPr id="311" name="直線コネクタ 310">
          <a:extLst>
            <a:ext uri="{FF2B5EF4-FFF2-40B4-BE49-F238E27FC236}">
              <a16:creationId xmlns:a16="http://schemas.microsoft.com/office/drawing/2014/main" id="{8EA25D96-1F35-43D0-8E27-79AB44154532}"/>
            </a:ext>
          </a:extLst>
        </xdr:cNvPr>
        <xdr:cNvCxnSpPr/>
      </xdr:nvCxnSpPr>
      <xdr:spPr>
        <a:xfrm flipV="1">
          <a:off x="1130300" y="135849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75455</xdr:rowOff>
    </xdr:from>
    <xdr:ext cx="405111" cy="259045"/>
    <xdr:sp macro="" textlink="">
      <xdr:nvSpPr>
        <xdr:cNvPr id="312" name="n_1aveValue【公営住宅】&#10;有形固定資産減価償却率">
          <a:extLst>
            <a:ext uri="{FF2B5EF4-FFF2-40B4-BE49-F238E27FC236}">
              <a16:creationId xmlns:a16="http://schemas.microsoft.com/office/drawing/2014/main" id="{5064877B-7CC3-4681-9F3F-FA28AB74292B}"/>
            </a:ext>
          </a:extLst>
        </xdr:cNvPr>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48023</xdr:rowOff>
    </xdr:from>
    <xdr:ext cx="405111" cy="259045"/>
    <xdr:sp macro="" textlink="">
      <xdr:nvSpPr>
        <xdr:cNvPr id="313" name="n_2aveValue【公営住宅】&#10;有形固定資産減価償却率">
          <a:extLst>
            <a:ext uri="{FF2B5EF4-FFF2-40B4-BE49-F238E27FC236}">
              <a16:creationId xmlns:a16="http://schemas.microsoft.com/office/drawing/2014/main" id="{A18E2A49-7100-4E53-A695-8B0C7BD95000}"/>
            </a:ext>
          </a:extLst>
        </xdr:cNvPr>
        <xdr:cNvSpPr txBox="1"/>
      </xdr:nvSpPr>
      <xdr:spPr>
        <a:xfrm>
          <a:off x="2705744"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166895</xdr:rowOff>
    </xdr:from>
    <xdr:ext cx="405111" cy="259045"/>
    <xdr:sp macro="" textlink="">
      <xdr:nvSpPr>
        <xdr:cNvPr id="314" name="n_3aveValue【公営住宅】&#10;有形固定資産減価償却率">
          <a:extLst>
            <a:ext uri="{FF2B5EF4-FFF2-40B4-BE49-F238E27FC236}">
              <a16:creationId xmlns:a16="http://schemas.microsoft.com/office/drawing/2014/main" id="{A5D90FB0-BCF0-45FB-BF3F-99616C904A23}"/>
            </a:ext>
          </a:extLst>
        </xdr:cNvPr>
        <xdr:cNvSpPr txBox="1"/>
      </xdr:nvSpPr>
      <xdr:spPr>
        <a:xfrm>
          <a:off x="1816744" y="1405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121175</xdr:rowOff>
    </xdr:from>
    <xdr:ext cx="405111" cy="259045"/>
    <xdr:sp macro="" textlink="">
      <xdr:nvSpPr>
        <xdr:cNvPr id="315" name="n_4aveValue【公営住宅】&#10;有形固定資産減価償却率">
          <a:extLst>
            <a:ext uri="{FF2B5EF4-FFF2-40B4-BE49-F238E27FC236}">
              <a16:creationId xmlns:a16="http://schemas.microsoft.com/office/drawing/2014/main" id="{E78639BF-92E2-4A0A-BC19-1E1620DE0F45}"/>
            </a:ext>
          </a:extLst>
        </xdr:cNvPr>
        <xdr:cNvSpPr txBox="1"/>
      </xdr:nvSpPr>
      <xdr:spPr>
        <a:xfrm>
          <a:off x="927744" y="1400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87140</xdr:rowOff>
    </xdr:from>
    <xdr:ext cx="405111" cy="259045"/>
    <xdr:sp macro="" textlink="">
      <xdr:nvSpPr>
        <xdr:cNvPr id="316" name="n_1mainValue【公営住宅】&#10;有形固定資産減価償却率">
          <a:extLst>
            <a:ext uri="{FF2B5EF4-FFF2-40B4-BE49-F238E27FC236}">
              <a16:creationId xmlns:a16="http://schemas.microsoft.com/office/drawing/2014/main" id="{84110378-1EC7-4D54-B05A-74C115677009}"/>
            </a:ext>
          </a:extLst>
        </xdr:cNvPr>
        <xdr:cNvSpPr txBox="1"/>
      </xdr:nvSpPr>
      <xdr:spPr>
        <a:xfrm>
          <a:off x="3582044" y="1328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114571</xdr:rowOff>
    </xdr:from>
    <xdr:ext cx="405111" cy="259045"/>
    <xdr:sp macro="" textlink="">
      <xdr:nvSpPr>
        <xdr:cNvPr id="317" name="n_2mainValue【公営住宅】&#10;有形固定資産減価償却率">
          <a:extLst>
            <a:ext uri="{FF2B5EF4-FFF2-40B4-BE49-F238E27FC236}">
              <a16:creationId xmlns:a16="http://schemas.microsoft.com/office/drawing/2014/main" id="{A95F85D6-4ED6-4638-855F-586198FF92E1}"/>
            </a:ext>
          </a:extLst>
        </xdr:cNvPr>
        <xdr:cNvSpPr txBox="1"/>
      </xdr:nvSpPr>
      <xdr:spPr>
        <a:xfrm>
          <a:off x="2705744" y="133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107714</xdr:rowOff>
    </xdr:from>
    <xdr:ext cx="405111" cy="259045"/>
    <xdr:sp macro="" textlink="">
      <xdr:nvSpPr>
        <xdr:cNvPr id="318" name="n_3mainValue【公営住宅】&#10;有形固定資産減価償却率">
          <a:extLst>
            <a:ext uri="{FF2B5EF4-FFF2-40B4-BE49-F238E27FC236}">
              <a16:creationId xmlns:a16="http://schemas.microsoft.com/office/drawing/2014/main" id="{B682B972-2E48-44F6-89BE-DE1629FAA91E}"/>
            </a:ext>
          </a:extLst>
        </xdr:cNvPr>
        <xdr:cNvSpPr txBox="1"/>
      </xdr:nvSpPr>
      <xdr:spPr>
        <a:xfrm>
          <a:off x="1816744" y="1330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158005</xdr:rowOff>
    </xdr:from>
    <xdr:ext cx="405111" cy="259045"/>
    <xdr:sp macro="" textlink="">
      <xdr:nvSpPr>
        <xdr:cNvPr id="319" name="n_4mainValue【公営住宅】&#10;有形固定資産減価償却率">
          <a:extLst>
            <a:ext uri="{FF2B5EF4-FFF2-40B4-BE49-F238E27FC236}">
              <a16:creationId xmlns:a16="http://schemas.microsoft.com/office/drawing/2014/main" id="{A475A85E-BB0B-474F-BFC5-F119D1A7C79D}"/>
            </a:ext>
          </a:extLst>
        </xdr:cNvPr>
        <xdr:cNvSpPr txBox="1"/>
      </xdr:nvSpPr>
      <xdr:spPr>
        <a:xfrm>
          <a:off x="927744" y="1335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E2A35BD2-38FD-4000-A41F-3E5834A8568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B2BB2EE6-AF6E-4FF7-8A1D-5BE3A889D04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4DB1DF90-0D48-4ED0-99C0-59B2157869C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B6A1A740-6422-479E-A52A-5BD9D5D3DDA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25108D5A-DAAC-41C0-B314-25F907A870F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6469DB70-7197-437E-A948-42507FA6F05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1DE00E6E-41DC-4B2C-BCF0-643A4C30557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2B543F7D-7D2A-42A7-863C-21322539B35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D9F93D93-3B42-428D-8F46-C3A05005E72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EBCC010E-F36D-4A5E-985E-C2BA95E6BB1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CE29F86C-6886-4CE4-A7AB-FE0408BFC13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990E5C64-23CF-4F36-BC2F-F64893E5E7D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B1705389-FFCC-43F9-B0AD-8A7C037615A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6C7F817C-A983-41D2-A051-2133D06A8D4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372B054-2682-4BE0-9660-7F900C2EAC5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1DEC7A1E-235E-4A8B-AAAE-F32834C38F2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AAAA33E4-8A72-4E07-B2DE-5A4B14E0825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1E3D1F75-D5C0-41BE-AE88-15C23539326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9DAA32C4-91BB-4195-9459-E624E21A59A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3114CFC2-BD34-4354-8806-064FE99680B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3C00DD74-A842-4C19-8F93-FE200CCC643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EF149BA0-E90E-407C-A32B-EB2F1C770E2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BB2FC567-6D22-4127-97E4-EFB05F0B2FF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a:extLst>
            <a:ext uri="{FF2B5EF4-FFF2-40B4-BE49-F238E27FC236}">
              <a16:creationId xmlns:a16="http://schemas.microsoft.com/office/drawing/2014/main" id="{2B83808D-517B-4A3D-B6A9-93CF1DC584A6}"/>
            </a:ext>
          </a:extLst>
        </xdr:cNvPr>
        <xdr:cNvCxnSpPr/>
      </xdr:nvCxnSpPr>
      <xdr:spPr>
        <a:xfrm flipV="1">
          <a:off x="10476865" y="13439394"/>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a:extLst>
            <a:ext uri="{FF2B5EF4-FFF2-40B4-BE49-F238E27FC236}">
              <a16:creationId xmlns:a16="http://schemas.microsoft.com/office/drawing/2014/main" id="{83B8F2DF-AF4C-4F0E-A01D-2D89168A2312}"/>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a:extLst>
            <a:ext uri="{FF2B5EF4-FFF2-40B4-BE49-F238E27FC236}">
              <a16:creationId xmlns:a16="http://schemas.microsoft.com/office/drawing/2014/main" id="{2C3B9D60-330A-4BA4-B0BA-44AD0CCEE72D}"/>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a:extLst>
            <a:ext uri="{FF2B5EF4-FFF2-40B4-BE49-F238E27FC236}">
              <a16:creationId xmlns:a16="http://schemas.microsoft.com/office/drawing/2014/main" id="{320BF502-D8A0-48B6-AD09-6E891B026432}"/>
            </a:ext>
          </a:extLst>
        </xdr:cNvPr>
        <xdr:cNvSpPr txBox="1"/>
      </xdr:nvSpPr>
      <xdr:spPr>
        <a:xfrm>
          <a:off x="10515600" y="132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a:extLst>
            <a:ext uri="{FF2B5EF4-FFF2-40B4-BE49-F238E27FC236}">
              <a16:creationId xmlns:a16="http://schemas.microsoft.com/office/drawing/2014/main" id="{CDA3C956-0371-4510-8D06-93A565BCAD3B}"/>
            </a:ext>
          </a:extLst>
        </xdr:cNvPr>
        <xdr:cNvCxnSpPr/>
      </xdr:nvCxnSpPr>
      <xdr:spPr>
        <a:xfrm>
          <a:off x="10388600" y="1343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8" name="【公営住宅】&#10;一人当たり面積平均値テキスト">
          <a:extLst>
            <a:ext uri="{FF2B5EF4-FFF2-40B4-BE49-F238E27FC236}">
              <a16:creationId xmlns:a16="http://schemas.microsoft.com/office/drawing/2014/main" id="{09D869E4-496E-4D65-A42B-E2BCA74FB09A}"/>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a:extLst>
            <a:ext uri="{FF2B5EF4-FFF2-40B4-BE49-F238E27FC236}">
              <a16:creationId xmlns:a16="http://schemas.microsoft.com/office/drawing/2014/main" id="{4209193B-C44B-4C01-B0BA-6ADAF6AB65F8}"/>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50" name="フローチャート: 判断 349">
          <a:extLst>
            <a:ext uri="{FF2B5EF4-FFF2-40B4-BE49-F238E27FC236}">
              <a16:creationId xmlns:a16="http://schemas.microsoft.com/office/drawing/2014/main" id="{02F87EAC-A30E-4DF6-B68C-2F455FF392D7}"/>
            </a:ext>
          </a:extLst>
        </xdr:cNvPr>
        <xdr:cNvSpPr/>
      </xdr:nvSpPr>
      <xdr:spPr>
        <a:xfrm>
          <a:off x="9588500" y="144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a:extLst>
            <a:ext uri="{FF2B5EF4-FFF2-40B4-BE49-F238E27FC236}">
              <a16:creationId xmlns:a16="http://schemas.microsoft.com/office/drawing/2014/main" id="{4D1149EF-996F-445D-A65F-19840A40F844}"/>
            </a:ext>
          </a:extLst>
        </xdr:cNvPr>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52" name="フローチャート: 判断 351">
          <a:extLst>
            <a:ext uri="{FF2B5EF4-FFF2-40B4-BE49-F238E27FC236}">
              <a16:creationId xmlns:a16="http://schemas.microsoft.com/office/drawing/2014/main" id="{670F87D8-683A-4BB0-8BB3-2A92493114D1}"/>
            </a:ext>
          </a:extLst>
        </xdr:cNvPr>
        <xdr:cNvSpPr/>
      </xdr:nvSpPr>
      <xdr:spPr>
        <a:xfrm>
          <a:off x="7810500" y="1440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53" name="フローチャート: 判断 352">
          <a:extLst>
            <a:ext uri="{FF2B5EF4-FFF2-40B4-BE49-F238E27FC236}">
              <a16:creationId xmlns:a16="http://schemas.microsoft.com/office/drawing/2014/main" id="{84F965FE-BB84-444F-AE39-2F1D20A929E6}"/>
            </a:ext>
          </a:extLst>
        </xdr:cNvPr>
        <xdr:cNvSpPr/>
      </xdr:nvSpPr>
      <xdr:spPr>
        <a:xfrm>
          <a:off x="6921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6B0EF26F-2A4D-473F-9495-5357FC3D167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47842991-5DC7-4068-AC1C-EA207DEEA8D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1EF2E198-4FD4-4DCF-AC74-CCF16650BEB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04E3A28-4052-4E11-8439-8B1F7AA8C11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1433105-45BF-478C-AE4D-6AADC73919C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116078</xdr:rowOff>
    </xdr:from>
    <xdr:to>
      <xdr:col>55</xdr:col>
      <xdr:colOff>50800</xdr:colOff>
      <xdr:row>85</xdr:row>
      <xdr:rowOff>46228</xdr:rowOff>
    </xdr:to>
    <xdr:sp macro="" textlink="">
      <xdr:nvSpPr>
        <xdr:cNvPr id="359" name="楕円 358">
          <a:extLst>
            <a:ext uri="{FF2B5EF4-FFF2-40B4-BE49-F238E27FC236}">
              <a16:creationId xmlns:a16="http://schemas.microsoft.com/office/drawing/2014/main" id="{536EDC86-9180-4603-85A5-66712AD5D512}"/>
            </a:ext>
          </a:extLst>
        </xdr:cNvPr>
        <xdr:cNvSpPr/>
      </xdr:nvSpPr>
      <xdr:spPr>
        <a:xfrm>
          <a:off x="10426700" y="1451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94505</xdr:rowOff>
    </xdr:from>
    <xdr:ext cx="469744" cy="259045"/>
    <xdr:sp macro="" textlink="">
      <xdr:nvSpPr>
        <xdr:cNvPr id="360" name="【公営住宅】&#10;一人当たり面積該当値テキスト">
          <a:extLst>
            <a:ext uri="{FF2B5EF4-FFF2-40B4-BE49-F238E27FC236}">
              <a16:creationId xmlns:a16="http://schemas.microsoft.com/office/drawing/2014/main" id="{216CC412-0DC3-4142-B03A-09CCE9B9C2A5}"/>
            </a:ext>
          </a:extLst>
        </xdr:cNvPr>
        <xdr:cNvSpPr txBox="1"/>
      </xdr:nvSpPr>
      <xdr:spPr>
        <a:xfrm>
          <a:off x="10515600" y="1449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116078</xdr:rowOff>
    </xdr:from>
    <xdr:to>
      <xdr:col>50</xdr:col>
      <xdr:colOff>165100</xdr:colOff>
      <xdr:row>85</xdr:row>
      <xdr:rowOff>46228</xdr:rowOff>
    </xdr:to>
    <xdr:sp macro="" textlink="">
      <xdr:nvSpPr>
        <xdr:cNvPr id="361" name="楕円 360">
          <a:extLst>
            <a:ext uri="{FF2B5EF4-FFF2-40B4-BE49-F238E27FC236}">
              <a16:creationId xmlns:a16="http://schemas.microsoft.com/office/drawing/2014/main" id="{82C83767-663A-4289-AADB-65C844405CA0}"/>
            </a:ext>
          </a:extLst>
        </xdr:cNvPr>
        <xdr:cNvSpPr/>
      </xdr:nvSpPr>
      <xdr:spPr>
        <a:xfrm>
          <a:off x="9588500" y="1451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166878</xdr:rowOff>
    </xdr:from>
    <xdr:to>
      <xdr:col>55</xdr:col>
      <xdr:colOff>0</xdr:colOff>
      <xdr:row>84</xdr:row>
      <xdr:rowOff>166878</xdr:rowOff>
    </xdr:to>
    <xdr:cxnSp macro="">
      <xdr:nvCxnSpPr>
        <xdr:cNvPr id="362" name="直線コネクタ 361">
          <a:extLst>
            <a:ext uri="{FF2B5EF4-FFF2-40B4-BE49-F238E27FC236}">
              <a16:creationId xmlns:a16="http://schemas.microsoft.com/office/drawing/2014/main" id="{F63B4FE7-8C59-440E-BBE5-9580A53B7A3A}"/>
            </a:ext>
          </a:extLst>
        </xdr:cNvPr>
        <xdr:cNvCxnSpPr/>
      </xdr:nvCxnSpPr>
      <xdr:spPr>
        <a:xfrm>
          <a:off x="9639300" y="145686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119126</xdr:rowOff>
    </xdr:from>
    <xdr:to>
      <xdr:col>46</xdr:col>
      <xdr:colOff>38100</xdr:colOff>
      <xdr:row>85</xdr:row>
      <xdr:rowOff>49276</xdr:rowOff>
    </xdr:to>
    <xdr:sp macro="" textlink="">
      <xdr:nvSpPr>
        <xdr:cNvPr id="363" name="楕円 362">
          <a:extLst>
            <a:ext uri="{FF2B5EF4-FFF2-40B4-BE49-F238E27FC236}">
              <a16:creationId xmlns:a16="http://schemas.microsoft.com/office/drawing/2014/main" id="{6257A741-D510-4F4B-83F0-8DF971CB0ABA}"/>
            </a:ext>
          </a:extLst>
        </xdr:cNvPr>
        <xdr:cNvSpPr/>
      </xdr:nvSpPr>
      <xdr:spPr>
        <a:xfrm>
          <a:off x="8699500" y="1452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166878</xdr:rowOff>
    </xdr:from>
    <xdr:to>
      <xdr:col>50</xdr:col>
      <xdr:colOff>114300</xdr:colOff>
      <xdr:row>84</xdr:row>
      <xdr:rowOff>169926</xdr:rowOff>
    </xdr:to>
    <xdr:cxnSp macro="">
      <xdr:nvCxnSpPr>
        <xdr:cNvPr id="364" name="直線コネクタ 363">
          <a:extLst>
            <a:ext uri="{FF2B5EF4-FFF2-40B4-BE49-F238E27FC236}">
              <a16:creationId xmlns:a16="http://schemas.microsoft.com/office/drawing/2014/main" id="{44E4191E-2FE0-4004-BEAA-0B8C56B0479C}"/>
            </a:ext>
          </a:extLst>
        </xdr:cNvPr>
        <xdr:cNvCxnSpPr/>
      </xdr:nvCxnSpPr>
      <xdr:spPr>
        <a:xfrm flipV="1">
          <a:off x="8750300" y="1456867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104648</xdr:rowOff>
    </xdr:from>
    <xdr:to>
      <xdr:col>41</xdr:col>
      <xdr:colOff>101600</xdr:colOff>
      <xdr:row>85</xdr:row>
      <xdr:rowOff>34798</xdr:rowOff>
    </xdr:to>
    <xdr:sp macro="" textlink="">
      <xdr:nvSpPr>
        <xdr:cNvPr id="365" name="楕円 364">
          <a:extLst>
            <a:ext uri="{FF2B5EF4-FFF2-40B4-BE49-F238E27FC236}">
              <a16:creationId xmlns:a16="http://schemas.microsoft.com/office/drawing/2014/main" id="{678D5CD2-E4F3-43AB-A0FA-88FE4D467C86}"/>
            </a:ext>
          </a:extLst>
        </xdr:cNvPr>
        <xdr:cNvSpPr/>
      </xdr:nvSpPr>
      <xdr:spPr>
        <a:xfrm>
          <a:off x="7810500" y="1450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155448</xdr:rowOff>
    </xdr:from>
    <xdr:to>
      <xdr:col>45</xdr:col>
      <xdr:colOff>177800</xdr:colOff>
      <xdr:row>84</xdr:row>
      <xdr:rowOff>169926</xdr:rowOff>
    </xdr:to>
    <xdr:cxnSp macro="">
      <xdr:nvCxnSpPr>
        <xdr:cNvPr id="366" name="直線コネクタ 365">
          <a:extLst>
            <a:ext uri="{FF2B5EF4-FFF2-40B4-BE49-F238E27FC236}">
              <a16:creationId xmlns:a16="http://schemas.microsoft.com/office/drawing/2014/main" id="{F168070E-4314-41EB-98E9-94101E67F1DC}"/>
            </a:ext>
          </a:extLst>
        </xdr:cNvPr>
        <xdr:cNvCxnSpPr/>
      </xdr:nvCxnSpPr>
      <xdr:spPr>
        <a:xfrm>
          <a:off x="7861300" y="1455724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119126</xdr:rowOff>
    </xdr:from>
    <xdr:to>
      <xdr:col>36</xdr:col>
      <xdr:colOff>165100</xdr:colOff>
      <xdr:row>85</xdr:row>
      <xdr:rowOff>49276</xdr:rowOff>
    </xdr:to>
    <xdr:sp macro="" textlink="">
      <xdr:nvSpPr>
        <xdr:cNvPr id="367" name="楕円 366">
          <a:extLst>
            <a:ext uri="{FF2B5EF4-FFF2-40B4-BE49-F238E27FC236}">
              <a16:creationId xmlns:a16="http://schemas.microsoft.com/office/drawing/2014/main" id="{81AF6814-81E5-4C9D-A3B9-AFFE59400797}"/>
            </a:ext>
          </a:extLst>
        </xdr:cNvPr>
        <xdr:cNvSpPr/>
      </xdr:nvSpPr>
      <xdr:spPr>
        <a:xfrm>
          <a:off x="6921500" y="1452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155448</xdr:rowOff>
    </xdr:from>
    <xdr:to>
      <xdr:col>41</xdr:col>
      <xdr:colOff>50800</xdr:colOff>
      <xdr:row>84</xdr:row>
      <xdr:rowOff>169926</xdr:rowOff>
    </xdr:to>
    <xdr:cxnSp macro="">
      <xdr:nvCxnSpPr>
        <xdr:cNvPr id="368" name="直線コネクタ 367">
          <a:extLst>
            <a:ext uri="{FF2B5EF4-FFF2-40B4-BE49-F238E27FC236}">
              <a16:creationId xmlns:a16="http://schemas.microsoft.com/office/drawing/2014/main" id="{2CDC5E15-A7ED-4BA9-812E-59CCEAE43F25}"/>
            </a:ext>
          </a:extLst>
        </xdr:cNvPr>
        <xdr:cNvCxnSpPr/>
      </xdr:nvCxnSpPr>
      <xdr:spPr>
        <a:xfrm flipV="1">
          <a:off x="6972300" y="1455724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131335</xdr:rowOff>
    </xdr:from>
    <xdr:ext cx="469744" cy="259045"/>
    <xdr:sp macro="" textlink="">
      <xdr:nvSpPr>
        <xdr:cNvPr id="369" name="n_1aveValue【公営住宅】&#10;一人当たり面積">
          <a:extLst>
            <a:ext uri="{FF2B5EF4-FFF2-40B4-BE49-F238E27FC236}">
              <a16:creationId xmlns:a16="http://schemas.microsoft.com/office/drawing/2014/main" id="{CCF7708F-859D-4BDF-9E7F-54A7F6A7F99A}"/>
            </a:ext>
          </a:extLst>
        </xdr:cNvPr>
        <xdr:cNvSpPr txBox="1"/>
      </xdr:nvSpPr>
      <xdr:spPr>
        <a:xfrm>
          <a:off x="9391727" y="1419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70" name="n_2aveValue【公営住宅】&#10;一人当たり面積">
          <a:extLst>
            <a:ext uri="{FF2B5EF4-FFF2-40B4-BE49-F238E27FC236}">
              <a16:creationId xmlns:a16="http://schemas.microsoft.com/office/drawing/2014/main" id="{87706457-4590-42ED-A483-B769A6A39D66}"/>
            </a:ext>
          </a:extLst>
        </xdr:cNvPr>
        <xdr:cNvSpPr txBox="1"/>
      </xdr:nvSpPr>
      <xdr:spPr>
        <a:xfrm>
          <a:off x="8515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122953</xdr:rowOff>
    </xdr:from>
    <xdr:ext cx="469744" cy="259045"/>
    <xdr:sp macro="" textlink="">
      <xdr:nvSpPr>
        <xdr:cNvPr id="371" name="n_3aveValue【公営住宅】&#10;一人当たり面積">
          <a:extLst>
            <a:ext uri="{FF2B5EF4-FFF2-40B4-BE49-F238E27FC236}">
              <a16:creationId xmlns:a16="http://schemas.microsoft.com/office/drawing/2014/main" id="{9EDE965E-BF07-4B71-9B1F-A25EE26CBAC5}"/>
            </a:ext>
          </a:extLst>
        </xdr:cNvPr>
        <xdr:cNvSpPr txBox="1"/>
      </xdr:nvSpPr>
      <xdr:spPr>
        <a:xfrm>
          <a:off x="7626427" y="1418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117619</xdr:rowOff>
    </xdr:from>
    <xdr:ext cx="469744" cy="259045"/>
    <xdr:sp macro="" textlink="">
      <xdr:nvSpPr>
        <xdr:cNvPr id="372" name="n_4aveValue【公営住宅】&#10;一人当たり面積">
          <a:extLst>
            <a:ext uri="{FF2B5EF4-FFF2-40B4-BE49-F238E27FC236}">
              <a16:creationId xmlns:a16="http://schemas.microsoft.com/office/drawing/2014/main" id="{2EF75DD9-2621-453C-9AB0-88EB9E617885}"/>
            </a:ext>
          </a:extLst>
        </xdr:cNvPr>
        <xdr:cNvSpPr txBox="1"/>
      </xdr:nvSpPr>
      <xdr:spPr>
        <a:xfrm>
          <a:off x="6737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37355</xdr:rowOff>
    </xdr:from>
    <xdr:ext cx="469744" cy="259045"/>
    <xdr:sp macro="" textlink="">
      <xdr:nvSpPr>
        <xdr:cNvPr id="373" name="n_1mainValue【公営住宅】&#10;一人当たり面積">
          <a:extLst>
            <a:ext uri="{FF2B5EF4-FFF2-40B4-BE49-F238E27FC236}">
              <a16:creationId xmlns:a16="http://schemas.microsoft.com/office/drawing/2014/main" id="{47E8F3FC-1997-4C2D-8FC4-331294FB0082}"/>
            </a:ext>
          </a:extLst>
        </xdr:cNvPr>
        <xdr:cNvSpPr txBox="1"/>
      </xdr:nvSpPr>
      <xdr:spPr>
        <a:xfrm>
          <a:off x="9391727" y="1461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40403</xdr:rowOff>
    </xdr:from>
    <xdr:ext cx="469744" cy="259045"/>
    <xdr:sp macro="" textlink="">
      <xdr:nvSpPr>
        <xdr:cNvPr id="374" name="n_2mainValue【公営住宅】&#10;一人当たり面積">
          <a:extLst>
            <a:ext uri="{FF2B5EF4-FFF2-40B4-BE49-F238E27FC236}">
              <a16:creationId xmlns:a16="http://schemas.microsoft.com/office/drawing/2014/main" id="{14EEAC6A-10A6-4BF9-BD6F-0905243C4225}"/>
            </a:ext>
          </a:extLst>
        </xdr:cNvPr>
        <xdr:cNvSpPr txBox="1"/>
      </xdr:nvSpPr>
      <xdr:spPr>
        <a:xfrm>
          <a:off x="8515427" y="1461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25925</xdr:rowOff>
    </xdr:from>
    <xdr:ext cx="469744" cy="259045"/>
    <xdr:sp macro="" textlink="">
      <xdr:nvSpPr>
        <xdr:cNvPr id="375" name="n_3mainValue【公営住宅】&#10;一人当たり面積">
          <a:extLst>
            <a:ext uri="{FF2B5EF4-FFF2-40B4-BE49-F238E27FC236}">
              <a16:creationId xmlns:a16="http://schemas.microsoft.com/office/drawing/2014/main" id="{F8A166A6-419A-4480-BF12-9D9530AD062C}"/>
            </a:ext>
          </a:extLst>
        </xdr:cNvPr>
        <xdr:cNvSpPr txBox="1"/>
      </xdr:nvSpPr>
      <xdr:spPr>
        <a:xfrm>
          <a:off x="7626427" y="1459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40403</xdr:rowOff>
    </xdr:from>
    <xdr:ext cx="469744" cy="259045"/>
    <xdr:sp macro="" textlink="">
      <xdr:nvSpPr>
        <xdr:cNvPr id="376" name="n_4mainValue【公営住宅】&#10;一人当たり面積">
          <a:extLst>
            <a:ext uri="{FF2B5EF4-FFF2-40B4-BE49-F238E27FC236}">
              <a16:creationId xmlns:a16="http://schemas.microsoft.com/office/drawing/2014/main" id="{16EB2898-F815-456A-B6EB-0E14F0E01D34}"/>
            </a:ext>
          </a:extLst>
        </xdr:cNvPr>
        <xdr:cNvSpPr txBox="1"/>
      </xdr:nvSpPr>
      <xdr:spPr>
        <a:xfrm>
          <a:off x="6737427" y="1461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39CFA518-EF2A-4FD3-AF19-A2AFE905EAA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8E92F6C-D4EA-4CF0-B399-D9D456A976F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3A805A24-8460-4073-9175-748A1BDE1AC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11835925-D514-4EC1-973E-1690E2A0E35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23640CA1-E3E0-4EBA-80A3-F54A2DE0837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9F74775E-563A-4120-83BE-597A81128B4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C493F948-3E01-46DF-A7C5-C0E562A258D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37AAD05D-E26F-4B50-B439-5CC7F9BD62E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EE2A0E1C-1BEA-4279-BC36-5A1D3A7C22B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6DB6E53-76AE-49DC-AC45-985AA13C784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C7ECD39C-1C9F-4E1F-BCED-26C93763FC9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3F3CB445-651A-4D36-8A31-21C71334B43D}"/>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a:extLst>
            <a:ext uri="{FF2B5EF4-FFF2-40B4-BE49-F238E27FC236}">
              <a16:creationId xmlns:a16="http://schemas.microsoft.com/office/drawing/2014/main" id="{2701CFCC-84EA-4BA9-A45D-F2C095D12E8D}"/>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65860E45-2CBA-42B8-937F-634E043E34E7}"/>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id="{C8F25414-D257-446A-948B-92C134931949}"/>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F19202AB-17F0-43E0-9F6C-78CBE0BE34C4}"/>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id="{930EBE74-F70F-42B7-A63E-FD3DE82CAB99}"/>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F094BB2F-BCA8-4D5D-9424-458DC2C128EF}"/>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id="{065CFDC0-FCC6-420D-8B37-A7A4D15CBDDF}"/>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BDF569EF-BFB2-4475-A510-1022F5227E27}"/>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a:extLst>
            <a:ext uri="{FF2B5EF4-FFF2-40B4-BE49-F238E27FC236}">
              <a16:creationId xmlns:a16="http://schemas.microsoft.com/office/drawing/2014/main" id="{536770A1-6F38-4302-93ED-05D90BA00483}"/>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39AC0B32-EC79-483E-B0CB-9A02B2965BA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a:extLst>
            <a:ext uri="{FF2B5EF4-FFF2-40B4-BE49-F238E27FC236}">
              <a16:creationId xmlns:a16="http://schemas.microsoft.com/office/drawing/2014/main" id="{0150FF61-096A-452E-A6DE-AEC9821BE0FC}"/>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a16="http://schemas.microsoft.com/office/drawing/2014/main" id="{270026F5-F2D6-43F6-AFB6-87E63E31D2B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24764</xdr:rowOff>
    </xdr:from>
    <xdr:to>
      <xdr:col>24</xdr:col>
      <xdr:colOff>62865</xdr:colOff>
      <xdr:row>108</xdr:row>
      <xdr:rowOff>19050</xdr:rowOff>
    </xdr:to>
    <xdr:cxnSp macro="">
      <xdr:nvCxnSpPr>
        <xdr:cNvPr id="401" name="直線コネクタ 400">
          <a:extLst>
            <a:ext uri="{FF2B5EF4-FFF2-40B4-BE49-F238E27FC236}">
              <a16:creationId xmlns:a16="http://schemas.microsoft.com/office/drawing/2014/main" id="{0BD456F3-8C03-4D9A-B9BA-598A34BF0650}"/>
            </a:ext>
          </a:extLst>
        </xdr:cNvPr>
        <xdr:cNvCxnSpPr/>
      </xdr:nvCxnSpPr>
      <xdr:spPr>
        <a:xfrm flipV="1">
          <a:off x="4634865" y="17169764"/>
          <a:ext cx="0" cy="136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22877</xdr:rowOff>
    </xdr:from>
    <xdr:ext cx="405111" cy="259045"/>
    <xdr:sp macro="" textlink="">
      <xdr:nvSpPr>
        <xdr:cNvPr id="402" name="【港湾・漁港】&#10;有形固定資産減価償却率最小値テキスト">
          <a:extLst>
            <a:ext uri="{FF2B5EF4-FFF2-40B4-BE49-F238E27FC236}">
              <a16:creationId xmlns:a16="http://schemas.microsoft.com/office/drawing/2014/main" id="{C84FC82B-1F3F-42CB-8093-20F10739F0A6}"/>
            </a:ext>
          </a:extLst>
        </xdr:cNvPr>
        <xdr:cNvSpPr txBox="1"/>
      </xdr:nvSpPr>
      <xdr:spPr>
        <a:xfrm>
          <a:off x="4673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19050</xdr:rowOff>
    </xdr:from>
    <xdr:to>
      <xdr:col>24</xdr:col>
      <xdr:colOff>152400</xdr:colOff>
      <xdr:row>108</xdr:row>
      <xdr:rowOff>19050</xdr:rowOff>
    </xdr:to>
    <xdr:cxnSp macro="">
      <xdr:nvCxnSpPr>
        <xdr:cNvPr id="403" name="直線コネクタ 402">
          <a:extLst>
            <a:ext uri="{FF2B5EF4-FFF2-40B4-BE49-F238E27FC236}">
              <a16:creationId xmlns:a16="http://schemas.microsoft.com/office/drawing/2014/main" id="{A1719DFE-C4CE-4711-96BD-56CF4F179569}"/>
            </a:ext>
          </a:extLst>
        </xdr:cNvPr>
        <xdr:cNvCxnSpPr/>
      </xdr:nvCxnSpPr>
      <xdr:spPr>
        <a:xfrm>
          <a:off x="4546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142891</xdr:rowOff>
    </xdr:from>
    <xdr:ext cx="405111" cy="259045"/>
    <xdr:sp macro="" textlink="">
      <xdr:nvSpPr>
        <xdr:cNvPr id="404" name="【港湾・漁港】&#10;有形固定資産減価償却率最大値テキスト">
          <a:extLst>
            <a:ext uri="{FF2B5EF4-FFF2-40B4-BE49-F238E27FC236}">
              <a16:creationId xmlns:a16="http://schemas.microsoft.com/office/drawing/2014/main" id="{B097EA48-0E0C-41B8-A2B7-691A24641B11}"/>
            </a:ext>
          </a:extLst>
        </xdr:cNvPr>
        <xdr:cNvSpPr txBox="1"/>
      </xdr:nvSpPr>
      <xdr:spPr>
        <a:xfrm>
          <a:off x="4673600" y="1694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24764</xdr:rowOff>
    </xdr:from>
    <xdr:to>
      <xdr:col>24</xdr:col>
      <xdr:colOff>152400</xdr:colOff>
      <xdr:row>100</xdr:row>
      <xdr:rowOff>24764</xdr:rowOff>
    </xdr:to>
    <xdr:cxnSp macro="">
      <xdr:nvCxnSpPr>
        <xdr:cNvPr id="405" name="直線コネクタ 404">
          <a:extLst>
            <a:ext uri="{FF2B5EF4-FFF2-40B4-BE49-F238E27FC236}">
              <a16:creationId xmlns:a16="http://schemas.microsoft.com/office/drawing/2014/main" id="{B420FB78-D925-4EDA-9CA0-0883C96B508D}"/>
            </a:ext>
          </a:extLst>
        </xdr:cNvPr>
        <xdr:cNvCxnSpPr/>
      </xdr:nvCxnSpPr>
      <xdr:spPr>
        <a:xfrm>
          <a:off x="4546600" y="1716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42563</xdr:rowOff>
    </xdr:from>
    <xdr:ext cx="405111" cy="259045"/>
    <xdr:sp macro="" textlink="">
      <xdr:nvSpPr>
        <xdr:cNvPr id="406" name="【港湾・漁港】&#10;有形固定資産減価償却率平均値テキスト">
          <a:extLst>
            <a:ext uri="{FF2B5EF4-FFF2-40B4-BE49-F238E27FC236}">
              <a16:creationId xmlns:a16="http://schemas.microsoft.com/office/drawing/2014/main" id="{97085CC2-6EB4-496B-9360-A81225F90672}"/>
            </a:ext>
          </a:extLst>
        </xdr:cNvPr>
        <xdr:cNvSpPr txBox="1"/>
      </xdr:nvSpPr>
      <xdr:spPr>
        <a:xfrm>
          <a:off x="4673600" y="17701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19686</xdr:rowOff>
    </xdr:from>
    <xdr:to>
      <xdr:col>24</xdr:col>
      <xdr:colOff>114300</xdr:colOff>
      <xdr:row>104</xdr:row>
      <xdr:rowOff>121286</xdr:rowOff>
    </xdr:to>
    <xdr:sp macro="" textlink="">
      <xdr:nvSpPr>
        <xdr:cNvPr id="407" name="フローチャート: 判断 406">
          <a:extLst>
            <a:ext uri="{FF2B5EF4-FFF2-40B4-BE49-F238E27FC236}">
              <a16:creationId xmlns:a16="http://schemas.microsoft.com/office/drawing/2014/main" id="{1AC8B7DF-520A-4B4A-AF5B-503FB3B840B4}"/>
            </a:ext>
          </a:extLst>
        </xdr:cNvPr>
        <xdr:cNvSpPr/>
      </xdr:nvSpPr>
      <xdr:spPr>
        <a:xfrm>
          <a:off x="45847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126364</xdr:rowOff>
    </xdr:from>
    <xdr:to>
      <xdr:col>20</xdr:col>
      <xdr:colOff>38100</xdr:colOff>
      <xdr:row>104</xdr:row>
      <xdr:rowOff>56514</xdr:rowOff>
    </xdr:to>
    <xdr:sp macro="" textlink="">
      <xdr:nvSpPr>
        <xdr:cNvPr id="408" name="フローチャート: 判断 407">
          <a:extLst>
            <a:ext uri="{FF2B5EF4-FFF2-40B4-BE49-F238E27FC236}">
              <a16:creationId xmlns:a16="http://schemas.microsoft.com/office/drawing/2014/main" id="{4AC60BAA-127B-499A-9B09-0D16C52CFBDC}"/>
            </a:ext>
          </a:extLst>
        </xdr:cNvPr>
        <xdr:cNvSpPr/>
      </xdr:nvSpPr>
      <xdr:spPr>
        <a:xfrm>
          <a:off x="37465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113030</xdr:rowOff>
    </xdr:from>
    <xdr:to>
      <xdr:col>15</xdr:col>
      <xdr:colOff>101600</xdr:colOff>
      <xdr:row>104</xdr:row>
      <xdr:rowOff>43180</xdr:rowOff>
    </xdr:to>
    <xdr:sp macro="" textlink="">
      <xdr:nvSpPr>
        <xdr:cNvPr id="409" name="フローチャート: 判断 408">
          <a:extLst>
            <a:ext uri="{FF2B5EF4-FFF2-40B4-BE49-F238E27FC236}">
              <a16:creationId xmlns:a16="http://schemas.microsoft.com/office/drawing/2014/main" id="{B090057C-EA3E-442E-B754-60FCC2984AF7}"/>
            </a:ext>
          </a:extLst>
        </xdr:cNvPr>
        <xdr:cNvSpPr/>
      </xdr:nvSpPr>
      <xdr:spPr>
        <a:xfrm>
          <a:off x="2857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86361</xdr:rowOff>
    </xdr:from>
    <xdr:to>
      <xdr:col>10</xdr:col>
      <xdr:colOff>165100</xdr:colOff>
      <xdr:row>105</xdr:row>
      <xdr:rowOff>16511</xdr:rowOff>
    </xdr:to>
    <xdr:sp macro="" textlink="">
      <xdr:nvSpPr>
        <xdr:cNvPr id="410" name="フローチャート: 判断 409">
          <a:extLst>
            <a:ext uri="{FF2B5EF4-FFF2-40B4-BE49-F238E27FC236}">
              <a16:creationId xmlns:a16="http://schemas.microsoft.com/office/drawing/2014/main" id="{717D95AD-09F3-4C4E-B73F-96D78C906F16}"/>
            </a:ext>
          </a:extLst>
        </xdr:cNvPr>
        <xdr:cNvSpPr/>
      </xdr:nvSpPr>
      <xdr:spPr>
        <a:xfrm>
          <a:off x="1968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57786</xdr:rowOff>
    </xdr:from>
    <xdr:to>
      <xdr:col>6</xdr:col>
      <xdr:colOff>38100</xdr:colOff>
      <xdr:row>104</xdr:row>
      <xdr:rowOff>159386</xdr:rowOff>
    </xdr:to>
    <xdr:sp macro="" textlink="">
      <xdr:nvSpPr>
        <xdr:cNvPr id="411" name="フローチャート: 判断 410">
          <a:extLst>
            <a:ext uri="{FF2B5EF4-FFF2-40B4-BE49-F238E27FC236}">
              <a16:creationId xmlns:a16="http://schemas.microsoft.com/office/drawing/2014/main" id="{C7B9F498-3562-45BE-BF3E-4B88328C9EEA}"/>
            </a:ext>
          </a:extLst>
        </xdr:cNvPr>
        <xdr:cNvSpPr/>
      </xdr:nvSpPr>
      <xdr:spPr>
        <a:xfrm>
          <a:off x="1079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9FCBCB3F-5100-45A6-B67B-ABAF794E492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E4ADE17-524E-48F5-8043-EC822DC6D16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891995B2-D40C-437E-B8A9-3B0B0F61C7A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EA49DE67-5E8A-41B0-90CB-52E889B6BB7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DA152E64-0AF2-45F3-B025-5006AEFFB1F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139700</xdr:rowOff>
    </xdr:from>
    <xdr:to>
      <xdr:col>24</xdr:col>
      <xdr:colOff>114300</xdr:colOff>
      <xdr:row>108</xdr:row>
      <xdr:rowOff>69850</xdr:rowOff>
    </xdr:to>
    <xdr:sp macro="" textlink="">
      <xdr:nvSpPr>
        <xdr:cNvPr id="417" name="楕円 416">
          <a:extLst>
            <a:ext uri="{FF2B5EF4-FFF2-40B4-BE49-F238E27FC236}">
              <a16:creationId xmlns:a16="http://schemas.microsoft.com/office/drawing/2014/main" id="{6579B197-B819-4A04-9FEC-6FCB5F283618}"/>
            </a:ext>
          </a:extLst>
        </xdr:cNvPr>
        <xdr:cNvSpPr/>
      </xdr:nvSpPr>
      <xdr:spPr>
        <a:xfrm>
          <a:off x="45847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54627</xdr:rowOff>
    </xdr:from>
    <xdr:ext cx="405111" cy="259045"/>
    <xdr:sp macro="" textlink="">
      <xdr:nvSpPr>
        <xdr:cNvPr id="418" name="【港湾・漁港】&#10;有形固定資産減価償却率該当値テキスト">
          <a:extLst>
            <a:ext uri="{FF2B5EF4-FFF2-40B4-BE49-F238E27FC236}">
              <a16:creationId xmlns:a16="http://schemas.microsoft.com/office/drawing/2014/main" id="{EFA41786-B9A5-4DE6-A1C9-9BE2B587B8B9}"/>
            </a:ext>
          </a:extLst>
        </xdr:cNvPr>
        <xdr:cNvSpPr txBox="1"/>
      </xdr:nvSpPr>
      <xdr:spPr>
        <a:xfrm>
          <a:off x="4673600" y="183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116839</xdr:rowOff>
    </xdr:from>
    <xdr:to>
      <xdr:col>20</xdr:col>
      <xdr:colOff>38100</xdr:colOff>
      <xdr:row>108</xdr:row>
      <xdr:rowOff>46989</xdr:rowOff>
    </xdr:to>
    <xdr:sp macro="" textlink="">
      <xdr:nvSpPr>
        <xdr:cNvPr id="419" name="楕円 418">
          <a:extLst>
            <a:ext uri="{FF2B5EF4-FFF2-40B4-BE49-F238E27FC236}">
              <a16:creationId xmlns:a16="http://schemas.microsoft.com/office/drawing/2014/main" id="{2E6AB234-0D64-4E2C-9A81-F11CC7D11C47}"/>
            </a:ext>
          </a:extLst>
        </xdr:cNvPr>
        <xdr:cNvSpPr/>
      </xdr:nvSpPr>
      <xdr:spPr>
        <a:xfrm>
          <a:off x="3746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167639</xdr:rowOff>
    </xdr:from>
    <xdr:to>
      <xdr:col>24</xdr:col>
      <xdr:colOff>63500</xdr:colOff>
      <xdr:row>108</xdr:row>
      <xdr:rowOff>19050</xdr:rowOff>
    </xdr:to>
    <xdr:cxnSp macro="">
      <xdr:nvCxnSpPr>
        <xdr:cNvPr id="420" name="直線コネクタ 419">
          <a:extLst>
            <a:ext uri="{FF2B5EF4-FFF2-40B4-BE49-F238E27FC236}">
              <a16:creationId xmlns:a16="http://schemas.microsoft.com/office/drawing/2014/main" id="{66251ACE-288D-4C41-8461-4611AF51D4EA}"/>
            </a:ext>
          </a:extLst>
        </xdr:cNvPr>
        <xdr:cNvCxnSpPr/>
      </xdr:nvCxnSpPr>
      <xdr:spPr>
        <a:xfrm>
          <a:off x="3797300" y="185127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158750</xdr:rowOff>
    </xdr:from>
    <xdr:to>
      <xdr:col>15</xdr:col>
      <xdr:colOff>101600</xdr:colOff>
      <xdr:row>108</xdr:row>
      <xdr:rowOff>88900</xdr:rowOff>
    </xdr:to>
    <xdr:sp macro="" textlink="">
      <xdr:nvSpPr>
        <xdr:cNvPr id="421" name="楕円 420">
          <a:extLst>
            <a:ext uri="{FF2B5EF4-FFF2-40B4-BE49-F238E27FC236}">
              <a16:creationId xmlns:a16="http://schemas.microsoft.com/office/drawing/2014/main" id="{8E97413C-1B23-4C99-9E96-C8FABA12F8D9}"/>
            </a:ext>
          </a:extLst>
        </xdr:cNvPr>
        <xdr:cNvSpPr/>
      </xdr:nvSpPr>
      <xdr:spPr>
        <a:xfrm>
          <a:off x="2857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167639</xdr:rowOff>
    </xdr:from>
    <xdr:to>
      <xdr:col>19</xdr:col>
      <xdr:colOff>177800</xdr:colOff>
      <xdr:row>108</xdr:row>
      <xdr:rowOff>38100</xdr:rowOff>
    </xdr:to>
    <xdr:cxnSp macro="">
      <xdr:nvCxnSpPr>
        <xdr:cNvPr id="422" name="直線コネクタ 421">
          <a:extLst>
            <a:ext uri="{FF2B5EF4-FFF2-40B4-BE49-F238E27FC236}">
              <a16:creationId xmlns:a16="http://schemas.microsoft.com/office/drawing/2014/main" id="{047BF7DB-42F2-4985-A869-2044C142DF18}"/>
            </a:ext>
          </a:extLst>
        </xdr:cNvPr>
        <xdr:cNvCxnSpPr/>
      </xdr:nvCxnSpPr>
      <xdr:spPr>
        <a:xfrm flipV="1">
          <a:off x="2908300" y="185127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137795</xdr:rowOff>
    </xdr:from>
    <xdr:to>
      <xdr:col>10</xdr:col>
      <xdr:colOff>165100</xdr:colOff>
      <xdr:row>108</xdr:row>
      <xdr:rowOff>67945</xdr:rowOff>
    </xdr:to>
    <xdr:sp macro="" textlink="">
      <xdr:nvSpPr>
        <xdr:cNvPr id="423" name="楕円 422">
          <a:extLst>
            <a:ext uri="{FF2B5EF4-FFF2-40B4-BE49-F238E27FC236}">
              <a16:creationId xmlns:a16="http://schemas.microsoft.com/office/drawing/2014/main" id="{E4E2AC2C-C265-4FCC-89D3-A178B2AD236B}"/>
            </a:ext>
          </a:extLst>
        </xdr:cNvPr>
        <xdr:cNvSpPr/>
      </xdr:nvSpPr>
      <xdr:spPr>
        <a:xfrm>
          <a:off x="1968500" y="184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17145</xdr:rowOff>
    </xdr:from>
    <xdr:to>
      <xdr:col>15</xdr:col>
      <xdr:colOff>50800</xdr:colOff>
      <xdr:row>108</xdr:row>
      <xdr:rowOff>38100</xdr:rowOff>
    </xdr:to>
    <xdr:cxnSp macro="">
      <xdr:nvCxnSpPr>
        <xdr:cNvPr id="424" name="直線コネクタ 423">
          <a:extLst>
            <a:ext uri="{FF2B5EF4-FFF2-40B4-BE49-F238E27FC236}">
              <a16:creationId xmlns:a16="http://schemas.microsoft.com/office/drawing/2014/main" id="{91E4A4B8-0178-4781-9F48-23471CF7A73C}"/>
            </a:ext>
          </a:extLst>
        </xdr:cNvPr>
        <xdr:cNvCxnSpPr/>
      </xdr:nvCxnSpPr>
      <xdr:spPr>
        <a:xfrm>
          <a:off x="2019300" y="185337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116839</xdr:rowOff>
    </xdr:from>
    <xdr:to>
      <xdr:col>6</xdr:col>
      <xdr:colOff>38100</xdr:colOff>
      <xdr:row>108</xdr:row>
      <xdr:rowOff>46989</xdr:rowOff>
    </xdr:to>
    <xdr:sp macro="" textlink="">
      <xdr:nvSpPr>
        <xdr:cNvPr id="425" name="楕円 424">
          <a:extLst>
            <a:ext uri="{FF2B5EF4-FFF2-40B4-BE49-F238E27FC236}">
              <a16:creationId xmlns:a16="http://schemas.microsoft.com/office/drawing/2014/main" id="{7F571392-B2E6-40C1-A812-CAF2A5B27C9E}"/>
            </a:ext>
          </a:extLst>
        </xdr:cNvPr>
        <xdr:cNvSpPr/>
      </xdr:nvSpPr>
      <xdr:spPr>
        <a:xfrm>
          <a:off x="1079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167639</xdr:rowOff>
    </xdr:from>
    <xdr:to>
      <xdr:col>10</xdr:col>
      <xdr:colOff>114300</xdr:colOff>
      <xdr:row>108</xdr:row>
      <xdr:rowOff>17145</xdr:rowOff>
    </xdr:to>
    <xdr:cxnSp macro="">
      <xdr:nvCxnSpPr>
        <xdr:cNvPr id="426" name="直線コネクタ 425">
          <a:extLst>
            <a:ext uri="{FF2B5EF4-FFF2-40B4-BE49-F238E27FC236}">
              <a16:creationId xmlns:a16="http://schemas.microsoft.com/office/drawing/2014/main" id="{D4E7FABE-BA73-45CE-AFBA-287BA34DA09B}"/>
            </a:ext>
          </a:extLst>
        </xdr:cNvPr>
        <xdr:cNvCxnSpPr/>
      </xdr:nvCxnSpPr>
      <xdr:spPr>
        <a:xfrm>
          <a:off x="1130300" y="18512789"/>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73041</xdr:rowOff>
    </xdr:from>
    <xdr:ext cx="405111" cy="259045"/>
    <xdr:sp macro="" textlink="">
      <xdr:nvSpPr>
        <xdr:cNvPr id="427" name="n_1aveValue【港湾・漁港】&#10;有形固定資産減価償却率">
          <a:extLst>
            <a:ext uri="{FF2B5EF4-FFF2-40B4-BE49-F238E27FC236}">
              <a16:creationId xmlns:a16="http://schemas.microsoft.com/office/drawing/2014/main" id="{D33480B0-140B-4CCC-B47C-89DE7DC1B811}"/>
            </a:ext>
          </a:extLst>
        </xdr:cNvPr>
        <xdr:cNvSpPr txBox="1"/>
      </xdr:nvSpPr>
      <xdr:spPr>
        <a:xfrm>
          <a:off x="3582044"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59707</xdr:rowOff>
    </xdr:from>
    <xdr:ext cx="405111" cy="259045"/>
    <xdr:sp macro="" textlink="">
      <xdr:nvSpPr>
        <xdr:cNvPr id="428" name="n_2aveValue【港湾・漁港】&#10;有形固定資産減価償却率">
          <a:extLst>
            <a:ext uri="{FF2B5EF4-FFF2-40B4-BE49-F238E27FC236}">
              <a16:creationId xmlns:a16="http://schemas.microsoft.com/office/drawing/2014/main" id="{5BBCFD5C-6A98-4D25-9BBE-C52D394368A0}"/>
            </a:ext>
          </a:extLst>
        </xdr:cNvPr>
        <xdr:cNvSpPr txBox="1"/>
      </xdr:nvSpPr>
      <xdr:spPr>
        <a:xfrm>
          <a:off x="27057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33038</xdr:rowOff>
    </xdr:from>
    <xdr:ext cx="405111" cy="259045"/>
    <xdr:sp macro="" textlink="">
      <xdr:nvSpPr>
        <xdr:cNvPr id="429" name="n_3aveValue【港湾・漁港】&#10;有形固定資産減価償却率">
          <a:extLst>
            <a:ext uri="{FF2B5EF4-FFF2-40B4-BE49-F238E27FC236}">
              <a16:creationId xmlns:a16="http://schemas.microsoft.com/office/drawing/2014/main" id="{D5ED32C2-C03F-4C50-B697-DB0BF84645AE}"/>
            </a:ext>
          </a:extLst>
        </xdr:cNvPr>
        <xdr:cNvSpPr txBox="1"/>
      </xdr:nvSpPr>
      <xdr:spPr>
        <a:xfrm>
          <a:off x="18167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4463</xdr:rowOff>
    </xdr:from>
    <xdr:ext cx="405111" cy="259045"/>
    <xdr:sp macro="" textlink="">
      <xdr:nvSpPr>
        <xdr:cNvPr id="430" name="n_4aveValue【港湾・漁港】&#10;有形固定資産減価償却率">
          <a:extLst>
            <a:ext uri="{FF2B5EF4-FFF2-40B4-BE49-F238E27FC236}">
              <a16:creationId xmlns:a16="http://schemas.microsoft.com/office/drawing/2014/main" id="{075F9463-B8E8-4DB1-9A58-8F7ABD862218}"/>
            </a:ext>
          </a:extLst>
        </xdr:cNvPr>
        <xdr:cNvSpPr txBox="1"/>
      </xdr:nvSpPr>
      <xdr:spPr>
        <a:xfrm>
          <a:off x="927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38116</xdr:rowOff>
    </xdr:from>
    <xdr:ext cx="405111" cy="259045"/>
    <xdr:sp macro="" textlink="">
      <xdr:nvSpPr>
        <xdr:cNvPr id="431" name="n_1mainValue【港湾・漁港】&#10;有形固定資産減価償却率">
          <a:extLst>
            <a:ext uri="{FF2B5EF4-FFF2-40B4-BE49-F238E27FC236}">
              <a16:creationId xmlns:a16="http://schemas.microsoft.com/office/drawing/2014/main" id="{5F0F9DAB-DED8-4ED2-AED9-78B269BFE0C1}"/>
            </a:ext>
          </a:extLst>
        </xdr:cNvPr>
        <xdr:cNvSpPr txBox="1"/>
      </xdr:nvSpPr>
      <xdr:spPr>
        <a:xfrm>
          <a:off x="35820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80027</xdr:rowOff>
    </xdr:from>
    <xdr:ext cx="405111" cy="259045"/>
    <xdr:sp macro="" textlink="">
      <xdr:nvSpPr>
        <xdr:cNvPr id="432" name="n_2mainValue【港湾・漁港】&#10;有形固定資産減価償却率">
          <a:extLst>
            <a:ext uri="{FF2B5EF4-FFF2-40B4-BE49-F238E27FC236}">
              <a16:creationId xmlns:a16="http://schemas.microsoft.com/office/drawing/2014/main" id="{A0BAAF16-5B90-4C31-97F2-A2C03E195816}"/>
            </a:ext>
          </a:extLst>
        </xdr:cNvPr>
        <xdr:cNvSpPr txBox="1"/>
      </xdr:nvSpPr>
      <xdr:spPr>
        <a:xfrm>
          <a:off x="2705744"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59072</xdr:rowOff>
    </xdr:from>
    <xdr:ext cx="405111" cy="259045"/>
    <xdr:sp macro="" textlink="">
      <xdr:nvSpPr>
        <xdr:cNvPr id="433" name="n_3mainValue【港湾・漁港】&#10;有形固定資産減価償却率">
          <a:extLst>
            <a:ext uri="{FF2B5EF4-FFF2-40B4-BE49-F238E27FC236}">
              <a16:creationId xmlns:a16="http://schemas.microsoft.com/office/drawing/2014/main" id="{9702DC50-B778-4CAD-8732-2E3FE254EFB0}"/>
            </a:ext>
          </a:extLst>
        </xdr:cNvPr>
        <xdr:cNvSpPr txBox="1"/>
      </xdr:nvSpPr>
      <xdr:spPr>
        <a:xfrm>
          <a:off x="1816744"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38116</xdr:rowOff>
    </xdr:from>
    <xdr:ext cx="405111" cy="259045"/>
    <xdr:sp macro="" textlink="">
      <xdr:nvSpPr>
        <xdr:cNvPr id="434" name="n_4mainValue【港湾・漁港】&#10;有形固定資産減価償却率">
          <a:extLst>
            <a:ext uri="{FF2B5EF4-FFF2-40B4-BE49-F238E27FC236}">
              <a16:creationId xmlns:a16="http://schemas.microsoft.com/office/drawing/2014/main" id="{B673C813-E4DB-4B18-B6B0-F64E91B76274}"/>
            </a:ext>
          </a:extLst>
        </xdr:cNvPr>
        <xdr:cNvSpPr txBox="1"/>
      </xdr:nvSpPr>
      <xdr:spPr>
        <a:xfrm>
          <a:off x="9277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94FBDC17-2987-4948-80EC-B62D8EE93CA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18A83EA4-1DF2-40CC-970E-B27C674531B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FE18267E-7855-44F0-B52C-8AEEC40BBC4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AF811C9A-C66E-4165-869E-9FF14496E48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EAB9918B-BA52-4415-A82C-6A039D70810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5EC8D85F-A6E9-45AE-A9B0-F161605EA55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6062B6BB-55EF-48E2-AECD-3BD977F89CC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7D26CB9C-11FF-4512-A3F5-137B397604C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F82B8CC1-0F10-43AF-B2A3-CDD00235133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2A5AB984-2D6D-47F1-9D80-EC4B5FC844D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a:extLst>
            <a:ext uri="{FF2B5EF4-FFF2-40B4-BE49-F238E27FC236}">
              <a16:creationId xmlns:a16="http://schemas.microsoft.com/office/drawing/2014/main" id="{29B72D04-7F43-4BA0-B5ED-28BC7EA40BBB}"/>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6" name="テキスト ボックス 445">
          <a:extLst>
            <a:ext uri="{FF2B5EF4-FFF2-40B4-BE49-F238E27FC236}">
              <a16:creationId xmlns:a16="http://schemas.microsoft.com/office/drawing/2014/main" id="{194A63A9-C933-4E65-A23B-AECBE78D80F1}"/>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a:extLst>
            <a:ext uri="{FF2B5EF4-FFF2-40B4-BE49-F238E27FC236}">
              <a16:creationId xmlns:a16="http://schemas.microsoft.com/office/drawing/2014/main" id="{2C147775-7464-459F-9F2C-00420FC52588}"/>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8" name="テキスト ボックス 447">
          <a:extLst>
            <a:ext uri="{FF2B5EF4-FFF2-40B4-BE49-F238E27FC236}">
              <a16:creationId xmlns:a16="http://schemas.microsoft.com/office/drawing/2014/main" id="{12D82451-6ECA-492F-9DF8-FC765BD511AC}"/>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a:extLst>
            <a:ext uri="{FF2B5EF4-FFF2-40B4-BE49-F238E27FC236}">
              <a16:creationId xmlns:a16="http://schemas.microsoft.com/office/drawing/2014/main" id="{27EEED57-5F41-46A6-9B3F-8888A5E2B70A}"/>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0" name="テキスト ボックス 449">
          <a:extLst>
            <a:ext uri="{FF2B5EF4-FFF2-40B4-BE49-F238E27FC236}">
              <a16:creationId xmlns:a16="http://schemas.microsoft.com/office/drawing/2014/main" id="{866066B5-E9B9-4D62-9C5B-B40B1B57B0FE}"/>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a:extLst>
            <a:ext uri="{FF2B5EF4-FFF2-40B4-BE49-F238E27FC236}">
              <a16:creationId xmlns:a16="http://schemas.microsoft.com/office/drawing/2014/main" id="{61F2E945-7DD4-4FD4-9D8D-08A8B3D40644}"/>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2" name="テキスト ボックス 451">
          <a:extLst>
            <a:ext uri="{FF2B5EF4-FFF2-40B4-BE49-F238E27FC236}">
              <a16:creationId xmlns:a16="http://schemas.microsoft.com/office/drawing/2014/main" id="{40849D79-4FA5-4204-9CFA-F12B02EDF13D}"/>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a:extLst>
            <a:ext uri="{FF2B5EF4-FFF2-40B4-BE49-F238E27FC236}">
              <a16:creationId xmlns:a16="http://schemas.microsoft.com/office/drawing/2014/main" id="{0D836AF7-07C5-49E1-939B-9A0CD2F7AAD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54" name="テキスト ボックス 453">
          <a:extLst>
            <a:ext uri="{FF2B5EF4-FFF2-40B4-BE49-F238E27FC236}">
              <a16:creationId xmlns:a16="http://schemas.microsoft.com/office/drawing/2014/main" id="{4DC7ADA8-1F68-4735-B313-FB91E7606CC0}"/>
            </a:ext>
          </a:extLst>
        </xdr:cNvPr>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a16="http://schemas.microsoft.com/office/drawing/2014/main" id="{9F3F30F9-534E-42F3-9CA3-3F5A70DBFF3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6" name="テキスト ボックス 455">
          <a:extLst>
            <a:ext uri="{FF2B5EF4-FFF2-40B4-BE49-F238E27FC236}">
              <a16:creationId xmlns:a16="http://schemas.microsoft.com/office/drawing/2014/main" id="{756FF575-5205-4D29-AEBC-CAD033D1F8D1}"/>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a:extLst>
            <a:ext uri="{FF2B5EF4-FFF2-40B4-BE49-F238E27FC236}">
              <a16:creationId xmlns:a16="http://schemas.microsoft.com/office/drawing/2014/main" id="{B4001994-B8EE-4920-8C66-FC979B93ADE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56152</xdr:rowOff>
    </xdr:from>
    <xdr:to>
      <xdr:col>54</xdr:col>
      <xdr:colOff>189865</xdr:colOff>
      <xdr:row>108</xdr:row>
      <xdr:rowOff>151312</xdr:rowOff>
    </xdr:to>
    <xdr:cxnSp macro="">
      <xdr:nvCxnSpPr>
        <xdr:cNvPr id="458" name="直線コネクタ 457">
          <a:extLst>
            <a:ext uri="{FF2B5EF4-FFF2-40B4-BE49-F238E27FC236}">
              <a16:creationId xmlns:a16="http://schemas.microsoft.com/office/drawing/2014/main" id="{A334969B-FD09-47E9-8791-2EA3903A407D}"/>
            </a:ext>
          </a:extLst>
        </xdr:cNvPr>
        <xdr:cNvCxnSpPr/>
      </xdr:nvCxnSpPr>
      <xdr:spPr>
        <a:xfrm flipV="1">
          <a:off x="10476865" y="17201152"/>
          <a:ext cx="0" cy="1466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378565" cy="259045"/>
    <xdr:sp macro="" textlink="">
      <xdr:nvSpPr>
        <xdr:cNvPr id="459" name="【港湾・漁港】&#10;一人当たり有形固定資産（償却資産）額最小値テキスト">
          <a:extLst>
            <a:ext uri="{FF2B5EF4-FFF2-40B4-BE49-F238E27FC236}">
              <a16:creationId xmlns:a16="http://schemas.microsoft.com/office/drawing/2014/main" id="{B8AC4D22-3C68-4A8F-A56C-4DC8E18FCCBE}"/>
            </a:ext>
          </a:extLst>
        </xdr:cNvPr>
        <xdr:cNvSpPr txBox="1"/>
      </xdr:nvSpPr>
      <xdr:spPr>
        <a:xfrm>
          <a:off x="10515600" y="18671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0" name="直線コネクタ 459">
          <a:extLst>
            <a:ext uri="{FF2B5EF4-FFF2-40B4-BE49-F238E27FC236}">
              <a16:creationId xmlns:a16="http://schemas.microsoft.com/office/drawing/2014/main" id="{7187B21C-5C99-4AFA-945C-3814CA5CE1C4}"/>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2829</xdr:rowOff>
    </xdr:from>
    <xdr:ext cx="599010" cy="259045"/>
    <xdr:sp macro="" textlink="">
      <xdr:nvSpPr>
        <xdr:cNvPr id="461" name="【港湾・漁港】&#10;一人当たり有形固定資産（償却資産）額最大値テキスト">
          <a:extLst>
            <a:ext uri="{FF2B5EF4-FFF2-40B4-BE49-F238E27FC236}">
              <a16:creationId xmlns:a16="http://schemas.microsoft.com/office/drawing/2014/main" id="{733D08AF-4F75-4592-9E07-58C5DE95D13A}"/>
            </a:ext>
          </a:extLst>
        </xdr:cNvPr>
        <xdr:cNvSpPr txBox="1"/>
      </xdr:nvSpPr>
      <xdr:spPr>
        <a:xfrm>
          <a:off x="10515600" y="1697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56152</xdr:rowOff>
    </xdr:from>
    <xdr:to>
      <xdr:col>55</xdr:col>
      <xdr:colOff>88900</xdr:colOff>
      <xdr:row>100</xdr:row>
      <xdr:rowOff>56152</xdr:rowOff>
    </xdr:to>
    <xdr:cxnSp macro="">
      <xdr:nvCxnSpPr>
        <xdr:cNvPr id="462" name="直線コネクタ 461">
          <a:extLst>
            <a:ext uri="{FF2B5EF4-FFF2-40B4-BE49-F238E27FC236}">
              <a16:creationId xmlns:a16="http://schemas.microsoft.com/office/drawing/2014/main" id="{11B6B092-D952-42D8-85CB-FC1DA8961296}"/>
            </a:ext>
          </a:extLst>
        </xdr:cNvPr>
        <xdr:cNvCxnSpPr/>
      </xdr:nvCxnSpPr>
      <xdr:spPr>
        <a:xfrm>
          <a:off x="10388600" y="1720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121752</xdr:rowOff>
    </xdr:from>
    <xdr:ext cx="534377" cy="259045"/>
    <xdr:sp macro="" textlink="">
      <xdr:nvSpPr>
        <xdr:cNvPr id="463" name="【港湾・漁港】&#10;一人当たり有形固定資産（償却資産）額平均値テキスト">
          <a:extLst>
            <a:ext uri="{FF2B5EF4-FFF2-40B4-BE49-F238E27FC236}">
              <a16:creationId xmlns:a16="http://schemas.microsoft.com/office/drawing/2014/main" id="{A4D6FD05-CCF0-4F72-A207-9110C47695D8}"/>
            </a:ext>
          </a:extLst>
        </xdr:cNvPr>
        <xdr:cNvSpPr txBox="1"/>
      </xdr:nvSpPr>
      <xdr:spPr>
        <a:xfrm>
          <a:off x="10515600" y="18295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98875</xdr:rowOff>
    </xdr:from>
    <xdr:to>
      <xdr:col>55</xdr:col>
      <xdr:colOff>50800</xdr:colOff>
      <xdr:row>108</xdr:row>
      <xdr:rowOff>29025</xdr:rowOff>
    </xdr:to>
    <xdr:sp macro="" textlink="">
      <xdr:nvSpPr>
        <xdr:cNvPr id="464" name="フローチャート: 判断 463">
          <a:extLst>
            <a:ext uri="{FF2B5EF4-FFF2-40B4-BE49-F238E27FC236}">
              <a16:creationId xmlns:a16="http://schemas.microsoft.com/office/drawing/2014/main" id="{5CE39D6A-8DA6-41A3-8D3E-FF92A76675A3}"/>
            </a:ext>
          </a:extLst>
        </xdr:cNvPr>
        <xdr:cNvSpPr/>
      </xdr:nvSpPr>
      <xdr:spPr>
        <a:xfrm>
          <a:off x="10426700" y="184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137193</xdr:rowOff>
    </xdr:from>
    <xdr:to>
      <xdr:col>50</xdr:col>
      <xdr:colOff>165100</xdr:colOff>
      <xdr:row>107</xdr:row>
      <xdr:rowOff>67343</xdr:rowOff>
    </xdr:to>
    <xdr:sp macro="" textlink="">
      <xdr:nvSpPr>
        <xdr:cNvPr id="465" name="フローチャート: 判断 464">
          <a:extLst>
            <a:ext uri="{FF2B5EF4-FFF2-40B4-BE49-F238E27FC236}">
              <a16:creationId xmlns:a16="http://schemas.microsoft.com/office/drawing/2014/main" id="{B5A1F305-D282-4B12-AA08-05C16B954FFB}"/>
            </a:ext>
          </a:extLst>
        </xdr:cNvPr>
        <xdr:cNvSpPr/>
      </xdr:nvSpPr>
      <xdr:spPr>
        <a:xfrm>
          <a:off x="9588500" y="1831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141185</xdr:rowOff>
    </xdr:from>
    <xdr:to>
      <xdr:col>46</xdr:col>
      <xdr:colOff>38100</xdr:colOff>
      <xdr:row>107</xdr:row>
      <xdr:rowOff>71335</xdr:rowOff>
    </xdr:to>
    <xdr:sp macro="" textlink="">
      <xdr:nvSpPr>
        <xdr:cNvPr id="466" name="フローチャート: 判断 465">
          <a:extLst>
            <a:ext uri="{FF2B5EF4-FFF2-40B4-BE49-F238E27FC236}">
              <a16:creationId xmlns:a16="http://schemas.microsoft.com/office/drawing/2014/main" id="{3471FB63-5E6F-412C-8136-22EC96A0D3A0}"/>
            </a:ext>
          </a:extLst>
        </xdr:cNvPr>
        <xdr:cNvSpPr/>
      </xdr:nvSpPr>
      <xdr:spPr>
        <a:xfrm>
          <a:off x="8699500" y="183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42438</xdr:rowOff>
    </xdr:from>
    <xdr:to>
      <xdr:col>41</xdr:col>
      <xdr:colOff>101600</xdr:colOff>
      <xdr:row>107</xdr:row>
      <xdr:rowOff>144038</xdr:rowOff>
    </xdr:to>
    <xdr:sp macro="" textlink="">
      <xdr:nvSpPr>
        <xdr:cNvPr id="467" name="フローチャート: 判断 466">
          <a:extLst>
            <a:ext uri="{FF2B5EF4-FFF2-40B4-BE49-F238E27FC236}">
              <a16:creationId xmlns:a16="http://schemas.microsoft.com/office/drawing/2014/main" id="{0BC40987-9D91-4E97-A04F-16A602FF6B1A}"/>
            </a:ext>
          </a:extLst>
        </xdr:cNvPr>
        <xdr:cNvSpPr/>
      </xdr:nvSpPr>
      <xdr:spPr>
        <a:xfrm>
          <a:off x="7810500" y="183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47478</xdr:rowOff>
    </xdr:from>
    <xdr:to>
      <xdr:col>36</xdr:col>
      <xdr:colOff>165100</xdr:colOff>
      <xdr:row>107</xdr:row>
      <xdr:rowOff>149078</xdr:rowOff>
    </xdr:to>
    <xdr:sp macro="" textlink="">
      <xdr:nvSpPr>
        <xdr:cNvPr id="468" name="フローチャート: 判断 467">
          <a:extLst>
            <a:ext uri="{FF2B5EF4-FFF2-40B4-BE49-F238E27FC236}">
              <a16:creationId xmlns:a16="http://schemas.microsoft.com/office/drawing/2014/main" id="{D9734964-AFE0-40CC-A5C6-1499BF68DB5B}"/>
            </a:ext>
          </a:extLst>
        </xdr:cNvPr>
        <xdr:cNvSpPr/>
      </xdr:nvSpPr>
      <xdr:spPr>
        <a:xfrm>
          <a:off x="6921500" y="1839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193375-29F8-46E0-BEEC-8D69619B69C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942F6DEE-F8C9-4204-96A2-5A0C895AEC8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D5F804CE-4BBC-42FB-B925-928DF8339E5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9D15E9AF-EC37-4489-BCD5-1D4AFC14EAC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BD844D60-B16C-43DB-AED9-9C57D0F5D5F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96087</xdr:rowOff>
    </xdr:from>
    <xdr:to>
      <xdr:col>55</xdr:col>
      <xdr:colOff>50800</xdr:colOff>
      <xdr:row>109</xdr:row>
      <xdr:rowOff>26237</xdr:rowOff>
    </xdr:to>
    <xdr:sp macro="" textlink="">
      <xdr:nvSpPr>
        <xdr:cNvPr id="474" name="楕円 473">
          <a:extLst>
            <a:ext uri="{FF2B5EF4-FFF2-40B4-BE49-F238E27FC236}">
              <a16:creationId xmlns:a16="http://schemas.microsoft.com/office/drawing/2014/main" id="{3C3F99C2-4652-47F1-8473-047A3CA62792}"/>
            </a:ext>
          </a:extLst>
        </xdr:cNvPr>
        <xdr:cNvSpPr/>
      </xdr:nvSpPr>
      <xdr:spPr>
        <a:xfrm>
          <a:off x="10426700" y="1861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11014</xdr:rowOff>
    </xdr:from>
    <xdr:ext cx="469744" cy="259045"/>
    <xdr:sp macro="" textlink="">
      <xdr:nvSpPr>
        <xdr:cNvPr id="475" name="【港湾・漁港】&#10;一人当たり有形固定資産（償却資産）額該当値テキスト">
          <a:extLst>
            <a:ext uri="{FF2B5EF4-FFF2-40B4-BE49-F238E27FC236}">
              <a16:creationId xmlns:a16="http://schemas.microsoft.com/office/drawing/2014/main" id="{708BF227-6E5A-45E2-8AC3-D4431526F0B4}"/>
            </a:ext>
          </a:extLst>
        </xdr:cNvPr>
        <xdr:cNvSpPr txBox="1"/>
      </xdr:nvSpPr>
      <xdr:spPr>
        <a:xfrm>
          <a:off x="10515600" y="1852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96093</xdr:rowOff>
    </xdr:from>
    <xdr:to>
      <xdr:col>50</xdr:col>
      <xdr:colOff>165100</xdr:colOff>
      <xdr:row>109</xdr:row>
      <xdr:rowOff>26243</xdr:rowOff>
    </xdr:to>
    <xdr:sp macro="" textlink="">
      <xdr:nvSpPr>
        <xdr:cNvPr id="476" name="楕円 475">
          <a:extLst>
            <a:ext uri="{FF2B5EF4-FFF2-40B4-BE49-F238E27FC236}">
              <a16:creationId xmlns:a16="http://schemas.microsoft.com/office/drawing/2014/main" id="{700FE741-23F0-4C0D-B3E9-89F8F8A94223}"/>
            </a:ext>
          </a:extLst>
        </xdr:cNvPr>
        <xdr:cNvSpPr/>
      </xdr:nvSpPr>
      <xdr:spPr>
        <a:xfrm>
          <a:off x="9588500" y="1861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146887</xdr:rowOff>
    </xdr:from>
    <xdr:to>
      <xdr:col>55</xdr:col>
      <xdr:colOff>0</xdr:colOff>
      <xdr:row>108</xdr:row>
      <xdr:rowOff>146893</xdr:rowOff>
    </xdr:to>
    <xdr:cxnSp macro="">
      <xdr:nvCxnSpPr>
        <xdr:cNvPr id="477" name="直線コネクタ 476">
          <a:extLst>
            <a:ext uri="{FF2B5EF4-FFF2-40B4-BE49-F238E27FC236}">
              <a16:creationId xmlns:a16="http://schemas.microsoft.com/office/drawing/2014/main" id="{580CE7D4-2DB0-4E8F-8564-433E85C78AB7}"/>
            </a:ext>
          </a:extLst>
        </xdr:cNvPr>
        <xdr:cNvCxnSpPr/>
      </xdr:nvCxnSpPr>
      <xdr:spPr>
        <a:xfrm flipV="1">
          <a:off x="9639300" y="18663487"/>
          <a:ext cx="8382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96321</xdr:rowOff>
    </xdr:from>
    <xdr:to>
      <xdr:col>46</xdr:col>
      <xdr:colOff>38100</xdr:colOff>
      <xdr:row>109</xdr:row>
      <xdr:rowOff>26471</xdr:rowOff>
    </xdr:to>
    <xdr:sp macro="" textlink="">
      <xdr:nvSpPr>
        <xdr:cNvPr id="478" name="楕円 477">
          <a:extLst>
            <a:ext uri="{FF2B5EF4-FFF2-40B4-BE49-F238E27FC236}">
              <a16:creationId xmlns:a16="http://schemas.microsoft.com/office/drawing/2014/main" id="{B589BB52-7404-48DB-B739-45F03B0FD583}"/>
            </a:ext>
          </a:extLst>
        </xdr:cNvPr>
        <xdr:cNvSpPr/>
      </xdr:nvSpPr>
      <xdr:spPr>
        <a:xfrm>
          <a:off x="8699500" y="1861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146893</xdr:rowOff>
    </xdr:from>
    <xdr:to>
      <xdr:col>50</xdr:col>
      <xdr:colOff>114300</xdr:colOff>
      <xdr:row>108</xdr:row>
      <xdr:rowOff>147121</xdr:rowOff>
    </xdr:to>
    <xdr:cxnSp macro="">
      <xdr:nvCxnSpPr>
        <xdr:cNvPr id="479" name="直線コネクタ 478">
          <a:extLst>
            <a:ext uri="{FF2B5EF4-FFF2-40B4-BE49-F238E27FC236}">
              <a16:creationId xmlns:a16="http://schemas.microsoft.com/office/drawing/2014/main" id="{A650441F-3C86-4678-953B-6DAC1128D72A}"/>
            </a:ext>
          </a:extLst>
        </xdr:cNvPr>
        <xdr:cNvCxnSpPr/>
      </xdr:nvCxnSpPr>
      <xdr:spPr>
        <a:xfrm flipV="1">
          <a:off x="8750300" y="1866349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96307</xdr:rowOff>
    </xdr:from>
    <xdr:to>
      <xdr:col>41</xdr:col>
      <xdr:colOff>101600</xdr:colOff>
      <xdr:row>109</xdr:row>
      <xdr:rowOff>26457</xdr:rowOff>
    </xdr:to>
    <xdr:sp macro="" textlink="">
      <xdr:nvSpPr>
        <xdr:cNvPr id="480" name="楕円 479">
          <a:extLst>
            <a:ext uri="{FF2B5EF4-FFF2-40B4-BE49-F238E27FC236}">
              <a16:creationId xmlns:a16="http://schemas.microsoft.com/office/drawing/2014/main" id="{EBAF6A9B-0527-42B4-8D93-E5AFBB457683}"/>
            </a:ext>
          </a:extLst>
        </xdr:cNvPr>
        <xdr:cNvSpPr/>
      </xdr:nvSpPr>
      <xdr:spPr>
        <a:xfrm>
          <a:off x="7810500" y="186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147107</xdr:rowOff>
    </xdr:from>
    <xdr:to>
      <xdr:col>45</xdr:col>
      <xdr:colOff>177800</xdr:colOff>
      <xdr:row>108</xdr:row>
      <xdr:rowOff>147121</xdr:rowOff>
    </xdr:to>
    <xdr:cxnSp macro="">
      <xdr:nvCxnSpPr>
        <xdr:cNvPr id="481" name="直線コネクタ 480">
          <a:extLst>
            <a:ext uri="{FF2B5EF4-FFF2-40B4-BE49-F238E27FC236}">
              <a16:creationId xmlns:a16="http://schemas.microsoft.com/office/drawing/2014/main" id="{37318594-488B-4FBA-AF24-BBDB907410C4}"/>
            </a:ext>
          </a:extLst>
        </xdr:cNvPr>
        <xdr:cNvCxnSpPr/>
      </xdr:nvCxnSpPr>
      <xdr:spPr>
        <a:xfrm>
          <a:off x="7861300" y="18663707"/>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96269</xdr:rowOff>
    </xdr:from>
    <xdr:to>
      <xdr:col>36</xdr:col>
      <xdr:colOff>165100</xdr:colOff>
      <xdr:row>109</xdr:row>
      <xdr:rowOff>26419</xdr:rowOff>
    </xdr:to>
    <xdr:sp macro="" textlink="">
      <xdr:nvSpPr>
        <xdr:cNvPr id="482" name="楕円 481">
          <a:extLst>
            <a:ext uri="{FF2B5EF4-FFF2-40B4-BE49-F238E27FC236}">
              <a16:creationId xmlns:a16="http://schemas.microsoft.com/office/drawing/2014/main" id="{C6F3E233-E908-4A8B-A28A-09D874B205A4}"/>
            </a:ext>
          </a:extLst>
        </xdr:cNvPr>
        <xdr:cNvSpPr/>
      </xdr:nvSpPr>
      <xdr:spPr>
        <a:xfrm>
          <a:off x="6921500" y="1861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147069</xdr:rowOff>
    </xdr:from>
    <xdr:to>
      <xdr:col>41</xdr:col>
      <xdr:colOff>50800</xdr:colOff>
      <xdr:row>108</xdr:row>
      <xdr:rowOff>147107</xdr:rowOff>
    </xdr:to>
    <xdr:cxnSp macro="">
      <xdr:nvCxnSpPr>
        <xdr:cNvPr id="483" name="直線コネクタ 482">
          <a:extLst>
            <a:ext uri="{FF2B5EF4-FFF2-40B4-BE49-F238E27FC236}">
              <a16:creationId xmlns:a16="http://schemas.microsoft.com/office/drawing/2014/main" id="{0433D3DE-734D-4B32-8379-931DF97E99B0}"/>
            </a:ext>
          </a:extLst>
        </xdr:cNvPr>
        <xdr:cNvCxnSpPr/>
      </xdr:nvCxnSpPr>
      <xdr:spPr>
        <a:xfrm>
          <a:off x="6972300" y="1866366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83870</xdr:rowOff>
    </xdr:from>
    <xdr:ext cx="599010" cy="259045"/>
    <xdr:sp macro="" textlink="">
      <xdr:nvSpPr>
        <xdr:cNvPr id="484" name="n_1aveValue【港湾・漁港】&#10;一人当たり有形固定資産（償却資産）額">
          <a:extLst>
            <a:ext uri="{FF2B5EF4-FFF2-40B4-BE49-F238E27FC236}">
              <a16:creationId xmlns:a16="http://schemas.microsoft.com/office/drawing/2014/main" id="{E7278DC6-C8AE-48C8-BF48-F153AE008BCD}"/>
            </a:ext>
          </a:extLst>
        </xdr:cNvPr>
        <xdr:cNvSpPr txBox="1"/>
      </xdr:nvSpPr>
      <xdr:spPr>
        <a:xfrm>
          <a:off x="9327095" y="1808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87862</xdr:rowOff>
    </xdr:from>
    <xdr:ext cx="599010" cy="259045"/>
    <xdr:sp macro="" textlink="">
      <xdr:nvSpPr>
        <xdr:cNvPr id="485" name="n_2aveValue【港湾・漁港】&#10;一人当たり有形固定資産（償却資産）額">
          <a:extLst>
            <a:ext uri="{FF2B5EF4-FFF2-40B4-BE49-F238E27FC236}">
              <a16:creationId xmlns:a16="http://schemas.microsoft.com/office/drawing/2014/main" id="{2FDE8E8A-F488-41FA-80AD-499C52E36274}"/>
            </a:ext>
          </a:extLst>
        </xdr:cNvPr>
        <xdr:cNvSpPr txBox="1"/>
      </xdr:nvSpPr>
      <xdr:spPr>
        <a:xfrm>
          <a:off x="8450795" y="1809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160565</xdr:rowOff>
    </xdr:from>
    <xdr:ext cx="599010" cy="259045"/>
    <xdr:sp macro="" textlink="">
      <xdr:nvSpPr>
        <xdr:cNvPr id="486" name="n_3aveValue【港湾・漁港】&#10;一人当たり有形固定資産（償却資産）額">
          <a:extLst>
            <a:ext uri="{FF2B5EF4-FFF2-40B4-BE49-F238E27FC236}">
              <a16:creationId xmlns:a16="http://schemas.microsoft.com/office/drawing/2014/main" id="{BD5C45B7-C38A-4E2C-94A5-9B5BB7F241DB}"/>
            </a:ext>
          </a:extLst>
        </xdr:cNvPr>
        <xdr:cNvSpPr txBox="1"/>
      </xdr:nvSpPr>
      <xdr:spPr>
        <a:xfrm>
          <a:off x="7561795" y="1816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165605</xdr:rowOff>
    </xdr:from>
    <xdr:ext cx="599010" cy="259045"/>
    <xdr:sp macro="" textlink="">
      <xdr:nvSpPr>
        <xdr:cNvPr id="487" name="n_4aveValue【港湾・漁港】&#10;一人当たり有形固定資産（償却資産）額">
          <a:extLst>
            <a:ext uri="{FF2B5EF4-FFF2-40B4-BE49-F238E27FC236}">
              <a16:creationId xmlns:a16="http://schemas.microsoft.com/office/drawing/2014/main" id="{212F339B-DF42-4FFD-AF5B-05905710746D}"/>
            </a:ext>
          </a:extLst>
        </xdr:cNvPr>
        <xdr:cNvSpPr txBox="1"/>
      </xdr:nvSpPr>
      <xdr:spPr>
        <a:xfrm>
          <a:off x="6672795" y="18167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17370</xdr:rowOff>
    </xdr:from>
    <xdr:ext cx="469744" cy="259045"/>
    <xdr:sp macro="" textlink="">
      <xdr:nvSpPr>
        <xdr:cNvPr id="488" name="n_1mainValue【港湾・漁港】&#10;一人当たり有形固定資産（償却資産）額">
          <a:extLst>
            <a:ext uri="{FF2B5EF4-FFF2-40B4-BE49-F238E27FC236}">
              <a16:creationId xmlns:a16="http://schemas.microsoft.com/office/drawing/2014/main" id="{267B7B64-6CA9-43F3-BB4D-1C96C85FCB37}"/>
            </a:ext>
          </a:extLst>
        </xdr:cNvPr>
        <xdr:cNvSpPr txBox="1"/>
      </xdr:nvSpPr>
      <xdr:spPr>
        <a:xfrm>
          <a:off x="9391728" y="1870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17598</xdr:rowOff>
    </xdr:from>
    <xdr:ext cx="469744" cy="259045"/>
    <xdr:sp macro="" textlink="">
      <xdr:nvSpPr>
        <xdr:cNvPr id="489" name="n_2mainValue【港湾・漁港】&#10;一人当たり有形固定資産（償却資産）額">
          <a:extLst>
            <a:ext uri="{FF2B5EF4-FFF2-40B4-BE49-F238E27FC236}">
              <a16:creationId xmlns:a16="http://schemas.microsoft.com/office/drawing/2014/main" id="{84B71866-E994-4EF5-9933-0C27563D7EC2}"/>
            </a:ext>
          </a:extLst>
        </xdr:cNvPr>
        <xdr:cNvSpPr txBox="1"/>
      </xdr:nvSpPr>
      <xdr:spPr>
        <a:xfrm>
          <a:off x="8515428" y="1870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109</xdr:row>
      <xdr:rowOff>17584</xdr:rowOff>
    </xdr:from>
    <xdr:ext cx="469744" cy="259045"/>
    <xdr:sp macro="" textlink="">
      <xdr:nvSpPr>
        <xdr:cNvPr id="490" name="n_3mainValue【港湾・漁港】&#10;一人当たり有形固定資産（償却資産）額">
          <a:extLst>
            <a:ext uri="{FF2B5EF4-FFF2-40B4-BE49-F238E27FC236}">
              <a16:creationId xmlns:a16="http://schemas.microsoft.com/office/drawing/2014/main" id="{009B6219-A9E0-4103-AC77-68AA6FC4D7D2}"/>
            </a:ext>
          </a:extLst>
        </xdr:cNvPr>
        <xdr:cNvSpPr txBox="1"/>
      </xdr:nvSpPr>
      <xdr:spPr>
        <a:xfrm>
          <a:off x="7626428" y="1870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109</xdr:row>
      <xdr:rowOff>17546</xdr:rowOff>
    </xdr:from>
    <xdr:ext cx="469744" cy="259045"/>
    <xdr:sp macro="" textlink="">
      <xdr:nvSpPr>
        <xdr:cNvPr id="491" name="n_4mainValue【港湾・漁港】&#10;一人当たり有形固定資産（償却資産）額">
          <a:extLst>
            <a:ext uri="{FF2B5EF4-FFF2-40B4-BE49-F238E27FC236}">
              <a16:creationId xmlns:a16="http://schemas.microsoft.com/office/drawing/2014/main" id="{EF20460C-8187-4D62-AA05-04271CA5BBDB}"/>
            </a:ext>
          </a:extLst>
        </xdr:cNvPr>
        <xdr:cNvSpPr txBox="1"/>
      </xdr:nvSpPr>
      <xdr:spPr>
        <a:xfrm>
          <a:off x="6737428" y="1870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a:extLst>
            <a:ext uri="{FF2B5EF4-FFF2-40B4-BE49-F238E27FC236}">
              <a16:creationId xmlns:a16="http://schemas.microsoft.com/office/drawing/2014/main" id="{3C488F0D-E09E-4C3F-B452-CFFB1668EBA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a:extLst>
            <a:ext uri="{FF2B5EF4-FFF2-40B4-BE49-F238E27FC236}">
              <a16:creationId xmlns:a16="http://schemas.microsoft.com/office/drawing/2014/main" id="{F629C475-48A7-427E-A9C7-AA0475A38BA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a:extLst>
            <a:ext uri="{FF2B5EF4-FFF2-40B4-BE49-F238E27FC236}">
              <a16:creationId xmlns:a16="http://schemas.microsoft.com/office/drawing/2014/main" id="{2A9F1F60-F5F7-42A9-9CE5-908CF24A5CE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a:extLst>
            <a:ext uri="{FF2B5EF4-FFF2-40B4-BE49-F238E27FC236}">
              <a16:creationId xmlns:a16="http://schemas.microsoft.com/office/drawing/2014/main" id="{8A56F373-3D32-4217-A54F-74FE3FCAAF1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a:extLst>
            <a:ext uri="{FF2B5EF4-FFF2-40B4-BE49-F238E27FC236}">
              <a16:creationId xmlns:a16="http://schemas.microsoft.com/office/drawing/2014/main" id="{106F86B1-16FA-4E87-B0AE-D8D37C57D2E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a:extLst>
            <a:ext uri="{FF2B5EF4-FFF2-40B4-BE49-F238E27FC236}">
              <a16:creationId xmlns:a16="http://schemas.microsoft.com/office/drawing/2014/main" id="{DF694AD1-8ED5-4152-AED3-9641725E811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a:extLst>
            <a:ext uri="{FF2B5EF4-FFF2-40B4-BE49-F238E27FC236}">
              <a16:creationId xmlns:a16="http://schemas.microsoft.com/office/drawing/2014/main" id="{207EC48D-2DFD-428A-90B5-AA7A8086E71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a:extLst>
            <a:ext uri="{FF2B5EF4-FFF2-40B4-BE49-F238E27FC236}">
              <a16:creationId xmlns:a16="http://schemas.microsoft.com/office/drawing/2014/main" id="{72FDE617-4FDB-45AA-9D90-5593CD15BEC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a:extLst>
            <a:ext uri="{FF2B5EF4-FFF2-40B4-BE49-F238E27FC236}">
              <a16:creationId xmlns:a16="http://schemas.microsoft.com/office/drawing/2014/main" id="{3F50C71B-4125-48D8-A4E7-D594F31B4C2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a:extLst>
            <a:ext uri="{FF2B5EF4-FFF2-40B4-BE49-F238E27FC236}">
              <a16:creationId xmlns:a16="http://schemas.microsoft.com/office/drawing/2014/main" id="{67B46B45-4FA1-4A24-89FB-A139BBFAD5F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a:extLst>
            <a:ext uri="{FF2B5EF4-FFF2-40B4-BE49-F238E27FC236}">
              <a16:creationId xmlns:a16="http://schemas.microsoft.com/office/drawing/2014/main" id="{E3CD6553-4A7E-461D-AAFC-38606A524AC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a:extLst>
            <a:ext uri="{FF2B5EF4-FFF2-40B4-BE49-F238E27FC236}">
              <a16:creationId xmlns:a16="http://schemas.microsoft.com/office/drawing/2014/main" id="{C1A7AFFA-7AC1-40A4-AEFC-523E72742FF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a:extLst>
            <a:ext uri="{FF2B5EF4-FFF2-40B4-BE49-F238E27FC236}">
              <a16:creationId xmlns:a16="http://schemas.microsoft.com/office/drawing/2014/main" id="{7FDBFF92-545C-4B50-AB02-F5CEE412B12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a:extLst>
            <a:ext uri="{FF2B5EF4-FFF2-40B4-BE49-F238E27FC236}">
              <a16:creationId xmlns:a16="http://schemas.microsoft.com/office/drawing/2014/main" id="{BAE41AF4-AF81-42E9-8A55-BD43A86AA0D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a:extLst>
            <a:ext uri="{FF2B5EF4-FFF2-40B4-BE49-F238E27FC236}">
              <a16:creationId xmlns:a16="http://schemas.microsoft.com/office/drawing/2014/main" id="{159F2AF5-2643-4B9B-96E7-4507E35B0DF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a:extLst>
            <a:ext uri="{FF2B5EF4-FFF2-40B4-BE49-F238E27FC236}">
              <a16:creationId xmlns:a16="http://schemas.microsoft.com/office/drawing/2014/main" id="{B035A482-60A8-448F-8435-52F1F47A5EA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a:extLst>
            <a:ext uri="{FF2B5EF4-FFF2-40B4-BE49-F238E27FC236}">
              <a16:creationId xmlns:a16="http://schemas.microsoft.com/office/drawing/2014/main" id="{67A0ECF2-8F5C-418F-9EDB-EC022AC89D1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a:extLst>
            <a:ext uri="{FF2B5EF4-FFF2-40B4-BE49-F238E27FC236}">
              <a16:creationId xmlns:a16="http://schemas.microsoft.com/office/drawing/2014/main" id="{67E601EF-373C-403E-A3BC-7F12608D8FC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a:extLst>
            <a:ext uri="{FF2B5EF4-FFF2-40B4-BE49-F238E27FC236}">
              <a16:creationId xmlns:a16="http://schemas.microsoft.com/office/drawing/2014/main" id="{487913D0-9FC5-41AA-B50A-73735BD7290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a:extLst>
            <a:ext uri="{FF2B5EF4-FFF2-40B4-BE49-F238E27FC236}">
              <a16:creationId xmlns:a16="http://schemas.microsoft.com/office/drawing/2014/main" id="{62CC571B-3703-481A-8C28-EB302097BD9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a:extLst>
            <a:ext uri="{FF2B5EF4-FFF2-40B4-BE49-F238E27FC236}">
              <a16:creationId xmlns:a16="http://schemas.microsoft.com/office/drawing/2014/main" id="{8A1398B2-774C-42B0-8538-6F83F977DBE5}"/>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a16="http://schemas.microsoft.com/office/drawing/2014/main" id="{E7643B2C-2104-4A0D-A1F7-7134CF0A75C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a:extLst>
            <a:ext uri="{FF2B5EF4-FFF2-40B4-BE49-F238E27FC236}">
              <a16:creationId xmlns:a16="http://schemas.microsoft.com/office/drawing/2014/main" id="{61882CA8-0FF2-42EE-86F0-20BFFBA4FDF4}"/>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a:extLst>
            <a:ext uri="{FF2B5EF4-FFF2-40B4-BE49-F238E27FC236}">
              <a16:creationId xmlns:a16="http://schemas.microsoft.com/office/drawing/2014/main" id="{4C64CE64-B172-4D3C-A0F4-B78F1500A13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516" name="直線コネクタ 515">
          <a:extLst>
            <a:ext uri="{FF2B5EF4-FFF2-40B4-BE49-F238E27FC236}">
              <a16:creationId xmlns:a16="http://schemas.microsoft.com/office/drawing/2014/main" id="{6FBC89D6-6407-478D-8D34-72166DD6E830}"/>
            </a:ext>
          </a:extLst>
        </xdr:cNvPr>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517" name="【認定こども園・幼稚園・保育所】&#10;有形固定資産減価償却率最小値テキスト">
          <a:extLst>
            <a:ext uri="{FF2B5EF4-FFF2-40B4-BE49-F238E27FC236}">
              <a16:creationId xmlns:a16="http://schemas.microsoft.com/office/drawing/2014/main" id="{3B46A7EA-479C-4485-BE8D-298DAA6465FF}"/>
            </a:ext>
          </a:extLst>
        </xdr:cNvPr>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518" name="直線コネクタ 517">
          <a:extLst>
            <a:ext uri="{FF2B5EF4-FFF2-40B4-BE49-F238E27FC236}">
              <a16:creationId xmlns:a16="http://schemas.microsoft.com/office/drawing/2014/main" id="{50CDE63C-94EC-4A46-9F0F-24712A51A840}"/>
            </a:ext>
          </a:extLst>
        </xdr:cNvPr>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519" name="【認定こども園・幼稚園・保育所】&#10;有形固定資産減価償却率最大値テキスト">
          <a:extLst>
            <a:ext uri="{FF2B5EF4-FFF2-40B4-BE49-F238E27FC236}">
              <a16:creationId xmlns:a16="http://schemas.microsoft.com/office/drawing/2014/main" id="{569A0BF1-0335-4E99-9130-8AF398C10C32}"/>
            </a:ext>
          </a:extLst>
        </xdr:cNvPr>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520" name="直線コネクタ 519">
          <a:extLst>
            <a:ext uri="{FF2B5EF4-FFF2-40B4-BE49-F238E27FC236}">
              <a16:creationId xmlns:a16="http://schemas.microsoft.com/office/drawing/2014/main" id="{60515E11-54D4-471D-980B-3DDD273578F3}"/>
            </a:ext>
          </a:extLst>
        </xdr:cNvPr>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521" name="【認定こども園・幼稚園・保育所】&#10;有形固定資産減価償却率平均値テキスト">
          <a:extLst>
            <a:ext uri="{FF2B5EF4-FFF2-40B4-BE49-F238E27FC236}">
              <a16:creationId xmlns:a16="http://schemas.microsoft.com/office/drawing/2014/main" id="{45FD47E2-0C30-4DB3-BBE5-52381BD7337D}"/>
            </a:ext>
          </a:extLst>
        </xdr:cNvPr>
        <xdr:cNvSpPr txBox="1"/>
      </xdr:nvSpPr>
      <xdr:spPr>
        <a:xfrm>
          <a:off x="16357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522" name="フローチャート: 判断 521">
          <a:extLst>
            <a:ext uri="{FF2B5EF4-FFF2-40B4-BE49-F238E27FC236}">
              <a16:creationId xmlns:a16="http://schemas.microsoft.com/office/drawing/2014/main" id="{549545C2-6391-43B1-BA1E-66722B5A1B8B}"/>
            </a:ext>
          </a:extLst>
        </xdr:cNvPr>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523" name="フローチャート: 判断 522">
          <a:extLst>
            <a:ext uri="{FF2B5EF4-FFF2-40B4-BE49-F238E27FC236}">
              <a16:creationId xmlns:a16="http://schemas.microsoft.com/office/drawing/2014/main" id="{A0D8C55C-5C0D-4853-83D4-F9D2A4C60978}"/>
            </a:ext>
          </a:extLst>
        </xdr:cNvPr>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524" name="フローチャート: 判断 523">
          <a:extLst>
            <a:ext uri="{FF2B5EF4-FFF2-40B4-BE49-F238E27FC236}">
              <a16:creationId xmlns:a16="http://schemas.microsoft.com/office/drawing/2014/main" id="{44FA5F94-7174-42BA-AAD0-8C434031BA4D}"/>
            </a:ext>
          </a:extLst>
        </xdr:cNvPr>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5" name="フローチャート: 判断 524">
          <a:extLst>
            <a:ext uri="{FF2B5EF4-FFF2-40B4-BE49-F238E27FC236}">
              <a16:creationId xmlns:a16="http://schemas.microsoft.com/office/drawing/2014/main" id="{675B8C6E-AB83-4A4E-ABB2-D5E057507615}"/>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26" name="フローチャート: 判断 525">
          <a:extLst>
            <a:ext uri="{FF2B5EF4-FFF2-40B4-BE49-F238E27FC236}">
              <a16:creationId xmlns:a16="http://schemas.microsoft.com/office/drawing/2014/main" id="{AE91FF5F-1869-4AD4-A262-4EAF872C6048}"/>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55B5AF0B-283A-439F-8E65-9ECFCC35177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AC6E99B8-463D-47B5-AAF8-AFBFBDB3322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3AC1BF7B-9233-45C4-B45F-7761FBE7235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18124AED-2692-43D9-9630-8E856DB9168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8DDBEC9-2306-4871-AD87-A36D9E54315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12065</xdr:rowOff>
    </xdr:from>
    <xdr:to>
      <xdr:col>85</xdr:col>
      <xdr:colOff>177800</xdr:colOff>
      <xdr:row>39</xdr:row>
      <xdr:rowOff>113665</xdr:rowOff>
    </xdr:to>
    <xdr:sp macro="" textlink="">
      <xdr:nvSpPr>
        <xdr:cNvPr id="532" name="楕円 531">
          <a:extLst>
            <a:ext uri="{FF2B5EF4-FFF2-40B4-BE49-F238E27FC236}">
              <a16:creationId xmlns:a16="http://schemas.microsoft.com/office/drawing/2014/main" id="{A48EB89E-F725-451B-AE4B-180826675AA7}"/>
            </a:ext>
          </a:extLst>
        </xdr:cNvPr>
        <xdr:cNvSpPr/>
      </xdr:nvSpPr>
      <xdr:spPr>
        <a:xfrm>
          <a:off x="162687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161942</xdr:rowOff>
    </xdr:from>
    <xdr:ext cx="405111" cy="259045"/>
    <xdr:sp macro="" textlink="">
      <xdr:nvSpPr>
        <xdr:cNvPr id="533" name="【認定こども園・幼稚園・保育所】&#10;有形固定資産減価償却率該当値テキスト">
          <a:extLst>
            <a:ext uri="{FF2B5EF4-FFF2-40B4-BE49-F238E27FC236}">
              <a16:creationId xmlns:a16="http://schemas.microsoft.com/office/drawing/2014/main" id="{A240E6A0-A710-4F1C-ADBB-2C113636A12D}"/>
            </a:ext>
          </a:extLst>
        </xdr:cNvPr>
        <xdr:cNvSpPr txBox="1"/>
      </xdr:nvSpPr>
      <xdr:spPr>
        <a:xfrm>
          <a:off x="16357600"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145415</xdr:rowOff>
    </xdr:from>
    <xdr:to>
      <xdr:col>81</xdr:col>
      <xdr:colOff>101600</xdr:colOff>
      <xdr:row>39</xdr:row>
      <xdr:rowOff>75565</xdr:rowOff>
    </xdr:to>
    <xdr:sp macro="" textlink="">
      <xdr:nvSpPr>
        <xdr:cNvPr id="534" name="楕円 533">
          <a:extLst>
            <a:ext uri="{FF2B5EF4-FFF2-40B4-BE49-F238E27FC236}">
              <a16:creationId xmlns:a16="http://schemas.microsoft.com/office/drawing/2014/main" id="{7C6597E4-92FE-4FEF-B068-A9683B1274E4}"/>
            </a:ext>
          </a:extLst>
        </xdr:cNvPr>
        <xdr:cNvSpPr/>
      </xdr:nvSpPr>
      <xdr:spPr>
        <a:xfrm>
          <a:off x="15430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24765</xdr:rowOff>
    </xdr:from>
    <xdr:to>
      <xdr:col>85</xdr:col>
      <xdr:colOff>127000</xdr:colOff>
      <xdr:row>39</xdr:row>
      <xdr:rowOff>62865</xdr:rowOff>
    </xdr:to>
    <xdr:cxnSp macro="">
      <xdr:nvCxnSpPr>
        <xdr:cNvPr id="535" name="直線コネクタ 534">
          <a:extLst>
            <a:ext uri="{FF2B5EF4-FFF2-40B4-BE49-F238E27FC236}">
              <a16:creationId xmlns:a16="http://schemas.microsoft.com/office/drawing/2014/main" id="{55060E6F-9C47-4CAF-B27C-4CDB744F1676}"/>
            </a:ext>
          </a:extLst>
        </xdr:cNvPr>
        <xdr:cNvCxnSpPr/>
      </xdr:nvCxnSpPr>
      <xdr:spPr>
        <a:xfrm>
          <a:off x="15481300" y="671131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107315</xdr:rowOff>
    </xdr:from>
    <xdr:to>
      <xdr:col>76</xdr:col>
      <xdr:colOff>165100</xdr:colOff>
      <xdr:row>39</xdr:row>
      <xdr:rowOff>37465</xdr:rowOff>
    </xdr:to>
    <xdr:sp macro="" textlink="">
      <xdr:nvSpPr>
        <xdr:cNvPr id="536" name="楕円 535">
          <a:extLst>
            <a:ext uri="{FF2B5EF4-FFF2-40B4-BE49-F238E27FC236}">
              <a16:creationId xmlns:a16="http://schemas.microsoft.com/office/drawing/2014/main" id="{705A091C-EAE0-4FA1-BEDE-AF478177B8DE}"/>
            </a:ext>
          </a:extLst>
        </xdr:cNvPr>
        <xdr:cNvSpPr/>
      </xdr:nvSpPr>
      <xdr:spPr>
        <a:xfrm>
          <a:off x="145415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158115</xdr:rowOff>
    </xdr:from>
    <xdr:to>
      <xdr:col>81</xdr:col>
      <xdr:colOff>50800</xdr:colOff>
      <xdr:row>39</xdr:row>
      <xdr:rowOff>24765</xdr:rowOff>
    </xdr:to>
    <xdr:cxnSp macro="">
      <xdr:nvCxnSpPr>
        <xdr:cNvPr id="537" name="直線コネクタ 536">
          <a:extLst>
            <a:ext uri="{FF2B5EF4-FFF2-40B4-BE49-F238E27FC236}">
              <a16:creationId xmlns:a16="http://schemas.microsoft.com/office/drawing/2014/main" id="{78E8013C-4B10-46B8-B35C-1F035E09A1F6}"/>
            </a:ext>
          </a:extLst>
        </xdr:cNvPr>
        <xdr:cNvCxnSpPr/>
      </xdr:nvCxnSpPr>
      <xdr:spPr>
        <a:xfrm>
          <a:off x="14592300" y="66732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71120</xdr:rowOff>
    </xdr:from>
    <xdr:to>
      <xdr:col>72</xdr:col>
      <xdr:colOff>38100</xdr:colOff>
      <xdr:row>39</xdr:row>
      <xdr:rowOff>1270</xdr:rowOff>
    </xdr:to>
    <xdr:sp macro="" textlink="">
      <xdr:nvSpPr>
        <xdr:cNvPr id="538" name="楕円 537">
          <a:extLst>
            <a:ext uri="{FF2B5EF4-FFF2-40B4-BE49-F238E27FC236}">
              <a16:creationId xmlns:a16="http://schemas.microsoft.com/office/drawing/2014/main" id="{2B1E9E4E-B883-4983-BA1A-DDB62815A47E}"/>
            </a:ext>
          </a:extLst>
        </xdr:cNvPr>
        <xdr:cNvSpPr/>
      </xdr:nvSpPr>
      <xdr:spPr>
        <a:xfrm>
          <a:off x="13652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121920</xdr:rowOff>
    </xdr:from>
    <xdr:to>
      <xdr:col>76</xdr:col>
      <xdr:colOff>114300</xdr:colOff>
      <xdr:row>38</xdr:row>
      <xdr:rowOff>158115</xdr:rowOff>
    </xdr:to>
    <xdr:cxnSp macro="">
      <xdr:nvCxnSpPr>
        <xdr:cNvPr id="539" name="直線コネクタ 538">
          <a:extLst>
            <a:ext uri="{FF2B5EF4-FFF2-40B4-BE49-F238E27FC236}">
              <a16:creationId xmlns:a16="http://schemas.microsoft.com/office/drawing/2014/main" id="{46AE4DAD-3865-4F61-9244-6E1B54D7C4AB}"/>
            </a:ext>
          </a:extLst>
        </xdr:cNvPr>
        <xdr:cNvCxnSpPr/>
      </xdr:nvCxnSpPr>
      <xdr:spPr>
        <a:xfrm>
          <a:off x="13703300" y="66370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31115</xdr:rowOff>
    </xdr:from>
    <xdr:to>
      <xdr:col>67</xdr:col>
      <xdr:colOff>101600</xdr:colOff>
      <xdr:row>38</xdr:row>
      <xdr:rowOff>132715</xdr:rowOff>
    </xdr:to>
    <xdr:sp macro="" textlink="">
      <xdr:nvSpPr>
        <xdr:cNvPr id="540" name="楕円 539">
          <a:extLst>
            <a:ext uri="{FF2B5EF4-FFF2-40B4-BE49-F238E27FC236}">
              <a16:creationId xmlns:a16="http://schemas.microsoft.com/office/drawing/2014/main" id="{A7830462-9FB5-4641-A71B-630F5D66F4AF}"/>
            </a:ext>
          </a:extLst>
        </xdr:cNvPr>
        <xdr:cNvSpPr/>
      </xdr:nvSpPr>
      <xdr:spPr>
        <a:xfrm>
          <a:off x="12763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81915</xdr:rowOff>
    </xdr:from>
    <xdr:to>
      <xdr:col>71</xdr:col>
      <xdr:colOff>177800</xdr:colOff>
      <xdr:row>38</xdr:row>
      <xdr:rowOff>121920</xdr:rowOff>
    </xdr:to>
    <xdr:cxnSp macro="">
      <xdr:nvCxnSpPr>
        <xdr:cNvPr id="541" name="直線コネクタ 540">
          <a:extLst>
            <a:ext uri="{FF2B5EF4-FFF2-40B4-BE49-F238E27FC236}">
              <a16:creationId xmlns:a16="http://schemas.microsoft.com/office/drawing/2014/main" id="{6620FC5E-62EB-4326-9DBE-1ACBC574E74F}"/>
            </a:ext>
          </a:extLst>
        </xdr:cNvPr>
        <xdr:cNvCxnSpPr/>
      </xdr:nvCxnSpPr>
      <xdr:spPr>
        <a:xfrm>
          <a:off x="12814300" y="65970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542" name="n_1aveValue【認定こども園・幼稚園・保育所】&#10;有形固定資産減価償却率">
          <a:extLst>
            <a:ext uri="{FF2B5EF4-FFF2-40B4-BE49-F238E27FC236}">
              <a16:creationId xmlns:a16="http://schemas.microsoft.com/office/drawing/2014/main" id="{AF43F5EA-DB23-4810-867F-EA62DCDFDAE4}"/>
            </a:ext>
          </a:extLst>
        </xdr:cNvPr>
        <xdr:cNvSpPr txBox="1"/>
      </xdr:nvSpPr>
      <xdr:spPr>
        <a:xfrm>
          <a:off x="15266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543" name="n_2aveValue【認定こども園・幼稚園・保育所】&#10;有形固定資産減価償却率">
          <a:extLst>
            <a:ext uri="{FF2B5EF4-FFF2-40B4-BE49-F238E27FC236}">
              <a16:creationId xmlns:a16="http://schemas.microsoft.com/office/drawing/2014/main" id="{B4703ADB-6E80-4C7A-8F55-E5A9271268D1}"/>
            </a:ext>
          </a:extLst>
        </xdr:cNvPr>
        <xdr:cNvSpPr txBox="1"/>
      </xdr:nvSpPr>
      <xdr:spPr>
        <a:xfrm>
          <a:off x="14389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544" name="n_3aveValue【認定こども園・幼稚園・保育所】&#10;有形固定資産減価償却率">
          <a:extLst>
            <a:ext uri="{FF2B5EF4-FFF2-40B4-BE49-F238E27FC236}">
              <a16:creationId xmlns:a16="http://schemas.microsoft.com/office/drawing/2014/main" id="{9F33A942-3A78-4E7F-97BC-E75358F77DBD}"/>
            </a:ext>
          </a:extLst>
        </xdr:cNvPr>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545" name="n_4aveValue【認定こども園・幼稚園・保育所】&#10;有形固定資産減価償却率">
          <a:extLst>
            <a:ext uri="{FF2B5EF4-FFF2-40B4-BE49-F238E27FC236}">
              <a16:creationId xmlns:a16="http://schemas.microsoft.com/office/drawing/2014/main" id="{D7406A0C-A434-4955-8ADA-E62DBCED4C48}"/>
            </a:ext>
          </a:extLst>
        </xdr:cNvPr>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66692</xdr:rowOff>
    </xdr:from>
    <xdr:ext cx="405111" cy="259045"/>
    <xdr:sp macro="" textlink="">
      <xdr:nvSpPr>
        <xdr:cNvPr id="546" name="n_1mainValue【認定こども園・幼稚園・保育所】&#10;有形固定資産減価償却率">
          <a:extLst>
            <a:ext uri="{FF2B5EF4-FFF2-40B4-BE49-F238E27FC236}">
              <a16:creationId xmlns:a16="http://schemas.microsoft.com/office/drawing/2014/main" id="{ED83366D-7122-43B7-A3D3-4AC74CF15EEF}"/>
            </a:ext>
          </a:extLst>
        </xdr:cNvPr>
        <xdr:cNvSpPr txBox="1"/>
      </xdr:nvSpPr>
      <xdr:spPr>
        <a:xfrm>
          <a:off x="152660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28592</xdr:rowOff>
    </xdr:from>
    <xdr:ext cx="405111" cy="259045"/>
    <xdr:sp macro="" textlink="">
      <xdr:nvSpPr>
        <xdr:cNvPr id="547" name="n_2mainValue【認定こども園・幼稚園・保育所】&#10;有形固定資産減価償却率">
          <a:extLst>
            <a:ext uri="{FF2B5EF4-FFF2-40B4-BE49-F238E27FC236}">
              <a16:creationId xmlns:a16="http://schemas.microsoft.com/office/drawing/2014/main" id="{E7977178-0547-4873-AFA7-E16F4EFEA8FD}"/>
            </a:ext>
          </a:extLst>
        </xdr:cNvPr>
        <xdr:cNvSpPr txBox="1"/>
      </xdr:nvSpPr>
      <xdr:spPr>
        <a:xfrm>
          <a:off x="14389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163847</xdr:rowOff>
    </xdr:from>
    <xdr:ext cx="405111" cy="259045"/>
    <xdr:sp macro="" textlink="">
      <xdr:nvSpPr>
        <xdr:cNvPr id="548" name="n_3mainValue【認定こども園・幼稚園・保育所】&#10;有形固定資産減価償却率">
          <a:extLst>
            <a:ext uri="{FF2B5EF4-FFF2-40B4-BE49-F238E27FC236}">
              <a16:creationId xmlns:a16="http://schemas.microsoft.com/office/drawing/2014/main" id="{3B4B8B3C-71EF-4A4B-ABCC-CBE111073B75}"/>
            </a:ext>
          </a:extLst>
        </xdr:cNvPr>
        <xdr:cNvSpPr txBox="1"/>
      </xdr:nvSpPr>
      <xdr:spPr>
        <a:xfrm>
          <a:off x="13500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123842</xdr:rowOff>
    </xdr:from>
    <xdr:ext cx="405111" cy="259045"/>
    <xdr:sp macro="" textlink="">
      <xdr:nvSpPr>
        <xdr:cNvPr id="549" name="n_4mainValue【認定こども園・幼稚園・保育所】&#10;有形固定資産減価償却率">
          <a:extLst>
            <a:ext uri="{FF2B5EF4-FFF2-40B4-BE49-F238E27FC236}">
              <a16:creationId xmlns:a16="http://schemas.microsoft.com/office/drawing/2014/main" id="{F4DF4C9F-5B8F-46EC-9E0B-7C7F8D6639FB}"/>
            </a:ext>
          </a:extLst>
        </xdr:cNvPr>
        <xdr:cNvSpPr txBox="1"/>
      </xdr:nvSpPr>
      <xdr:spPr>
        <a:xfrm>
          <a:off x="126117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0FF4478F-6343-4C84-9640-4EAFA1F2E44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A15DA36B-FDD9-4AF3-8B65-F66E8046AF2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C6277F55-5C13-4C4F-9097-7E39C0E5AC3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38E4D8F4-76FB-44B1-AFE7-41B49323022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B7AE3619-0EC3-4A96-ADD9-EC4A3E48E7A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57196D49-6185-4B30-B920-0841A4B731A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089384F2-17C7-4BB7-83F1-F4E41C0BC3A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563F13C3-FADC-434B-A6B9-83D8BC1963E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61FB9E48-204A-4DA0-881C-56CA5EAA382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6C3404CD-5E0F-4316-9D21-151AEF01CD2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0" name="直線コネクタ 559">
          <a:extLst>
            <a:ext uri="{FF2B5EF4-FFF2-40B4-BE49-F238E27FC236}">
              <a16:creationId xmlns:a16="http://schemas.microsoft.com/office/drawing/2014/main" id="{FB5020B0-5CF0-4DC0-93C4-3C78E546868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1" name="テキスト ボックス 560">
          <a:extLst>
            <a:ext uri="{FF2B5EF4-FFF2-40B4-BE49-F238E27FC236}">
              <a16:creationId xmlns:a16="http://schemas.microsoft.com/office/drawing/2014/main" id="{F444B5D8-798C-45ED-AA1A-20B931A84308}"/>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2" name="直線コネクタ 561">
          <a:extLst>
            <a:ext uri="{FF2B5EF4-FFF2-40B4-BE49-F238E27FC236}">
              <a16:creationId xmlns:a16="http://schemas.microsoft.com/office/drawing/2014/main" id="{AF31748B-E4D1-473D-8515-6F0DAD17BC9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3" name="テキスト ボックス 562">
          <a:extLst>
            <a:ext uri="{FF2B5EF4-FFF2-40B4-BE49-F238E27FC236}">
              <a16:creationId xmlns:a16="http://schemas.microsoft.com/office/drawing/2014/main" id="{C212C781-0841-42B5-AA12-C68CEC3719F9}"/>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a:extLst>
            <a:ext uri="{FF2B5EF4-FFF2-40B4-BE49-F238E27FC236}">
              <a16:creationId xmlns:a16="http://schemas.microsoft.com/office/drawing/2014/main" id="{E2083D81-A130-44D9-8998-BBFDA508BD0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5" name="テキスト ボックス 564">
          <a:extLst>
            <a:ext uri="{FF2B5EF4-FFF2-40B4-BE49-F238E27FC236}">
              <a16:creationId xmlns:a16="http://schemas.microsoft.com/office/drawing/2014/main" id="{AC1888FF-9EC2-4A21-A97D-4BE5ED1B1FB6}"/>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6" name="直線コネクタ 565">
          <a:extLst>
            <a:ext uri="{FF2B5EF4-FFF2-40B4-BE49-F238E27FC236}">
              <a16:creationId xmlns:a16="http://schemas.microsoft.com/office/drawing/2014/main" id="{B737AE90-65FC-4C89-A1AE-69F40713A45F}"/>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7" name="テキスト ボックス 566">
          <a:extLst>
            <a:ext uri="{FF2B5EF4-FFF2-40B4-BE49-F238E27FC236}">
              <a16:creationId xmlns:a16="http://schemas.microsoft.com/office/drawing/2014/main" id="{9DE0ABB0-759E-4103-A4F1-A2EECBC07338}"/>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8" name="直線コネクタ 567">
          <a:extLst>
            <a:ext uri="{FF2B5EF4-FFF2-40B4-BE49-F238E27FC236}">
              <a16:creationId xmlns:a16="http://schemas.microsoft.com/office/drawing/2014/main" id="{A6165077-2BD6-45BA-A812-EB0C1BA4AAF5}"/>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9" name="テキスト ボックス 568">
          <a:extLst>
            <a:ext uri="{FF2B5EF4-FFF2-40B4-BE49-F238E27FC236}">
              <a16:creationId xmlns:a16="http://schemas.microsoft.com/office/drawing/2014/main" id="{D640760C-92FC-47DD-9EAE-9DE78688B88F}"/>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DE07F75D-8C52-4FA9-B560-D4C48642C9C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a:extLst>
            <a:ext uri="{FF2B5EF4-FFF2-40B4-BE49-F238E27FC236}">
              <a16:creationId xmlns:a16="http://schemas.microsoft.com/office/drawing/2014/main" id="{0B6BAA06-E36C-4096-B258-B6425B21F79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a:extLst>
            <a:ext uri="{FF2B5EF4-FFF2-40B4-BE49-F238E27FC236}">
              <a16:creationId xmlns:a16="http://schemas.microsoft.com/office/drawing/2014/main" id="{890EC9ED-6896-439D-8989-4007693A8BE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573" name="直線コネクタ 572">
          <a:extLst>
            <a:ext uri="{FF2B5EF4-FFF2-40B4-BE49-F238E27FC236}">
              <a16:creationId xmlns:a16="http://schemas.microsoft.com/office/drawing/2014/main" id="{0C3D011B-74FE-4C8D-9D39-0A0A1C875C6F}"/>
            </a:ext>
          </a:extLst>
        </xdr:cNvPr>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574" name="【認定こども園・幼稚園・保育所】&#10;一人当たり面積最小値テキスト">
          <a:extLst>
            <a:ext uri="{FF2B5EF4-FFF2-40B4-BE49-F238E27FC236}">
              <a16:creationId xmlns:a16="http://schemas.microsoft.com/office/drawing/2014/main" id="{F8030FBF-6CCD-4E82-B28D-8B734040E49A}"/>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575" name="直線コネクタ 574">
          <a:extLst>
            <a:ext uri="{FF2B5EF4-FFF2-40B4-BE49-F238E27FC236}">
              <a16:creationId xmlns:a16="http://schemas.microsoft.com/office/drawing/2014/main" id="{988A6D5E-E65C-4116-814F-6C79F70044DC}"/>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576" name="【認定こども園・幼稚園・保育所】&#10;一人当たり面積最大値テキスト">
          <a:extLst>
            <a:ext uri="{FF2B5EF4-FFF2-40B4-BE49-F238E27FC236}">
              <a16:creationId xmlns:a16="http://schemas.microsoft.com/office/drawing/2014/main" id="{C0F968B9-BE7A-4DEC-8BD1-478D0B8A603F}"/>
            </a:ext>
          </a:extLst>
        </xdr:cNvPr>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577" name="直線コネクタ 576">
          <a:extLst>
            <a:ext uri="{FF2B5EF4-FFF2-40B4-BE49-F238E27FC236}">
              <a16:creationId xmlns:a16="http://schemas.microsoft.com/office/drawing/2014/main" id="{6400803A-1895-4FD2-9CCD-7A1F76DC863A}"/>
            </a:ext>
          </a:extLst>
        </xdr:cNvPr>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132097</xdr:rowOff>
    </xdr:from>
    <xdr:ext cx="469744" cy="259045"/>
    <xdr:sp macro="" textlink="">
      <xdr:nvSpPr>
        <xdr:cNvPr id="578" name="【認定こども園・幼稚園・保育所】&#10;一人当たり面積平均値テキスト">
          <a:extLst>
            <a:ext uri="{FF2B5EF4-FFF2-40B4-BE49-F238E27FC236}">
              <a16:creationId xmlns:a16="http://schemas.microsoft.com/office/drawing/2014/main" id="{DCC6BB9E-828C-43D0-8B4F-E60D05BB6385}"/>
            </a:ext>
          </a:extLst>
        </xdr:cNvPr>
        <xdr:cNvSpPr txBox="1"/>
      </xdr:nvSpPr>
      <xdr:spPr>
        <a:xfrm>
          <a:off x="22199600" y="647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579" name="フローチャート: 判断 578">
          <a:extLst>
            <a:ext uri="{FF2B5EF4-FFF2-40B4-BE49-F238E27FC236}">
              <a16:creationId xmlns:a16="http://schemas.microsoft.com/office/drawing/2014/main" id="{E6888D2D-8C2C-4AB9-9A0E-2ADEE374C3AD}"/>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580" name="フローチャート: 判断 579">
          <a:extLst>
            <a:ext uri="{FF2B5EF4-FFF2-40B4-BE49-F238E27FC236}">
              <a16:creationId xmlns:a16="http://schemas.microsoft.com/office/drawing/2014/main" id="{339FB2D9-009E-4826-8CEF-5739690DC5A1}"/>
            </a:ext>
          </a:extLst>
        </xdr:cNvPr>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581" name="フローチャート: 判断 580">
          <a:extLst>
            <a:ext uri="{FF2B5EF4-FFF2-40B4-BE49-F238E27FC236}">
              <a16:creationId xmlns:a16="http://schemas.microsoft.com/office/drawing/2014/main" id="{7555427D-9577-4E48-A8D1-31CA57FD7483}"/>
            </a:ext>
          </a:extLst>
        </xdr:cNvPr>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582" name="フローチャート: 判断 581">
          <a:extLst>
            <a:ext uri="{FF2B5EF4-FFF2-40B4-BE49-F238E27FC236}">
              <a16:creationId xmlns:a16="http://schemas.microsoft.com/office/drawing/2014/main" id="{EC965FAB-1FC6-4148-A63A-D03224F56672}"/>
            </a:ext>
          </a:extLst>
        </xdr:cNvPr>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583" name="フローチャート: 判断 582">
          <a:extLst>
            <a:ext uri="{FF2B5EF4-FFF2-40B4-BE49-F238E27FC236}">
              <a16:creationId xmlns:a16="http://schemas.microsoft.com/office/drawing/2014/main" id="{2FB832A5-E69D-4B54-BBE1-644B18311B64}"/>
            </a:ext>
          </a:extLst>
        </xdr:cNvPr>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103082D0-BC65-492F-8FB8-C2C4DE247AA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669B549B-AAAB-4A41-84AA-9EBE2CF9DA6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F9212716-DE77-43C0-B424-B187206CE01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E6D45316-8E18-400A-B2C1-2581D4C6027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4522B44C-A45F-4093-9191-26B3E47E661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589" name="楕円 588">
          <a:extLst>
            <a:ext uri="{FF2B5EF4-FFF2-40B4-BE49-F238E27FC236}">
              <a16:creationId xmlns:a16="http://schemas.microsoft.com/office/drawing/2014/main" id="{2B786AFA-20E0-46C3-8ECE-D3243984A1C4}"/>
            </a:ext>
          </a:extLst>
        </xdr:cNvPr>
        <xdr:cNvSpPr/>
      </xdr:nvSpPr>
      <xdr:spPr>
        <a:xfrm>
          <a:off x="221107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110507</xdr:rowOff>
    </xdr:from>
    <xdr:ext cx="469744" cy="259045"/>
    <xdr:sp macro="" textlink="">
      <xdr:nvSpPr>
        <xdr:cNvPr id="590" name="【認定こども園・幼稚園・保育所】&#10;一人当たり面積該当値テキスト">
          <a:extLst>
            <a:ext uri="{FF2B5EF4-FFF2-40B4-BE49-F238E27FC236}">
              <a16:creationId xmlns:a16="http://schemas.microsoft.com/office/drawing/2014/main" id="{B278B8C9-F2B5-48A6-BDCB-33E835A8014C}"/>
            </a:ext>
          </a:extLst>
        </xdr:cNvPr>
        <xdr:cNvSpPr txBox="1"/>
      </xdr:nvSpPr>
      <xdr:spPr>
        <a:xfrm>
          <a:off x="22199600" y="662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132080</xdr:rowOff>
    </xdr:from>
    <xdr:to>
      <xdr:col>112</xdr:col>
      <xdr:colOff>38100</xdr:colOff>
      <xdr:row>39</xdr:row>
      <xdr:rowOff>62230</xdr:rowOff>
    </xdr:to>
    <xdr:sp macro="" textlink="">
      <xdr:nvSpPr>
        <xdr:cNvPr id="591" name="楕円 590">
          <a:extLst>
            <a:ext uri="{FF2B5EF4-FFF2-40B4-BE49-F238E27FC236}">
              <a16:creationId xmlns:a16="http://schemas.microsoft.com/office/drawing/2014/main" id="{0C6A847A-DBAC-4DB4-BF55-E5D4A9D7E6FA}"/>
            </a:ext>
          </a:extLst>
        </xdr:cNvPr>
        <xdr:cNvSpPr/>
      </xdr:nvSpPr>
      <xdr:spPr>
        <a:xfrm>
          <a:off x="21272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11430</xdr:rowOff>
    </xdr:from>
    <xdr:to>
      <xdr:col>116</xdr:col>
      <xdr:colOff>63500</xdr:colOff>
      <xdr:row>39</xdr:row>
      <xdr:rowOff>11430</xdr:rowOff>
    </xdr:to>
    <xdr:cxnSp macro="">
      <xdr:nvCxnSpPr>
        <xdr:cNvPr id="592" name="直線コネクタ 591">
          <a:extLst>
            <a:ext uri="{FF2B5EF4-FFF2-40B4-BE49-F238E27FC236}">
              <a16:creationId xmlns:a16="http://schemas.microsoft.com/office/drawing/2014/main" id="{D67990C8-E5C1-4793-81AD-313C30B81D3F}"/>
            </a:ext>
          </a:extLst>
        </xdr:cNvPr>
        <xdr:cNvCxnSpPr/>
      </xdr:nvCxnSpPr>
      <xdr:spPr>
        <a:xfrm>
          <a:off x="21323300" y="6697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135890</xdr:rowOff>
    </xdr:from>
    <xdr:to>
      <xdr:col>107</xdr:col>
      <xdr:colOff>101600</xdr:colOff>
      <xdr:row>39</xdr:row>
      <xdr:rowOff>66040</xdr:rowOff>
    </xdr:to>
    <xdr:sp macro="" textlink="">
      <xdr:nvSpPr>
        <xdr:cNvPr id="593" name="楕円 592">
          <a:extLst>
            <a:ext uri="{FF2B5EF4-FFF2-40B4-BE49-F238E27FC236}">
              <a16:creationId xmlns:a16="http://schemas.microsoft.com/office/drawing/2014/main" id="{BA965413-1DF8-4D20-AF93-427334510AFE}"/>
            </a:ext>
          </a:extLst>
        </xdr:cNvPr>
        <xdr:cNvSpPr/>
      </xdr:nvSpPr>
      <xdr:spPr>
        <a:xfrm>
          <a:off x="20383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11430</xdr:rowOff>
    </xdr:from>
    <xdr:to>
      <xdr:col>111</xdr:col>
      <xdr:colOff>177800</xdr:colOff>
      <xdr:row>39</xdr:row>
      <xdr:rowOff>15240</xdr:rowOff>
    </xdr:to>
    <xdr:cxnSp macro="">
      <xdr:nvCxnSpPr>
        <xdr:cNvPr id="594" name="直線コネクタ 593">
          <a:extLst>
            <a:ext uri="{FF2B5EF4-FFF2-40B4-BE49-F238E27FC236}">
              <a16:creationId xmlns:a16="http://schemas.microsoft.com/office/drawing/2014/main" id="{F192DF8D-7963-4B82-85B9-2CDF4BECCB4C}"/>
            </a:ext>
          </a:extLst>
        </xdr:cNvPr>
        <xdr:cNvCxnSpPr/>
      </xdr:nvCxnSpPr>
      <xdr:spPr>
        <a:xfrm flipV="1">
          <a:off x="20434300" y="66979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132080</xdr:rowOff>
    </xdr:from>
    <xdr:to>
      <xdr:col>102</xdr:col>
      <xdr:colOff>165100</xdr:colOff>
      <xdr:row>39</xdr:row>
      <xdr:rowOff>62230</xdr:rowOff>
    </xdr:to>
    <xdr:sp macro="" textlink="">
      <xdr:nvSpPr>
        <xdr:cNvPr id="595" name="楕円 594">
          <a:extLst>
            <a:ext uri="{FF2B5EF4-FFF2-40B4-BE49-F238E27FC236}">
              <a16:creationId xmlns:a16="http://schemas.microsoft.com/office/drawing/2014/main" id="{8D883AB4-9C87-4780-84ED-1A7FB4EA6189}"/>
            </a:ext>
          </a:extLst>
        </xdr:cNvPr>
        <xdr:cNvSpPr/>
      </xdr:nvSpPr>
      <xdr:spPr>
        <a:xfrm>
          <a:off x="19494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11430</xdr:rowOff>
    </xdr:from>
    <xdr:to>
      <xdr:col>107</xdr:col>
      <xdr:colOff>50800</xdr:colOff>
      <xdr:row>39</xdr:row>
      <xdr:rowOff>15240</xdr:rowOff>
    </xdr:to>
    <xdr:cxnSp macro="">
      <xdr:nvCxnSpPr>
        <xdr:cNvPr id="596" name="直線コネクタ 595">
          <a:extLst>
            <a:ext uri="{FF2B5EF4-FFF2-40B4-BE49-F238E27FC236}">
              <a16:creationId xmlns:a16="http://schemas.microsoft.com/office/drawing/2014/main" id="{90A09C8A-6342-42C7-BB86-EFD6B76C680F}"/>
            </a:ext>
          </a:extLst>
        </xdr:cNvPr>
        <xdr:cNvCxnSpPr/>
      </xdr:nvCxnSpPr>
      <xdr:spPr>
        <a:xfrm>
          <a:off x="19545300" y="66979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128270</xdr:rowOff>
    </xdr:from>
    <xdr:to>
      <xdr:col>98</xdr:col>
      <xdr:colOff>38100</xdr:colOff>
      <xdr:row>39</xdr:row>
      <xdr:rowOff>58420</xdr:rowOff>
    </xdr:to>
    <xdr:sp macro="" textlink="">
      <xdr:nvSpPr>
        <xdr:cNvPr id="597" name="楕円 596">
          <a:extLst>
            <a:ext uri="{FF2B5EF4-FFF2-40B4-BE49-F238E27FC236}">
              <a16:creationId xmlns:a16="http://schemas.microsoft.com/office/drawing/2014/main" id="{841B09B8-167D-4702-A009-80E912630BDB}"/>
            </a:ext>
          </a:extLst>
        </xdr:cNvPr>
        <xdr:cNvSpPr/>
      </xdr:nvSpPr>
      <xdr:spPr>
        <a:xfrm>
          <a:off x="18605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7620</xdr:rowOff>
    </xdr:from>
    <xdr:to>
      <xdr:col>102</xdr:col>
      <xdr:colOff>114300</xdr:colOff>
      <xdr:row>39</xdr:row>
      <xdr:rowOff>11430</xdr:rowOff>
    </xdr:to>
    <xdr:cxnSp macro="">
      <xdr:nvCxnSpPr>
        <xdr:cNvPr id="598" name="直線コネクタ 597">
          <a:extLst>
            <a:ext uri="{FF2B5EF4-FFF2-40B4-BE49-F238E27FC236}">
              <a16:creationId xmlns:a16="http://schemas.microsoft.com/office/drawing/2014/main" id="{1C9EAC15-4797-459F-B44C-F48500AB8156}"/>
            </a:ext>
          </a:extLst>
        </xdr:cNvPr>
        <xdr:cNvCxnSpPr/>
      </xdr:nvCxnSpPr>
      <xdr:spPr>
        <a:xfrm>
          <a:off x="18656300" y="6694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67327</xdr:rowOff>
    </xdr:from>
    <xdr:ext cx="469744" cy="259045"/>
    <xdr:sp macro="" textlink="">
      <xdr:nvSpPr>
        <xdr:cNvPr id="599" name="n_1aveValue【認定こども園・幼稚園・保育所】&#10;一人当たり面積">
          <a:extLst>
            <a:ext uri="{FF2B5EF4-FFF2-40B4-BE49-F238E27FC236}">
              <a16:creationId xmlns:a16="http://schemas.microsoft.com/office/drawing/2014/main" id="{F5CB7877-BE3C-4D67-A8A2-7F93DED787BF}"/>
            </a:ext>
          </a:extLst>
        </xdr:cNvPr>
        <xdr:cNvSpPr txBox="1"/>
      </xdr:nvSpPr>
      <xdr:spPr>
        <a:xfrm>
          <a:off x="210757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36847</xdr:rowOff>
    </xdr:from>
    <xdr:ext cx="469744" cy="259045"/>
    <xdr:sp macro="" textlink="">
      <xdr:nvSpPr>
        <xdr:cNvPr id="600" name="n_2aveValue【認定こども園・幼稚園・保育所】&#10;一人当たり面積">
          <a:extLst>
            <a:ext uri="{FF2B5EF4-FFF2-40B4-BE49-F238E27FC236}">
              <a16:creationId xmlns:a16="http://schemas.microsoft.com/office/drawing/2014/main" id="{2333253A-7671-4215-820D-B2DE0F1EB43C}"/>
            </a:ext>
          </a:extLst>
        </xdr:cNvPr>
        <xdr:cNvSpPr txBox="1"/>
      </xdr:nvSpPr>
      <xdr:spPr>
        <a:xfrm>
          <a:off x="20199427"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44467</xdr:rowOff>
    </xdr:from>
    <xdr:ext cx="469744" cy="259045"/>
    <xdr:sp macro="" textlink="">
      <xdr:nvSpPr>
        <xdr:cNvPr id="601" name="n_3aveValue【認定こども園・幼稚園・保育所】&#10;一人当たり面積">
          <a:extLst>
            <a:ext uri="{FF2B5EF4-FFF2-40B4-BE49-F238E27FC236}">
              <a16:creationId xmlns:a16="http://schemas.microsoft.com/office/drawing/2014/main" id="{07953A9B-898E-4052-B3B5-47BB8F68C008}"/>
            </a:ext>
          </a:extLst>
        </xdr:cNvPr>
        <xdr:cNvSpPr txBox="1"/>
      </xdr:nvSpPr>
      <xdr:spPr>
        <a:xfrm>
          <a:off x="193104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602" name="n_4aveValue【認定こども園・幼稚園・保育所】&#10;一人当たり面積">
          <a:extLst>
            <a:ext uri="{FF2B5EF4-FFF2-40B4-BE49-F238E27FC236}">
              <a16:creationId xmlns:a16="http://schemas.microsoft.com/office/drawing/2014/main" id="{F147A162-98EE-4790-9486-8C9962F8DA9F}"/>
            </a:ext>
          </a:extLst>
        </xdr:cNvPr>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53357</xdr:rowOff>
    </xdr:from>
    <xdr:ext cx="469744" cy="259045"/>
    <xdr:sp macro="" textlink="">
      <xdr:nvSpPr>
        <xdr:cNvPr id="603" name="n_1mainValue【認定こども園・幼稚園・保育所】&#10;一人当たり面積">
          <a:extLst>
            <a:ext uri="{FF2B5EF4-FFF2-40B4-BE49-F238E27FC236}">
              <a16:creationId xmlns:a16="http://schemas.microsoft.com/office/drawing/2014/main" id="{4A41A39B-B47A-4BE3-AC7A-1D0E476121EF}"/>
            </a:ext>
          </a:extLst>
        </xdr:cNvPr>
        <xdr:cNvSpPr txBox="1"/>
      </xdr:nvSpPr>
      <xdr:spPr>
        <a:xfrm>
          <a:off x="21075727" y="673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57167</xdr:rowOff>
    </xdr:from>
    <xdr:ext cx="469744" cy="259045"/>
    <xdr:sp macro="" textlink="">
      <xdr:nvSpPr>
        <xdr:cNvPr id="604" name="n_2mainValue【認定こども園・幼稚園・保育所】&#10;一人当たり面積">
          <a:extLst>
            <a:ext uri="{FF2B5EF4-FFF2-40B4-BE49-F238E27FC236}">
              <a16:creationId xmlns:a16="http://schemas.microsoft.com/office/drawing/2014/main" id="{B444C179-E56C-44BD-89BE-BB394FDE3F4A}"/>
            </a:ext>
          </a:extLst>
        </xdr:cNvPr>
        <xdr:cNvSpPr txBox="1"/>
      </xdr:nvSpPr>
      <xdr:spPr>
        <a:xfrm>
          <a:off x="20199427" y="674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53357</xdr:rowOff>
    </xdr:from>
    <xdr:ext cx="469744" cy="259045"/>
    <xdr:sp macro="" textlink="">
      <xdr:nvSpPr>
        <xdr:cNvPr id="605" name="n_3mainValue【認定こども園・幼稚園・保育所】&#10;一人当たり面積">
          <a:extLst>
            <a:ext uri="{FF2B5EF4-FFF2-40B4-BE49-F238E27FC236}">
              <a16:creationId xmlns:a16="http://schemas.microsoft.com/office/drawing/2014/main" id="{C900EDB3-EC7B-4986-AB74-E675C7E25087}"/>
            </a:ext>
          </a:extLst>
        </xdr:cNvPr>
        <xdr:cNvSpPr txBox="1"/>
      </xdr:nvSpPr>
      <xdr:spPr>
        <a:xfrm>
          <a:off x="19310427" y="673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49547</xdr:rowOff>
    </xdr:from>
    <xdr:ext cx="469744" cy="259045"/>
    <xdr:sp macro="" textlink="">
      <xdr:nvSpPr>
        <xdr:cNvPr id="606" name="n_4mainValue【認定こども園・幼稚園・保育所】&#10;一人当たり面積">
          <a:extLst>
            <a:ext uri="{FF2B5EF4-FFF2-40B4-BE49-F238E27FC236}">
              <a16:creationId xmlns:a16="http://schemas.microsoft.com/office/drawing/2014/main" id="{D5D367D2-D0D5-494F-85F5-20F701AD9AC2}"/>
            </a:ext>
          </a:extLst>
        </xdr:cNvPr>
        <xdr:cNvSpPr txBox="1"/>
      </xdr:nvSpPr>
      <xdr:spPr>
        <a:xfrm>
          <a:off x="18421427" y="673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2538E264-CD9F-4BF8-B0A7-6058F4FA83C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FDF429D4-78EF-4393-AD0B-8FEB13DB47F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5EF38B48-A2E8-4488-AB4C-AC0340AB75F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04078635-F2B9-4B13-8DFD-CE2CDF45583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CB2211AE-8790-4B75-A95A-E1BDE467B04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5B6C5BEA-2248-4624-BB5B-7AEA3D76AC0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9B22E902-C10F-4F62-8EE1-C97E5DC75FA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8C17AD33-A447-4EA1-AEC0-41A51EDE7C8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67CB9FF9-D8DA-4C1D-B42E-24AA0403666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E17F1FCF-1795-4668-8940-70EB38AEEB8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7" name="テキスト ボックス 616">
          <a:extLst>
            <a:ext uri="{FF2B5EF4-FFF2-40B4-BE49-F238E27FC236}">
              <a16:creationId xmlns:a16="http://schemas.microsoft.com/office/drawing/2014/main" id="{8F121ABA-C9A5-429F-8ED7-EBECEE5EB74F}"/>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8" name="直線コネクタ 617">
          <a:extLst>
            <a:ext uri="{FF2B5EF4-FFF2-40B4-BE49-F238E27FC236}">
              <a16:creationId xmlns:a16="http://schemas.microsoft.com/office/drawing/2014/main" id="{7723A334-0B4D-431C-9A2F-9CDA5D8F49DE}"/>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9" name="テキスト ボックス 618">
          <a:extLst>
            <a:ext uri="{FF2B5EF4-FFF2-40B4-BE49-F238E27FC236}">
              <a16:creationId xmlns:a16="http://schemas.microsoft.com/office/drawing/2014/main" id="{1E789652-9EFF-4033-A16A-ABBA31CB5931}"/>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0" name="直線コネクタ 619">
          <a:extLst>
            <a:ext uri="{FF2B5EF4-FFF2-40B4-BE49-F238E27FC236}">
              <a16:creationId xmlns:a16="http://schemas.microsoft.com/office/drawing/2014/main" id="{24E740AE-1749-48BB-9CA7-A49E2B143492}"/>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1" name="テキスト ボックス 620">
          <a:extLst>
            <a:ext uri="{FF2B5EF4-FFF2-40B4-BE49-F238E27FC236}">
              <a16:creationId xmlns:a16="http://schemas.microsoft.com/office/drawing/2014/main" id="{CBE9DDF1-FBD3-47B2-A71F-0769FDADF07A}"/>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2" name="直線コネクタ 621">
          <a:extLst>
            <a:ext uri="{FF2B5EF4-FFF2-40B4-BE49-F238E27FC236}">
              <a16:creationId xmlns:a16="http://schemas.microsoft.com/office/drawing/2014/main" id="{96FA45D2-BB83-4B9B-9EF6-D12031AFBAA9}"/>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3" name="テキスト ボックス 622">
          <a:extLst>
            <a:ext uri="{FF2B5EF4-FFF2-40B4-BE49-F238E27FC236}">
              <a16:creationId xmlns:a16="http://schemas.microsoft.com/office/drawing/2014/main" id="{87476FB7-8143-46A5-8D59-A9435B195B1D}"/>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4" name="直線コネクタ 623">
          <a:extLst>
            <a:ext uri="{FF2B5EF4-FFF2-40B4-BE49-F238E27FC236}">
              <a16:creationId xmlns:a16="http://schemas.microsoft.com/office/drawing/2014/main" id="{C92C4DD7-FF84-4652-95C4-41B0FCD55E9B}"/>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5" name="テキスト ボックス 624">
          <a:extLst>
            <a:ext uri="{FF2B5EF4-FFF2-40B4-BE49-F238E27FC236}">
              <a16:creationId xmlns:a16="http://schemas.microsoft.com/office/drawing/2014/main" id="{3792FEF7-0020-40A6-9517-AF5FB0D4593C}"/>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C1345734-3332-4645-B351-B08CBFF811C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a:extLst>
            <a:ext uri="{FF2B5EF4-FFF2-40B4-BE49-F238E27FC236}">
              <a16:creationId xmlns:a16="http://schemas.microsoft.com/office/drawing/2014/main" id="{7F026517-BC7A-4305-A521-4C6195E32422}"/>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a:extLst>
            <a:ext uri="{FF2B5EF4-FFF2-40B4-BE49-F238E27FC236}">
              <a16:creationId xmlns:a16="http://schemas.microsoft.com/office/drawing/2014/main" id="{DBA654B9-384A-4CB5-9E70-CA419DB86A9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629" name="直線コネクタ 628">
          <a:extLst>
            <a:ext uri="{FF2B5EF4-FFF2-40B4-BE49-F238E27FC236}">
              <a16:creationId xmlns:a16="http://schemas.microsoft.com/office/drawing/2014/main" id="{A406454E-580A-4D55-9ADD-FCB668C4E6DE}"/>
            </a:ext>
          </a:extLst>
        </xdr:cNvPr>
        <xdr:cNvCxnSpPr/>
      </xdr:nvCxnSpPr>
      <xdr:spPr>
        <a:xfrm flipV="1">
          <a:off x="16318864" y="951890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630" name="【学校施設】&#10;有形固定資産減価償却率最小値テキスト">
          <a:extLst>
            <a:ext uri="{FF2B5EF4-FFF2-40B4-BE49-F238E27FC236}">
              <a16:creationId xmlns:a16="http://schemas.microsoft.com/office/drawing/2014/main" id="{1718B765-A554-4EB6-8EEA-A460A10A7325}"/>
            </a:ext>
          </a:extLst>
        </xdr:cNvPr>
        <xdr:cNvSpPr txBox="1"/>
      </xdr:nvSpPr>
      <xdr:spPr>
        <a:xfrm>
          <a:off x="163576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631" name="直線コネクタ 630">
          <a:extLst>
            <a:ext uri="{FF2B5EF4-FFF2-40B4-BE49-F238E27FC236}">
              <a16:creationId xmlns:a16="http://schemas.microsoft.com/office/drawing/2014/main" id="{CCD99CB9-9A23-4316-9366-BA088F45EABE}"/>
            </a:ext>
          </a:extLst>
        </xdr:cNvPr>
        <xdr:cNvCxnSpPr/>
      </xdr:nvCxnSpPr>
      <xdr:spPr>
        <a:xfrm>
          <a:off x="16230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632" name="【学校施設】&#10;有形固定資産減価償却率最大値テキスト">
          <a:extLst>
            <a:ext uri="{FF2B5EF4-FFF2-40B4-BE49-F238E27FC236}">
              <a16:creationId xmlns:a16="http://schemas.microsoft.com/office/drawing/2014/main" id="{5A9116A5-E51A-4CA0-9BD7-FEC02C94C20C}"/>
            </a:ext>
          </a:extLst>
        </xdr:cNvPr>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633" name="直線コネクタ 632">
          <a:extLst>
            <a:ext uri="{FF2B5EF4-FFF2-40B4-BE49-F238E27FC236}">
              <a16:creationId xmlns:a16="http://schemas.microsoft.com/office/drawing/2014/main" id="{D1350B67-C1E9-42F8-9BC7-953E8856759D}"/>
            </a:ext>
          </a:extLst>
        </xdr:cNvPr>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148099</xdr:rowOff>
    </xdr:from>
    <xdr:ext cx="405111" cy="259045"/>
    <xdr:sp macro="" textlink="">
      <xdr:nvSpPr>
        <xdr:cNvPr id="634" name="【学校施設】&#10;有形固定資産減価償却率平均値テキスト">
          <a:extLst>
            <a:ext uri="{FF2B5EF4-FFF2-40B4-BE49-F238E27FC236}">
              <a16:creationId xmlns:a16="http://schemas.microsoft.com/office/drawing/2014/main" id="{A46C8D70-6D11-42DF-B6BD-5B621B960EC3}"/>
            </a:ext>
          </a:extLst>
        </xdr:cNvPr>
        <xdr:cNvSpPr txBox="1"/>
      </xdr:nvSpPr>
      <xdr:spPr>
        <a:xfrm>
          <a:off x="16357600" y="1009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635" name="フローチャート: 判断 634">
          <a:extLst>
            <a:ext uri="{FF2B5EF4-FFF2-40B4-BE49-F238E27FC236}">
              <a16:creationId xmlns:a16="http://schemas.microsoft.com/office/drawing/2014/main" id="{697EC9C1-9979-48BC-AB2D-8F74D2E382E2}"/>
            </a:ext>
          </a:extLst>
        </xdr:cNvPr>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636" name="フローチャート: 判断 635">
          <a:extLst>
            <a:ext uri="{FF2B5EF4-FFF2-40B4-BE49-F238E27FC236}">
              <a16:creationId xmlns:a16="http://schemas.microsoft.com/office/drawing/2014/main" id="{FB93727A-C439-4421-853B-7B7C7321C6C6}"/>
            </a:ext>
          </a:extLst>
        </xdr:cNvPr>
        <xdr:cNvSpPr/>
      </xdr:nvSpPr>
      <xdr:spPr>
        <a:xfrm>
          <a:off x="15430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637" name="フローチャート: 判断 636">
          <a:extLst>
            <a:ext uri="{FF2B5EF4-FFF2-40B4-BE49-F238E27FC236}">
              <a16:creationId xmlns:a16="http://schemas.microsoft.com/office/drawing/2014/main" id="{BF400826-774E-4A21-A6DF-99C0018175B6}"/>
            </a:ext>
          </a:extLst>
        </xdr:cNvPr>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638" name="フローチャート: 判断 637">
          <a:extLst>
            <a:ext uri="{FF2B5EF4-FFF2-40B4-BE49-F238E27FC236}">
              <a16:creationId xmlns:a16="http://schemas.microsoft.com/office/drawing/2014/main" id="{1DFACCA0-C0AD-4773-B2A2-6005B2312098}"/>
            </a:ext>
          </a:extLst>
        </xdr:cNvPr>
        <xdr:cNvSpPr/>
      </xdr:nvSpPr>
      <xdr:spPr>
        <a:xfrm>
          <a:off x="13652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639" name="フローチャート: 判断 638">
          <a:extLst>
            <a:ext uri="{FF2B5EF4-FFF2-40B4-BE49-F238E27FC236}">
              <a16:creationId xmlns:a16="http://schemas.microsoft.com/office/drawing/2014/main" id="{87F10497-3899-4BE4-846B-D3FE0771C6D4}"/>
            </a:ext>
          </a:extLst>
        </xdr:cNvPr>
        <xdr:cNvSpPr/>
      </xdr:nvSpPr>
      <xdr:spPr>
        <a:xfrm>
          <a:off x="12763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8F537FFB-068B-45C5-80DF-206F22F9481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79F94B50-7B63-4198-801F-8A48383CFFF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C76D3D61-7BB6-44AA-9C1B-CE792938709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C4321360-A172-4672-861E-5A08860C07A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BF499C91-E1D2-4A02-BD19-CB72E2C2145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152654</xdr:rowOff>
    </xdr:from>
    <xdr:to>
      <xdr:col>85</xdr:col>
      <xdr:colOff>177800</xdr:colOff>
      <xdr:row>60</xdr:row>
      <xdr:rowOff>82804</xdr:rowOff>
    </xdr:to>
    <xdr:sp macro="" textlink="">
      <xdr:nvSpPr>
        <xdr:cNvPr id="645" name="楕円 644">
          <a:extLst>
            <a:ext uri="{FF2B5EF4-FFF2-40B4-BE49-F238E27FC236}">
              <a16:creationId xmlns:a16="http://schemas.microsoft.com/office/drawing/2014/main" id="{19098765-CE58-4AF3-9130-E489DD263824}"/>
            </a:ext>
          </a:extLst>
        </xdr:cNvPr>
        <xdr:cNvSpPr/>
      </xdr:nvSpPr>
      <xdr:spPr>
        <a:xfrm>
          <a:off x="16268700" y="10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131081</xdr:rowOff>
    </xdr:from>
    <xdr:ext cx="405111" cy="259045"/>
    <xdr:sp macro="" textlink="">
      <xdr:nvSpPr>
        <xdr:cNvPr id="646" name="【学校施設】&#10;有形固定資産減価償却率該当値テキスト">
          <a:extLst>
            <a:ext uri="{FF2B5EF4-FFF2-40B4-BE49-F238E27FC236}">
              <a16:creationId xmlns:a16="http://schemas.microsoft.com/office/drawing/2014/main" id="{7E73AD29-3C47-4074-9075-50AF9886EBA0}"/>
            </a:ext>
          </a:extLst>
        </xdr:cNvPr>
        <xdr:cNvSpPr txBox="1"/>
      </xdr:nvSpPr>
      <xdr:spPr>
        <a:xfrm>
          <a:off x="16357600" y="1024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38354</xdr:rowOff>
    </xdr:from>
    <xdr:to>
      <xdr:col>81</xdr:col>
      <xdr:colOff>101600</xdr:colOff>
      <xdr:row>59</xdr:row>
      <xdr:rowOff>139954</xdr:rowOff>
    </xdr:to>
    <xdr:sp macro="" textlink="">
      <xdr:nvSpPr>
        <xdr:cNvPr id="647" name="楕円 646">
          <a:extLst>
            <a:ext uri="{FF2B5EF4-FFF2-40B4-BE49-F238E27FC236}">
              <a16:creationId xmlns:a16="http://schemas.microsoft.com/office/drawing/2014/main" id="{35AAE4D1-7F52-406B-9069-C2E579BEA9FD}"/>
            </a:ext>
          </a:extLst>
        </xdr:cNvPr>
        <xdr:cNvSpPr/>
      </xdr:nvSpPr>
      <xdr:spPr>
        <a:xfrm>
          <a:off x="15430500" y="101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89154</xdr:rowOff>
    </xdr:from>
    <xdr:to>
      <xdr:col>85</xdr:col>
      <xdr:colOff>127000</xdr:colOff>
      <xdr:row>60</xdr:row>
      <xdr:rowOff>32004</xdr:rowOff>
    </xdr:to>
    <xdr:cxnSp macro="">
      <xdr:nvCxnSpPr>
        <xdr:cNvPr id="648" name="直線コネクタ 647">
          <a:extLst>
            <a:ext uri="{FF2B5EF4-FFF2-40B4-BE49-F238E27FC236}">
              <a16:creationId xmlns:a16="http://schemas.microsoft.com/office/drawing/2014/main" id="{BAE56413-8A59-40A4-AA2E-F843265022E9}"/>
            </a:ext>
          </a:extLst>
        </xdr:cNvPr>
        <xdr:cNvCxnSpPr/>
      </xdr:nvCxnSpPr>
      <xdr:spPr>
        <a:xfrm>
          <a:off x="15481300" y="1020470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95504</xdr:rowOff>
    </xdr:from>
    <xdr:to>
      <xdr:col>76</xdr:col>
      <xdr:colOff>165100</xdr:colOff>
      <xdr:row>59</xdr:row>
      <xdr:rowOff>25654</xdr:rowOff>
    </xdr:to>
    <xdr:sp macro="" textlink="">
      <xdr:nvSpPr>
        <xdr:cNvPr id="649" name="楕円 648">
          <a:extLst>
            <a:ext uri="{FF2B5EF4-FFF2-40B4-BE49-F238E27FC236}">
              <a16:creationId xmlns:a16="http://schemas.microsoft.com/office/drawing/2014/main" id="{18D2E985-0041-45CC-B137-ED79825C38DC}"/>
            </a:ext>
          </a:extLst>
        </xdr:cNvPr>
        <xdr:cNvSpPr/>
      </xdr:nvSpPr>
      <xdr:spPr>
        <a:xfrm>
          <a:off x="14541500" y="100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146304</xdr:rowOff>
    </xdr:from>
    <xdr:to>
      <xdr:col>81</xdr:col>
      <xdr:colOff>50800</xdr:colOff>
      <xdr:row>59</xdr:row>
      <xdr:rowOff>89154</xdr:rowOff>
    </xdr:to>
    <xdr:cxnSp macro="">
      <xdr:nvCxnSpPr>
        <xdr:cNvPr id="650" name="直線コネクタ 649">
          <a:extLst>
            <a:ext uri="{FF2B5EF4-FFF2-40B4-BE49-F238E27FC236}">
              <a16:creationId xmlns:a16="http://schemas.microsoft.com/office/drawing/2014/main" id="{DDCA0BC3-8C25-475C-9C76-2984E8F36899}"/>
            </a:ext>
          </a:extLst>
        </xdr:cNvPr>
        <xdr:cNvCxnSpPr/>
      </xdr:nvCxnSpPr>
      <xdr:spPr>
        <a:xfrm>
          <a:off x="14592300" y="1009040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122936</xdr:rowOff>
    </xdr:from>
    <xdr:to>
      <xdr:col>72</xdr:col>
      <xdr:colOff>38100</xdr:colOff>
      <xdr:row>59</xdr:row>
      <xdr:rowOff>53086</xdr:rowOff>
    </xdr:to>
    <xdr:sp macro="" textlink="">
      <xdr:nvSpPr>
        <xdr:cNvPr id="651" name="楕円 650">
          <a:extLst>
            <a:ext uri="{FF2B5EF4-FFF2-40B4-BE49-F238E27FC236}">
              <a16:creationId xmlns:a16="http://schemas.microsoft.com/office/drawing/2014/main" id="{DE4F50E2-FECA-4F25-9EAD-828DD15C1211}"/>
            </a:ext>
          </a:extLst>
        </xdr:cNvPr>
        <xdr:cNvSpPr/>
      </xdr:nvSpPr>
      <xdr:spPr>
        <a:xfrm>
          <a:off x="13652500" y="1006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146304</xdr:rowOff>
    </xdr:from>
    <xdr:to>
      <xdr:col>76</xdr:col>
      <xdr:colOff>114300</xdr:colOff>
      <xdr:row>59</xdr:row>
      <xdr:rowOff>2286</xdr:rowOff>
    </xdr:to>
    <xdr:cxnSp macro="">
      <xdr:nvCxnSpPr>
        <xdr:cNvPr id="652" name="直線コネクタ 651">
          <a:extLst>
            <a:ext uri="{FF2B5EF4-FFF2-40B4-BE49-F238E27FC236}">
              <a16:creationId xmlns:a16="http://schemas.microsoft.com/office/drawing/2014/main" id="{C249E7B0-3287-46D2-880C-7D78DB09D308}"/>
            </a:ext>
          </a:extLst>
        </xdr:cNvPr>
        <xdr:cNvCxnSpPr/>
      </xdr:nvCxnSpPr>
      <xdr:spPr>
        <a:xfrm flipV="1">
          <a:off x="13703300" y="100904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86360</xdr:rowOff>
    </xdr:from>
    <xdr:to>
      <xdr:col>67</xdr:col>
      <xdr:colOff>101600</xdr:colOff>
      <xdr:row>59</xdr:row>
      <xdr:rowOff>16510</xdr:rowOff>
    </xdr:to>
    <xdr:sp macro="" textlink="">
      <xdr:nvSpPr>
        <xdr:cNvPr id="653" name="楕円 652">
          <a:extLst>
            <a:ext uri="{FF2B5EF4-FFF2-40B4-BE49-F238E27FC236}">
              <a16:creationId xmlns:a16="http://schemas.microsoft.com/office/drawing/2014/main" id="{DCB92D87-3275-4A97-9B73-D8C4C5F4709A}"/>
            </a:ext>
          </a:extLst>
        </xdr:cNvPr>
        <xdr:cNvSpPr/>
      </xdr:nvSpPr>
      <xdr:spPr>
        <a:xfrm>
          <a:off x="12763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137160</xdr:rowOff>
    </xdr:from>
    <xdr:to>
      <xdr:col>71</xdr:col>
      <xdr:colOff>177800</xdr:colOff>
      <xdr:row>59</xdr:row>
      <xdr:rowOff>2286</xdr:rowOff>
    </xdr:to>
    <xdr:cxnSp macro="">
      <xdr:nvCxnSpPr>
        <xdr:cNvPr id="654" name="直線コネクタ 653">
          <a:extLst>
            <a:ext uri="{FF2B5EF4-FFF2-40B4-BE49-F238E27FC236}">
              <a16:creationId xmlns:a16="http://schemas.microsoft.com/office/drawing/2014/main" id="{A83A713A-0413-4F1F-9412-25DCE1E40ADF}"/>
            </a:ext>
          </a:extLst>
        </xdr:cNvPr>
        <xdr:cNvCxnSpPr/>
      </xdr:nvCxnSpPr>
      <xdr:spPr>
        <a:xfrm>
          <a:off x="12814300" y="100812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73931</xdr:rowOff>
    </xdr:from>
    <xdr:ext cx="405111" cy="259045"/>
    <xdr:sp macro="" textlink="">
      <xdr:nvSpPr>
        <xdr:cNvPr id="655" name="n_1aveValue【学校施設】&#10;有形固定資産減価償却率">
          <a:extLst>
            <a:ext uri="{FF2B5EF4-FFF2-40B4-BE49-F238E27FC236}">
              <a16:creationId xmlns:a16="http://schemas.microsoft.com/office/drawing/2014/main" id="{1F14AE33-F06B-4F3C-B544-BE7FA3EAA306}"/>
            </a:ext>
          </a:extLst>
        </xdr:cNvPr>
        <xdr:cNvSpPr txBox="1"/>
      </xdr:nvSpPr>
      <xdr:spPr>
        <a:xfrm>
          <a:off x="15266044"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23639</xdr:rowOff>
    </xdr:from>
    <xdr:ext cx="405111" cy="259045"/>
    <xdr:sp macro="" textlink="">
      <xdr:nvSpPr>
        <xdr:cNvPr id="656" name="n_2aveValue【学校施設】&#10;有形固定資産減価償却率">
          <a:extLst>
            <a:ext uri="{FF2B5EF4-FFF2-40B4-BE49-F238E27FC236}">
              <a16:creationId xmlns:a16="http://schemas.microsoft.com/office/drawing/2014/main" id="{93A99A36-5D90-44D6-80F7-36DE7F20190D}"/>
            </a:ext>
          </a:extLst>
        </xdr:cNvPr>
        <xdr:cNvSpPr txBox="1"/>
      </xdr:nvSpPr>
      <xdr:spPr>
        <a:xfrm>
          <a:off x="14389744" y="1031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779</xdr:rowOff>
    </xdr:from>
    <xdr:ext cx="405111" cy="259045"/>
    <xdr:sp macro="" textlink="">
      <xdr:nvSpPr>
        <xdr:cNvPr id="657" name="n_3aveValue【学校施設】&#10;有形固定資産減価償却率">
          <a:extLst>
            <a:ext uri="{FF2B5EF4-FFF2-40B4-BE49-F238E27FC236}">
              <a16:creationId xmlns:a16="http://schemas.microsoft.com/office/drawing/2014/main" id="{04DF1431-08CF-4344-B3D0-47ED376AAAC7}"/>
            </a:ext>
          </a:extLst>
        </xdr:cNvPr>
        <xdr:cNvSpPr txBox="1"/>
      </xdr:nvSpPr>
      <xdr:spPr>
        <a:xfrm>
          <a:off x="135007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135653</xdr:rowOff>
    </xdr:from>
    <xdr:ext cx="405111" cy="259045"/>
    <xdr:sp macro="" textlink="">
      <xdr:nvSpPr>
        <xdr:cNvPr id="658" name="n_4aveValue【学校施設】&#10;有形固定資産減価償却率">
          <a:extLst>
            <a:ext uri="{FF2B5EF4-FFF2-40B4-BE49-F238E27FC236}">
              <a16:creationId xmlns:a16="http://schemas.microsoft.com/office/drawing/2014/main" id="{68A61FB6-8617-49ED-84A8-B5CB4FD7F430}"/>
            </a:ext>
          </a:extLst>
        </xdr:cNvPr>
        <xdr:cNvSpPr txBox="1"/>
      </xdr:nvSpPr>
      <xdr:spPr>
        <a:xfrm>
          <a:off x="12611744"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156481</xdr:rowOff>
    </xdr:from>
    <xdr:ext cx="405111" cy="259045"/>
    <xdr:sp macro="" textlink="">
      <xdr:nvSpPr>
        <xdr:cNvPr id="659" name="n_1mainValue【学校施設】&#10;有形固定資産減価償却率">
          <a:extLst>
            <a:ext uri="{FF2B5EF4-FFF2-40B4-BE49-F238E27FC236}">
              <a16:creationId xmlns:a16="http://schemas.microsoft.com/office/drawing/2014/main" id="{29FD15F3-F410-4C9B-B318-10709D9CF911}"/>
            </a:ext>
          </a:extLst>
        </xdr:cNvPr>
        <xdr:cNvSpPr txBox="1"/>
      </xdr:nvSpPr>
      <xdr:spPr>
        <a:xfrm>
          <a:off x="15266044" y="992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42181</xdr:rowOff>
    </xdr:from>
    <xdr:ext cx="405111" cy="259045"/>
    <xdr:sp macro="" textlink="">
      <xdr:nvSpPr>
        <xdr:cNvPr id="660" name="n_2mainValue【学校施設】&#10;有形固定資産減価償却率">
          <a:extLst>
            <a:ext uri="{FF2B5EF4-FFF2-40B4-BE49-F238E27FC236}">
              <a16:creationId xmlns:a16="http://schemas.microsoft.com/office/drawing/2014/main" id="{FFBED2B1-D543-460B-9783-7735235CF021}"/>
            </a:ext>
          </a:extLst>
        </xdr:cNvPr>
        <xdr:cNvSpPr txBox="1"/>
      </xdr:nvSpPr>
      <xdr:spPr>
        <a:xfrm>
          <a:off x="14389744" y="981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69613</xdr:rowOff>
    </xdr:from>
    <xdr:ext cx="405111" cy="259045"/>
    <xdr:sp macro="" textlink="">
      <xdr:nvSpPr>
        <xdr:cNvPr id="661" name="n_3mainValue【学校施設】&#10;有形固定資産減価償却率">
          <a:extLst>
            <a:ext uri="{FF2B5EF4-FFF2-40B4-BE49-F238E27FC236}">
              <a16:creationId xmlns:a16="http://schemas.microsoft.com/office/drawing/2014/main" id="{DDF342C9-55C3-4DF9-A059-05231BCE96D3}"/>
            </a:ext>
          </a:extLst>
        </xdr:cNvPr>
        <xdr:cNvSpPr txBox="1"/>
      </xdr:nvSpPr>
      <xdr:spPr>
        <a:xfrm>
          <a:off x="13500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33037</xdr:rowOff>
    </xdr:from>
    <xdr:ext cx="405111" cy="259045"/>
    <xdr:sp macro="" textlink="">
      <xdr:nvSpPr>
        <xdr:cNvPr id="662" name="n_4mainValue【学校施設】&#10;有形固定資産減価償却率">
          <a:extLst>
            <a:ext uri="{FF2B5EF4-FFF2-40B4-BE49-F238E27FC236}">
              <a16:creationId xmlns:a16="http://schemas.microsoft.com/office/drawing/2014/main" id="{4D9DEB0C-5665-44B1-90AA-99AD6B074267}"/>
            </a:ext>
          </a:extLst>
        </xdr:cNvPr>
        <xdr:cNvSpPr txBox="1"/>
      </xdr:nvSpPr>
      <xdr:spPr>
        <a:xfrm>
          <a:off x="12611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E446F124-1A86-4696-94F5-BD68C1B9371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9C27CFEE-F1EA-4D9D-B503-01E78310387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0A8269EB-B24B-4B85-947D-D80571AFE1A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9FD38C03-1910-4D5F-9986-3E5F88EB793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5F26C1CA-DB64-479B-89E8-06F8E4B3F4A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9C468976-F63A-4924-B6FA-6D7AAD0D586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39DF86FF-69EC-4429-BD8E-E7F2A97725F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961457B1-C1A8-4860-AB2A-7A59F0D52B2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BD8715F4-A191-4307-9C9A-C92F9735CA1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DF7F2666-A688-4B53-8B93-20090F5A70F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a:extLst>
            <a:ext uri="{FF2B5EF4-FFF2-40B4-BE49-F238E27FC236}">
              <a16:creationId xmlns:a16="http://schemas.microsoft.com/office/drawing/2014/main" id="{34B15FF4-E5AF-4DF1-B566-169624DB7C1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a:extLst>
            <a:ext uri="{FF2B5EF4-FFF2-40B4-BE49-F238E27FC236}">
              <a16:creationId xmlns:a16="http://schemas.microsoft.com/office/drawing/2014/main" id="{9612671F-49F1-4B16-9FAE-96A4760E355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a:extLst>
            <a:ext uri="{FF2B5EF4-FFF2-40B4-BE49-F238E27FC236}">
              <a16:creationId xmlns:a16="http://schemas.microsoft.com/office/drawing/2014/main" id="{8F4F7F33-D699-458F-854C-7F8EBC3096E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a:extLst>
            <a:ext uri="{FF2B5EF4-FFF2-40B4-BE49-F238E27FC236}">
              <a16:creationId xmlns:a16="http://schemas.microsoft.com/office/drawing/2014/main" id="{9ED87F2B-36F8-4FB6-92A3-46FC0682463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a:extLst>
            <a:ext uri="{FF2B5EF4-FFF2-40B4-BE49-F238E27FC236}">
              <a16:creationId xmlns:a16="http://schemas.microsoft.com/office/drawing/2014/main" id="{54B91985-8E86-4636-89E1-9B12BA9F9C3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a:extLst>
            <a:ext uri="{FF2B5EF4-FFF2-40B4-BE49-F238E27FC236}">
              <a16:creationId xmlns:a16="http://schemas.microsoft.com/office/drawing/2014/main" id="{62DF0857-FBE0-4A54-B237-FBA228098A7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a:extLst>
            <a:ext uri="{FF2B5EF4-FFF2-40B4-BE49-F238E27FC236}">
              <a16:creationId xmlns:a16="http://schemas.microsoft.com/office/drawing/2014/main" id="{43435A5B-83E4-4B50-8DC4-B43CF613081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a:extLst>
            <a:ext uri="{FF2B5EF4-FFF2-40B4-BE49-F238E27FC236}">
              <a16:creationId xmlns:a16="http://schemas.microsoft.com/office/drawing/2014/main" id="{BFD0EE8B-5B6E-4838-94F5-0AE6D12D09A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a:extLst>
            <a:ext uri="{FF2B5EF4-FFF2-40B4-BE49-F238E27FC236}">
              <a16:creationId xmlns:a16="http://schemas.microsoft.com/office/drawing/2014/main" id="{163ACF2E-93CE-4A0A-A8A5-AB18E0DEBB9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a:extLst>
            <a:ext uri="{FF2B5EF4-FFF2-40B4-BE49-F238E27FC236}">
              <a16:creationId xmlns:a16="http://schemas.microsoft.com/office/drawing/2014/main" id="{A80D8F6E-0D4E-4FE1-957E-C6D4A2FE91D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3" name="テキスト ボックス 682">
          <a:extLst>
            <a:ext uri="{FF2B5EF4-FFF2-40B4-BE49-F238E27FC236}">
              <a16:creationId xmlns:a16="http://schemas.microsoft.com/office/drawing/2014/main" id="{90689B6E-C395-4A53-A767-4C84C7FB707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1E68A1DB-4A50-4C34-B6CD-2E9656EEE9A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a:extLst>
            <a:ext uri="{FF2B5EF4-FFF2-40B4-BE49-F238E27FC236}">
              <a16:creationId xmlns:a16="http://schemas.microsoft.com/office/drawing/2014/main" id="{73F0FF83-6CEA-4322-9C1E-8BC25A8ECC2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a:extLst>
            <a:ext uri="{FF2B5EF4-FFF2-40B4-BE49-F238E27FC236}">
              <a16:creationId xmlns:a16="http://schemas.microsoft.com/office/drawing/2014/main" id="{5F4AC1C4-B9A7-4F6E-8D37-390D56A4DC1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687" name="直線コネクタ 686">
          <a:extLst>
            <a:ext uri="{FF2B5EF4-FFF2-40B4-BE49-F238E27FC236}">
              <a16:creationId xmlns:a16="http://schemas.microsoft.com/office/drawing/2014/main" id="{E788E7FB-539B-40D6-AEAF-DF3814AA45D8}"/>
            </a:ext>
          </a:extLst>
        </xdr:cNvPr>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688" name="【学校施設】&#10;一人当たり面積最小値テキスト">
          <a:extLst>
            <a:ext uri="{FF2B5EF4-FFF2-40B4-BE49-F238E27FC236}">
              <a16:creationId xmlns:a16="http://schemas.microsoft.com/office/drawing/2014/main" id="{A19C0B8B-ACA8-4C6B-AE55-E5F6E84E0322}"/>
            </a:ext>
          </a:extLst>
        </xdr:cNvPr>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689" name="直線コネクタ 688">
          <a:extLst>
            <a:ext uri="{FF2B5EF4-FFF2-40B4-BE49-F238E27FC236}">
              <a16:creationId xmlns:a16="http://schemas.microsoft.com/office/drawing/2014/main" id="{FA247291-00F2-4EEA-8B07-DC92FD07DD2D}"/>
            </a:ext>
          </a:extLst>
        </xdr:cNvPr>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690" name="【学校施設】&#10;一人当たり面積最大値テキスト">
          <a:extLst>
            <a:ext uri="{FF2B5EF4-FFF2-40B4-BE49-F238E27FC236}">
              <a16:creationId xmlns:a16="http://schemas.microsoft.com/office/drawing/2014/main" id="{5D6B35F5-B74D-4213-A8A3-3DE39F4619BA}"/>
            </a:ext>
          </a:extLst>
        </xdr:cNvPr>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691" name="直線コネクタ 690">
          <a:extLst>
            <a:ext uri="{FF2B5EF4-FFF2-40B4-BE49-F238E27FC236}">
              <a16:creationId xmlns:a16="http://schemas.microsoft.com/office/drawing/2014/main" id="{230142B0-00B3-4B52-B4F6-46EAB74436F0}"/>
            </a:ext>
          </a:extLst>
        </xdr:cNvPr>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28465</xdr:rowOff>
    </xdr:from>
    <xdr:ext cx="469744" cy="259045"/>
    <xdr:sp macro="" textlink="">
      <xdr:nvSpPr>
        <xdr:cNvPr id="692" name="【学校施設】&#10;一人当たり面積平均値テキスト">
          <a:extLst>
            <a:ext uri="{FF2B5EF4-FFF2-40B4-BE49-F238E27FC236}">
              <a16:creationId xmlns:a16="http://schemas.microsoft.com/office/drawing/2014/main" id="{DD4DDE6E-9000-4D70-B497-4A2EC2DB7499}"/>
            </a:ext>
          </a:extLst>
        </xdr:cNvPr>
        <xdr:cNvSpPr txBox="1"/>
      </xdr:nvSpPr>
      <xdr:spPr>
        <a:xfrm>
          <a:off x="22199600" y="10315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693" name="フローチャート: 判断 692">
          <a:extLst>
            <a:ext uri="{FF2B5EF4-FFF2-40B4-BE49-F238E27FC236}">
              <a16:creationId xmlns:a16="http://schemas.microsoft.com/office/drawing/2014/main" id="{7E5C94C9-05C8-4806-80A2-A14B835FD009}"/>
            </a:ext>
          </a:extLst>
        </xdr:cNvPr>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694" name="フローチャート: 判断 693">
          <a:extLst>
            <a:ext uri="{FF2B5EF4-FFF2-40B4-BE49-F238E27FC236}">
              <a16:creationId xmlns:a16="http://schemas.microsoft.com/office/drawing/2014/main" id="{D53BAE42-38DE-442E-8265-C0D09A0DE079}"/>
            </a:ext>
          </a:extLst>
        </xdr:cNvPr>
        <xdr:cNvSpPr/>
      </xdr:nvSpPr>
      <xdr:spPr>
        <a:xfrm>
          <a:off x="21272500" y="1049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695" name="フローチャート: 判断 694">
          <a:extLst>
            <a:ext uri="{FF2B5EF4-FFF2-40B4-BE49-F238E27FC236}">
              <a16:creationId xmlns:a16="http://schemas.microsoft.com/office/drawing/2014/main" id="{77554C51-DECA-4DB1-B710-39789A4DDF70}"/>
            </a:ext>
          </a:extLst>
        </xdr:cNvPr>
        <xdr:cNvSpPr/>
      </xdr:nvSpPr>
      <xdr:spPr>
        <a:xfrm>
          <a:off x="20383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696" name="フローチャート: 判断 695">
          <a:extLst>
            <a:ext uri="{FF2B5EF4-FFF2-40B4-BE49-F238E27FC236}">
              <a16:creationId xmlns:a16="http://schemas.microsoft.com/office/drawing/2014/main" id="{8C193078-9E22-4114-9B0B-3D79B19514C3}"/>
            </a:ext>
          </a:extLst>
        </xdr:cNvPr>
        <xdr:cNvSpPr/>
      </xdr:nvSpPr>
      <xdr:spPr>
        <a:xfrm>
          <a:off x="19494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697" name="フローチャート: 判断 696">
          <a:extLst>
            <a:ext uri="{FF2B5EF4-FFF2-40B4-BE49-F238E27FC236}">
              <a16:creationId xmlns:a16="http://schemas.microsoft.com/office/drawing/2014/main" id="{27309D55-BE7F-47AA-BD3D-C0F168DCC37A}"/>
            </a:ext>
          </a:extLst>
        </xdr:cNvPr>
        <xdr:cNvSpPr/>
      </xdr:nvSpPr>
      <xdr:spPr>
        <a:xfrm>
          <a:off x="186055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1BE09A15-9B0B-41E0-A940-04B91D03CF7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6FD6BCA-B46B-46DC-9705-F0C7B4776EF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11F1CF8C-D6D0-40BD-8282-73948E58F83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17F339C9-AD53-41DD-BFA0-E57B1E33656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1EA66F2A-FCD6-4910-A19C-8E9153EBD51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150368</xdr:rowOff>
    </xdr:from>
    <xdr:to>
      <xdr:col>116</xdr:col>
      <xdr:colOff>114300</xdr:colOff>
      <xdr:row>63</xdr:row>
      <xdr:rowOff>80518</xdr:rowOff>
    </xdr:to>
    <xdr:sp macro="" textlink="">
      <xdr:nvSpPr>
        <xdr:cNvPr id="703" name="楕円 702">
          <a:extLst>
            <a:ext uri="{FF2B5EF4-FFF2-40B4-BE49-F238E27FC236}">
              <a16:creationId xmlns:a16="http://schemas.microsoft.com/office/drawing/2014/main" id="{A5CB8D5F-411D-489E-8760-A20F2BC32D47}"/>
            </a:ext>
          </a:extLst>
        </xdr:cNvPr>
        <xdr:cNvSpPr/>
      </xdr:nvSpPr>
      <xdr:spPr>
        <a:xfrm>
          <a:off x="221107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128795</xdr:rowOff>
    </xdr:from>
    <xdr:ext cx="469744" cy="259045"/>
    <xdr:sp macro="" textlink="">
      <xdr:nvSpPr>
        <xdr:cNvPr id="704" name="【学校施設】&#10;一人当たり面積該当値テキスト">
          <a:extLst>
            <a:ext uri="{FF2B5EF4-FFF2-40B4-BE49-F238E27FC236}">
              <a16:creationId xmlns:a16="http://schemas.microsoft.com/office/drawing/2014/main" id="{0AD0BE63-ECD4-4539-A50E-C7FACF7B438E}"/>
            </a:ext>
          </a:extLst>
        </xdr:cNvPr>
        <xdr:cNvSpPr txBox="1"/>
      </xdr:nvSpPr>
      <xdr:spPr>
        <a:xfrm>
          <a:off x="22199600"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151130</xdr:rowOff>
    </xdr:from>
    <xdr:to>
      <xdr:col>112</xdr:col>
      <xdr:colOff>38100</xdr:colOff>
      <xdr:row>63</xdr:row>
      <xdr:rowOff>81280</xdr:rowOff>
    </xdr:to>
    <xdr:sp macro="" textlink="">
      <xdr:nvSpPr>
        <xdr:cNvPr id="705" name="楕円 704">
          <a:extLst>
            <a:ext uri="{FF2B5EF4-FFF2-40B4-BE49-F238E27FC236}">
              <a16:creationId xmlns:a16="http://schemas.microsoft.com/office/drawing/2014/main" id="{662A2397-60E6-4BE0-84BB-EDEFC5A436DE}"/>
            </a:ext>
          </a:extLst>
        </xdr:cNvPr>
        <xdr:cNvSpPr/>
      </xdr:nvSpPr>
      <xdr:spPr>
        <a:xfrm>
          <a:off x="21272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29718</xdr:rowOff>
    </xdr:from>
    <xdr:to>
      <xdr:col>116</xdr:col>
      <xdr:colOff>63500</xdr:colOff>
      <xdr:row>63</xdr:row>
      <xdr:rowOff>30480</xdr:rowOff>
    </xdr:to>
    <xdr:cxnSp macro="">
      <xdr:nvCxnSpPr>
        <xdr:cNvPr id="706" name="直線コネクタ 705">
          <a:extLst>
            <a:ext uri="{FF2B5EF4-FFF2-40B4-BE49-F238E27FC236}">
              <a16:creationId xmlns:a16="http://schemas.microsoft.com/office/drawing/2014/main" id="{C6BF9B83-559C-44F8-8B45-6FE3E8576309}"/>
            </a:ext>
          </a:extLst>
        </xdr:cNvPr>
        <xdr:cNvCxnSpPr/>
      </xdr:nvCxnSpPr>
      <xdr:spPr>
        <a:xfrm flipV="1">
          <a:off x="21323300" y="1083106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157226</xdr:rowOff>
    </xdr:from>
    <xdr:to>
      <xdr:col>107</xdr:col>
      <xdr:colOff>101600</xdr:colOff>
      <xdr:row>63</xdr:row>
      <xdr:rowOff>87376</xdr:rowOff>
    </xdr:to>
    <xdr:sp macro="" textlink="">
      <xdr:nvSpPr>
        <xdr:cNvPr id="707" name="楕円 706">
          <a:extLst>
            <a:ext uri="{FF2B5EF4-FFF2-40B4-BE49-F238E27FC236}">
              <a16:creationId xmlns:a16="http://schemas.microsoft.com/office/drawing/2014/main" id="{65AF2735-3060-4D3D-855B-8165C2F40D1B}"/>
            </a:ext>
          </a:extLst>
        </xdr:cNvPr>
        <xdr:cNvSpPr/>
      </xdr:nvSpPr>
      <xdr:spPr>
        <a:xfrm>
          <a:off x="20383500" y="107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30480</xdr:rowOff>
    </xdr:from>
    <xdr:to>
      <xdr:col>111</xdr:col>
      <xdr:colOff>177800</xdr:colOff>
      <xdr:row>63</xdr:row>
      <xdr:rowOff>36576</xdr:rowOff>
    </xdr:to>
    <xdr:cxnSp macro="">
      <xdr:nvCxnSpPr>
        <xdr:cNvPr id="708" name="直線コネクタ 707">
          <a:extLst>
            <a:ext uri="{FF2B5EF4-FFF2-40B4-BE49-F238E27FC236}">
              <a16:creationId xmlns:a16="http://schemas.microsoft.com/office/drawing/2014/main" id="{D7B80E42-8D62-4B1A-B262-61016935EEA2}"/>
            </a:ext>
          </a:extLst>
        </xdr:cNvPr>
        <xdr:cNvCxnSpPr/>
      </xdr:nvCxnSpPr>
      <xdr:spPr>
        <a:xfrm flipV="1">
          <a:off x="20434300" y="1083183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709" name="楕円 708">
          <a:extLst>
            <a:ext uri="{FF2B5EF4-FFF2-40B4-BE49-F238E27FC236}">
              <a16:creationId xmlns:a16="http://schemas.microsoft.com/office/drawing/2014/main" id="{7F4D3A3A-3C4E-41ED-9DD2-ED4203B04A7C}"/>
            </a:ext>
          </a:extLst>
        </xdr:cNvPr>
        <xdr:cNvSpPr/>
      </xdr:nvSpPr>
      <xdr:spPr>
        <a:xfrm>
          <a:off x="19494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34290</xdr:rowOff>
    </xdr:from>
    <xdr:to>
      <xdr:col>107</xdr:col>
      <xdr:colOff>50800</xdr:colOff>
      <xdr:row>63</xdr:row>
      <xdr:rowOff>36576</xdr:rowOff>
    </xdr:to>
    <xdr:cxnSp macro="">
      <xdr:nvCxnSpPr>
        <xdr:cNvPr id="710" name="直線コネクタ 709">
          <a:extLst>
            <a:ext uri="{FF2B5EF4-FFF2-40B4-BE49-F238E27FC236}">
              <a16:creationId xmlns:a16="http://schemas.microsoft.com/office/drawing/2014/main" id="{4EAB6F76-9CC4-44F8-A003-9A2EAE54F6F4}"/>
            </a:ext>
          </a:extLst>
        </xdr:cNvPr>
        <xdr:cNvCxnSpPr/>
      </xdr:nvCxnSpPr>
      <xdr:spPr>
        <a:xfrm>
          <a:off x="19545300" y="1083564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147320</xdr:rowOff>
    </xdr:from>
    <xdr:to>
      <xdr:col>98</xdr:col>
      <xdr:colOff>38100</xdr:colOff>
      <xdr:row>63</xdr:row>
      <xdr:rowOff>77470</xdr:rowOff>
    </xdr:to>
    <xdr:sp macro="" textlink="">
      <xdr:nvSpPr>
        <xdr:cNvPr id="711" name="楕円 710">
          <a:extLst>
            <a:ext uri="{FF2B5EF4-FFF2-40B4-BE49-F238E27FC236}">
              <a16:creationId xmlns:a16="http://schemas.microsoft.com/office/drawing/2014/main" id="{3F7A58BA-F60F-458A-B907-D69541D73A52}"/>
            </a:ext>
          </a:extLst>
        </xdr:cNvPr>
        <xdr:cNvSpPr/>
      </xdr:nvSpPr>
      <xdr:spPr>
        <a:xfrm>
          <a:off x="18605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26670</xdr:rowOff>
    </xdr:from>
    <xdr:to>
      <xdr:col>102</xdr:col>
      <xdr:colOff>114300</xdr:colOff>
      <xdr:row>63</xdr:row>
      <xdr:rowOff>34290</xdr:rowOff>
    </xdr:to>
    <xdr:cxnSp macro="">
      <xdr:nvCxnSpPr>
        <xdr:cNvPr id="712" name="直線コネクタ 711">
          <a:extLst>
            <a:ext uri="{FF2B5EF4-FFF2-40B4-BE49-F238E27FC236}">
              <a16:creationId xmlns:a16="http://schemas.microsoft.com/office/drawing/2014/main" id="{E2C39940-8589-4D3B-9E47-98748AA18168}"/>
            </a:ext>
          </a:extLst>
        </xdr:cNvPr>
        <xdr:cNvCxnSpPr/>
      </xdr:nvCxnSpPr>
      <xdr:spPr>
        <a:xfrm>
          <a:off x="18656300" y="10828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152671</xdr:rowOff>
    </xdr:from>
    <xdr:ext cx="469744" cy="259045"/>
    <xdr:sp macro="" textlink="">
      <xdr:nvSpPr>
        <xdr:cNvPr id="713" name="n_1aveValue【学校施設】&#10;一人当たり面積">
          <a:extLst>
            <a:ext uri="{FF2B5EF4-FFF2-40B4-BE49-F238E27FC236}">
              <a16:creationId xmlns:a16="http://schemas.microsoft.com/office/drawing/2014/main" id="{33EA11AC-B7A3-47B2-AD5C-2C9F95330C24}"/>
            </a:ext>
          </a:extLst>
        </xdr:cNvPr>
        <xdr:cNvSpPr txBox="1"/>
      </xdr:nvSpPr>
      <xdr:spPr>
        <a:xfrm>
          <a:off x="21075727" y="102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156481</xdr:rowOff>
    </xdr:from>
    <xdr:ext cx="469744" cy="259045"/>
    <xdr:sp macro="" textlink="">
      <xdr:nvSpPr>
        <xdr:cNvPr id="714" name="n_2aveValue【学校施設】&#10;一人当たり面積">
          <a:extLst>
            <a:ext uri="{FF2B5EF4-FFF2-40B4-BE49-F238E27FC236}">
              <a16:creationId xmlns:a16="http://schemas.microsoft.com/office/drawing/2014/main" id="{A182AD5B-0452-47A6-A0F3-1D24E35968E5}"/>
            </a:ext>
          </a:extLst>
        </xdr:cNvPr>
        <xdr:cNvSpPr txBox="1"/>
      </xdr:nvSpPr>
      <xdr:spPr>
        <a:xfrm>
          <a:off x="20199427" y="102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21607</xdr:rowOff>
    </xdr:from>
    <xdr:ext cx="469744" cy="259045"/>
    <xdr:sp macro="" textlink="">
      <xdr:nvSpPr>
        <xdr:cNvPr id="715" name="n_3aveValue【学校施設】&#10;一人当たり面積">
          <a:extLst>
            <a:ext uri="{FF2B5EF4-FFF2-40B4-BE49-F238E27FC236}">
              <a16:creationId xmlns:a16="http://schemas.microsoft.com/office/drawing/2014/main" id="{DB9D05CC-7A06-4A5D-A572-670D75680EC3}"/>
            </a:ext>
          </a:extLst>
        </xdr:cNvPr>
        <xdr:cNvSpPr txBox="1"/>
      </xdr:nvSpPr>
      <xdr:spPr>
        <a:xfrm>
          <a:off x="19310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34561</xdr:rowOff>
    </xdr:from>
    <xdr:ext cx="469744" cy="259045"/>
    <xdr:sp macro="" textlink="">
      <xdr:nvSpPr>
        <xdr:cNvPr id="716" name="n_4aveValue【学校施設】&#10;一人当たり面積">
          <a:extLst>
            <a:ext uri="{FF2B5EF4-FFF2-40B4-BE49-F238E27FC236}">
              <a16:creationId xmlns:a16="http://schemas.microsoft.com/office/drawing/2014/main" id="{83EDD982-CCD7-4F50-BCC2-30964D960DFC}"/>
            </a:ext>
          </a:extLst>
        </xdr:cNvPr>
        <xdr:cNvSpPr txBox="1"/>
      </xdr:nvSpPr>
      <xdr:spPr>
        <a:xfrm>
          <a:off x="18421427" y="103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72407</xdr:rowOff>
    </xdr:from>
    <xdr:ext cx="469744" cy="259045"/>
    <xdr:sp macro="" textlink="">
      <xdr:nvSpPr>
        <xdr:cNvPr id="717" name="n_1mainValue【学校施設】&#10;一人当たり面積">
          <a:extLst>
            <a:ext uri="{FF2B5EF4-FFF2-40B4-BE49-F238E27FC236}">
              <a16:creationId xmlns:a16="http://schemas.microsoft.com/office/drawing/2014/main" id="{45F45F03-0131-46ED-B25E-DF1634750AFE}"/>
            </a:ext>
          </a:extLst>
        </xdr:cNvPr>
        <xdr:cNvSpPr txBox="1"/>
      </xdr:nvSpPr>
      <xdr:spPr>
        <a:xfrm>
          <a:off x="210757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78503</xdr:rowOff>
    </xdr:from>
    <xdr:ext cx="469744" cy="259045"/>
    <xdr:sp macro="" textlink="">
      <xdr:nvSpPr>
        <xdr:cNvPr id="718" name="n_2mainValue【学校施設】&#10;一人当たり面積">
          <a:extLst>
            <a:ext uri="{FF2B5EF4-FFF2-40B4-BE49-F238E27FC236}">
              <a16:creationId xmlns:a16="http://schemas.microsoft.com/office/drawing/2014/main" id="{77856E7F-F71A-4EA1-93D2-39E076B946DD}"/>
            </a:ext>
          </a:extLst>
        </xdr:cNvPr>
        <xdr:cNvSpPr txBox="1"/>
      </xdr:nvSpPr>
      <xdr:spPr>
        <a:xfrm>
          <a:off x="20199427" y="108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76217</xdr:rowOff>
    </xdr:from>
    <xdr:ext cx="469744" cy="259045"/>
    <xdr:sp macro="" textlink="">
      <xdr:nvSpPr>
        <xdr:cNvPr id="719" name="n_3mainValue【学校施設】&#10;一人当たり面積">
          <a:extLst>
            <a:ext uri="{FF2B5EF4-FFF2-40B4-BE49-F238E27FC236}">
              <a16:creationId xmlns:a16="http://schemas.microsoft.com/office/drawing/2014/main" id="{00AD4E37-1DA3-472B-8400-A0160219DB39}"/>
            </a:ext>
          </a:extLst>
        </xdr:cNvPr>
        <xdr:cNvSpPr txBox="1"/>
      </xdr:nvSpPr>
      <xdr:spPr>
        <a:xfrm>
          <a:off x="19310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68597</xdr:rowOff>
    </xdr:from>
    <xdr:ext cx="469744" cy="259045"/>
    <xdr:sp macro="" textlink="">
      <xdr:nvSpPr>
        <xdr:cNvPr id="720" name="n_4mainValue【学校施設】&#10;一人当たり面積">
          <a:extLst>
            <a:ext uri="{FF2B5EF4-FFF2-40B4-BE49-F238E27FC236}">
              <a16:creationId xmlns:a16="http://schemas.microsoft.com/office/drawing/2014/main" id="{16210DF0-0B89-4962-A761-4C9586321ADB}"/>
            </a:ext>
          </a:extLst>
        </xdr:cNvPr>
        <xdr:cNvSpPr txBox="1"/>
      </xdr:nvSpPr>
      <xdr:spPr>
        <a:xfrm>
          <a:off x="184214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37BA978F-B97B-4C89-8F84-A82E43885E5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9F8EDB70-A0A4-4464-A25A-97C6390E475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A7A667CC-06EA-4DAB-BE9D-8BC9B284F87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AE8655E0-2662-4DEB-8319-36388DD930D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AEA093D4-A558-4828-9762-AE471FA1035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DB27203C-05BB-4D5F-8F35-B48AC983042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162944D6-0AD8-4718-A3C0-61221F4825E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CC69C2D5-A9E7-4B17-AB73-2EBC4CA0EA9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F5D73E2B-2A7D-48DA-8AF2-14F46681955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5FE944A1-8E99-4CF5-9609-786C76463CC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a:extLst>
            <a:ext uri="{FF2B5EF4-FFF2-40B4-BE49-F238E27FC236}">
              <a16:creationId xmlns:a16="http://schemas.microsoft.com/office/drawing/2014/main" id="{D90EB8C2-DBE5-48C9-9D9E-79E52A7BB9E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2" name="直線コネクタ 731">
          <a:extLst>
            <a:ext uri="{FF2B5EF4-FFF2-40B4-BE49-F238E27FC236}">
              <a16:creationId xmlns:a16="http://schemas.microsoft.com/office/drawing/2014/main" id="{17C1FEEF-3291-416D-AE27-62AF4141A5E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3" name="テキスト ボックス 732">
          <a:extLst>
            <a:ext uri="{FF2B5EF4-FFF2-40B4-BE49-F238E27FC236}">
              <a16:creationId xmlns:a16="http://schemas.microsoft.com/office/drawing/2014/main" id="{50E03E72-4BC4-403B-B9B2-B23D89D13667}"/>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4" name="直線コネクタ 733">
          <a:extLst>
            <a:ext uri="{FF2B5EF4-FFF2-40B4-BE49-F238E27FC236}">
              <a16:creationId xmlns:a16="http://schemas.microsoft.com/office/drawing/2014/main" id="{F3FFBB17-EFEF-4BE1-AA9F-675E6EF7BC1E}"/>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5" name="テキスト ボックス 734">
          <a:extLst>
            <a:ext uri="{FF2B5EF4-FFF2-40B4-BE49-F238E27FC236}">
              <a16:creationId xmlns:a16="http://schemas.microsoft.com/office/drawing/2014/main" id="{C27D656B-AD9F-4828-BF6E-B0C90B84806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6" name="直線コネクタ 735">
          <a:extLst>
            <a:ext uri="{FF2B5EF4-FFF2-40B4-BE49-F238E27FC236}">
              <a16:creationId xmlns:a16="http://schemas.microsoft.com/office/drawing/2014/main" id="{19415F14-4051-4292-9387-9D919767C90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7" name="テキスト ボックス 736">
          <a:extLst>
            <a:ext uri="{FF2B5EF4-FFF2-40B4-BE49-F238E27FC236}">
              <a16:creationId xmlns:a16="http://schemas.microsoft.com/office/drawing/2014/main" id="{ECC89D35-AE0B-482F-AF0E-50512D4105E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8" name="直線コネクタ 737">
          <a:extLst>
            <a:ext uri="{FF2B5EF4-FFF2-40B4-BE49-F238E27FC236}">
              <a16:creationId xmlns:a16="http://schemas.microsoft.com/office/drawing/2014/main" id="{3ECAEE89-B4D4-471D-9D79-8553D5F3332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9" name="テキスト ボックス 738">
          <a:extLst>
            <a:ext uri="{FF2B5EF4-FFF2-40B4-BE49-F238E27FC236}">
              <a16:creationId xmlns:a16="http://schemas.microsoft.com/office/drawing/2014/main" id="{DFDE5269-486B-4F11-9C23-C95E9FDE71E1}"/>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0" name="直線コネクタ 739">
          <a:extLst>
            <a:ext uri="{FF2B5EF4-FFF2-40B4-BE49-F238E27FC236}">
              <a16:creationId xmlns:a16="http://schemas.microsoft.com/office/drawing/2014/main" id="{674CF0DD-3650-44B8-B703-E5D5FA6B298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1" name="テキスト ボックス 740">
          <a:extLst>
            <a:ext uri="{FF2B5EF4-FFF2-40B4-BE49-F238E27FC236}">
              <a16:creationId xmlns:a16="http://schemas.microsoft.com/office/drawing/2014/main" id="{28FD20EA-638A-4EE1-8358-CA0866F88B3F}"/>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a:extLst>
            <a:ext uri="{FF2B5EF4-FFF2-40B4-BE49-F238E27FC236}">
              <a16:creationId xmlns:a16="http://schemas.microsoft.com/office/drawing/2014/main" id="{2BD5E361-0244-4AB6-A055-51EA2A7A701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3" name="テキスト ボックス 742">
          <a:extLst>
            <a:ext uri="{FF2B5EF4-FFF2-40B4-BE49-F238E27FC236}">
              <a16:creationId xmlns:a16="http://schemas.microsoft.com/office/drawing/2014/main" id="{DA065BA6-6425-4D82-8F19-CF534A044363}"/>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a:extLst>
            <a:ext uri="{FF2B5EF4-FFF2-40B4-BE49-F238E27FC236}">
              <a16:creationId xmlns:a16="http://schemas.microsoft.com/office/drawing/2014/main" id="{4B5DCF14-E653-40AB-8FEA-31B091E97F8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745" name="直線コネクタ 744">
          <a:extLst>
            <a:ext uri="{FF2B5EF4-FFF2-40B4-BE49-F238E27FC236}">
              <a16:creationId xmlns:a16="http://schemas.microsoft.com/office/drawing/2014/main" id="{8BE2BC08-9E2F-4966-8C04-50192D5F5AC7}"/>
            </a:ext>
          </a:extLst>
        </xdr:cNvPr>
        <xdr:cNvCxnSpPr/>
      </xdr:nvCxnSpPr>
      <xdr:spPr>
        <a:xfrm flipV="1">
          <a:off x="16318864" y="133654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6" name="【児童館】&#10;有形固定資産減価償却率最小値テキスト">
          <a:extLst>
            <a:ext uri="{FF2B5EF4-FFF2-40B4-BE49-F238E27FC236}">
              <a16:creationId xmlns:a16="http://schemas.microsoft.com/office/drawing/2014/main" id="{FBA68FFF-7E03-4F7A-A369-9EB4D97EFB93}"/>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7" name="直線コネクタ 746">
          <a:extLst>
            <a:ext uri="{FF2B5EF4-FFF2-40B4-BE49-F238E27FC236}">
              <a16:creationId xmlns:a16="http://schemas.microsoft.com/office/drawing/2014/main" id="{7B05CCFA-7C78-4F39-B12E-F8D37557DB3B}"/>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748" name="【児童館】&#10;有形固定資産減価償却率最大値テキスト">
          <a:extLst>
            <a:ext uri="{FF2B5EF4-FFF2-40B4-BE49-F238E27FC236}">
              <a16:creationId xmlns:a16="http://schemas.microsoft.com/office/drawing/2014/main" id="{F5EE10F3-6F2F-4919-B5AF-3CB5D5E0D29A}"/>
            </a:ext>
          </a:extLst>
        </xdr:cNvPr>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749" name="直線コネクタ 748">
          <a:extLst>
            <a:ext uri="{FF2B5EF4-FFF2-40B4-BE49-F238E27FC236}">
              <a16:creationId xmlns:a16="http://schemas.microsoft.com/office/drawing/2014/main" id="{1ACB6344-BB07-4D89-B142-789A1BEC2D16}"/>
            </a:ext>
          </a:extLst>
        </xdr:cNvPr>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135272</xdr:rowOff>
    </xdr:from>
    <xdr:ext cx="405111" cy="259045"/>
    <xdr:sp macro="" textlink="">
      <xdr:nvSpPr>
        <xdr:cNvPr id="750" name="【児童館】&#10;有形固定資産減価償却率平均値テキスト">
          <a:extLst>
            <a:ext uri="{FF2B5EF4-FFF2-40B4-BE49-F238E27FC236}">
              <a16:creationId xmlns:a16="http://schemas.microsoft.com/office/drawing/2014/main" id="{E2A94A5E-7B63-4573-9996-F8B4FD37F022}"/>
            </a:ext>
          </a:extLst>
        </xdr:cNvPr>
        <xdr:cNvSpPr txBox="1"/>
      </xdr:nvSpPr>
      <xdr:spPr>
        <a:xfrm>
          <a:off x="16357600" y="1419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751" name="フローチャート: 判断 750">
          <a:extLst>
            <a:ext uri="{FF2B5EF4-FFF2-40B4-BE49-F238E27FC236}">
              <a16:creationId xmlns:a16="http://schemas.microsoft.com/office/drawing/2014/main" id="{E10A7BDE-65FB-4CB3-ABC3-6C33E88B983D}"/>
            </a:ext>
          </a:extLst>
        </xdr:cNvPr>
        <xdr:cNvSpPr/>
      </xdr:nvSpPr>
      <xdr:spPr>
        <a:xfrm>
          <a:off x="162687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114936</xdr:rowOff>
    </xdr:from>
    <xdr:to>
      <xdr:col>81</xdr:col>
      <xdr:colOff>101600</xdr:colOff>
      <xdr:row>83</xdr:row>
      <xdr:rowOff>45086</xdr:rowOff>
    </xdr:to>
    <xdr:sp macro="" textlink="">
      <xdr:nvSpPr>
        <xdr:cNvPr id="752" name="フローチャート: 判断 751">
          <a:extLst>
            <a:ext uri="{FF2B5EF4-FFF2-40B4-BE49-F238E27FC236}">
              <a16:creationId xmlns:a16="http://schemas.microsoft.com/office/drawing/2014/main" id="{31A5D4A5-B26E-466A-BB2C-C42EC21FB1E8}"/>
            </a:ext>
          </a:extLst>
        </xdr:cNvPr>
        <xdr:cNvSpPr/>
      </xdr:nvSpPr>
      <xdr:spPr>
        <a:xfrm>
          <a:off x="15430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753" name="フローチャート: 判断 752">
          <a:extLst>
            <a:ext uri="{FF2B5EF4-FFF2-40B4-BE49-F238E27FC236}">
              <a16:creationId xmlns:a16="http://schemas.microsoft.com/office/drawing/2014/main" id="{6F30B5D1-ABC4-4045-8027-558D67A7ED1C}"/>
            </a:ext>
          </a:extLst>
        </xdr:cNvPr>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44450</xdr:rowOff>
    </xdr:from>
    <xdr:to>
      <xdr:col>72</xdr:col>
      <xdr:colOff>38100</xdr:colOff>
      <xdr:row>82</xdr:row>
      <xdr:rowOff>146050</xdr:rowOff>
    </xdr:to>
    <xdr:sp macro="" textlink="">
      <xdr:nvSpPr>
        <xdr:cNvPr id="754" name="フローチャート: 判断 753">
          <a:extLst>
            <a:ext uri="{FF2B5EF4-FFF2-40B4-BE49-F238E27FC236}">
              <a16:creationId xmlns:a16="http://schemas.microsoft.com/office/drawing/2014/main" id="{435BB7CC-6581-47D8-B93E-890AEC4BD40C}"/>
            </a:ext>
          </a:extLst>
        </xdr:cNvPr>
        <xdr:cNvSpPr/>
      </xdr:nvSpPr>
      <xdr:spPr>
        <a:xfrm>
          <a:off x="13652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31114</xdr:rowOff>
    </xdr:from>
    <xdr:to>
      <xdr:col>67</xdr:col>
      <xdr:colOff>101600</xdr:colOff>
      <xdr:row>82</xdr:row>
      <xdr:rowOff>132714</xdr:rowOff>
    </xdr:to>
    <xdr:sp macro="" textlink="">
      <xdr:nvSpPr>
        <xdr:cNvPr id="755" name="フローチャート: 判断 754">
          <a:extLst>
            <a:ext uri="{FF2B5EF4-FFF2-40B4-BE49-F238E27FC236}">
              <a16:creationId xmlns:a16="http://schemas.microsoft.com/office/drawing/2014/main" id="{1F4876B8-8712-4422-B5C1-2EE3383FCC9D}"/>
            </a:ext>
          </a:extLst>
        </xdr:cNvPr>
        <xdr:cNvSpPr/>
      </xdr:nvSpPr>
      <xdr:spPr>
        <a:xfrm>
          <a:off x="12763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594A263E-3C82-4DF5-86E4-14948B4E7E2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59E41357-B1D5-4A38-9BD3-7B034B002B2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291D9B01-8AA6-4180-9A3D-E7DB2980A09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7CA14EE1-9B83-43E8-9B92-CB30F58CB90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2982CCD8-8CED-4527-A98B-1B2B5739787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86361</xdr:rowOff>
    </xdr:from>
    <xdr:to>
      <xdr:col>85</xdr:col>
      <xdr:colOff>177800</xdr:colOff>
      <xdr:row>83</xdr:row>
      <xdr:rowOff>16511</xdr:rowOff>
    </xdr:to>
    <xdr:sp macro="" textlink="">
      <xdr:nvSpPr>
        <xdr:cNvPr id="761" name="楕円 760">
          <a:extLst>
            <a:ext uri="{FF2B5EF4-FFF2-40B4-BE49-F238E27FC236}">
              <a16:creationId xmlns:a16="http://schemas.microsoft.com/office/drawing/2014/main" id="{04C619FB-0E85-46F2-A487-FB21DCA6001D}"/>
            </a:ext>
          </a:extLst>
        </xdr:cNvPr>
        <xdr:cNvSpPr/>
      </xdr:nvSpPr>
      <xdr:spPr>
        <a:xfrm>
          <a:off x="162687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109238</xdr:rowOff>
    </xdr:from>
    <xdr:ext cx="405111" cy="259045"/>
    <xdr:sp macro="" textlink="">
      <xdr:nvSpPr>
        <xdr:cNvPr id="762" name="【児童館】&#10;有形固定資産減価償却率該当値テキスト">
          <a:extLst>
            <a:ext uri="{FF2B5EF4-FFF2-40B4-BE49-F238E27FC236}">
              <a16:creationId xmlns:a16="http://schemas.microsoft.com/office/drawing/2014/main" id="{5B51572F-02FA-49D0-8272-DBE6BC07D313}"/>
            </a:ext>
          </a:extLst>
        </xdr:cNvPr>
        <xdr:cNvSpPr txBox="1"/>
      </xdr:nvSpPr>
      <xdr:spPr>
        <a:xfrm>
          <a:off x="16357600" y="1399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61595</xdr:rowOff>
    </xdr:from>
    <xdr:to>
      <xdr:col>81</xdr:col>
      <xdr:colOff>101600</xdr:colOff>
      <xdr:row>82</xdr:row>
      <xdr:rowOff>163195</xdr:rowOff>
    </xdr:to>
    <xdr:sp macro="" textlink="">
      <xdr:nvSpPr>
        <xdr:cNvPr id="763" name="楕円 762">
          <a:extLst>
            <a:ext uri="{FF2B5EF4-FFF2-40B4-BE49-F238E27FC236}">
              <a16:creationId xmlns:a16="http://schemas.microsoft.com/office/drawing/2014/main" id="{06D69D16-F5F3-4846-B16F-A52BE307D3E2}"/>
            </a:ext>
          </a:extLst>
        </xdr:cNvPr>
        <xdr:cNvSpPr/>
      </xdr:nvSpPr>
      <xdr:spPr>
        <a:xfrm>
          <a:off x="15430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112395</xdr:rowOff>
    </xdr:from>
    <xdr:to>
      <xdr:col>85</xdr:col>
      <xdr:colOff>127000</xdr:colOff>
      <xdr:row>82</xdr:row>
      <xdr:rowOff>137161</xdr:rowOff>
    </xdr:to>
    <xdr:cxnSp macro="">
      <xdr:nvCxnSpPr>
        <xdr:cNvPr id="764" name="直線コネクタ 763">
          <a:extLst>
            <a:ext uri="{FF2B5EF4-FFF2-40B4-BE49-F238E27FC236}">
              <a16:creationId xmlns:a16="http://schemas.microsoft.com/office/drawing/2014/main" id="{874CE921-4341-483C-B40E-DBBDC63E32B6}"/>
            </a:ext>
          </a:extLst>
        </xdr:cNvPr>
        <xdr:cNvCxnSpPr/>
      </xdr:nvCxnSpPr>
      <xdr:spPr>
        <a:xfrm>
          <a:off x="15481300" y="14171295"/>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34925</xdr:rowOff>
    </xdr:from>
    <xdr:to>
      <xdr:col>76</xdr:col>
      <xdr:colOff>165100</xdr:colOff>
      <xdr:row>82</xdr:row>
      <xdr:rowOff>136525</xdr:rowOff>
    </xdr:to>
    <xdr:sp macro="" textlink="">
      <xdr:nvSpPr>
        <xdr:cNvPr id="765" name="楕円 764">
          <a:extLst>
            <a:ext uri="{FF2B5EF4-FFF2-40B4-BE49-F238E27FC236}">
              <a16:creationId xmlns:a16="http://schemas.microsoft.com/office/drawing/2014/main" id="{AF5DA7B2-FA7B-411E-B8F8-D0C798504986}"/>
            </a:ext>
          </a:extLst>
        </xdr:cNvPr>
        <xdr:cNvSpPr/>
      </xdr:nvSpPr>
      <xdr:spPr>
        <a:xfrm>
          <a:off x="14541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85725</xdr:rowOff>
    </xdr:from>
    <xdr:to>
      <xdr:col>81</xdr:col>
      <xdr:colOff>50800</xdr:colOff>
      <xdr:row>82</xdr:row>
      <xdr:rowOff>112395</xdr:rowOff>
    </xdr:to>
    <xdr:cxnSp macro="">
      <xdr:nvCxnSpPr>
        <xdr:cNvPr id="766" name="直線コネクタ 765">
          <a:extLst>
            <a:ext uri="{FF2B5EF4-FFF2-40B4-BE49-F238E27FC236}">
              <a16:creationId xmlns:a16="http://schemas.microsoft.com/office/drawing/2014/main" id="{C95C8005-6BE1-41A7-BF3E-2660EDF3025A}"/>
            </a:ext>
          </a:extLst>
        </xdr:cNvPr>
        <xdr:cNvCxnSpPr/>
      </xdr:nvCxnSpPr>
      <xdr:spPr>
        <a:xfrm>
          <a:off x="14592300" y="141446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19686</xdr:rowOff>
    </xdr:from>
    <xdr:to>
      <xdr:col>72</xdr:col>
      <xdr:colOff>38100</xdr:colOff>
      <xdr:row>82</xdr:row>
      <xdr:rowOff>121286</xdr:rowOff>
    </xdr:to>
    <xdr:sp macro="" textlink="">
      <xdr:nvSpPr>
        <xdr:cNvPr id="767" name="楕円 766">
          <a:extLst>
            <a:ext uri="{FF2B5EF4-FFF2-40B4-BE49-F238E27FC236}">
              <a16:creationId xmlns:a16="http://schemas.microsoft.com/office/drawing/2014/main" id="{7772298A-15C8-47AE-AD3C-FF236EE55A11}"/>
            </a:ext>
          </a:extLst>
        </xdr:cNvPr>
        <xdr:cNvSpPr/>
      </xdr:nvSpPr>
      <xdr:spPr>
        <a:xfrm>
          <a:off x="13652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70486</xdr:rowOff>
    </xdr:from>
    <xdr:to>
      <xdr:col>76</xdr:col>
      <xdr:colOff>114300</xdr:colOff>
      <xdr:row>82</xdr:row>
      <xdr:rowOff>85725</xdr:rowOff>
    </xdr:to>
    <xdr:cxnSp macro="">
      <xdr:nvCxnSpPr>
        <xdr:cNvPr id="768" name="直線コネクタ 767">
          <a:extLst>
            <a:ext uri="{FF2B5EF4-FFF2-40B4-BE49-F238E27FC236}">
              <a16:creationId xmlns:a16="http://schemas.microsoft.com/office/drawing/2014/main" id="{3449DA66-62CE-45C3-B345-AE3A9D3B9CD9}"/>
            </a:ext>
          </a:extLst>
        </xdr:cNvPr>
        <xdr:cNvCxnSpPr/>
      </xdr:nvCxnSpPr>
      <xdr:spPr>
        <a:xfrm>
          <a:off x="13703300" y="14129386"/>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166370</xdr:rowOff>
    </xdr:from>
    <xdr:to>
      <xdr:col>67</xdr:col>
      <xdr:colOff>101600</xdr:colOff>
      <xdr:row>82</xdr:row>
      <xdr:rowOff>96520</xdr:rowOff>
    </xdr:to>
    <xdr:sp macro="" textlink="">
      <xdr:nvSpPr>
        <xdr:cNvPr id="769" name="楕円 768">
          <a:extLst>
            <a:ext uri="{FF2B5EF4-FFF2-40B4-BE49-F238E27FC236}">
              <a16:creationId xmlns:a16="http://schemas.microsoft.com/office/drawing/2014/main" id="{9ECF0FC7-F53D-433A-8836-909768DA9D40}"/>
            </a:ext>
          </a:extLst>
        </xdr:cNvPr>
        <xdr:cNvSpPr/>
      </xdr:nvSpPr>
      <xdr:spPr>
        <a:xfrm>
          <a:off x="12763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45720</xdr:rowOff>
    </xdr:from>
    <xdr:to>
      <xdr:col>71</xdr:col>
      <xdr:colOff>177800</xdr:colOff>
      <xdr:row>82</xdr:row>
      <xdr:rowOff>70486</xdr:rowOff>
    </xdr:to>
    <xdr:cxnSp macro="">
      <xdr:nvCxnSpPr>
        <xdr:cNvPr id="770" name="直線コネクタ 769">
          <a:extLst>
            <a:ext uri="{FF2B5EF4-FFF2-40B4-BE49-F238E27FC236}">
              <a16:creationId xmlns:a16="http://schemas.microsoft.com/office/drawing/2014/main" id="{6F87F1A0-D139-48EE-8D94-F5E47ABE2414}"/>
            </a:ext>
          </a:extLst>
        </xdr:cNvPr>
        <xdr:cNvCxnSpPr/>
      </xdr:nvCxnSpPr>
      <xdr:spPr>
        <a:xfrm>
          <a:off x="12814300" y="1410462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36213</xdr:rowOff>
    </xdr:from>
    <xdr:ext cx="405111" cy="259045"/>
    <xdr:sp macro="" textlink="">
      <xdr:nvSpPr>
        <xdr:cNvPr id="771" name="n_1aveValue【児童館】&#10;有形固定資産減価償却率">
          <a:extLst>
            <a:ext uri="{FF2B5EF4-FFF2-40B4-BE49-F238E27FC236}">
              <a16:creationId xmlns:a16="http://schemas.microsoft.com/office/drawing/2014/main" id="{CF9E9CA0-33F3-4861-80C0-0AEAB847FEBB}"/>
            </a:ext>
          </a:extLst>
        </xdr:cNvPr>
        <xdr:cNvSpPr txBox="1"/>
      </xdr:nvSpPr>
      <xdr:spPr>
        <a:xfrm>
          <a:off x="152660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158132</xdr:rowOff>
    </xdr:from>
    <xdr:ext cx="405111" cy="259045"/>
    <xdr:sp macro="" textlink="">
      <xdr:nvSpPr>
        <xdr:cNvPr id="772" name="n_2aveValue【児童館】&#10;有形固定資産減価償却率">
          <a:extLst>
            <a:ext uri="{FF2B5EF4-FFF2-40B4-BE49-F238E27FC236}">
              <a16:creationId xmlns:a16="http://schemas.microsoft.com/office/drawing/2014/main" id="{7AC06CCA-2CAE-44E5-AEAF-0F6E7894262B}"/>
            </a:ext>
          </a:extLst>
        </xdr:cNvPr>
        <xdr:cNvSpPr txBox="1"/>
      </xdr:nvSpPr>
      <xdr:spPr>
        <a:xfrm>
          <a:off x="14389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137177</xdr:rowOff>
    </xdr:from>
    <xdr:ext cx="405111" cy="259045"/>
    <xdr:sp macro="" textlink="">
      <xdr:nvSpPr>
        <xdr:cNvPr id="773" name="n_3aveValue【児童館】&#10;有形固定資産減価償却率">
          <a:extLst>
            <a:ext uri="{FF2B5EF4-FFF2-40B4-BE49-F238E27FC236}">
              <a16:creationId xmlns:a16="http://schemas.microsoft.com/office/drawing/2014/main" id="{2B5E6398-E240-4B8A-96FA-6B8EB870404B}"/>
            </a:ext>
          </a:extLst>
        </xdr:cNvPr>
        <xdr:cNvSpPr txBox="1"/>
      </xdr:nvSpPr>
      <xdr:spPr>
        <a:xfrm>
          <a:off x="13500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123841</xdr:rowOff>
    </xdr:from>
    <xdr:ext cx="405111" cy="259045"/>
    <xdr:sp macro="" textlink="">
      <xdr:nvSpPr>
        <xdr:cNvPr id="774" name="n_4aveValue【児童館】&#10;有形固定資産減価償却率">
          <a:extLst>
            <a:ext uri="{FF2B5EF4-FFF2-40B4-BE49-F238E27FC236}">
              <a16:creationId xmlns:a16="http://schemas.microsoft.com/office/drawing/2014/main" id="{8820C3F7-E5BF-435B-B7B4-3A6577432201}"/>
            </a:ext>
          </a:extLst>
        </xdr:cNvPr>
        <xdr:cNvSpPr txBox="1"/>
      </xdr:nvSpPr>
      <xdr:spPr>
        <a:xfrm>
          <a:off x="12611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8272</xdr:rowOff>
    </xdr:from>
    <xdr:ext cx="405111" cy="259045"/>
    <xdr:sp macro="" textlink="">
      <xdr:nvSpPr>
        <xdr:cNvPr id="775" name="n_1mainValue【児童館】&#10;有形固定資産減価償却率">
          <a:extLst>
            <a:ext uri="{FF2B5EF4-FFF2-40B4-BE49-F238E27FC236}">
              <a16:creationId xmlns:a16="http://schemas.microsoft.com/office/drawing/2014/main" id="{2033D6C6-D2A5-4C8B-BFC9-9C59E902429C}"/>
            </a:ext>
          </a:extLst>
        </xdr:cNvPr>
        <xdr:cNvSpPr txBox="1"/>
      </xdr:nvSpPr>
      <xdr:spPr>
        <a:xfrm>
          <a:off x="152660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153052</xdr:rowOff>
    </xdr:from>
    <xdr:ext cx="405111" cy="259045"/>
    <xdr:sp macro="" textlink="">
      <xdr:nvSpPr>
        <xdr:cNvPr id="776" name="n_2mainValue【児童館】&#10;有形固定資産減価償却率">
          <a:extLst>
            <a:ext uri="{FF2B5EF4-FFF2-40B4-BE49-F238E27FC236}">
              <a16:creationId xmlns:a16="http://schemas.microsoft.com/office/drawing/2014/main" id="{DE5EC75D-FA27-4496-9B33-37F434ABF930}"/>
            </a:ext>
          </a:extLst>
        </xdr:cNvPr>
        <xdr:cNvSpPr txBox="1"/>
      </xdr:nvSpPr>
      <xdr:spPr>
        <a:xfrm>
          <a:off x="14389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137813</xdr:rowOff>
    </xdr:from>
    <xdr:ext cx="405111" cy="259045"/>
    <xdr:sp macro="" textlink="">
      <xdr:nvSpPr>
        <xdr:cNvPr id="777" name="n_3mainValue【児童館】&#10;有形固定資産減価償却率">
          <a:extLst>
            <a:ext uri="{FF2B5EF4-FFF2-40B4-BE49-F238E27FC236}">
              <a16:creationId xmlns:a16="http://schemas.microsoft.com/office/drawing/2014/main" id="{CCB23FF7-DEAC-4EFB-94BA-0A88BB4B0CB3}"/>
            </a:ext>
          </a:extLst>
        </xdr:cNvPr>
        <xdr:cNvSpPr txBox="1"/>
      </xdr:nvSpPr>
      <xdr:spPr>
        <a:xfrm>
          <a:off x="13500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113047</xdr:rowOff>
    </xdr:from>
    <xdr:ext cx="405111" cy="259045"/>
    <xdr:sp macro="" textlink="">
      <xdr:nvSpPr>
        <xdr:cNvPr id="778" name="n_4mainValue【児童館】&#10;有形固定資産減価償却率">
          <a:extLst>
            <a:ext uri="{FF2B5EF4-FFF2-40B4-BE49-F238E27FC236}">
              <a16:creationId xmlns:a16="http://schemas.microsoft.com/office/drawing/2014/main" id="{8A0474BF-DDCD-4EDD-B1E1-ACDE6738C817}"/>
            </a:ext>
          </a:extLst>
        </xdr:cNvPr>
        <xdr:cNvSpPr txBox="1"/>
      </xdr:nvSpPr>
      <xdr:spPr>
        <a:xfrm>
          <a:off x="12611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a:extLst>
            <a:ext uri="{FF2B5EF4-FFF2-40B4-BE49-F238E27FC236}">
              <a16:creationId xmlns:a16="http://schemas.microsoft.com/office/drawing/2014/main" id="{D32C2FC6-3F92-4EDC-87A7-5B6C695CD10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a:extLst>
            <a:ext uri="{FF2B5EF4-FFF2-40B4-BE49-F238E27FC236}">
              <a16:creationId xmlns:a16="http://schemas.microsoft.com/office/drawing/2014/main" id="{24DDAEF1-0092-4B3E-B35B-5F552DC5DEB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a:extLst>
            <a:ext uri="{FF2B5EF4-FFF2-40B4-BE49-F238E27FC236}">
              <a16:creationId xmlns:a16="http://schemas.microsoft.com/office/drawing/2014/main" id="{F58EC67A-79FD-4A72-BFD6-20A725B0DB1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a:extLst>
            <a:ext uri="{FF2B5EF4-FFF2-40B4-BE49-F238E27FC236}">
              <a16:creationId xmlns:a16="http://schemas.microsoft.com/office/drawing/2014/main" id="{83025D24-8F82-4C4A-8AB8-5D73267E2B0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a:extLst>
            <a:ext uri="{FF2B5EF4-FFF2-40B4-BE49-F238E27FC236}">
              <a16:creationId xmlns:a16="http://schemas.microsoft.com/office/drawing/2014/main" id="{26208F30-18CB-4A87-9980-73C22CC72A0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a:extLst>
            <a:ext uri="{FF2B5EF4-FFF2-40B4-BE49-F238E27FC236}">
              <a16:creationId xmlns:a16="http://schemas.microsoft.com/office/drawing/2014/main" id="{882CF9E2-154B-4A76-8D53-96054215C65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a:extLst>
            <a:ext uri="{FF2B5EF4-FFF2-40B4-BE49-F238E27FC236}">
              <a16:creationId xmlns:a16="http://schemas.microsoft.com/office/drawing/2014/main" id="{77866D77-6533-4BC0-A8DB-D9DE4F746D4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a:extLst>
            <a:ext uri="{FF2B5EF4-FFF2-40B4-BE49-F238E27FC236}">
              <a16:creationId xmlns:a16="http://schemas.microsoft.com/office/drawing/2014/main" id="{1B749928-B0D2-4785-82D7-D8B2D139878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a:extLst>
            <a:ext uri="{FF2B5EF4-FFF2-40B4-BE49-F238E27FC236}">
              <a16:creationId xmlns:a16="http://schemas.microsoft.com/office/drawing/2014/main" id="{D7F279FC-9E7E-4783-B22C-6E490985660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a:extLst>
            <a:ext uri="{FF2B5EF4-FFF2-40B4-BE49-F238E27FC236}">
              <a16:creationId xmlns:a16="http://schemas.microsoft.com/office/drawing/2014/main" id="{2DC5E485-2A8D-4681-9E0B-9C57EC66DFD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9" name="直線コネクタ 788">
          <a:extLst>
            <a:ext uri="{FF2B5EF4-FFF2-40B4-BE49-F238E27FC236}">
              <a16:creationId xmlns:a16="http://schemas.microsoft.com/office/drawing/2014/main" id="{7E5E5E2D-9CBA-469E-9DE7-74AE46D6B76F}"/>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0" name="テキスト ボックス 789">
          <a:extLst>
            <a:ext uri="{FF2B5EF4-FFF2-40B4-BE49-F238E27FC236}">
              <a16:creationId xmlns:a16="http://schemas.microsoft.com/office/drawing/2014/main" id="{37224763-5C73-457A-B7FE-EC026FC6D3C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1" name="直線コネクタ 790">
          <a:extLst>
            <a:ext uri="{FF2B5EF4-FFF2-40B4-BE49-F238E27FC236}">
              <a16:creationId xmlns:a16="http://schemas.microsoft.com/office/drawing/2014/main" id="{01EDB27C-8B30-45EE-AAAB-DC1077208929}"/>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2" name="テキスト ボックス 791">
          <a:extLst>
            <a:ext uri="{FF2B5EF4-FFF2-40B4-BE49-F238E27FC236}">
              <a16:creationId xmlns:a16="http://schemas.microsoft.com/office/drawing/2014/main" id="{EB9A3552-39B8-4C41-8C68-D64212BFB0B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3" name="直線コネクタ 792">
          <a:extLst>
            <a:ext uri="{FF2B5EF4-FFF2-40B4-BE49-F238E27FC236}">
              <a16:creationId xmlns:a16="http://schemas.microsoft.com/office/drawing/2014/main" id="{598A7E4B-B55B-43AB-B7C5-5EB534A3B66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4" name="テキスト ボックス 793">
          <a:extLst>
            <a:ext uri="{FF2B5EF4-FFF2-40B4-BE49-F238E27FC236}">
              <a16:creationId xmlns:a16="http://schemas.microsoft.com/office/drawing/2014/main" id="{FA59EB49-EB1F-497F-B261-02E28598D6F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5" name="直線コネクタ 794">
          <a:extLst>
            <a:ext uri="{FF2B5EF4-FFF2-40B4-BE49-F238E27FC236}">
              <a16:creationId xmlns:a16="http://schemas.microsoft.com/office/drawing/2014/main" id="{0DD8092B-7768-42C3-A238-6E57F5AFFF3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6" name="テキスト ボックス 795">
          <a:extLst>
            <a:ext uri="{FF2B5EF4-FFF2-40B4-BE49-F238E27FC236}">
              <a16:creationId xmlns:a16="http://schemas.microsoft.com/office/drawing/2014/main" id="{E23705F3-E54E-4AAA-BE7C-B968B9F15AE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7" name="直線コネクタ 796">
          <a:extLst>
            <a:ext uri="{FF2B5EF4-FFF2-40B4-BE49-F238E27FC236}">
              <a16:creationId xmlns:a16="http://schemas.microsoft.com/office/drawing/2014/main" id="{ED890E28-0796-4FA8-B530-30CBACE514E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8" name="テキスト ボックス 797">
          <a:extLst>
            <a:ext uri="{FF2B5EF4-FFF2-40B4-BE49-F238E27FC236}">
              <a16:creationId xmlns:a16="http://schemas.microsoft.com/office/drawing/2014/main" id="{C67B761E-7233-4156-BD94-44488032E8E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a:extLst>
            <a:ext uri="{FF2B5EF4-FFF2-40B4-BE49-F238E27FC236}">
              <a16:creationId xmlns:a16="http://schemas.microsoft.com/office/drawing/2014/main" id="{7C650E83-E2BF-40E9-973B-19E82FFB4ED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a:extLst>
            <a:ext uri="{FF2B5EF4-FFF2-40B4-BE49-F238E27FC236}">
              <a16:creationId xmlns:a16="http://schemas.microsoft.com/office/drawing/2014/main" id="{FFB3AF9B-82CE-4356-A731-2EF3BB3AAB5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a:extLst>
            <a:ext uri="{FF2B5EF4-FFF2-40B4-BE49-F238E27FC236}">
              <a16:creationId xmlns:a16="http://schemas.microsoft.com/office/drawing/2014/main" id="{19FB1BE8-E9AA-4479-98D7-42D965660C4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802" name="直線コネクタ 801">
          <a:extLst>
            <a:ext uri="{FF2B5EF4-FFF2-40B4-BE49-F238E27FC236}">
              <a16:creationId xmlns:a16="http://schemas.microsoft.com/office/drawing/2014/main" id="{39980A02-7046-4988-931C-1303909F0D34}"/>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3" name="【児童館】&#10;一人当たり面積最小値テキスト">
          <a:extLst>
            <a:ext uri="{FF2B5EF4-FFF2-40B4-BE49-F238E27FC236}">
              <a16:creationId xmlns:a16="http://schemas.microsoft.com/office/drawing/2014/main" id="{E019B508-2B42-44D3-BFB4-8EE619B6A44B}"/>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4" name="直線コネクタ 803">
          <a:extLst>
            <a:ext uri="{FF2B5EF4-FFF2-40B4-BE49-F238E27FC236}">
              <a16:creationId xmlns:a16="http://schemas.microsoft.com/office/drawing/2014/main" id="{F6FBE4B3-3AAF-4AAC-AE66-012DD457F7B2}"/>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05" name="【児童館】&#10;一人当たり面積最大値テキスト">
          <a:extLst>
            <a:ext uri="{FF2B5EF4-FFF2-40B4-BE49-F238E27FC236}">
              <a16:creationId xmlns:a16="http://schemas.microsoft.com/office/drawing/2014/main" id="{A08FC672-9604-4FAB-8302-324102CCCCAB}"/>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6" name="直線コネクタ 805">
          <a:extLst>
            <a:ext uri="{FF2B5EF4-FFF2-40B4-BE49-F238E27FC236}">
              <a16:creationId xmlns:a16="http://schemas.microsoft.com/office/drawing/2014/main" id="{46074F6D-0087-4B05-A1A2-AF9CFFF29446}"/>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807" name="【児童館】&#10;一人当たり面積平均値テキスト">
          <a:extLst>
            <a:ext uri="{FF2B5EF4-FFF2-40B4-BE49-F238E27FC236}">
              <a16:creationId xmlns:a16="http://schemas.microsoft.com/office/drawing/2014/main" id="{1449E061-DC7C-4911-BFB0-F067C86F9CEB}"/>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8" name="フローチャート: 判断 807">
          <a:extLst>
            <a:ext uri="{FF2B5EF4-FFF2-40B4-BE49-F238E27FC236}">
              <a16:creationId xmlns:a16="http://schemas.microsoft.com/office/drawing/2014/main" id="{61F8BB28-B87C-4A32-A7D8-82B47960D843}"/>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09" name="フローチャート: 判断 808">
          <a:extLst>
            <a:ext uri="{FF2B5EF4-FFF2-40B4-BE49-F238E27FC236}">
              <a16:creationId xmlns:a16="http://schemas.microsoft.com/office/drawing/2014/main" id="{007E3ECB-5EE4-4CB0-8F75-30E1163E830A}"/>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10" name="フローチャート: 判断 809">
          <a:extLst>
            <a:ext uri="{FF2B5EF4-FFF2-40B4-BE49-F238E27FC236}">
              <a16:creationId xmlns:a16="http://schemas.microsoft.com/office/drawing/2014/main" id="{56CB73E9-1C83-4286-92B9-80C7CFE9D73B}"/>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11" name="フローチャート: 判断 810">
          <a:extLst>
            <a:ext uri="{FF2B5EF4-FFF2-40B4-BE49-F238E27FC236}">
              <a16:creationId xmlns:a16="http://schemas.microsoft.com/office/drawing/2014/main" id="{FA33F72B-1FB5-4674-AE48-3796C47EF329}"/>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812" name="フローチャート: 判断 811">
          <a:extLst>
            <a:ext uri="{FF2B5EF4-FFF2-40B4-BE49-F238E27FC236}">
              <a16:creationId xmlns:a16="http://schemas.microsoft.com/office/drawing/2014/main" id="{85445DF9-33EA-451E-8D75-FAFF1524D4F5}"/>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782FCD08-28F8-490C-9964-06A92E544C9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36816043-FD4C-40E4-A723-FEBBB8BE263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C4DC5188-4F2E-4557-AC4F-364230E853D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2ECA2184-7E56-4C1E-B65E-022F4FEB2B6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879A88CD-E8D6-4841-9F7C-8FC413F3413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818" name="楕円 817">
          <a:extLst>
            <a:ext uri="{FF2B5EF4-FFF2-40B4-BE49-F238E27FC236}">
              <a16:creationId xmlns:a16="http://schemas.microsoft.com/office/drawing/2014/main" id="{93FC9C0A-BB78-4689-9ED8-E1DC5D064F15}"/>
            </a:ext>
          </a:extLst>
        </xdr:cNvPr>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819" name="【児童館】&#10;一人当たり面積該当値テキスト">
          <a:extLst>
            <a:ext uri="{FF2B5EF4-FFF2-40B4-BE49-F238E27FC236}">
              <a16:creationId xmlns:a16="http://schemas.microsoft.com/office/drawing/2014/main" id="{03AA7E64-0098-4DAF-AF78-957C3A6017E0}"/>
            </a:ext>
          </a:extLst>
        </xdr:cNvPr>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820" name="楕円 819">
          <a:extLst>
            <a:ext uri="{FF2B5EF4-FFF2-40B4-BE49-F238E27FC236}">
              <a16:creationId xmlns:a16="http://schemas.microsoft.com/office/drawing/2014/main" id="{0AFA786A-4977-4047-AE34-BC5CA6AF69AB}"/>
            </a:ext>
          </a:extLst>
        </xdr:cNvPr>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821" name="直線コネクタ 820">
          <a:extLst>
            <a:ext uri="{FF2B5EF4-FFF2-40B4-BE49-F238E27FC236}">
              <a16:creationId xmlns:a16="http://schemas.microsoft.com/office/drawing/2014/main" id="{2A97FD2B-3430-4CC3-A4B2-84F6CC4466F6}"/>
            </a:ext>
          </a:extLst>
        </xdr:cNvPr>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822" name="楕円 821">
          <a:extLst>
            <a:ext uri="{FF2B5EF4-FFF2-40B4-BE49-F238E27FC236}">
              <a16:creationId xmlns:a16="http://schemas.microsoft.com/office/drawing/2014/main" id="{55E89D89-AB24-4141-96BF-C0DB2594272C}"/>
            </a:ext>
          </a:extLst>
        </xdr:cNvPr>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823" name="直線コネクタ 822">
          <a:extLst>
            <a:ext uri="{FF2B5EF4-FFF2-40B4-BE49-F238E27FC236}">
              <a16:creationId xmlns:a16="http://schemas.microsoft.com/office/drawing/2014/main" id="{5DBD86B6-2D92-488C-AB46-DC1C0732AF32}"/>
            </a:ext>
          </a:extLst>
        </xdr:cNvPr>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824" name="楕円 823">
          <a:extLst>
            <a:ext uri="{FF2B5EF4-FFF2-40B4-BE49-F238E27FC236}">
              <a16:creationId xmlns:a16="http://schemas.microsoft.com/office/drawing/2014/main" id="{5FDC0BAD-EFC1-4A54-B908-102161BAADA3}"/>
            </a:ext>
          </a:extLst>
        </xdr:cNvPr>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825" name="直線コネクタ 824">
          <a:extLst>
            <a:ext uri="{FF2B5EF4-FFF2-40B4-BE49-F238E27FC236}">
              <a16:creationId xmlns:a16="http://schemas.microsoft.com/office/drawing/2014/main" id="{B9892C0B-4FF9-4833-824F-0B818C8DA090}"/>
            </a:ext>
          </a:extLst>
        </xdr:cNvPr>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826" name="楕円 825">
          <a:extLst>
            <a:ext uri="{FF2B5EF4-FFF2-40B4-BE49-F238E27FC236}">
              <a16:creationId xmlns:a16="http://schemas.microsoft.com/office/drawing/2014/main" id="{2C4A1117-52D9-4478-94B5-0C0D5CC95BB0}"/>
            </a:ext>
          </a:extLst>
        </xdr:cNvPr>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95250</xdr:rowOff>
    </xdr:to>
    <xdr:cxnSp macro="">
      <xdr:nvCxnSpPr>
        <xdr:cNvPr id="827" name="直線コネクタ 826">
          <a:extLst>
            <a:ext uri="{FF2B5EF4-FFF2-40B4-BE49-F238E27FC236}">
              <a16:creationId xmlns:a16="http://schemas.microsoft.com/office/drawing/2014/main" id="{5F5C7918-5428-42BD-92FE-E767AF6A54A1}"/>
            </a:ext>
          </a:extLst>
        </xdr:cNvPr>
        <xdr:cNvCxnSpPr/>
      </xdr:nvCxnSpPr>
      <xdr:spPr>
        <a:xfrm>
          <a:off x="18656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28" name="n_1aveValue【児童館】&#10;一人当たり面積">
          <a:extLst>
            <a:ext uri="{FF2B5EF4-FFF2-40B4-BE49-F238E27FC236}">
              <a16:creationId xmlns:a16="http://schemas.microsoft.com/office/drawing/2014/main" id="{8ED470BF-1014-40AF-8DA7-17ADE32BD667}"/>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829" name="n_2aveValue【児童館】&#10;一人当たり面積">
          <a:extLst>
            <a:ext uri="{FF2B5EF4-FFF2-40B4-BE49-F238E27FC236}">
              <a16:creationId xmlns:a16="http://schemas.microsoft.com/office/drawing/2014/main" id="{2E9C3C3D-0682-47E8-B815-521D4672721C}"/>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830" name="n_3aveValue【児童館】&#10;一人当たり面積">
          <a:extLst>
            <a:ext uri="{FF2B5EF4-FFF2-40B4-BE49-F238E27FC236}">
              <a16:creationId xmlns:a16="http://schemas.microsoft.com/office/drawing/2014/main" id="{A9977B1C-E090-410E-A512-91535AC1B3C3}"/>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831" name="n_4aveValue【児童館】&#10;一人当たり面積">
          <a:extLst>
            <a:ext uri="{FF2B5EF4-FFF2-40B4-BE49-F238E27FC236}">
              <a16:creationId xmlns:a16="http://schemas.microsoft.com/office/drawing/2014/main" id="{77924A33-9C44-4DCA-8876-D4730D2B0EF3}"/>
            </a:ext>
          </a:extLst>
        </xdr:cNvPr>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832" name="n_1mainValue【児童館】&#10;一人当たり面積">
          <a:extLst>
            <a:ext uri="{FF2B5EF4-FFF2-40B4-BE49-F238E27FC236}">
              <a16:creationId xmlns:a16="http://schemas.microsoft.com/office/drawing/2014/main" id="{4DB632BE-3C05-4FB8-A3C1-6025FBEC9D95}"/>
            </a:ext>
          </a:extLst>
        </xdr:cNvPr>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833" name="n_2mainValue【児童館】&#10;一人当たり面積">
          <a:extLst>
            <a:ext uri="{FF2B5EF4-FFF2-40B4-BE49-F238E27FC236}">
              <a16:creationId xmlns:a16="http://schemas.microsoft.com/office/drawing/2014/main" id="{B487698C-094B-40B9-BF4B-FB3CAE2130EA}"/>
            </a:ext>
          </a:extLst>
        </xdr:cNvPr>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834" name="n_3mainValue【児童館】&#10;一人当たり面積">
          <a:extLst>
            <a:ext uri="{FF2B5EF4-FFF2-40B4-BE49-F238E27FC236}">
              <a16:creationId xmlns:a16="http://schemas.microsoft.com/office/drawing/2014/main" id="{CC902629-E19E-4FA0-96CC-2C1E216E9AF6}"/>
            </a:ext>
          </a:extLst>
        </xdr:cNvPr>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835" name="n_4mainValue【児童館】&#10;一人当たり面積">
          <a:extLst>
            <a:ext uri="{FF2B5EF4-FFF2-40B4-BE49-F238E27FC236}">
              <a16:creationId xmlns:a16="http://schemas.microsoft.com/office/drawing/2014/main" id="{11C67FAE-9138-4DBA-9A86-62620F3E882B}"/>
            </a:ext>
          </a:extLst>
        </xdr:cNvPr>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a:extLst>
            <a:ext uri="{FF2B5EF4-FFF2-40B4-BE49-F238E27FC236}">
              <a16:creationId xmlns:a16="http://schemas.microsoft.com/office/drawing/2014/main" id="{71566978-B21D-43ED-8C22-4BB48A94880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a:extLst>
            <a:ext uri="{FF2B5EF4-FFF2-40B4-BE49-F238E27FC236}">
              <a16:creationId xmlns:a16="http://schemas.microsoft.com/office/drawing/2014/main" id="{D17E8218-90A9-4BFF-A5E1-A46A6F6BCEE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a:extLst>
            <a:ext uri="{FF2B5EF4-FFF2-40B4-BE49-F238E27FC236}">
              <a16:creationId xmlns:a16="http://schemas.microsoft.com/office/drawing/2014/main" id="{077CFF1F-0029-4758-963E-C1A3262B1BB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a:extLst>
            <a:ext uri="{FF2B5EF4-FFF2-40B4-BE49-F238E27FC236}">
              <a16:creationId xmlns:a16="http://schemas.microsoft.com/office/drawing/2014/main" id="{3165F452-EDD7-4BDD-91ED-90E09B4C577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a:extLst>
            <a:ext uri="{FF2B5EF4-FFF2-40B4-BE49-F238E27FC236}">
              <a16:creationId xmlns:a16="http://schemas.microsoft.com/office/drawing/2014/main" id="{1FAF75EC-D1CA-4AC1-B904-8DEF91654E8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a:extLst>
            <a:ext uri="{FF2B5EF4-FFF2-40B4-BE49-F238E27FC236}">
              <a16:creationId xmlns:a16="http://schemas.microsoft.com/office/drawing/2014/main" id="{D8BE67F7-3430-444E-B698-834E2B74FD7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a:extLst>
            <a:ext uri="{FF2B5EF4-FFF2-40B4-BE49-F238E27FC236}">
              <a16:creationId xmlns:a16="http://schemas.microsoft.com/office/drawing/2014/main" id="{9054CA37-CE46-4A07-B720-59EF8EE2C4F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a:extLst>
            <a:ext uri="{FF2B5EF4-FFF2-40B4-BE49-F238E27FC236}">
              <a16:creationId xmlns:a16="http://schemas.microsoft.com/office/drawing/2014/main" id="{87A2C1D7-EE2E-411D-8E05-954575075B6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a:extLst>
            <a:ext uri="{FF2B5EF4-FFF2-40B4-BE49-F238E27FC236}">
              <a16:creationId xmlns:a16="http://schemas.microsoft.com/office/drawing/2014/main" id="{3BF39E0E-1FF4-4BF0-9A00-9CE91C6A66E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a:extLst>
            <a:ext uri="{FF2B5EF4-FFF2-40B4-BE49-F238E27FC236}">
              <a16:creationId xmlns:a16="http://schemas.microsoft.com/office/drawing/2014/main" id="{17C3FCBA-947F-4D52-8576-03ECABB37C1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a:extLst>
            <a:ext uri="{FF2B5EF4-FFF2-40B4-BE49-F238E27FC236}">
              <a16:creationId xmlns:a16="http://schemas.microsoft.com/office/drawing/2014/main" id="{89B23FE1-B380-4467-BCE3-9BEC2B71524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7" name="直線コネクタ 846">
          <a:extLst>
            <a:ext uri="{FF2B5EF4-FFF2-40B4-BE49-F238E27FC236}">
              <a16:creationId xmlns:a16="http://schemas.microsoft.com/office/drawing/2014/main" id="{863F2431-4224-46FB-91AF-29BA1768F93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8" name="テキスト ボックス 847">
          <a:extLst>
            <a:ext uri="{FF2B5EF4-FFF2-40B4-BE49-F238E27FC236}">
              <a16:creationId xmlns:a16="http://schemas.microsoft.com/office/drawing/2014/main" id="{D0CBF31D-9928-4E72-90CC-3A996E95824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9" name="直線コネクタ 848">
          <a:extLst>
            <a:ext uri="{FF2B5EF4-FFF2-40B4-BE49-F238E27FC236}">
              <a16:creationId xmlns:a16="http://schemas.microsoft.com/office/drawing/2014/main" id="{689D87E6-84BB-4037-B221-7FDBB1BFED1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0" name="テキスト ボックス 849">
          <a:extLst>
            <a:ext uri="{FF2B5EF4-FFF2-40B4-BE49-F238E27FC236}">
              <a16:creationId xmlns:a16="http://schemas.microsoft.com/office/drawing/2014/main" id="{D9320D9B-AD79-4F4B-8244-D9297EE16C6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1" name="直線コネクタ 850">
          <a:extLst>
            <a:ext uri="{FF2B5EF4-FFF2-40B4-BE49-F238E27FC236}">
              <a16:creationId xmlns:a16="http://schemas.microsoft.com/office/drawing/2014/main" id="{F47FD4EF-E04D-49E9-B3E5-0068A51B4FC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2" name="テキスト ボックス 851">
          <a:extLst>
            <a:ext uri="{FF2B5EF4-FFF2-40B4-BE49-F238E27FC236}">
              <a16:creationId xmlns:a16="http://schemas.microsoft.com/office/drawing/2014/main" id="{47C32351-2767-48FA-BDFB-C3A01E22E1D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3" name="直線コネクタ 852">
          <a:extLst>
            <a:ext uri="{FF2B5EF4-FFF2-40B4-BE49-F238E27FC236}">
              <a16:creationId xmlns:a16="http://schemas.microsoft.com/office/drawing/2014/main" id="{9AC44F66-1C29-459C-8ADA-A2EAD978F23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4" name="テキスト ボックス 853">
          <a:extLst>
            <a:ext uri="{FF2B5EF4-FFF2-40B4-BE49-F238E27FC236}">
              <a16:creationId xmlns:a16="http://schemas.microsoft.com/office/drawing/2014/main" id="{ECA9DA62-EAA6-4FCC-BBAE-F050CFB1D57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5" name="直線コネクタ 854">
          <a:extLst>
            <a:ext uri="{FF2B5EF4-FFF2-40B4-BE49-F238E27FC236}">
              <a16:creationId xmlns:a16="http://schemas.microsoft.com/office/drawing/2014/main" id="{F6C37556-EDF0-4875-B1A1-16DB74BD76B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6" name="テキスト ボックス 855">
          <a:extLst>
            <a:ext uri="{FF2B5EF4-FFF2-40B4-BE49-F238E27FC236}">
              <a16:creationId xmlns:a16="http://schemas.microsoft.com/office/drawing/2014/main" id="{D3D063ED-E44E-47CD-801F-E949FC5D3C5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7" name="直線コネクタ 856">
          <a:extLst>
            <a:ext uri="{FF2B5EF4-FFF2-40B4-BE49-F238E27FC236}">
              <a16:creationId xmlns:a16="http://schemas.microsoft.com/office/drawing/2014/main" id="{7B122121-24F1-4FE6-9FC8-E6858131CB6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8" name="テキスト ボックス 857">
          <a:extLst>
            <a:ext uri="{FF2B5EF4-FFF2-40B4-BE49-F238E27FC236}">
              <a16:creationId xmlns:a16="http://schemas.microsoft.com/office/drawing/2014/main" id="{E0B7F292-60F5-4FB4-8AAC-BF83063054A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a:extLst>
            <a:ext uri="{FF2B5EF4-FFF2-40B4-BE49-F238E27FC236}">
              <a16:creationId xmlns:a16="http://schemas.microsoft.com/office/drawing/2014/main" id="{FC34E14E-7480-4085-830C-B1372DA4E9B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a:extLst>
            <a:ext uri="{FF2B5EF4-FFF2-40B4-BE49-F238E27FC236}">
              <a16:creationId xmlns:a16="http://schemas.microsoft.com/office/drawing/2014/main" id="{10A8ACA0-88AF-4711-A93F-51472DF252F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861" name="直線コネクタ 860">
          <a:extLst>
            <a:ext uri="{FF2B5EF4-FFF2-40B4-BE49-F238E27FC236}">
              <a16:creationId xmlns:a16="http://schemas.microsoft.com/office/drawing/2014/main" id="{64C160BE-E596-4B6B-BD79-D809D4EC3787}"/>
            </a:ext>
          </a:extLst>
        </xdr:cNvPr>
        <xdr:cNvCxnSpPr/>
      </xdr:nvCxnSpPr>
      <xdr:spPr>
        <a:xfrm flipV="1">
          <a:off x="16318864" y="172783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862" name="【公民館】&#10;有形固定資産減価償却率最小値テキスト">
          <a:extLst>
            <a:ext uri="{FF2B5EF4-FFF2-40B4-BE49-F238E27FC236}">
              <a16:creationId xmlns:a16="http://schemas.microsoft.com/office/drawing/2014/main" id="{CA2E2B43-4061-4F63-871C-B4B3BAE21EE7}"/>
            </a:ext>
          </a:extLst>
        </xdr:cNvPr>
        <xdr:cNvSpPr txBox="1"/>
      </xdr:nvSpPr>
      <xdr:spPr>
        <a:xfrm>
          <a:off x="16357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863" name="直線コネクタ 862">
          <a:extLst>
            <a:ext uri="{FF2B5EF4-FFF2-40B4-BE49-F238E27FC236}">
              <a16:creationId xmlns:a16="http://schemas.microsoft.com/office/drawing/2014/main" id="{1810DE18-9EB7-4175-A76D-FB8645617A87}"/>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864" name="【公民館】&#10;有形固定資産減価償却率最大値テキスト">
          <a:extLst>
            <a:ext uri="{FF2B5EF4-FFF2-40B4-BE49-F238E27FC236}">
              <a16:creationId xmlns:a16="http://schemas.microsoft.com/office/drawing/2014/main" id="{D3564CFE-2567-494B-BA6F-AFF2028476ED}"/>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865" name="直線コネクタ 864">
          <a:extLst>
            <a:ext uri="{FF2B5EF4-FFF2-40B4-BE49-F238E27FC236}">
              <a16:creationId xmlns:a16="http://schemas.microsoft.com/office/drawing/2014/main" id="{B64531F4-B005-4338-B3BE-E6B71487C0B5}"/>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51543</xdr:rowOff>
    </xdr:from>
    <xdr:ext cx="405111" cy="259045"/>
    <xdr:sp macro="" textlink="">
      <xdr:nvSpPr>
        <xdr:cNvPr id="866" name="【公民館】&#10;有形固定資産減価償却率平均値テキスト">
          <a:extLst>
            <a:ext uri="{FF2B5EF4-FFF2-40B4-BE49-F238E27FC236}">
              <a16:creationId xmlns:a16="http://schemas.microsoft.com/office/drawing/2014/main" id="{EF730D39-54BA-4C5F-91FF-8CB775DEE6C7}"/>
            </a:ext>
          </a:extLst>
        </xdr:cNvPr>
        <xdr:cNvSpPr txBox="1"/>
      </xdr:nvSpPr>
      <xdr:spPr>
        <a:xfrm>
          <a:off x="16357600" y="17882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867" name="フローチャート: 判断 866">
          <a:extLst>
            <a:ext uri="{FF2B5EF4-FFF2-40B4-BE49-F238E27FC236}">
              <a16:creationId xmlns:a16="http://schemas.microsoft.com/office/drawing/2014/main" id="{FE9BD4D1-A34B-4D44-95BC-E115BADF823F}"/>
            </a:ext>
          </a:extLst>
        </xdr:cNvPr>
        <xdr:cNvSpPr/>
      </xdr:nvSpPr>
      <xdr:spPr>
        <a:xfrm>
          <a:off x="16268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868" name="フローチャート: 判断 867">
          <a:extLst>
            <a:ext uri="{FF2B5EF4-FFF2-40B4-BE49-F238E27FC236}">
              <a16:creationId xmlns:a16="http://schemas.microsoft.com/office/drawing/2014/main" id="{CC6054C8-85E8-476B-B956-0B18B7A122F2}"/>
            </a:ext>
          </a:extLst>
        </xdr:cNvPr>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869" name="フローチャート: 判断 868">
          <a:extLst>
            <a:ext uri="{FF2B5EF4-FFF2-40B4-BE49-F238E27FC236}">
              <a16:creationId xmlns:a16="http://schemas.microsoft.com/office/drawing/2014/main" id="{57B85064-25CA-4BA2-99FC-2225649C98D3}"/>
            </a:ext>
          </a:extLst>
        </xdr:cNvPr>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870" name="フローチャート: 判断 869">
          <a:extLst>
            <a:ext uri="{FF2B5EF4-FFF2-40B4-BE49-F238E27FC236}">
              <a16:creationId xmlns:a16="http://schemas.microsoft.com/office/drawing/2014/main" id="{6D44FD94-4C54-48DD-A99F-099EBAEACB2C}"/>
            </a:ext>
          </a:extLst>
        </xdr:cNvPr>
        <xdr:cNvSpPr/>
      </xdr:nvSpPr>
      <xdr:spPr>
        <a:xfrm>
          <a:off x="13652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871" name="フローチャート: 判断 870">
          <a:extLst>
            <a:ext uri="{FF2B5EF4-FFF2-40B4-BE49-F238E27FC236}">
              <a16:creationId xmlns:a16="http://schemas.microsoft.com/office/drawing/2014/main" id="{CA55E998-4DE4-419C-AFC6-1D6DB632F8AB}"/>
            </a:ext>
          </a:extLst>
        </xdr:cNvPr>
        <xdr:cNvSpPr/>
      </xdr:nvSpPr>
      <xdr:spPr>
        <a:xfrm>
          <a:off x="12763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2E39F17A-A865-4DBA-96A0-D2D78ED86A2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DC299C82-9C61-4E72-B762-612980C6077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B97724F0-5D01-41FA-AE65-48A5A13E22D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51DCD285-CA61-4BFF-976C-6994F46A3E9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1CA11135-40C6-42ED-8B77-FB6897239BE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100512</xdr:rowOff>
    </xdr:from>
    <xdr:to>
      <xdr:col>85</xdr:col>
      <xdr:colOff>177800</xdr:colOff>
      <xdr:row>107</xdr:row>
      <xdr:rowOff>30662</xdr:rowOff>
    </xdr:to>
    <xdr:sp macro="" textlink="">
      <xdr:nvSpPr>
        <xdr:cNvPr id="877" name="楕円 876">
          <a:extLst>
            <a:ext uri="{FF2B5EF4-FFF2-40B4-BE49-F238E27FC236}">
              <a16:creationId xmlns:a16="http://schemas.microsoft.com/office/drawing/2014/main" id="{DA4BE1CC-D09E-4999-A711-812807A4BCCC}"/>
            </a:ext>
          </a:extLst>
        </xdr:cNvPr>
        <xdr:cNvSpPr/>
      </xdr:nvSpPr>
      <xdr:spPr>
        <a:xfrm>
          <a:off x="162687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78939</xdr:rowOff>
    </xdr:from>
    <xdr:ext cx="405111" cy="259045"/>
    <xdr:sp macro="" textlink="">
      <xdr:nvSpPr>
        <xdr:cNvPr id="878" name="【公民館】&#10;有形固定資産減価償却率該当値テキスト">
          <a:extLst>
            <a:ext uri="{FF2B5EF4-FFF2-40B4-BE49-F238E27FC236}">
              <a16:creationId xmlns:a16="http://schemas.microsoft.com/office/drawing/2014/main" id="{6CF29678-1B3F-450F-8D8B-C4365B5EB01A}"/>
            </a:ext>
          </a:extLst>
        </xdr:cNvPr>
        <xdr:cNvSpPr txBox="1"/>
      </xdr:nvSpPr>
      <xdr:spPr>
        <a:xfrm>
          <a:off x="16357600"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66221</xdr:rowOff>
    </xdr:from>
    <xdr:to>
      <xdr:col>81</xdr:col>
      <xdr:colOff>101600</xdr:colOff>
      <xdr:row>106</xdr:row>
      <xdr:rowOff>167821</xdr:rowOff>
    </xdr:to>
    <xdr:sp macro="" textlink="">
      <xdr:nvSpPr>
        <xdr:cNvPr id="879" name="楕円 878">
          <a:extLst>
            <a:ext uri="{FF2B5EF4-FFF2-40B4-BE49-F238E27FC236}">
              <a16:creationId xmlns:a16="http://schemas.microsoft.com/office/drawing/2014/main" id="{4744BC0D-184D-4A54-BC59-42917C8A8D7B}"/>
            </a:ext>
          </a:extLst>
        </xdr:cNvPr>
        <xdr:cNvSpPr/>
      </xdr:nvSpPr>
      <xdr:spPr>
        <a:xfrm>
          <a:off x="15430500" y="182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117021</xdr:rowOff>
    </xdr:from>
    <xdr:to>
      <xdr:col>85</xdr:col>
      <xdr:colOff>127000</xdr:colOff>
      <xdr:row>106</xdr:row>
      <xdr:rowOff>151312</xdr:rowOff>
    </xdr:to>
    <xdr:cxnSp macro="">
      <xdr:nvCxnSpPr>
        <xdr:cNvPr id="880" name="直線コネクタ 879">
          <a:extLst>
            <a:ext uri="{FF2B5EF4-FFF2-40B4-BE49-F238E27FC236}">
              <a16:creationId xmlns:a16="http://schemas.microsoft.com/office/drawing/2014/main" id="{EC167A57-1C25-4A28-83FF-7FC23092998D}"/>
            </a:ext>
          </a:extLst>
        </xdr:cNvPr>
        <xdr:cNvCxnSpPr/>
      </xdr:nvCxnSpPr>
      <xdr:spPr>
        <a:xfrm>
          <a:off x="15481300" y="1829072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31931</xdr:rowOff>
    </xdr:from>
    <xdr:to>
      <xdr:col>76</xdr:col>
      <xdr:colOff>165100</xdr:colOff>
      <xdr:row>106</xdr:row>
      <xdr:rowOff>133531</xdr:rowOff>
    </xdr:to>
    <xdr:sp macro="" textlink="">
      <xdr:nvSpPr>
        <xdr:cNvPr id="881" name="楕円 880">
          <a:extLst>
            <a:ext uri="{FF2B5EF4-FFF2-40B4-BE49-F238E27FC236}">
              <a16:creationId xmlns:a16="http://schemas.microsoft.com/office/drawing/2014/main" id="{881396B5-760B-470D-B340-AEC1BE13D31B}"/>
            </a:ext>
          </a:extLst>
        </xdr:cNvPr>
        <xdr:cNvSpPr/>
      </xdr:nvSpPr>
      <xdr:spPr>
        <a:xfrm>
          <a:off x="14541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82731</xdr:rowOff>
    </xdr:from>
    <xdr:to>
      <xdr:col>81</xdr:col>
      <xdr:colOff>50800</xdr:colOff>
      <xdr:row>106</xdr:row>
      <xdr:rowOff>117021</xdr:rowOff>
    </xdr:to>
    <xdr:cxnSp macro="">
      <xdr:nvCxnSpPr>
        <xdr:cNvPr id="882" name="直線コネクタ 881">
          <a:extLst>
            <a:ext uri="{FF2B5EF4-FFF2-40B4-BE49-F238E27FC236}">
              <a16:creationId xmlns:a16="http://schemas.microsoft.com/office/drawing/2014/main" id="{7D886E7E-4329-4C84-A198-1C95E2EF41D0}"/>
            </a:ext>
          </a:extLst>
        </xdr:cNvPr>
        <xdr:cNvCxnSpPr/>
      </xdr:nvCxnSpPr>
      <xdr:spPr>
        <a:xfrm>
          <a:off x="14592300" y="1825643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165826</xdr:rowOff>
    </xdr:from>
    <xdr:to>
      <xdr:col>72</xdr:col>
      <xdr:colOff>38100</xdr:colOff>
      <xdr:row>106</xdr:row>
      <xdr:rowOff>95976</xdr:rowOff>
    </xdr:to>
    <xdr:sp macro="" textlink="">
      <xdr:nvSpPr>
        <xdr:cNvPr id="883" name="楕円 882">
          <a:extLst>
            <a:ext uri="{FF2B5EF4-FFF2-40B4-BE49-F238E27FC236}">
              <a16:creationId xmlns:a16="http://schemas.microsoft.com/office/drawing/2014/main" id="{FA48DA1D-DDCB-4AB8-B730-CB1A133C4341}"/>
            </a:ext>
          </a:extLst>
        </xdr:cNvPr>
        <xdr:cNvSpPr/>
      </xdr:nvSpPr>
      <xdr:spPr>
        <a:xfrm>
          <a:off x="13652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45176</xdr:rowOff>
    </xdr:from>
    <xdr:to>
      <xdr:col>76</xdr:col>
      <xdr:colOff>114300</xdr:colOff>
      <xdr:row>106</xdr:row>
      <xdr:rowOff>82731</xdr:rowOff>
    </xdr:to>
    <xdr:cxnSp macro="">
      <xdr:nvCxnSpPr>
        <xdr:cNvPr id="884" name="直線コネクタ 883">
          <a:extLst>
            <a:ext uri="{FF2B5EF4-FFF2-40B4-BE49-F238E27FC236}">
              <a16:creationId xmlns:a16="http://schemas.microsoft.com/office/drawing/2014/main" id="{EE71A37F-6D0E-4BA5-8F2E-A3E93E332D2B}"/>
            </a:ext>
          </a:extLst>
        </xdr:cNvPr>
        <xdr:cNvCxnSpPr/>
      </xdr:nvCxnSpPr>
      <xdr:spPr>
        <a:xfrm>
          <a:off x="13703300" y="1821887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146231</xdr:rowOff>
    </xdr:from>
    <xdr:to>
      <xdr:col>67</xdr:col>
      <xdr:colOff>101600</xdr:colOff>
      <xdr:row>106</xdr:row>
      <xdr:rowOff>76381</xdr:rowOff>
    </xdr:to>
    <xdr:sp macro="" textlink="">
      <xdr:nvSpPr>
        <xdr:cNvPr id="885" name="楕円 884">
          <a:extLst>
            <a:ext uri="{FF2B5EF4-FFF2-40B4-BE49-F238E27FC236}">
              <a16:creationId xmlns:a16="http://schemas.microsoft.com/office/drawing/2014/main" id="{58F4F705-8ACA-443C-A23C-C8CC57C49B3E}"/>
            </a:ext>
          </a:extLst>
        </xdr:cNvPr>
        <xdr:cNvSpPr/>
      </xdr:nvSpPr>
      <xdr:spPr>
        <a:xfrm>
          <a:off x="12763500" y="181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25581</xdr:rowOff>
    </xdr:from>
    <xdr:to>
      <xdr:col>71</xdr:col>
      <xdr:colOff>177800</xdr:colOff>
      <xdr:row>106</xdr:row>
      <xdr:rowOff>45176</xdr:rowOff>
    </xdr:to>
    <xdr:cxnSp macro="">
      <xdr:nvCxnSpPr>
        <xdr:cNvPr id="886" name="直線コネクタ 885">
          <a:extLst>
            <a:ext uri="{FF2B5EF4-FFF2-40B4-BE49-F238E27FC236}">
              <a16:creationId xmlns:a16="http://schemas.microsoft.com/office/drawing/2014/main" id="{62617C4C-F865-4B89-87DC-26849A6F6075}"/>
            </a:ext>
          </a:extLst>
        </xdr:cNvPr>
        <xdr:cNvCxnSpPr/>
      </xdr:nvCxnSpPr>
      <xdr:spPr>
        <a:xfrm>
          <a:off x="12814300" y="1819928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887" name="n_1aveValue【公民館】&#10;有形固定資産減価償却率">
          <a:extLst>
            <a:ext uri="{FF2B5EF4-FFF2-40B4-BE49-F238E27FC236}">
              <a16:creationId xmlns:a16="http://schemas.microsoft.com/office/drawing/2014/main" id="{A1C74AF6-0900-4FAF-ABF8-B0EEE3F71497}"/>
            </a:ext>
          </a:extLst>
        </xdr:cNvPr>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888" name="n_2aveValue【公民館】&#10;有形固定資産減価償却率">
          <a:extLst>
            <a:ext uri="{FF2B5EF4-FFF2-40B4-BE49-F238E27FC236}">
              <a16:creationId xmlns:a16="http://schemas.microsoft.com/office/drawing/2014/main" id="{0FD06558-D504-4E1F-9A47-8359FAB2A628}"/>
            </a:ext>
          </a:extLst>
        </xdr:cNvPr>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99440</xdr:rowOff>
    </xdr:from>
    <xdr:ext cx="405111" cy="259045"/>
    <xdr:sp macro="" textlink="">
      <xdr:nvSpPr>
        <xdr:cNvPr id="889" name="n_3aveValue【公民館】&#10;有形固定資産減価償却率">
          <a:extLst>
            <a:ext uri="{FF2B5EF4-FFF2-40B4-BE49-F238E27FC236}">
              <a16:creationId xmlns:a16="http://schemas.microsoft.com/office/drawing/2014/main" id="{9A2DCE18-B5E5-4330-B2BF-86B1A7DDC44E}"/>
            </a:ext>
          </a:extLst>
        </xdr:cNvPr>
        <xdr:cNvSpPr txBox="1"/>
      </xdr:nvSpPr>
      <xdr:spPr>
        <a:xfrm>
          <a:off x="13500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83111</xdr:rowOff>
    </xdr:from>
    <xdr:ext cx="405111" cy="259045"/>
    <xdr:sp macro="" textlink="">
      <xdr:nvSpPr>
        <xdr:cNvPr id="890" name="n_4aveValue【公民館】&#10;有形固定資産減価償却率">
          <a:extLst>
            <a:ext uri="{FF2B5EF4-FFF2-40B4-BE49-F238E27FC236}">
              <a16:creationId xmlns:a16="http://schemas.microsoft.com/office/drawing/2014/main" id="{15081110-93A9-4093-B6B2-FDF31F98A4B7}"/>
            </a:ext>
          </a:extLst>
        </xdr:cNvPr>
        <xdr:cNvSpPr txBox="1"/>
      </xdr:nvSpPr>
      <xdr:spPr>
        <a:xfrm>
          <a:off x="126117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158948</xdr:rowOff>
    </xdr:from>
    <xdr:ext cx="405111" cy="259045"/>
    <xdr:sp macro="" textlink="">
      <xdr:nvSpPr>
        <xdr:cNvPr id="891" name="n_1mainValue【公民館】&#10;有形固定資産減価償却率">
          <a:extLst>
            <a:ext uri="{FF2B5EF4-FFF2-40B4-BE49-F238E27FC236}">
              <a16:creationId xmlns:a16="http://schemas.microsoft.com/office/drawing/2014/main" id="{D9513C11-E8DB-4FD1-A19C-A8587967F43C}"/>
            </a:ext>
          </a:extLst>
        </xdr:cNvPr>
        <xdr:cNvSpPr txBox="1"/>
      </xdr:nvSpPr>
      <xdr:spPr>
        <a:xfrm>
          <a:off x="15266044" y="1833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124658</xdr:rowOff>
    </xdr:from>
    <xdr:ext cx="405111" cy="259045"/>
    <xdr:sp macro="" textlink="">
      <xdr:nvSpPr>
        <xdr:cNvPr id="892" name="n_2mainValue【公民館】&#10;有形固定資産減価償却率">
          <a:extLst>
            <a:ext uri="{FF2B5EF4-FFF2-40B4-BE49-F238E27FC236}">
              <a16:creationId xmlns:a16="http://schemas.microsoft.com/office/drawing/2014/main" id="{F419DC91-D33B-420E-8DB9-F04B0536C128}"/>
            </a:ext>
          </a:extLst>
        </xdr:cNvPr>
        <xdr:cNvSpPr txBox="1"/>
      </xdr:nvSpPr>
      <xdr:spPr>
        <a:xfrm>
          <a:off x="14389744"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87103</xdr:rowOff>
    </xdr:from>
    <xdr:ext cx="405111" cy="259045"/>
    <xdr:sp macro="" textlink="">
      <xdr:nvSpPr>
        <xdr:cNvPr id="893" name="n_3mainValue【公民館】&#10;有形固定資産減価償却率">
          <a:extLst>
            <a:ext uri="{FF2B5EF4-FFF2-40B4-BE49-F238E27FC236}">
              <a16:creationId xmlns:a16="http://schemas.microsoft.com/office/drawing/2014/main" id="{24605F67-09CE-4A62-943F-33BF025141D8}"/>
            </a:ext>
          </a:extLst>
        </xdr:cNvPr>
        <xdr:cNvSpPr txBox="1"/>
      </xdr:nvSpPr>
      <xdr:spPr>
        <a:xfrm>
          <a:off x="13500744"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67508</xdr:rowOff>
    </xdr:from>
    <xdr:ext cx="405111" cy="259045"/>
    <xdr:sp macro="" textlink="">
      <xdr:nvSpPr>
        <xdr:cNvPr id="894" name="n_4mainValue【公民館】&#10;有形固定資産減価償却率">
          <a:extLst>
            <a:ext uri="{FF2B5EF4-FFF2-40B4-BE49-F238E27FC236}">
              <a16:creationId xmlns:a16="http://schemas.microsoft.com/office/drawing/2014/main" id="{5C5BB567-3A28-4E90-9451-C8043344415B}"/>
            </a:ext>
          </a:extLst>
        </xdr:cNvPr>
        <xdr:cNvSpPr txBox="1"/>
      </xdr:nvSpPr>
      <xdr:spPr>
        <a:xfrm>
          <a:off x="12611744" y="1824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a:extLst>
            <a:ext uri="{FF2B5EF4-FFF2-40B4-BE49-F238E27FC236}">
              <a16:creationId xmlns:a16="http://schemas.microsoft.com/office/drawing/2014/main" id="{F4AB0742-532E-4198-82BC-177F8296900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a:extLst>
            <a:ext uri="{FF2B5EF4-FFF2-40B4-BE49-F238E27FC236}">
              <a16:creationId xmlns:a16="http://schemas.microsoft.com/office/drawing/2014/main" id="{1B34BBC6-988E-46A1-B0F7-97431C0FC29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a:extLst>
            <a:ext uri="{FF2B5EF4-FFF2-40B4-BE49-F238E27FC236}">
              <a16:creationId xmlns:a16="http://schemas.microsoft.com/office/drawing/2014/main" id="{A8C25218-1D04-487D-AFDD-3BF4CF46274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a:extLst>
            <a:ext uri="{FF2B5EF4-FFF2-40B4-BE49-F238E27FC236}">
              <a16:creationId xmlns:a16="http://schemas.microsoft.com/office/drawing/2014/main" id="{5F9F04B1-7E17-46E3-BF73-2C55CEB9F9D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a:extLst>
            <a:ext uri="{FF2B5EF4-FFF2-40B4-BE49-F238E27FC236}">
              <a16:creationId xmlns:a16="http://schemas.microsoft.com/office/drawing/2014/main" id="{45504C46-A254-4297-932E-3B9122C2A27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a:extLst>
            <a:ext uri="{FF2B5EF4-FFF2-40B4-BE49-F238E27FC236}">
              <a16:creationId xmlns:a16="http://schemas.microsoft.com/office/drawing/2014/main" id="{77C90A6A-BF04-4454-B033-74439161461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a:extLst>
            <a:ext uri="{FF2B5EF4-FFF2-40B4-BE49-F238E27FC236}">
              <a16:creationId xmlns:a16="http://schemas.microsoft.com/office/drawing/2014/main" id="{1F7C5600-D81C-4A94-9D68-7CE21BF8F9F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a:extLst>
            <a:ext uri="{FF2B5EF4-FFF2-40B4-BE49-F238E27FC236}">
              <a16:creationId xmlns:a16="http://schemas.microsoft.com/office/drawing/2014/main" id="{231E8F93-C3B1-4E32-8C9B-045CBA6FFB4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a:extLst>
            <a:ext uri="{FF2B5EF4-FFF2-40B4-BE49-F238E27FC236}">
              <a16:creationId xmlns:a16="http://schemas.microsoft.com/office/drawing/2014/main" id="{3697B561-A14A-4355-A02A-492BABB134B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a:extLst>
            <a:ext uri="{FF2B5EF4-FFF2-40B4-BE49-F238E27FC236}">
              <a16:creationId xmlns:a16="http://schemas.microsoft.com/office/drawing/2014/main" id="{274BD1B1-2EEF-40DA-B87C-85B8B2FAE0A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a:extLst>
            <a:ext uri="{FF2B5EF4-FFF2-40B4-BE49-F238E27FC236}">
              <a16:creationId xmlns:a16="http://schemas.microsoft.com/office/drawing/2014/main" id="{FF181B9D-1ED3-4963-9370-75E6D5605914}"/>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a:extLst>
            <a:ext uri="{FF2B5EF4-FFF2-40B4-BE49-F238E27FC236}">
              <a16:creationId xmlns:a16="http://schemas.microsoft.com/office/drawing/2014/main" id="{9C53ECAC-36B4-4FD8-934C-272375DD54E3}"/>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a:extLst>
            <a:ext uri="{FF2B5EF4-FFF2-40B4-BE49-F238E27FC236}">
              <a16:creationId xmlns:a16="http://schemas.microsoft.com/office/drawing/2014/main" id="{CAE26D72-9270-4203-8A17-20C85EFEFCB3}"/>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a:extLst>
            <a:ext uri="{FF2B5EF4-FFF2-40B4-BE49-F238E27FC236}">
              <a16:creationId xmlns:a16="http://schemas.microsoft.com/office/drawing/2014/main" id="{592EDB43-DFDB-4DB1-8AE9-A63F75BA829B}"/>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a:extLst>
            <a:ext uri="{FF2B5EF4-FFF2-40B4-BE49-F238E27FC236}">
              <a16:creationId xmlns:a16="http://schemas.microsoft.com/office/drawing/2014/main" id="{709BED28-49DC-45F1-91BC-C8CDDFF75C84}"/>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a:extLst>
            <a:ext uri="{FF2B5EF4-FFF2-40B4-BE49-F238E27FC236}">
              <a16:creationId xmlns:a16="http://schemas.microsoft.com/office/drawing/2014/main" id="{F0BA6F61-917F-405F-A399-553D66F0E988}"/>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a:extLst>
            <a:ext uri="{FF2B5EF4-FFF2-40B4-BE49-F238E27FC236}">
              <a16:creationId xmlns:a16="http://schemas.microsoft.com/office/drawing/2014/main" id="{820571FB-A837-435C-941F-D74B91578FD2}"/>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a:extLst>
            <a:ext uri="{FF2B5EF4-FFF2-40B4-BE49-F238E27FC236}">
              <a16:creationId xmlns:a16="http://schemas.microsoft.com/office/drawing/2014/main" id="{C3176F36-6458-41D2-B8E5-F522427413BB}"/>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37845B38-612F-431C-9B22-10B2202C619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D0C77916-EF95-4DD9-992C-6AC71BB9948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公民館】&#10;一人当たり面積グラフ枠">
          <a:extLst>
            <a:ext uri="{FF2B5EF4-FFF2-40B4-BE49-F238E27FC236}">
              <a16:creationId xmlns:a16="http://schemas.microsoft.com/office/drawing/2014/main" id="{7546CA9A-93F4-4AE2-9768-783DFA543BC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916" name="直線コネクタ 915">
          <a:extLst>
            <a:ext uri="{FF2B5EF4-FFF2-40B4-BE49-F238E27FC236}">
              <a16:creationId xmlns:a16="http://schemas.microsoft.com/office/drawing/2014/main" id="{9211C697-B50A-4B66-9E7A-0AEBB246A1E8}"/>
            </a:ext>
          </a:extLst>
        </xdr:cNvPr>
        <xdr:cNvCxnSpPr/>
      </xdr:nvCxnSpPr>
      <xdr:spPr>
        <a:xfrm flipV="1">
          <a:off x="22160864" y="171937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917" name="【公民館】&#10;一人当たり面積最小値テキスト">
          <a:extLst>
            <a:ext uri="{FF2B5EF4-FFF2-40B4-BE49-F238E27FC236}">
              <a16:creationId xmlns:a16="http://schemas.microsoft.com/office/drawing/2014/main" id="{0C5CA33B-589F-4138-8345-617297E2DCC1}"/>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918" name="直線コネクタ 917">
          <a:extLst>
            <a:ext uri="{FF2B5EF4-FFF2-40B4-BE49-F238E27FC236}">
              <a16:creationId xmlns:a16="http://schemas.microsoft.com/office/drawing/2014/main" id="{48B4A6C9-5215-4272-9DF4-28BD91E58BFF}"/>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919" name="【公民館】&#10;一人当たり面積最大値テキスト">
          <a:extLst>
            <a:ext uri="{FF2B5EF4-FFF2-40B4-BE49-F238E27FC236}">
              <a16:creationId xmlns:a16="http://schemas.microsoft.com/office/drawing/2014/main" id="{4B773989-9A79-4D31-B33C-73A0F4D02FF4}"/>
            </a:ext>
          </a:extLst>
        </xdr:cNvPr>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920" name="直線コネクタ 919">
          <a:extLst>
            <a:ext uri="{FF2B5EF4-FFF2-40B4-BE49-F238E27FC236}">
              <a16:creationId xmlns:a16="http://schemas.microsoft.com/office/drawing/2014/main" id="{7CB9E66A-9F0C-43AB-AC7B-B0C6F0D0E4C5}"/>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36847</xdr:rowOff>
    </xdr:from>
    <xdr:ext cx="469744" cy="259045"/>
    <xdr:sp macro="" textlink="">
      <xdr:nvSpPr>
        <xdr:cNvPr id="921" name="【公民館】&#10;一人当たり面積平均値テキスト">
          <a:extLst>
            <a:ext uri="{FF2B5EF4-FFF2-40B4-BE49-F238E27FC236}">
              <a16:creationId xmlns:a16="http://schemas.microsoft.com/office/drawing/2014/main" id="{1DA064A6-7A43-4AA2-A954-D6A1D645CBA1}"/>
            </a:ext>
          </a:extLst>
        </xdr:cNvPr>
        <xdr:cNvSpPr txBox="1"/>
      </xdr:nvSpPr>
      <xdr:spPr>
        <a:xfrm>
          <a:off x="22199600" y="1803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922" name="フローチャート: 判断 921">
          <a:extLst>
            <a:ext uri="{FF2B5EF4-FFF2-40B4-BE49-F238E27FC236}">
              <a16:creationId xmlns:a16="http://schemas.microsoft.com/office/drawing/2014/main" id="{8D7E59CD-F2EA-48EB-ACCB-CC4C650234FD}"/>
            </a:ext>
          </a:extLst>
        </xdr:cNvPr>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923" name="フローチャート: 判断 922">
          <a:extLst>
            <a:ext uri="{FF2B5EF4-FFF2-40B4-BE49-F238E27FC236}">
              <a16:creationId xmlns:a16="http://schemas.microsoft.com/office/drawing/2014/main" id="{B4BA2E0F-77BE-41F8-8514-D82C8D2713F2}"/>
            </a:ext>
          </a:extLst>
        </xdr:cNvPr>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924" name="フローチャート: 判断 923">
          <a:extLst>
            <a:ext uri="{FF2B5EF4-FFF2-40B4-BE49-F238E27FC236}">
              <a16:creationId xmlns:a16="http://schemas.microsoft.com/office/drawing/2014/main" id="{FDC09412-5069-4042-B9A2-948F7C05A71D}"/>
            </a:ext>
          </a:extLst>
        </xdr:cNvPr>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925" name="フローチャート: 判断 924">
          <a:extLst>
            <a:ext uri="{FF2B5EF4-FFF2-40B4-BE49-F238E27FC236}">
              <a16:creationId xmlns:a16="http://schemas.microsoft.com/office/drawing/2014/main" id="{7ABF8B78-DDD8-4027-8AD2-684AEF38A477}"/>
            </a:ext>
          </a:extLst>
        </xdr:cNvPr>
        <xdr:cNvSpPr/>
      </xdr:nvSpPr>
      <xdr:spPr>
        <a:xfrm>
          <a:off x="19494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926" name="フローチャート: 判断 925">
          <a:extLst>
            <a:ext uri="{FF2B5EF4-FFF2-40B4-BE49-F238E27FC236}">
              <a16:creationId xmlns:a16="http://schemas.microsoft.com/office/drawing/2014/main" id="{2DA18486-56E1-4461-8F08-C24B121A79B0}"/>
            </a:ext>
          </a:extLst>
        </xdr:cNvPr>
        <xdr:cNvSpPr/>
      </xdr:nvSpPr>
      <xdr:spPr>
        <a:xfrm>
          <a:off x="18605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9B5164A0-9EF7-4FBF-A657-5B177E3EC18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748F5C70-A06B-475B-B086-A6EA363D0A7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4855AC54-4E6B-4E2A-B9FF-E3891A4C1F4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D9A1BD68-7E9D-4F9A-A29B-384ABE28DEB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E89AC0A4-8499-46D6-8BDA-6A4D9BD4E71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141987</xdr:rowOff>
    </xdr:from>
    <xdr:to>
      <xdr:col>116</xdr:col>
      <xdr:colOff>114300</xdr:colOff>
      <xdr:row>107</xdr:row>
      <xdr:rowOff>72137</xdr:rowOff>
    </xdr:to>
    <xdr:sp macro="" textlink="">
      <xdr:nvSpPr>
        <xdr:cNvPr id="932" name="楕円 931">
          <a:extLst>
            <a:ext uri="{FF2B5EF4-FFF2-40B4-BE49-F238E27FC236}">
              <a16:creationId xmlns:a16="http://schemas.microsoft.com/office/drawing/2014/main" id="{79B10B74-6086-41B5-8E08-492FF1698242}"/>
            </a:ext>
          </a:extLst>
        </xdr:cNvPr>
        <xdr:cNvSpPr/>
      </xdr:nvSpPr>
      <xdr:spPr>
        <a:xfrm>
          <a:off x="22110700" y="1831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120414</xdr:rowOff>
    </xdr:from>
    <xdr:ext cx="469744" cy="259045"/>
    <xdr:sp macro="" textlink="">
      <xdr:nvSpPr>
        <xdr:cNvPr id="933" name="【公民館】&#10;一人当たり面積該当値テキスト">
          <a:extLst>
            <a:ext uri="{FF2B5EF4-FFF2-40B4-BE49-F238E27FC236}">
              <a16:creationId xmlns:a16="http://schemas.microsoft.com/office/drawing/2014/main" id="{0DD69033-A638-4B1F-A567-3A674F2D6FCD}"/>
            </a:ext>
          </a:extLst>
        </xdr:cNvPr>
        <xdr:cNvSpPr txBox="1"/>
      </xdr:nvSpPr>
      <xdr:spPr>
        <a:xfrm>
          <a:off x="22199600"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141987</xdr:rowOff>
    </xdr:from>
    <xdr:to>
      <xdr:col>112</xdr:col>
      <xdr:colOff>38100</xdr:colOff>
      <xdr:row>107</xdr:row>
      <xdr:rowOff>72137</xdr:rowOff>
    </xdr:to>
    <xdr:sp macro="" textlink="">
      <xdr:nvSpPr>
        <xdr:cNvPr id="934" name="楕円 933">
          <a:extLst>
            <a:ext uri="{FF2B5EF4-FFF2-40B4-BE49-F238E27FC236}">
              <a16:creationId xmlns:a16="http://schemas.microsoft.com/office/drawing/2014/main" id="{1BA15FFA-9CBD-47B6-A9D1-83071CEA7F24}"/>
            </a:ext>
          </a:extLst>
        </xdr:cNvPr>
        <xdr:cNvSpPr/>
      </xdr:nvSpPr>
      <xdr:spPr>
        <a:xfrm>
          <a:off x="21272500" y="1831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21337</xdr:rowOff>
    </xdr:from>
    <xdr:to>
      <xdr:col>116</xdr:col>
      <xdr:colOff>63500</xdr:colOff>
      <xdr:row>107</xdr:row>
      <xdr:rowOff>21337</xdr:rowOff>
    </xdr:to>
    <xdr:cxnSp macro="">
      <xdr:nvCxnSpPr>
        <xdr:cNvPr id="935" name="直線コネクタ 934">
          <a:extLst>
            <a:ext uri="{FF2B5EF4-FFF2-40B4-BE49-F238E27FC236}">
              <a16:creationId xmlns:a16="http://schemas.microsoft.com/office/drawing/2014/main" id="{93F463C4-A6B9-4530-A057-CC01DD8EAC7E}"/>
            </a:ext>
          </a:extLst>
        </xdr:cNvPr>
        <xdr:cNvCxnSpPr/>
      </xdr:nvCxnSpPr>
      <xdr:spPr>
        <a:xfrm>
          <a:off x="21323300" y="183664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141987</xdr:rowOff>
    </xdr:from>
    <xdr:to>
      <xdr:col>107</xdr:col>
      <xdr:colOff>101600</xdr:colOff>
      <xdr:row>107</xdr:row>
      <xdr:rowOff>72137</xdr:rowOff>
    </xdr:to>
    <xdr:sp macro="" textlink="">
      <xdr:nvSpPr>
        <xdr:cNvPr id="936" name="楕円 935">
          <a:extLst>
            <a:ext uri="{FF2B5EF4-FFF2-40B4-BE49-F238E27FC236}">
              <a16:creationId xmlns:a16="http://schemas.microsoft.com/office/drawing/2014/main" id="{0E7D21E8-DDDF-4118-A2A8-9CF0DFB6FD5A}"/>
            </a:ext>
          </a:extLst>
        </xdr:cNvPr>
        <xdr:cNvSpPr/>
      </xdr:nvSpPr>
      <xdr:spPr>
        <a:xfrm>
          <a:off x="20383500" y="1831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21337</xdr:rowOff>
    </xdr:from>
    <xdr:to>
      <xdr:col>111</xdr:col>
      <xdr:colOff>177800</xdr:colOff>
      <xdr:row>107</xdr:row>
      <xdr:rowOff>21337</xdr:rowOff>
    </xdr:to>
    <xdr:cxnSp macro="">
      <xdr:nvCxnSpPr>
        <xdr:cNvPr id="937" name="直線コネクタ 936">
          <a:extLst>
            <a:ext uri="{FF2B5EF4-FFF2-40B4-BE49-F238E27FC236}">
              <a16:creationId xmlns:a16="http://schemas.microsoft.com/office/drawing/2014/main" id="{477B11FF-F7FD-432B-A9D3-815A2EEB433E}"/>
            </a:ext>
          </a:extLst>
        </xdr:cNvPr>
        <xdr:cNvCxnSpPr/>
      </xdr:nvCxnSpPr>
      <xdr:spPr>
        <a:xfrm>
          <a:off x="20434300" y="183664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141987</xdr:rowOff>
    </xdr:from>
    <xdr:to>
      <xdr:col>102</xdr:col>
      <xdr:colOff>165100</xdr:colOff>
      <xdr:row>107</xdr:row>
      <xdr:rowOff>72137</xdr:rowOff>
    </xdr:to>
    <xdr:sp macro="" textlink="">
      <xdr:nvSpPr>
        <xdr:cNvPr id="938" name="楕円 937">
          <a:extLst>
            <a:ext uri="{FF2B5EF4-FFF2-40B4-BE49-F238E27FC236}">
              <a16:creationId xmlns:a16="http://schemas.microsoft.com/office/drawing/2014/main" id="{E12B8EA3-DF6B-48FB-A7F6-31B5948B4D20}"/>
            </a:ext>
          </a:extLst>
        </xdr:cNvPr>
        <xdr:cNvSpPr/>
      </xdr:nvSpPr>
      <xdr:spPr>
        <a:xfrm>
          <a:off x="19494500" y="1831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21337</xdr:rowOff>
    </xdr:from>
    <xdr:to>
      <xdr:col>107</xdr:col>
      <xdr:colOff>50800</xdr:colOff>
      <xdr:row>107</xdr:row>
      <xdr:rowOff>21337</xdr:rowOff>
    </xdr:to>
    <xdr:cxnSp macro="">
      <xdr:nvCxnSpPr>
        <xdr:cNvPr id="939" name="直線コネクタ 938">
          <a:extLst>
            <a:ext uri="{FF2B5EF4-FFF2-40B4-BE49-F238E27FC236}">
              <a16:creationId xmlns:a16="http://schemas.microsoft.com/office/drawing/2014/main" id="{D0B9B57B-9BE6-4151-900F-FEF732319886}"/>
            </a:ext>
          </a:extLst>
        </xdr:cNvPr>
        <xdr:cNvCxnSpPr/>
      </xdr:nvCxnSpPr>
      <xdr:spPr>
        <a:xfrm>
          <a:off x="19545300" y="183664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139700</xdr:rowOff>
    </xdr:from>
    <xdr:to>
      <xdr:col>98</xdr:col>
      <xdr:colOff>38100</xdr:colOff>
      <xdr:row>107</xdr:row>
      <xdr:rowOff>69850</xdr:rowOff>
    </xdr:to>
    <xdr:sp macro="" textlink="">
      <xdr:nvSpPr>
        <xdr:cNvPr id="940" name="楕円 939">
          <a:extLst>
            <a:ext uri="{FF2B5EF4-FFF2-40B4-BE49-F238E27FC236}">
              <a16:creationId xmlns:a16="http://schemas.microsoft.com/office/drawing/2014/main" id="{A2B864C5-1134-4FF4-BB0D-5F20D4D0431C}"/>
            </a:ext>
          </a:extLst>
        </xdr:cNvPr>
        <xdr:cNvSpPr/>
      </xdr:nvSpPr>
      <xdr:spPr>
        <a:xfrm>
          <a:off x="18605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19050</xdr:rowOff>
    </xdr:from>
    <xdr:to>
      <xdr:col>102</xdr:col>
      <xdr:colOff>114300</xdr:colOff>
      <xdr:row>107</xdr:row>
      <xdr:rowOff>21337</xdr:rowOff>
    </xdr:to>
    <xdr:cxnSp macro="">
      <xdr:nvCxnSpPr>
        <xdr:cNvPr id="941" name="直線コネクタ 940">
          <a:extLst>
            <a:ext uri="{FF2B5EF4-FFF2-40B4-BE49-F238E27FC236}">
              <a16:creationId xmlns:a16="http://schemas.microsoft.com/office/drawing/2014/main" id="{60E2AFBE-5993-4A92-8DB9-8F4DC7568CDB}"/>
            </a:ext>
          </a:extLst>
        </xdr:cNvPr>
        <xdr:cNvCxnSpPr/>
      </xdr:nvCxnSpPr>
      <xdr:spPr>
        <a:xfrm>
          <a:off x="18656300" y="1836420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166388</xdr:rowOff>
    </xdr:from>
    <xdr:ext cx="469744" cy="259045"/>
    <xdr:sp macro="" textlink="">
      <xdr:nvSpPr>
        <xdr:cNvPr id="942" name="n_1aveValue【公民館】&#10;一人当たり面積">
          <a:extLst>
            <a:ext uri="{FF2B5EF4-FFF2-40B4-BE49-F238E27FC236}">
              <a16:creationId xmlns:a16="http://schemas.microsoft.com/office/drawing/2014/main" id="{A73BB6B3-6D88-420B-9BF8-EE0D39BF1C1D}"/>
            </a:ext>
          </a:extLst>
        </xdr:cNvPr>
        <xdr:cNvSpPr txBox="1"/>
      </xdr:nvSpPr>
      <xdr:spPr>
        <a:xfrm>
          <a:off x="210757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943" name="n_2aveValue【公民館】&#10;一人当たり面積">
          <a:extLst>
            <a:ext uri="{FF2B5EF4-FFF2-40B4-BE49-F238E27FC236}">
              <a16:creationId xmlns:a16="http://schemas.microsoft.com/office/drawing/2014/main" id="{631A3CCE-D266-44C8-9313-AF988AD681D9}"/>
            </a:ext>
          </a:extLst>
        </xdr:cNvPr>
        <xdr:cNvSpPr txBox="1"/>
      </xdr:nvSpPr>
      <xdr:spPr>
        <a:xfrm>
          <a:off x="201994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8653</xdr:rowOff>
    </xdr:from>
    <xdr:ext cx="469744" cy="259045"/>
    <xdr:sp macro="" textlink="">
      <xdr:nvSpPr>
        <xdr:cNvPr id="944" name="n_3aveValue【公民館】&#10;一人当たり面積">
          <a:extLst>
            <a:ext uri="{FF2B5EF4-FFF2-40B4-BE49-F238E27FC236}">
              <a16:creationId xmlns:a16="http://schemas.microsoft.com/office/drawing/2014/main" id="{90E040E0-802D-45B6-B478-621D3F215421}"/>
            </a:ext>
          </a:extLst>
        </xdr:cNvPr>
        <xdr:cNvSpPr txBox="1"/>
      </xdr:nvSpPr>
      <xdr:spPr>
        <a:xfrm>
          <a:off x="19310427" y="1801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26940</xdr:rowOff>
    </xdr:from>
    <xdr:ext cx="469744" cy="259045"/>
    <xdr:sp macro="" textlink="">
      <xdr:nvSpPr>
        <xdr:cNvPr id="945" name="n_4aveValue【公民館】&#10;一人当たり面積">
          <a:extLst>
            <a:ext uri="{FF2B5EF4-FFF2-40B4-BE49-F238E27FC236}">
              <a16:creationId xmlns:a16="http://schemas.microsoft.com/office/drawing/2014/main" id="{DAB3A791-C8C6-45B8-A2E7-5E88219D046F}"/>
            </a:ext>
          </a:extLst>
        </xdr:cNvPr>
        <xdr:cNvSpPr txBox="1"/>
      </xdr:nvSpPr>
      <xdr:spPr>
        <a:xfrm>
          <a:off x="18421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63264</xdr:rowOff>
    </xdr:from>
    <xdr:ext cx="469744" cy="259045"/>
    <xdr:sp macro="" textlink="">
      <xdr:nvSpPr>
        <xdr:cNvPr id="946" name="n_1mainValue【公民館】&#10;一人当たり面積">
          <a:extLst>
            <a:ext uri="{FF2B5EF4-FFF2-40B4-BE49-F238E27FC236}">
              <a16:creationId xmlns:a16="http://schemas.microsoft.com/office/drawing/2014/main" id="{45B4D314-C33F-4B22-862B-FF112FC0F5F2}"/>
            </a:ext>
          </a:extLst>
        </xdr:cNvPr>
        <xdr:cNvSpPr txBox="1"/>
      </xdr:nvSpPr>
      <xdr:spPr>
        <a:xfrm>
          <a:off x="21075727" y="1840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63264</xdr:rowOff>
    </xdr:from>
    <xdr:ext cx="469744" cy="259045"/>
    <xdr:sp macro="" textlink="">
      <xdr:nvSpPr>
        <xdr:cNvPr id="947" name="n_2mainValue【公民館】&#10;一人当たり面積">
          <a:extLst>
            <a:ext uri="{FF2B5EF4-FFF2-40B4-BE49-F238E27FC236}">
              <a16:creationId xmlns:a16="http://schemas.microsoft.com/office/drawing/2014/main" id="{BBAEEC20-6E67-4196-9C3C-A788BF779898}"/>
            </a:ext>
          </a:extLst>
        </xdr:cNvPr>
        <xdr:cNvSpPr txBox="1"/>
      </xdr:nvSpPr>
      <xdr:spPr>
        <a:xfrm>
          <a:off x="20199427" y="1840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63264</xdr:rowOff>
    </xdr:from>
    <xdr:ext cx="469744" cy="259045"/>
    <xdr:sp macro="" textlink="">
      <xdr:nvSpPr>
        <xdr:cNvPr id="948" name="n_3mainValue【公民館】&#10;一人当たり面積">
          <a:extLst>
            <a:ext uri="{FF2B5EF4-FFF2-40B4-BE49-F238E27FC236}">
              <a16:creationId xmlns:a16="http://schemas.microsoft.com/office/drawing/2014/main" id="{924A4458-4A67-459C-A656-2CA8FF251311}"/>
            </a:ext>
          </a:extLst>
        </xdr:cNvPr>
        <xdr:cNvSpPr txBox="1"/>
      </xdr:nvSpPr>
      <xdr:spPr>
        <a:xfrm>
          <a:off x="19310427" y="1840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60977</xdr:rowOff>
    </xdr:from>
    <xdr:ext cx="469744" cy="259045"/>
    <xdr:sp macro="" textlink="">
      <xdr:nvSpPr>
        <xdr:cNvPr id="949" name="n_4mainValue【公民館】&#10;一人当たり面積">
          <a:extLst>
            <a:ext uri="{FF2B5EF4-FFF2-40B4-BE49-F238E27FC236}">
              <a16:creationId xmlns:a16="http://schemas.microsoft.com/office/drawing/2014/main" id="{DF0E8010-BFFD-4931-AC48-14CEC2EE4DE6}"/>
            </a:ext>
          </a:extLst>
        </xdr:cNvPr>
        <xdr:cNvSpPr txBox="1"/>
      </xdr:nvSpPr>
      <xdr:spPr>
        <a:xfrm>
          <a:off x="18421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E409136F-720E-4CAB-A2A9-E6A0D986D32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45D1ED41-BEC9-4EAD-BF58-9AF5E76CE82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3B9B7BB1-9C4C-4ED4-AD48-CE8045420FD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と比較して有形固定資産減価償却率が特に高くなっている施設は、港湾・漁港、公民館である。港湾・漁港については、大規模な修景施設（ボードウォーク）の老朽化によるものであるが、修繕を適宜行ない使用しているため、維持管理にかかる経費の増加に留意していく。公民館については、市内各地区に設置されているが、そのほとんどが昭和５０年代に建設されたため、有形固定資産減価償却率が高くなっている。ただし、全公民館が耐震化対策済みであり、一人当たり面積が類似団体と同程度であるので、維持管理にかかる経費の増加に留意しつつ引き続き使用していく。学校施設は耐震化対策の建替えが済み、令和元年度では類似団体より３．９ポイント低かった有形固定資産減価償却率が０．６ポイント上回った。一人当たり面積も大きくないため、公共施設等総合管理計画のマネジメント方針に従い、適切な日常点検を実施し安心・安全が確保された施設の維持を図っていく。公営住宅は老朽化した施設の建替えや設備の改修をしているため、有形固定資産減価償却率が類似団体と比較して低くなっている。老朽化した施設の使用状況及び財政事情を考慮しながら更新を進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153F42C-2860-4B93-8826-BDA15E37E10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96EF7E2-7D3C-4507-9F9E-768AF0802EB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E9FCD27-35EE-41F0-894D-F9176EF70FA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0040273-3C18-41DD-AC03-20FE7738A05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愛知県碧南市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5F4CCAC-B642-41AA-B5B7-DA2A860B0AD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F2988C2-B834-4C9B-961F-48889E682C4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7AE33BA-3FE0-445C-9AC2-182B5F65595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FF9DF66-275A-4FDA-BBFA-1436F25B4BB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B6782A3-5FC7-49A5-A6B4-890D1D1DFB4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7365E2A-9CD7-4BA6-9526-D8E4ADAC921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72,727
67,221
36.68
36,137,253
33,179,167
2,858,951
18,442,725
8,878,061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AF7253F-03F4-4585-82B0-354D7A1CF1B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D18BC88-51E1-4773-9864-F2433068208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B14CB46-C1C7-478E-8682-A8367279512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51D7600-F1E4-425E-B3FC-D7784CD4750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D3E94AF-25EA-4A53-ADE3-C6F09EEC45D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8075CAA-F5F9-413D-9D84-6C70758EB59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AF0906F-178E-4CAF-B877-64E308695EA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2112994-4E15-4905-8571-6B09A1FB0CD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74C11DB-F306-4004-A1B2-509BBD938C5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7B943BF-6A87-40E8-9375-006140FE38B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67014D9-FB00-42FE-8CBF-21507C5C4B3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D0E0368-0499-4D19-BA46-EB97EBB1E17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0D6A534-C4BB-4770-A34B-33829F02132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7F4FE45-D878-4100-9899-12AE816B428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95617A1-682C-4FA5-8B7D-3A6961E4B26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64EECAB-F333-4FA9-BB9D-8EA145CF1BF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0E9EE66-14C7-4625-82AA-E489E181FB2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CFDE452-FD79-4C45-9C94-85E2EC83D32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57B2E51-EDD4-4D78-8C58-26C19F3EF28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14D337C-FD1A-4719-ADF8-2C7980623FE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47D2346-E53C-43D4-BBBD-FED79441595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7B59889-DE43-4EFE-B0DA-2D77FAC763D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123BA73-B20A-4118-B010-FF2BE451F50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6379C2C-EE96-446A-8D1A-666602CBB7E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884CA82-2761-4F1C-AF21-0A45DFC5721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C93E178-1784-422E-A74E-B6008269BBB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EB8179B-C7FD-4E78-9A9B-D26B1C30745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7DAF2A5-C2A2-4AC7-B53D-B1F2031ED57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6A7320D-D3F6-427A-AE77-12C9355D481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182B539-290F-4995-A076-E763AE096D8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164C7F0-EA71-4A65-9C30-21CC88CC3B1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E337FD7-10B2-498A-ADEE-EC06672652A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015E4C3-48AA-48F0-9098-C2D810E138F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FA9B69B-0D76-400E-B242-A703D1D550E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8B22402-FC92-4BB5-B186-7F83D23C87D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1EA3212-9686-4B40-A5CD-D88C4437E9F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72E0B61-A7AA-44C9-83A8-74FFC8474BC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812EA5B-114F-4248-91A0-A5B3893ED7B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8AD9EE5-DE1E-4650-B566-A8B1D85B536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2223339-6D10-419C-B9B1-E45A82DB900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277EEB9-51DF-4194-BD6D-C5D0C73B466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5BB0A40-EFF7-4556-B404-16A2C7AB55B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CED94C3-2514-468C-A89F-1AA78594CBB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A574B33-3FA7-439F-8115-74662E29A7D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646DBDC-ABB6-4FAE-A623-25510D76242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D33A68C9-ED0C-4596-B666-5C7D0E53EB9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EA430892-6C1B-4975-BB9D-1BCC8C02955F}"/>
            </a:ext>
          </a:extLst>
        </xdr:cNvPr>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361C7655-9309-42AC-A87E-A530D34F4288}"/>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8CFF5FE4-C1A2-42FF-A888-6F5F542C9F45}"/>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a:extLst>
            <a:ext uri="{FF2B5EF4-FFF2-40B4-BE49-F238E27FC236}">
              <a16:creationId xmlns:a16="http://schemas.microsoft.com/office/drawing/2014/main" id="{FCFDB51C-6D00-4718-A7C1-326E82808080}"/>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F46E11FC-B6CD-4DE6-8203-37667281E9B0}"/>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3" name="【図書館】&#10;有形固定資産減価償却率平均値テキスト">
          <a:extLst>
            <a:ext uri="{FF2B5EF4-FFF2-40B4-BE49-F238E27FC236}">
              <a16:creationId xmlns:a16="http://schemas.microsoft.com/office/drawing/2014/main" id="{8B548038-8B42-45C2-914C-1B478BD4E4AB}"/>
            </a:ext>
          </a:extLst>
        </xdr:cNvPr>
        <xdr:cNvSpPr txBox="1"/>
      </xdr:nvSpPr>
      <xdr:spPr>
        <a:xfrm>
          <a:off x="4673600" y="624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a:extLst>
            <a:ext uri="{FF2B5EF4-FFF2-40B4-BE49-F238E27FC236}">
              <a16:creationId xmlns:a16="http://schemas.microsoft.com/office/drawing/2014/main" id="{A770C1EC-29ED-4DA1-83F1-AF6AD2FA0037}"/>
            </a:ext>
          </a:extLst>
        </xdr:cNvPr>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a:extLst>
            <a:ext uri="{FF2B5EF4-FFF2-40B4-BE49-F238E27FC236}">
              <a16:creationId xmlns:a16="http://schemas.microsoft.com/office/drawing/2014/main" id="{B07CF87F-7B59-4A93-A127-76A2EC0AF1E8}"/>
            </a:ext>
          </a:extLst>
        </xdr:cNvPr>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CFF900BD-6BE8-4C1E-B9E4-E236978AA573}"/>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a:extLst>
            <a:ext uri="{FF2B5EF4-FFF2-40B4-BE49-F238E27FC236}">
              <a16:creationId xmlns:a16="http://schemas.microsoft.com/office/drawing/2014/main" id="{9738AEAA-3E40-4EE5-ADE5-E9FCA178E538}"/>
            </a:ext>
          </a:extLst>
        </xdr:cNvPr>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a:extLst>
            <a:ext uri="{FF2B5EF4-FFF2-40B4-BE49-F238E27FC236}">
              <a16:creationId xmlns:a16="http://schemas.microsoft.com/office/drawing/2014/main" id="{E2B2BABD-6FB0-4257-B266-9DBFADA6673F}"/>
            </a:ext>
          </a:extLst>
        </xdr:cNvPr>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E85D88B-7196-4F11-A4E9-B5E3A7E8928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98C6587-FD4E-496F-ACEB-E494FBBD905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EFF4202-591B-4270-BBD6-7C7DA64B0D5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6037329-21A9-4F03-8507-C1E0155CBB3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5E045E6-860C-4709-8C01-D6F98978E96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116840</xdr:rowOff>
    </xdr:from>
    <xdr:to>
      <xdr:col>24</xdr:col>
      <xdr:colOff>114300</xdr:colOff>
      <xdr:row>41</xdr:row>
      <xdr:rowOff>46990</xdr:rowOff>
    </xdr:to>
    <xdr:sp macro="" textlink="">
      <xdr:nvSpPr>
        <xdr:cNvPr id="74" name="楕円 73">
          <a:extLst>
            <a:ext uri="{FF2B5EF4-FFF2-40B4-BE49-F238E27FC236}">
              <a16:creationId xmlns:a16="http://schemas.microsoft.com/office/drawing/2014/main" id="{569BAAFC-E8EC-4D4A-A837-33903199444B}"/>
            </a:ext>
          </a:extLst>
        </xdr:cNvPr>
        <xdr:cNvSpPr/>
      </xdr:nvSpPr>
      <xdr:spPr>
        <a:xfrm>
          <a:off x="4584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95267</xdr:rowOff>
    </xdr:from>
    <xdr:ext cx="405111" cy="259045"/>
    <xdr:sp macro="" textlink="">
      <xdr:nvSpPr>
        <xdr:cNvPr id="75" name="【図書館】&#10;有形固定資産減価償却率該当値テキスト">
          <a:extLst>
            <a:ext uri="{FF2B5EF4-FFF2-40B4-BE49-F238E27FC236}">
              <a16:creationId xmlns:a16="http://schemas.microsoft.com/office/drawing/2014/main" id="{C62E2846-C7A0-438D-9C28-B49261C51AA3}"/>
            </a:ext>
          </a:extLst>
        </xdr:cNvPr>
        <xdr:cNvSpPr txBox="1"/>
      </xdr:nvSpPr>
      <xdr:spPr>
        <a:xfrm>
          <a:off x="4673600"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105410</xdr:rowOff>
    </xdr:from>
    <xdr:to>
      <xdr:col>20</xdr:col>
      <xdr:colOff>38100</xdr:colOff>
      <xdr:row>41</xdr:row>
      <xdr:rowOff>35560</xdr:rowOff>
    </xdr:to>
    <xdr:sp macro="" textlink="">
      <xdr:nvSpPr>
        <xdr:cNvPr id="76" name="楕円 75">
          <a:extLst>
            <a:ext uri="{FF2B5EF4-FFF2-40B4-BE49-F238E27FC236}">
              <a16:creationId xmlns:a16="http://schemas.microsoft.com/office/drawing/2014/main" id="{398EB8F2-B455-41AA-8EEA-AE223A7FFB5C}"/>
            </a:ext>
          </a:extLst>
        </xdr:cNvPr>
        <xdr:cNvSpPr/>
      </xdr:nvSpPr>
      <xdr:spPr>
        <a:xfrm>
          <a:off x="3746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156210</xdr:rowOff>
    </xdr:from>
    <xdr:to>
      <xdr:col>24</xdr:col>
      <xdr:colOff>63500</xdr:colOff>
      <xdr:row>40</xdr:row>
      <xdr:rowOff>167640</xdr:rowOff>
    </xdr:to>
    <xdr:cxnSp macro="">
      <xdr:nvCxnSpPr>
        <xdr:cNvPr id="77" name="直線コネクタ 76">
          <a:extLst>
            <a:ext uri="{FF2B5EF4-FFF2-40B4-BE49-F238E27FC236}">
              <a16:creationId xmlns:a16="http://schemas.microsoft.com/office/drawing/2014/main" id="{DDC755F1-977E-49BA-9B40-DDCAEC68380C}"/>
            </a:ext>
          </a:extLst>
        </xdr:cNvPr>
        <xdr:cNvCxnSpPr/>
      </xdr:nvCxnSpPr>
      <xdr:spPr>
        <a:xfrm>
          <a:off x="3797300" y="70142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90715</xdr:rowOff>
    </xdr:from>
    <xdr:to>
      <xdr:col>15</xdr:col>
      <xdr:colOff>101600</xdr:colOff>
      <xdr:row>41</xdr:row>
      <xdr:rowOff>20865</xdr:rowOff>
    </xdr:to>
    <xdr:sp macro="" textlink="">
      <xdr:nvSpPr>
        <xdr:cNvPr id="78" name="楕円 77">
          <a:extLst>
            <a:ext uri="{FF2B5EF4-FFF2-40B4-BE49-F238E27FC236}">
              <a16:creationId xmlns:a16="http://schemas.microsoft.com/office/drawing/2014/main" id="{1832E9CA-F4F4-482D-8524-C27BF49A9EFC}"/>
            </a:ext>
          </a:extLst>
        </xdr:cNvPr>
        <xdr:cNvSpPr/>
      </xdr:nvSpPr>
      <xdr:spPr>
        <a:xfrm>
          <a:off x="2857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141515</xdr:rowOff>
    </xdr:from>
    <xdr:to>
      <xdr:col>19</xdr:col>
      <xdr:colOff>177800</xdr:colOff>
      <xdr:row>40</xdr:row>
      <xdr:rowOff>156210</xdr:rowOff>
    </xdr:to>
    <xdr:cxnSp macro="">
      <xdr:nvCxnSpPr>
        <xdr:cNvPr id="79" name="直線コネクタ 78">
          <a:extLst>
            <a:ext uri="{FF2B5EF4-FFF2-40B4-BE49-F238E27FC236}">
              <a16:creationId xmlns:a16="http://schemas.microsoft.com/office/drawing/2014/main" id="{5B63458E-F759-4E06-B1B8-40D9E0D3449F}"/>
            </a:ext>
          </a:extLst>
        </xdr:cNvPr>
        <xdr:cNvCxnSpPr/>
      </xdr:nvCxnSpPr>
      <xdr:spPr>
        <a:xfrm>
          <a:off x="2908300" y="6999515"/>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76019</xdr:rowOff>
    </xdr:from>
    <xdr:to>
      <xdr:col>10</xdr:col>
      <xdr:colOff>165100</xdr:colOff>
      <xdr:row>41</xdr:row>
      <xdr:rowOff>6169</xdr:rowOff>
    </xdr:to>
    <xdr:sp macro="" textlink="">
      <xdr:nvSpPr>
        <xdr:cNvPr id="80" name="楕円 79">
          <a:extLst>
            <a:ext uri="{FF2B5EF4-FFF2-40B4-BE49-F238E27FC236}">
              <a16:creationId xmlns:a16="http://schemas.microsoft.com/office/drawing/2014/main" id="{7183BC60-73BE-4057-8039-F645BE2240F4}"/>
            </a:ext>
          </a:extLst>
        </xdr:cNvPr>
        <xdr:cNvSpPr/>
      </xdr:nvSpPr>
      <xdr:spPr>
        <a:xfrm>
          <a:off x="1968500" y="693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126819</xdr:rowOff>
    </xdr:from>
    <xdr:to>
      <xdr:col>15</xdr:col>
      <xdr:colOff>50800</xdr:colOff>
      <xdr:row>40</xdr:row>
      <xdr:rowOff>141515</xdr:rowOff>
    </xdr:to>
    <xdr:cxnSp macro="">
      <xdr:nvCxnSpPr>
        <xdr:cNvPr id="81" name="直線コネクタ 80">
          <a:extLst>
            <a:ext uri="{FF2B5EF4-FFF2-40B4-BE49-F238E27FC236}">
              <a16:creationId xmlns:a16="http://schemas.microsoft.com/office/drawing/2014/main" id="{1D2427C8-769E-4418-A366-8272F69A2650}"/>
            </a:ext>
          </a:extLst>
        </xdr:cNvPr>
        <xdr:cNvCxnSpPr/>
      </xdr:nvCxnSpPr>
      <xdr:spPr>
        <a:xfrm>
          <a:off x="2019300" y="6984819"/>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61323</xdr:rowOff>
    </xdr:from>
    <xdr:to>
      <xdr:col>6</xdr:col>
      <xdr:colOff>38100</xdr:colOff>
      <xdr:row>40</xdr:row>
      <xdr:rowOff>162923</xdr:rowOff>
    </xdr:to>
    <xdr:sp macro="" textlink="">
      <xdr:nvSpPr>
        <xdr:cNvPr id="82" name="楕円 81">
          <a:extLst>
            <a:ext uri="{FF2B5EF4-FFF2-40B4-BE49-F238E27FC236}">
              <a16:creationId xmlns:a16="http://schemas.microsoft.com/office/drawing/2014/main" id="{C60D9E9B-D67D-4687-ABA1-D3FE5DCD15A2}"/>
            </a:ext>
          </a:extLst>
        </xdr:cNvPr>
        <xdr:cNvSpPr/>
      </xdr:nvSpPr>
      <xdr:spPr>
        <a:xfrm>
          <a:off x="1079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112123</xdr:rowOff>
    </xdr:from>
    <xdr:to>
      <xdr:col>10</xdr:col>
      <xdr:colOff>114300</xdr:colOff>
      <xdr:row>40</xdr:row>
      <xdr:rowOff>126819</xdr:rowOff>
    </xdr:to>
    <xdr:cxnSp macro="">
      <xdr:nvCxnSpPr>
        <xdr:cNvPr id="83" name="直線コネクタ 82">
          <a:extLst>
            <a:ext uri="{FF2B5EF4-FFF2-40B4-BE49-F238E27FC236}">
              <a16:creationId xmlns:a16="http://schemas.microsoft.com/office/drawing/2014/main" id="{3FC69583-B3AA-4CBB-822B-228C3DFBF0EA}"/>
            </a:ext>
          </a:extLst>
        </xdr:cNvPr>
        <xdr:cNvCxnSpPr/>
      </xdr:nvCxnSpPr>
      <xdr:spPr>
        <a:xfrm>
          <a:off x="1130300" y="697012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141894</xdr:rowOff>
    </xdr:from>
    <xdr:ext cx="405111" cy="259045"/>
    <xdr:sp macro="" textlink="">
      <xdr:nvSpPr>
        <xdr:cNvPr id="84" name="n_1aveValue【図書館】&#10;有形固定資産減価償却率">
          <a:extLst>
            <a:ext uri="{FF2B5EF4-FFF2-40B4-BE49-F238E27FC236}">
              <a16:creationId xmlns:a16="http://schemas.microsoft.com/office/drawing/2014/main" id="{A158D4E1-00DE-410F-8DB3-3D55A67A70F6}"/>
            </a:ext>
          </a:extLst>
        </xdr:cNvPr>
        <xdr:cNvSpPr txBox="1"/>
      </xdr:nvSpPr>
      <xdr:spPr>
        <a:xfrm>
          <a:off x="3582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a:extLst>
            <a:ext uri="{FF2B5EF4-FFF2-40B4-BE49-F238E27FC236}">
              <a16:creationId xmlns:a16="http://schemas.microsoft.com/office/drawing/2014/main" id="{6BB44D53-8A54-467A-9175-0E89D49C7EC1}"/>
            </a:ext>
          </a:extLst>
        </xdr:cNvPr>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6" name="n_3aveValue【図書館】&#10;有形固定資産減価償却率">
          <a:extLst>
            <a:ext uri="{FF2B5EF4-FFF2-40B4-BE49-F238E27FC236}">
              <a16:creationId xmlns:a16="http://schemas.microsoft.com/office/drawing/2014/main" id="{05E56B7C-7447-479B-B1EF-C0AD4B588C52}"/>
            </a:ext>
          </a:extLst>
        </xdr:cNvPr>
        <xdr:cNvSpPr txBox="1"/>
      </xdr:nvSpPr>
      <xdr:spPr>
        <a:xfrm>
          <a:off x="1816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7" name="n_4aveValue【図書館】&#10;有形固定資産減価償却率">
          <a:extLst>
            <a:ext uri="{FF2B5EF4-FFF2-40B4-BE49-F238E27FC236}">
              <a16:creationId xmlns:a16="http://schemas.microsoft.com/office/drawing/2014/main" id="{E4C7AD3E-8CF5-4793-A684-679DCE3ED673}"/>
            </a:ext>
          </a:extLst>
        </xdr:cNvPr>
        <xdr:cNvSpPr txBox="1"/>
      </xdr:nvSpPr>
      <xdr:spPr>
        <a:xfrm>
          <a:off x="927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26687</xdr:rowOff>
    </xdr:from>
    <xdr:ext cx="405111" cy="259045"/>
    <xdr:sp macro="" textlink="">
      <xdr:nvSpPr>
        <xdr:cNvPr id="88" name="n_1mainValue【図書館】&#10;有形固定資産減価償却率">
          <a:extLst>
            <a:ext uri="{FF2B5EF4-FFF2-40B4-BE49-F238E27FC236}">
              <a16:creationId xmlns:a16="http://schemas.microsoft.com/office/drawing/2014/main" id="{9BFD5EB6-4585-4A83-A057-1EC12262C6C8}"/>
            </a:ext>
          </a:extLst>
        </xdr:cNvPr>
        <xdr:cNvSpPr txBox="1"/>
      </xdr:nvSpPr>
      <xdr:spPr>
        <a:xfrm>
          <a:off x="35820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11992</xdr:rowOff>
    </xdr:from>
    <xdr:ext cx="405111" cy="259045"/>
    <xdr:sp macro="" textlink="">
      <xdr:nvSpPr>
        <xdr:cNvPr id="89" name="n_2mainValue【図書館】&#10;有形固定資産減価償却率">
          <a:extLst>
            <a:ext uri="{FF2B5EF4-FFF2-40B4-BE49-F238E27FC236}">
              <a16:creationId xmlns:a16="http://schemas.microsoft.com/office/drawing/2014/main" id="{3A56CD83-F279-479D-A551-085F92B59814}"/>
            </a:ext>
          </a:extLst>
        </xdr:cNvPr>
        <xdr:cNvSpPr txBox="1"/>
      </xdr:nvSpPr>
      <xdr:spPr>
        <a:xfrm>
          <a:off x="2705744" y="704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168746</xdr:rowOff>
    </xdr:from>
    <xdr:ext cx="405111" cy="259045"/>
    <xdr:sp macro="" textlink="">
      <xdr:nvSpPr>
        <xdr:cNvPr id="90" name="n_3mainValue【図書館】&#10;有形固定資産減価償却率">
          <a:extLst>
            <a:ext uri="{FF2B5EF4-FFF2-40B4-BE49-F238E27FC236}">
              <a16:creationId xmlns:a16="http://schemas.microsoft.com/office/drawing/2014/main" id="{8D2C4412-5FD2-4C5B-9C84-54A8EEDFB5FF}"/>
            </a:ext>
          </a:extLst>
        </xdr:cNvPr>
        <xdr:cNvSpPr txBox="1"/>
      </xdr:nvSpPr>
      <xdr:spPr>
        <a:xfrm>
          <a:off x="1816744" y="702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154050</xdr:rowOff>
    </xdr:from>
    <xdr:ext cx="405111" cy="259045"/>
    <xdr:sp macro="" textlink="">
      <xdr:nvSpPr>
        <xdr:cNvPr id="91" name="n_4mainValue【図書館】&#10;有形固定資産減価償却率">
          <a:extLst>
            <a:ext uri="{FF2B5EF4-FFF2-40B4-BE49-F238E27FC236}">
              <a16:creationId xmlns:a16="http://schemas.microsoft.com/office/drawing/2014/main" id="{8A6DC3B8-0DF9-4A22-A8E4-03635D87C1E5}"/>
            </a:ext>
          </a:extLst>
        </xdr:cNvPr>
        <xdr:cNvSpPr txBox="1"/>
      </xdr:nvSpPr>
      <xdr:spPr>
        <a:xfrm>
          <a:off x="927744" y="701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B3590F3-7222-4D2E-AC42-DD6E8309097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D07660A-7F99-447C-AECA-0155D4775B5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8F59FCD4-E2C3-4CC7-9E19-CC9F23E1EAD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006085F-5805-4E3A-9820-1F5FA2F5E95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3E36599-A21B-4832-9693-C02FC9270F9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B6DA38EB-5BD7-424B-BF98-F6FD99D547F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C13B098-B633-4F9A-8BCE-58796CDD5AB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D9901585-222E-446F-B57A-1DDD5AFC1F4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95A2225F-6C46-4F4A-A3A7-DF934F7DC53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9779C5B7-5E38-459A-90EE-BD690A95C88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BDD3532F-48FC-4B5F-ABF4-51F03EE29E9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7A1F7F64-DFE6-4B22-9B39-B97B107783E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4C2DFC4-3096-40BC-9B8A-F029DF54A0D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347648B1-EBD0-4BC6-A9CA-78E7B8DDD8A4}"/>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54172039-349E-43C0-BAAB-5A0C80E1371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A355963A-D494-4754-8CA5-01E39A8C35FB}"/>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E733E8E7-E1DB-447F-8657-D8D0F9CD367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5CD3DD10-F7FF-401D-9D57-3181CAC7AAD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65486CCB-C8B8-48D3-9847-333EED9F222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40D2F0D-CCEB-42B9-8AF5-AEF50C71E645}"/>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F9D92875-4383-449E-B0B8-D4A34AB6384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87D354A9-744F-47A2-AF68-2053076BA4B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4BF323A-C138-43F1-8F79-71E389730AA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A753CF4D-2A36-4A6F-9AE0-E7123852F6B4}"/>
            </a:ext>
          </a:extLst>
        </xdr:cNvPr>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2B020026-F07F-4681-8908-6AF48FD91C25}"/>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7BFCE585-2A15-4DB6-981B-F54740E3CDB7}"/>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0AD6165D-A096-42DA-97A2-F3790B742B92}"/>
            </a:ext>
          </a:extLst>
        </xdr:cNvPr>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7AEE5F27-CCE7-4C36-B64D-190B0E4F734B}"/>
            </a:ext>
          </a:extLst>
        </xdr:cNvPr>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54627</xdr:rowOff>
    </xdr:from>
    <xdr:ext cx="469744" cy="259045"/>
    <xdr:sp macro="" textlink="">
      <xdr:nvSpPr>
        <xdr:cNvPr id="120" name="【図書館】&#10;一人当たり面積平均値テキスト">
          <a:extLst>
            <a:ext uri="{FF2B5EF4-FFF2-40B4-BE49-F238E27FC236}">
              <a16:creationId xmlns:a16="http://schemas.microsoft.com/office/drawing/2014/main" id="{0ECBA93B-8242-4028-AB62-BD13DA31618C}"/>
            </a:ext>
          </a:extLst>
        </xdr:cNvPr>
        <xdr:cNvSpPr txBox="1"/>
      </xdr:nvSpPr>
      <xdr:spPr>
        <a:xfrm>
          <a:off x="105156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a:extLst>
            <a:ext uri="{FF2B5EF4-FFF2-40B4-BE49-F238E27FC236}">
              <a16:creationId xmlns:a16="http://schemas.microsoft.com/office/drawing/2014/main" id="{15EA2743-27DA-4F65-A56D-00403538632D}"/>
            </a:ext>
          </a:extLst>
        </xdr:cNvPr>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9B94EC62-80F2-4805-BBB3-1B12B57805FB}"/>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18E1D1B3-7ADF-479A-A39E-F6295F8CD36E}"/>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a:extLst>
            <a:ext uri="{FF2B5EF4-FFF2-40B4-BE49-F238E27FC236}">
              <a16:creationId xmlns:a16="http://schemas.microsoft.com/office/drawing/2014/main" id="{00E7624F-5AF0-4FE9-B913-830D73DEB62E}"/>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5" name="フローチャート: 判断 124">
          <a:extLst>
            <a:ext uri="{FF2B5EF4-FFF2-40B4-BE49-F238E27FC236}">
              <a16:creationId xmlns:a16="http://schemas.microsoft.com/office/drawing/2014/main" id="{DD637D37-75D1-4E5A-9794-075AF3581BCA}"/>
            </a:ext>
          </a:extLst>
        </xdr:cNvPr>
        <xdr:cNvSpPr/>
      </xdr:nvSpPr>
      <xdr:spPr>
        <a:xfrm>
          <a:off x="6921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DE33FFB-F5AF-4BE8-993F-1CAFB981A37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7B42D3A-0FC2-4A6A-99CE-B0E2D4FF2E4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30765ED-B254-4BE7-BDFA-9158B4E6916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3BFC209-CA09-4092-9E82-B13FCFF2B63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D74C016-109E-49F1-A45E-1E75B33BD51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133350</xdr:rowOff>
    </xdr:from>
    <xdr:to>
      <xdr:col>55</xdr:col>
      <xdr:colOff>50800</xdr:colOff>
      <xdr:row>36</xdr:row>
      <xdr:rowOff>63500</xdr:rowOff>
    </xdr:to>
    <xdr:sp macro="" textlink="">
      <xdr:nvSpPr>
        <xdr:cNvPr id="131" name="楕円 130">
          <a:extLst>
            <a:ext uri="{FF2B5EF4-FFF2-40B4-BE49-F238E27FC236}">
              <a16:creationId xmlns:a16="http://schemas.microsoft.com/office/drawing/2014/main" id="{BF8286F0-6EB9-4D7E-BBE3-607968FE1E5D}"/>
            </a:ext>
          </a:extLst>
        </xdr:cNvPr>
        <xdr:cNvSpPr/>
      </xdr:nvSpPr>
      <xdr:spPr>
        <a:xfrm>
          <a:off x="104267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156227</xdr:rowOff>
    </xdr:from>
    <xdr:ext cx="469744" cy="259045"/>
    <xdr:sp macro="" textlink="">
      <xdr:nvSpPr>
        <xdr:cNvPr id="132" name="【図書館】&#10;一人当たり面積該当値テキスト">
          <a:extLst>
            <a:ext uri="{FF2B5EF4-FFF2-40B4-BE49-F238E27FC236}">
              <a16:creationId xmlns:a16="http://schemas.microsoft.com/office/drawing/2014/main" id="{95AAAAB2-16E9-4BA2-882B-D0D1A0A13E58}"/>
            </a:ext>
          </a:extLst>
        </xdr:cNvPr>
        <xdr:cNvSpPr txBox="1"/>
      </xdr:nvSpPr>
      <xdr:spPr>
        <a:xfrm>
          <a:off x="10515600" y="598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133350</xdr:rowOff>
    </xdr:from>
    <xdr:to>
      <xdr:col>50</xdr:col>
      <xdr:colOff>165100</xdr:colOff>
      <xdr:row>36</xdr:row>
      <xdr:rowOff>63500</xdr:rowOff>
    </xdr:to>
    <xdr:sp macro="" textlink="">
      <xdr:nvSpPr>
        <xdr:cNvPr id="133" name="楕円 132">
          <a:extLst>
            <a:ext uri="{FF2B5EF4-FFF2-40B4-BE49-F238E27FC236}">
              <a16:creationId xmlns:a16="http://schemas.microsoft.com/office/drawing/2014/main" id="{8001BC82-C3F6-485F-A594-8D696F66C1DD}"/>
            </a:ext>
          </a:extLst>
        </xdr:cNvPr>
        <xdr:cNvSpPr/>
      </xdr:nvSpPr>
      <xdr:spPr>
        <a:xfrm>
          <a:off x="95885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12700</xdr:rowOff>
    </xdr:from>
    <xdr:to>
      <xdr:col>55</xdr:col>
      <xdr:colOff>0</xdr:colOff>
      <xdr:row>36</xdr:row>
      <xdr:rowOff>12700</xdr:rowOff>
    </xdr:to>
    <xdr:cxnSp macro="">
      <xdr:nvCxnSpPr>
        <xdr:cNvPr id="134" name="直線コネクタ 133">
          <a:extLst>
            <a:ext uri="{FF2B5EF4-FFF2-40B4-BE49-F238E27FC236}">
              <a16:creationId xmlns:a16="http://schemas.microsoft.com/office/drawing/2014/main" id="{9CE78964-E741-4A5A-BA09-4B71C3FF7636}"/>
            </a:ext>
          </a:extLst>
        </xdr:cNvPr>
        <xdr:cNvCxnSpPr/>
      </xdr:nvCxnSpPr>
      <xdr:spPr>
        <a:xfrm>
          <a:off x="9639300" y="6184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146050</xdr:rowOff>
    </xdr:from>
    <xdr:to>
      <xdr:col>46</xdr:col>
      <xdr:colOff>38100</xdr:colOff>
      <xdr:row>36</xdr:row>
      <xdr:rowOff>76200</xdr:rowOff>
    </xdr:to>
    <xdr:sp macro="" textlink="">
      <xdr:nvSpPr>
        <xdr:cNvPr id="135" name="楕円 134">
          <a:extLst>
            <a:ext uri="{FF2B5EF4-FFF2-40B4-BE49-F238E27FC236}">
              <a16:creationId xmlns:a16="http://schemas.microsoft.com/office/drawing/2014/main" id="{C07F7B48-2AC0-4393-A6C3-CF964CF521AC}"/>
            </a:ext>
          </a:extLst>
        </xdr:cNvPr>
        <xdr:cNvSpPr/>
      </xdr:nvSpPr>
      <xdr:spPr>
        <a:xfrm>
          <a:off x="8699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12700</xdr:rowOff>
    </xdr:from>
    <xdr:to>
      <xdr:col>50</xdr:col>
      <xdr:colOff>114300</xdr:colOff>
      <xdr:row>36</xdr:row>
      <xdr:rowOff>25400</xdr:rowOff>
    </xdr:to>
    <xdr:cxnSp macro="">
      <xdr:nvCxnSpPr>
        <xdr:cNvPr id="136" name="直線コネクタ 135">
          <a:extLst>
            <a:ext uri="{FF2B5EF4-FFF2-40B4-BE49-F238E27FC236}">
              <a16:creationId xmlns:a16="http://schemas.microsoft.com/office/drawing/2014/main" id="{9C15C5C9-F077-4D19-99B2-99DA0C3F2C55}"/>
            </a:ext>
          </a:extLst>
        </xdr:cNvPr>
        <xdr:cNvCxnSpPr/>
      </xdr:nvCxnSpPr>
      <xdr:spPr>
        <a:xfrm flipV="1">
          <a:off x="8750300" y="6184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146050</xdr:rowOff>
    </xdr:from>
    <xdr:to>
      <xdr:col>41</xdr:col>
      <xdr:colOff>101600</xdr:colOff>
      <xdr:row>36</xdr:row>
      <xdr:rowOff>76200</xdr:rowOff>
    </xdr:to>
    <xdr:sp macro="" textlink="">
      <xdr:nvSpPr>
        <xdr:cNvPr id="137" name="楕円 136">
          <a:extLst>
            <a:ext uri="{FF2B5EF4-FFF2-40B4-BE49-F238E27FC236}">
              <a16:creationId xmlns:a16="http://schemas.microsoft.com/office/drawing/2014/main" id="{FCE52818-11B5-42F7-94BE-16498B00A65F}"/>
            </a:ext>
          </a:extLst>
        </xdr:cNvPr>
        <xdr:cNvSpPr/>
      </xdr:nvSpPr>
      <xdr:spPr>
        <a:xfrm>
          <a:off x="7810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25400</xdr:rowOff>
    </xdr:from>
    <xdr:to>
      <xdr:col>45</xdr:col>
      <xdr:colOff>177800</xdr:colOff>
      <xdr:row>36</xdr:row>
      <xdr:rowOff>25400</xdr:rowOff>
    </xdr:to>
    <xdr:cxnSp macro="">
      <xdr:nvCxnSpPr>
        <xdr:cNvPr id="138" name="直線コネクタ 137">
          <a:extLst>
            <a:ext uri="{FF2B5EF4-FFF2-40B4-BE49-F238E27FC236}">
              <a16:creationId xmlns:a16="http://schemas.microsoft.com/office/drawing/2014/main" id="{9C4F49CE-EEF0-40B3-AECB-73657FAFB82B}"/>
            </a:ext>
          </a:extLst>
        </xdr:cNvPr>
        <xdr:cNvCxnSpPr/>
      </xdr:nvCxnSpPr>
      <xdr:spPr>
        <a:xfrm>
          <a:off x="7861300" y="619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133350</xdr:rowOff>
    </xdr:from>
    <xdr:to>
      <xdr:col>36</xdr:col>
      <xdr:colOff>165100</xdr:colOff>
      <xdr:row>36</xdr:row>
      <xdr:rowOff>63500</xdr:rowOff>
    </xdr:to>
    <xdr:sp macro="" textlink="">
      <xdr:nvSpPr>
        <xdr:cNvPr id="139" name="楕円 138">
          <a:extLst>
            <a:ext uri="{FF2B5EF4-FFF2-40B4-BE49-F238E27FC236}">
              <a16:creationId xmlns:a16="http://schemas.microsoft.com/office/drawing/2014/main" id="{9458F795-A55E-428A-96DC-21478C7040EE}"/>
            </a:ext>
          </a:extLst>
        </xdr:cNvPr>
        <xdr:cNvSpPr/>
      </xdr:nvSpPr>
      <xdr:spPr>
        <a:xfrm>
          <a:off x="69215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12700</xdr:rowOff>
    </xdr:from>
    <xdr:to>
      <xdr:col>41</xdr:col>
      <xdr:colOff>50800</xdr:colOff>
      <xdr:row>36</xdr:row>
      <xdr:rowOff>25400</xdr:rowOff>
    </xdr:to>
    <xdr:cxnSp macro="">
      <xdr:nvCxnSpPr>
        <xdr:cNvPr id="140" name="直線コネクタ 139">
          <a:extLst>
            <a:ext uri="{FF2B5EF4-FFF2-40B4-BE49-F238E27FC236}">
              <a16:creationId xmlns:a16="http://schemas.microsoft.com/office/drawing/2014/main" id="{DFA52A1A-533F-446A-9B9E-19934753134C}"/>
            </a:ext>
          </a:extLst>
        </xdr:cNvPr>
        <xdr:cNvCxnSpPr/>
      </xdr:nvCxnSpPr>
      <xdr:spPr>
        <a:xfrm>
          <a:off x="6972300" y="6184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a:extLst>
            <a:ext uri="{FF2B5EF4-FFF2-40B4-BE49-F238E27FC236}">
              <a16:creationId xmlns:a16="http://schemas.microsoft.com/office/drawing/2014/main" id="{AF658C75-6B52-4F88-9782-F39CC6626B1A}"/>
            </a:ext>
          </a:extLst>
        </xdr:cNvPr>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a:extLst>
            <a:ext uri="{FF2B5EF4-FFF2-40B4-BE49-F238E27FC236}">
              <a16:creationId xmlns:a16="http://schemas.microsoft.com/office/drawing/2014/main" id="{3D7483F8-D329-4E94-B995-162BD5E32EB5}"/>
            </a:ext>
          </a:extLst>
        </xdr:cNvPr>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3" name="n_3aveValue【図書館】&#10;一人当たり面積">
          <a:extLst>
            <a:ext uri="{FF2B5EF4-FFF2-40B4-BE49-F238E27FC236}">
              <a16:creationId xmlns:a16="http://schemas.microsoft.com/office/drawing/2014/main" id="{9781A3E7-2E3D-49F6-A5F4-5457818D3303}"/>
            </a:ext>
          </a:extLst>
        </xdr:cNvPr>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143527</xdr:rowOff>
    </xdr:from>
    <xdr:ext cx="469744" cy="259045"/>
    <xdr:sp macro="" textlink="">
      <xdr:nvSpPr>
        <xdr:cNvPr id="144" name="n_4aveValue【図書館】&#10;一人当たり面積">
          <a:extLst>
            <a:ext uri="{FF2B5EF4-FFF2-40B4-BE49-F238E27FC236}">
              <a16:creationId xmlns:a16="http://schemas.microsoft.com/office/drawing/2014/main" id="{D0A2663A-B4E2-4688-BF89-F99BDE043520}"/>
            </a:ext>
          </a:extLst>
        </xdr:cNvPr>
        <xdr:cNvSpPr txBox="1"/>
      </xdr:nvSpPr>
      <xdr:spPr>
        <a:xfrm>
          <a:off x="6737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80027</xdr:rowOff>
    </xdr:from>
    <xdr:ext cx="469744" cy="259045"/>
    <xdr:sp macro="" textlink="">
      <xdr:nvSpPr>
        <xdr:cNvPr id="145" name="n_1mainValue【図書館】&#10;一人当たり面積">
          <a:extLst>
            <a:ext uri="{FF2B5EF4-FFF2-40B4-BE49-F238E27FC236}">
              <a16:creationId xmlns:a16="http://schemas.microsoft.com/office/drawing/2014/main" id="{AE52502B-FE51-42E4-8F08-C0342B8DBD27}"/>
            </a:ext>
          </a:extLst>
        </xdr:cNvPr>
        <xdr:cNvSpPr txBox="1"/>
      </xdr:nvSpPr>
      <xdr:spPr>
        <a:xfrm>
          <a:off x="9391727" y="590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92727</xdr:rowOff>
    </xdr:from>
    <xdr:ext cx="469744" cy="259045"/>
    <xdr:sp macro="" textlink="">
      <xdr:nvSpPr>
        <xdr:cNvPr id="146" name="n_2mainValue【図書館】&#10;一人当たり面積">
          <a:extLst>
            <a:ext uri="{FF2B5EF4-FFF2-40B4-BE49-F238E27FC236}">
              <a16:creationId xmlns:a16="http://schemas.microsoft.com/office/drawing/2014/main" id="{4DBD9FBA-F0CF-4FCB-BADC-5CDCD90C2A47}"/>
            </a:ext>
          </a:extLst>
        </xdr:cNvPr>
        <xdr:cNvSpPr txBox="1"/>
      </xdr:nvSpPr>
      <xdr:spPr>
        <a:xfrm>
          <a:off x="8515427"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92727</xdr:rowOff>
    </xdr:from>
    <xdr:ext cx="469744" cy="259045"/>
    <xdr:sp macro="" textlink="">
      <xdr:nvSpPr>
        <xdr:cNvPr id="147" name="n_3mainValue【図書館】&#10;一人当たり面積">
          <a:extLst>
            <a:ext uri="{FF2B5EF4-FFF2-40B4-BE49-F238E27FC236}">
              <a16:creationId xmlns:a16="http://schemas.microsoft.com/office/drawing/2014/main" id="{81B38CB7-5B13-423F-96AE-F157F210DC0B}"/>
            </a:ext>
          </a:extLst>
        </xdr:cNvPr>
        <xdr:cNvSpPr txBox="1"/>
      </xdr:nvSpPr>
      <xdr:spPr>
        <a:xfrm>
          <a:off x="7626427"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80027</xdr:rowOff>
    </xdr:from>
    <xdr:ext cx="469744" cy="259045"/>
    <xdr:sp macro="" textlink="">
      <xdr:nvSpPr>
        <xdr:cNvPr id="148" name="n_4mainValue【図書館】&#10;一人当たり面積">
          <a:extLst>
            <a:ext uri="{FF2B5EF4-FFF2-40B4-BE49-F238E27FC236}">
              <a16:creationId xmlns:a16="http://schemas.microsoft.com/office/drawing/2014/main" id="{D4035418-BB84-4CCE-B75D-DC983422D326}"/>
            </a:ext>
          </a:extLst>
        </xdr:cNvPr>
        <xdr:cNvSpPr txBox="1"/>
      </xdr:nvSpPr>
      <xdr:spPr>
        <a:xfrm>
          <a:off x="6737427" y="590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C1A3231-A62E-4535-9DA8-9DEEE48A778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CFCC3AC3-06A8-4969-803E-54960FDA210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CB20410B-912C-48CF-8115-930540BD9AC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629E321-FF3D-48AE-B741-41578CC086F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D3B628A0-5A67-4611-8E6E-5D61C3B856C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2DFE24E5-D134-4720-88CC-665D3DF8368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ECC46AAC-7E88-45C9-9311-1BA43DD24C6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5A2934E7-8322-4A2E-8694-9E595573348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4D0FD8E-7BBD-4E63-9FA8-3F48A21B06C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6F0FDEE0-A42D-40D5-BF7A-386FFB84BA6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1E3A10D1-FF6E-4C07-A866-D56B364CEE5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C4CADF81-D1B4-4951-A0FA-EFC5F8BE5DA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52D1A2FB-A7E3-4079-9BF4-342BB5B0CE6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AE0D6875-2E73-4FC3-8F91-2A72778AAE4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8411084E-CFA7-4C16-862F-7CF7B96AB02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57A81753-B510-4BC7-9034-DC92F4D8C22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E589A48B-7629-4506-A706-8A68E27140A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910A4CE5-2144-46FE-AA26-B0584113496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D8BE37C0-DE68-429B-897D-7F4A4989F95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C74F859B-1C3B-46C2-805D-00B893242F0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D35F9354-6691-4628-A801-182CD3C80D2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44503126-A0FB-4C08-AE18-5FB67DAA578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335F6D85-0FB5-4AB4-A71A-DCDBDC0E69E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679ED245-98B4-4C4E-88D1-171667BF901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8FDCA23C-066C-4F99-8CC7-48249FE4301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a:extLst>
            <a:ext uri="{FF2B5EF4-FFF2-40B4-BE49-F238E27FC236}">
              <a16:creationId xmlns:a16="http://schemas.microsoft.com/office/drawing/2014/main" id="{11AC45B6-2176-488E-A4F8-21BB1631E7A7}"/>
            </a:ext>
          </a:extLst>
        </xdr:cNvPr>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8504400F-D5C9-4BE2-A904-464918190C88}"/>
            </a:ext>
          </a:extLst>
        </xdr:cNvPr>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a:extLst>
            <a:ext uri="{FF2B5EF4-FFF2-40B4-BE49-F238E27FC236}">
              <a16:creationId xmlns:a16="http://schemas.microsoft.com/office/drawing/2014/main" id="{302DB79D-A8BE-4C1A-93AE-D7399A5B4A01}"/>
            </a:ext>
          </a:extLst>
        </xdr:cNvPr>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D6B93742-22E9-4A78-A269-B33A146BA22B}"/>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a:extLst>
            <a:ext uri="{FF2B5EF4-FFF2-40B4-BE49-F238E27FC236}">
              <a16:creationId xmlns:a16="http://schemas.microsoft.com/office/drawing/2014/main" id="{70F0A69C-3EB1-48D7-B19B-CB90AF32CF58}"/>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17797</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E5D8E76A-0FAC-494B-86AA-2B0A0CD6C2A4}"/>
            </a:ext>
          </a:extLst>
        </xdr:cNvPr>
        <xdr:cNvSpPr txBox="1"/>
      </xdr:nvSpPr>
      <xdr:spPr>
        <a:xfrm>
          <a:off x="4673600" y="1030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a:extLst>
            <a:ext uri="{FF2B5EF4-FFF2-40B4-BE49-F238E27FC236}">
              <a16:creationId xmlns:a16="http://schemas.microsoft.com/office/drawing/2014/main" id="{340F8168-E9E2-4556-B38A-4EE33A71644B}"/>
            </a:ext>
          </a:extLst>
        </xdr:cNvPr>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a:extLst>
            <a:ext uri="{FF2B5EF4-FFF2-40B4-BE49-F238E27FC236}">
              <a16:creationId xmlns:a16="http://schemas.microsoft.com/office/drawing/2014/main" id="{53682D48-F070-4D7B-8203-70A945514CD6}"/>
            </a:ext>
          </a:extLst>
        </xdr:cNvPr>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82" name="フローチャート: 判断 181">
          <a:extLst>
            <a:ext uri="{FF2B5EF4-FFF2-40B4-BE49-F238E27FC236}">
              <a16:creationId xmlns:a16="http://schemas.microsoft.com/office/drawing/2014/main" id="{D107B396-B4F1-4C60-97D0-2C4CDF84110D}"/>
            </a:ext>
          </a:extLst>
        </xdr:cNvPr>
        <xdr:cNvSpPr/>
      </xdr:nvSpPr>
      <xdr:spPr>
        <a:xfrm>
          <a:off x="2857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D83D7438-C3E0-43CA-A335-41FBD353E7C3}"/>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84" name="フローチャート: 判断 183">
          <a:extLst>
            <a:ext uri="{FF2B5EF4-FFF2-40B4-BE49-F238E27FC236}">
              <a16:creationId xmlns:a16="http://schemas.microsoft.com/office/drawing/2014/main" id="{81FB1A08-B99A-45B2-8F09-8CDF96968580}"/>
            </a:ext>
          </a:extLst>
        </xdr:cNvPr>
        <xdr:cNvSpPr/>
      </xdr:nvSpPr>
      <xdr:spPr>
        <a:xfrm>
          <a:off x="1079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5FE3C7A-2A4C-44AF-B4CA-BB88018F2D1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5BB4BDE-1212-4FEC-9085-4F05B228D65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1E3DDBA-B3FA-4E8B-9084-D2BFE351CF6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0A41A45-B84A-47BF-AFB3-19AC91A15A5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CF29E99F-B3E8-4933-9E9A-6B4576D7872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156573</xdr:rowOff>
    </xdr:from>
    <xdr:to>
      <xdr:col>24</xdr:col>
      <xdr:colOff>114300</xdr:colOff>
      <xdr:row>62</xdr:row>
      <xdr:rowOff>86723</xdr:rowOff>
    </xdr:to>
    <xdr:sp macro="" textlink="">
      <xdr:nvSpPr>
        <xdr:cNvPr id="190" name="楕円 189">
          <a:extLst>
            <a:ext uri="{FF2B5EF4-FFF2-40B4-BE49-F238E27FC236}">
              <a16:creationId xmlns:a16="http://schemas.microsoft.com/office/drawing/2014/main" id="{CDE4D5AF-0582-496C-A9D4-78FF1A321628}"/>
            </a:ext>
          </a:extLst>
        </xdr:cNvPr>
        <xdr:cNvSpPr/>
      </xdr:nvSpPr>
      <xdr:spPr>
        <a:xfrm>
          <a:off x="45847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135000</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B3B361CF-B9D8-436C-9C9A-FCFD95257378}"/>
            </a:ext>
          </a:extLst>
        </xdr:cNvPr>
        <xdr:cNvSpPr txBox="1"/>
      </xdr:nvSpPr>
      <xdr:spPr>
        <a:xfrm>
          <a:off x="4673600"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130447</xdr:rowOff>
    </xdr:from>
    <xdr:to>
      <xdr:col>20</xdr:col>
      <xdr:colOff>38100</xdr:colOff>
      <xdr:row>62</xdr:row>
      <xdr:rowOff>60597</xdr:rowOff>
    </xdr:to>
    <xdr:sp macro="" textlink="">
      <xdr:nvSpPr>
        <xdr:cNvPr id="192" name="楕円 191">
          <a:extLst>
            <a:ext uri="{FF2B5EF4-FFF2-40B4-BE49-F238E27FC236}">
              <a16:creationId xmlns:a16="http://schemas.microsoft.com/office/drawing/2014/main" id="{874F3E70-A329-42B0-86F2-6E74FD258743}"/>
            </a:ext>
          </a:extLst>
        </xdr:cNvPr>
        <xdr:cNvSpPr/>
      </xdr:nvSpPr>
      <xdr:spPr>
        <a:xfrm>
          <a:off x="37465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9797</xdr:rowOff>
    </xdr:from>
    <xdr:to>
      <xdr:col>24</xdr:col>
      <xdr:colOff>63500</xdr:colOff>
      <xdr:row>62</xdr:row>
      <xdr:rowOff>35923</xdr:rowOff>
    </xdr:to>
    <xdr:cxnSp macro="">
      <xdr:nvCxnSpPr>
        <xdr:cNvPr id="193" name="直線コネクタ 192">
          <a:extLst>
            <a:ext uri="{FF2B5EF4-FFF2-40B4-BE49-F238E27FC236}">
              <a16:creationId xmlns:a16="http://schemas.microsoft.com/office/drawing/2014/main" id="{7393FA41-F169-4FD7-B271-80A524FCD5C4}"/>
            </a:ext>
          </a:extLst>
        </xdr:cNvPr>
        <xdr:cNvCxnSpPr/>
      </xdr:nvCxnSpPr>
      <xdr:spPr>
        <a:xfrm>
          <a:off x="3797300" y="1063969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89626</xdr:rowOff>
    </xdr:from>
    <xdr:to>
      <xdr:col>15</xdr:col>
      <xdr:colOff>101600</xdr:colOff>
      <xdr:row>62</xdr:row>
      <xdr:rowOff>19776</xdr:rowOff>
    </xdr:to>
    <xdr:sp macro="" textlink="">
      <xdr:nvSpPr>
        <xdr:cNvPr id="194" name="楕円 193">
          <a:extLst>
            <a:ext uri="{FF2B5EF4-FFF2-40B4-BE49-F238E27FC236}">
              <a16:creationId xmlns:a16="http://schemas.microsoft.com/office/drawing/2014/main" id="{FE5F944B-939C-4AA1-A95D-695C4F8F446A}"/>
            </a:ext>
          </a:extLst>
        </xdr:cNvPr>
        <xdr:cNvSpPr/>
      </xdr:nvSpPr>
      <xdr:spPr>
        <a:xfrm>
          <a:off x="2857500" y="1054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140426</xdr:rowOff>
    </xdr:from>
    <xdr:to>
      <xdr:col>19</xdr:col>
      <xdr:colOff>177800</xdr:colOff>
      <xdr:row>62</xdr:row>
      <xdr:rowOff>9797</xdr:rowOff>
    </xdr:to>
    <xdr:cxnSp macro="">
      <xdr:nvCxnSpPr>
        <xdr:cNvPr id="195" name="直線コネクタ 194">
          <a:extLst>
            <a:ext uri="{FF2B5EF4-FFF2-40B4-BE49-F238E27FC236}">
              <a16:creationId xmlns:a16="http://schemas.microsoft.com/office/drawing/2014/main" id="{3D16FEA1-F0FA-472C-BCAF-0CBC38E953C7}"/>
            </a:ext>
          </a:extLst>
        </xdr:cNvPr>
        <xdr:cNvCxnSpPr/>
      </xdr:nvCxnSpPr>
      <xdr:spPr>
        <a:xfrm>
          <a:off x="2908300" y="1059887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53703</xdr:rowOff>
    </xdr:from>
    <xdr:to>
      <xdr:col>10</xdr:col>
      <xdr:colOff>165100</xdr:colOff>
      <xdr:row>61</xdr:row>
      <xdr:rowOff>155303</xdr:rowOff>
    </xdr:to>
    <xdr:sp macro="" textlink="">
      <xdr:nvSpPr>
        <xdr:cNvPr id="196" name="楕円 195">
          <a:extLst>
            <a:ext uri="{FF2B5EF4-FFF2-40B4-BE49-F238E27FC236}">
              <a16:creationId xmlns:a16="http://schemas.microsoft.com/office/drawing/2014/main" id="{900BD53C-B649-421A-A2C0-486DA616D638}"/>
            </a:ext>
          </a:extLst>
        </xdr:cNvPr>
        <xdr:cNvSpPr/>
      </xdr:nvSpPr>
      <xdr:spPr>
        <a:xfrm>
          <a:off x="19685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104503</xdr:rowOff>
    </xdr:from>
    <xdr:to>
      <xdr:col>15</xdr:col>
      <xdr:colOff>50800</xdr:colOff>
      <xdr:row>61</xdr:row>
      <xdr:rowOff>140426</xdr:rowOff>
    </xdr:to>
    <xdr:cxnSp macro="">
      <xdr:nvCxnSpPr>
        <xdr:cNvPr id="197" name="直線コネクタ 196">
          <a:extLst>
            <a:ext uri="{FF2B5EF4-FFF2-40B4-BE49-F238E27FC236}">
              <a16:creationId xmlns:a16="http://schemas.microsoft.com/office/drawing/2014/main" id="{660A7212-1BE8-4249-AA6C-5025BB9DB7FD}"/>
            </a:ext>
          </a:extLst>
        </xdr:cNvPr>
        <xdr:cNvCxnSpPr/>
      </xdr:nvCxnSpPr>
      <xdr:spPr>
        <a:xfrm>
          <a:off x="2019300" y="1056295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17780</xdr:rowOff>
    </xdr:from>
    <xdr:to>
      <xdr:col>6</xdr:col>
      <xdr:colOff>38100</xdr:colOff>
      <xdr:row>61</xdr:row>
      <xdr:rowOff>119380</xdr:rowOff>
    </xdr:to>
    <xdr:sp macro="" textlink="">
      <xdr:nvSpPr>
        <xdr:cNvPr id="198" name="楕円 197">
          <a:extLst>
            <a:ext uri="{FF2B5EF4-FFF2-40B4-BE49-F238E27FC236}">
              <a16:creationId xmlns:a16="http://schemas.microsoft.com/office/drawing/2014/main" id="{244322D8-64D6-4672-9574-E07F6EEA9DFB}"/>
            </a:ext>
          </a:extLst>
        </xdr:cNvPr>
        <xdr:cNvSpPr/>
      </xdr:nvSpPr>
      <xdr:spPr>
        <a:xfrm>
          <a:off x="1079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68580</xdr:rowOff>
    </xdr:from>
    <xdr:to>
      <xdr:col>10</xdr:col>
      <xdr:colOff>114300</xdr:colOff>
      <xdr:row>61</xdr:row>
      <xdr:rowOff>104503</xdr:rowOff>
    </xdr:to>
    <xdr:cxnSp macro="">
      <xdr:nvCxnSpPr>
        <xdr:cNvPr id="199" name="直線コネクタ 198">
          <a:extLst>
            <a:ext uri="{FF2B5EF4-FFF2-40B4-BE49-F238E27FC236}">
              <a16:creationId xmlns:a16="http://schemas.microsoft.com/office/drawing/2014/main" id="{817BFC0C-1F77-4492-B7DC-5B41E9245EEA}"/>
            </a:ext>
          </a:extLst>
        </xdr:cNvPr>
        <xdr:cNvCxnSpPr/>
      </xdr:nvCxnSpPr>
      <xdr:spPr>
        <a:xfrm>
          <a:off x="1130300" y="1052703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200" name="n_1aveValue【体育館・プール】&#10;有形固定資産減価償却率">
          <a:extLst>
            <a:ext uri="{FF2B5EF4-FFF2-40B4-BE49-F238E27FC236}">
              <a16:creationId xmlns:a16="http://schemas.microsoft.com/office/drawing/2014/main" id="{B8D76320-446A-436A-A308-FA7DA66DFF18}"/>
            </a:ext>
          </a:extLst>
        </xdr:cNvPr>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88554</xdr:rowOff>
    </xdr:from>
    <xdr:ext cx="405111" cy="259045"/>
    <xdr:sp macro="" textlink="">
      <xdr:nvSpPr>
        <xdr:cNvPr id="201" name="n_2aveValue【体育館・プール】&#10;有形固定資産減価償却率">
          <a:extLst>
            <a:ext uri="{FF2B5EF4-FFF2-40B4-BE49-F238E27FC236}">
              <a16:creationId xmlns:a16="http://schemas.microsoft.com/office/drawing/2014/main" id="{5813D4E0-3094-462B-91BD-90B8FEBD7F27}"/>
            </a:ext>
          </a:extLst>
        </xdr:cNvPr>
        <xdr:cNvSpPr txBox="1"/>
      </xdr:nvSpPr>
      <xdr:spPr>
        <a:xfrm>
          <a:off x="27057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a:extLst>
            <a:ext uri="{FF2B5EF4-FFF2-40B4-BE49-F238E27FC236}">
              <a16:creationId xmlns:a16="http://schemas.microsoft.com/office/drawing/2014/main" id="{3B50A0A3-DF23-4EA1-A441-B92898AD014E}"/>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67327</xdr:rowOff>
    </xdr:from>
    <xdr:ext cx="405111" cy="259045"/>
    <xdr:sp macro="" textlink="">
      <xdr:nvSpPr>
        <xdr:cNvPr id="203" name="n_4aveValue【体育館・プール】&#10;有形固定資産減価償却率">
          <a:extLst>
            <a:ext uri="{FF2B5EF4-FFF2-40B4-BE49-F238E27FC236}">
              <a16:creationId xmlns:a16="http://schemas.microsoft.com/office/drawing/2014/main" id="{A4E521E9-27E6-4D21-9DBA-A5E3465D24D7}"/>
            </a:ext>
          </a:extLst>
        </xdr:cNvPr>
        <xdr:cNvSpPr txBox="1"/>
      </xdr:nvSpPr>
      <xdr:spPr>
        <a:xfrm>
          <a:off x="927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51724</xdr:rowOff>
    </xdr:from>
    <xdr:ext cx="405111" cy="259045"/>
    <xdr:sp macro="" textlink="">
      <xdr:nvSpPr>
        <xdr:cNvPr id="204" name="n_1mainValue【体育館・プール】&#10;有形固定資産減価償却率">
          <a:extLst>
            <a:ext uri="{FF2B5EF4-FFF2-40B4-BE49-F238E27FC236}">
              <a16:creationId xmlns:a16="http://schemas.microsoft.com/office/drawing/2014/main" id="{AD315C36-E57F-4160-9392-93A9B04CED8F}"/>
            </a:ext>
          </a:extLst>
        </xdr:cNvPr>
        <xdr:cNvSpPr txBox="1"/>
      </xdr:nvSpPr>
      <xdr:spPr>
        <a:xfrm>
          <a:off x="3582044" y="106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10903</xdr:rowOff>
    </xdr:from>
    <xdr:ext cx="405111" cy="259045"/>
    <xdr:sp macro="" textlink="">
      <xdr:nvSpPr>
        <xdr:cNvPr id="205" name="n_2mainValue【体育館・プール】&#10;有形固定資産減価償却率">
          <a:extLst>
            <a:ext uri="{FF2B5EF4-FFF2-40B4-BE49-F238E27FC236}">
              <a16:creationId xmlns:a16="http://schemas.microsoft.com/office/drawing/2014/main" id="{14C870DD-6B4A-4297-A671-620BBD8B1B0A}"/>
            </a:ext>
          </a:extLst>
        </xdr:cNvPr>
        <xdr:cNvSpPr txBox="1"/>
      </xdr:nvSpPr>
      <xdr:spPr>
        <a:xfrm>
          <a:off x="27057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146430</xdr:rowOff>
    </xdr:from>
    <xdr:ext cx="405111" cy="259045"/>
    <xdr:sp macro="" textlink="">
      <xdr:nvSpPr>
        <xdr:cNvPr id="206" name="n_3mainValue【体育館・プール】&#10;有形固定資産減価償却率">
          <a:extLst>
            <a:ext uri="{FF2B5EF4-FFF2-40B4-BE49-F238E27FC236}">
              <a16:creationId xmlns:a16="http://schemas.microsoft.com/office/drawing/2014/main" id="{2C138BD3-E51F-428F-9D44-225995AC8B9A}"/>
            </a:ext>
          </a:extLst>
        </xdr:cNvPr>
        <xdr:cNvSpPr txBox="1"/>
      </xdr:nvSpPr>
      <xdr:spPr>
        <a:xfrm>
          <a:off x="18167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110507</xdr:rowOff>
    </xdr:from>
    <xdr:ext cx="405111" cy="259045"/>
    <xdr:sp macro="" textlink="">
      <xdr:nvSpPr>
        <xdr:cNvPr id="207" name="n_4mainValue【体育館・プール】&#10;有形固定資産減価償却率">
          <a:extLst>
            <a:ext uri="{FF2B5EF4-FFF2-40B4-BE49-F238E27FC236}">
              <a16:creationId xmlns:a16="http://schemas.microsoft.com/office/drawing/2014/main" id="{17887F2D-1182-4204-9469-2DD08E847FBE}"/>
            </a:ext>
          </a:extLst>
        </xdr:cNvPr>
        <xdr:cNvSpPr txBox="1"/>
      </xdr:nvSpPr>
      <xdr:spPr>
        <a:xfrm>
          <a:off x="927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33A8133F-9235-45A1-A5BF-99A34212229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68D54ABD-6B12-4517-9CFC-5DE39E1D81F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8C9A79C9-0F36-433C-8524-66784C98CB7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6D607F63-0228-457A-B60B-E2B4932CFAF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3066C8F3-E6A7-4148-866B-40447CF6D90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7734A050-908B-40D9-9BCC-B241A0F4B86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BF751E5B-F958-4FB8-B473-6BA96ED038E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A8CC33DA-9C7D-43D6-8CAC-7114F50947E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5722B000-40ED-4A31-96E1-B93AF2A6C2D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96C779BA-9C86-4097-9551-C0AD9B54FD7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EB3ED076-80A5-4854-B33C-EDAD79ACDB7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DBD07DB-EF61-4BC5-B307-3CEA820F169D}"/>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2EDCC08F-A61D-45C3-A490-6F4190868FF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163371FD-8C76-419C-B437-9C8E94A6E0DD}"/>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9FBAC7C8-2ACA-486A-A157-1630841C21F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F80C947D-0996-40FB-B772-06D251DA3D45}"/>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14D1DE30-E18D-4E3E-BA40-CD7A1513607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9A153FB6-6336-4490-8084-5BDA16390C5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82413E25-25F5-48E3-AF52-697147CEF45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7D2231-5DBA-4BBD-92C5-C20341D29562}"/>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BCE0A713-1553-4F3D-8E91-DC766F99A2B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515547E-A0C4-4A4F-89B7-BC0D8A3927E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D6D9E699-4F28-446D-B584-D6E7EA96900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B122D72A-5268-4172-AF45-BBA397EDDC78}"/>
            </a:ext>
          </a:extLst>
        </xdr:cNvPr>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1F72C609-4979-4EDC-8B10-8D432B3300D4}"/>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7F68E07C-C6C8-412F-98B1-8C9BCA3B2022}"/>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053D6F61-C7B4-455A-A081-7F00FF007D45}"/>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a:extLst>
            <a:ext uri="{FF2B5EF4-FFF2-40B4-BE49-F238E27FC236}">
              <a16:creationId xmlns:a16="http://schemas.microsoft.com/office/drawing/2014/main" id="{F09C37C1-96AD-4A06-AD86-0B19D7C63260}"/>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652</xdr:rowOff>
    </xdr:from>
    <xdr:ext cx="469744" cy="259045"/>
    <xdr:sp macro="" textlink="">
      <xdr:nvSpPr>
        <xdr:cNvPr id="236" name="【体育館・プール】&#10;一人当たり面積平均値テキスト">
          <a:extLst>
            <a:ext uri="{FF2B5EF4-FFF2-40B4-BE49-F238E27FC236}">
              <a16:creationId xmlns:a16="http://schemas.microsoft.com/office/drawing/2014/main" id="{EC88000E-7FA5-42D9-A334-C500E7D4AA42}"/>
            </a:ext>
          </a:extLst>
        </xdr:cNvPr>
        <xdr:cNvSpPr txBox="1"/>
      </xdr:nvSpPr>
      <xdr:spPr>
        <a:xfrm>
          <a:off x="10515600" y="10459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a:extLst>
            <a:ext uri="{FF2B5EF4-FFF2-40B4-BE49-F238E27FC236}">
              <a16:creationId xmlns:a16="http://schemas.microsoft.com/office/drawing/2014/main" id="{8AFD0EFE-8ABF-4C25-9E86-360D6C8F9EAA}"/>
            </a:ext>
          </a:extLst>
        </xdr:cNvPr>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38" name="フローチャート: 判断 237">
          <a:extLst>
            <a:ext uri="{FF2B5EF4-FFF2-40B4-BE49-F238E27FC236}">
              <a16:creationId xmlns:a16="http://schemas.microsoft.com/office/drawing/2014/main" id="{F433FD9A-751A-4182-A19F-2799B5F62C45}"/>
            </a:ext>
          </a:extLst>
        </xdr:cNvPr>
        <xdr:cNvSpPr/>
      </xdr:nvSpPr>
      <xdr:spPr>
        <a:xfrm>
          <a:off x="9588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39" name="フローチャート: 判断 238">
          <a:extLst>
            <a:ext uri="{FF2B5EF4-FFF2-40B4-BE49-F238E27FC236}">
              <a16:creationId xmlns:a16="http://schemas.microsoft.com/office/drawing/2014/main" id="{5BC2B38D-478C-4685-BC17-F46B3D6BEFD2}"/>
            </a:ext>
          </a:extLst>
        </xdr:cNvPr>
        <xdr:cNvSpPr/>
      </xdr:nvSpPr>
      <xdr:spPr>
        <a:xfrm>
          <a:off x="8699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40" name="フローチャート: 判断 239">
          <a:extLst>
            <a:ext uri="{FF2B5EF4-FFF2-40B4-BE49-F238E27FC236}">
              <a16:creationId xmlns:a16="http://schemas.microsoft.com/office/drawing/2014/main" id="{F8D10553-3BF8-4243-8F53-A21D89154BAE}"/>
            </a:ext>
          </a:extLst>
        </xdr:cNvPr>
        <xdr:cNvSpPr/>
      </xdr:nvSpPr>
      <xdr:spPr>
        <a:xfrm>
          <a:off x="781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41" name="フローチャート: 判断 240">
          <a:extLst>
            <a:ext uri="{FF2B5EF4-FFF2-40B4-BE49-F238E27FC236}">
              <a16:creationId xmlns:a16="http://schemas.microsoft.com/office/drawing/2014/main" id="{EB9CD4F7-4014-42AB-954A-3039203EBF04}"/>
            </a:ext>
          </a:extLst>
        </xdr:cNvPr>
        <xdr:cNvSpPr/>
      </xdr:nvSpPr>
      <xdr:spPr>
        <a:xfrm>
          <a:off x="6921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81A734D-DC28-4CDD-B546-B2B99EA1FA1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42AB70D-3CFE-4B23-8B7A-44AF6F90059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6ADF8DD-B429-417F-90D2-47355F8914F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6C7203A-C46E-4955-A12C-62D830400DC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1411280D-D5CB-40CF-9F79-1FAA6068136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47" name="楕円 246">
          <a:extLst>
            <a:ext uri="{FF2B5EF4-FFF2-40B4-BE49-F238E27FC236}">
              <a16:creationId xmlns:a16="http://schemas.microsoft.com/office/drawing/2014/main" id="{344E0A70-25A1-41F6-AE02-09E8DF7B8AE4}"/>
            </a:ext>
          </a:extLst>
        </xdr:cNvPr>
        <xdr:cNvSpPr/>
      </xdr:nvSpPr>
      <xdr:spPr>
        <a:xfrm>
          <a:off x="104267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28592</xdr:rowOff>
    </xdr:from>
    <xdr:ext cx="469744" cy="259045"/>
    <xdr:sp macro="" textlink="">
      <xdr:nvSpPr>
        <xdr:cNvPr id="248" name="【体育館・プール】&#10;一人当たり面積該当値テキスト">
          <a:extLst>
            <a:ext uri="{FF2B5EF4-FFF2-40B4-BE49-F238E27FC236}">
              <a16:creationId xmlns:a16="http://schemas.microsoft.com/office/drawing/2014/main" id="{CFBB492D-4982-4D90-967D-FC8CA4A45B36}"/>
            </a:ext>
          </a:extLst>
        </xdr:cNvPr>
        <xdr:cNvSpPr txBox="1"/>
      </xdr:nvSpPr>
      <xdr:spPr>
        <a:xfrm>
          <a:off x="10515600" y="1065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50165</xdr:rowOff>
    </xdr:from>
    <xdr:to>
      <xdr:col>50</xdr:col>
      <xdr:colOff>165100</xdr:colOff>
      <xdr:row>62</xdr:row>
      <xdr:rowOff>151765</xdr:rowOff>
    </xdr:to>
    <xdr:sp macro="" textlink="">
      <xdr:nvSpPr>
        <xdr:cNvPr id="249" name="楕円 248">
          <a:extLst>
            <a:ext uri="{FF2B5EF4-FFF2-40B4-BE49-F238E27FC236}">
              <a16:creationId xmlns:a16="http://schemas.microsoft.com/office/drawing/2014/main" id="{E34B38AF-2EA0-4962-ADA1-EC8942DB9B62}"/>
            </a:ext>
          </a:extLst>
        </xdr:cNvPr>
        <xdr:cNvSpPr/>
      </xdr:nvSpPr>
      <xdr:spPr>
        <a:xfrm>
          <a:off x="95885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100965</xdr:rowOff>
    </xdr:from>
    <xdr:to>
      <xdr:col>55</xdr:col>
      <xdr:colOff>0</xdr:colOff>
      <xdr:row>62</xdr:row>
      <xdr:rowOff>100965</xdr:rowOff>
    </xdr:to>
    <xdr:cxnSp macro="">
      <xdr:nvCxnSpPr>
        <xdr:cNvPr id="250" name="直線コネクタ 249">
          <a:extLst>
            <a:ext uri="{FF2B5EF4-FFF2-40B4-BE49-F238E27FC236}">
              <a16:creationId xmlns:a16="http://schemas.microsoft.com/office/drawing/2014/main" id="{9F2EC0BC-C85E-44B4-AC51-729A541A24C5}"/>
            </a:ext>
          </a:extLst>
        </xdr:cNvPr>
        <xdr:cNvCxnSpPr/>
      </xdr:nvCxnSpPr>
      <xdr:spPr>
        <a:xfrm>
          <a:off x="9639300" y="107308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52070</xdr:rowOff>
    </xdr:from>
    <xdr:to>
      <xdr:col>46</xdr:col>
      <xdr:colOff>38100</xdr:colOff>
      <xdr:row>62</xdr:row>
      <xdr:rowOff>153670</xdr:rowOff>
    </xdr:to>
    <xdr:sp macro="" textlink="">
      <xdr:nvSpPr>
        <xdr:cNvPr id="251" name="楕円 250">
          <a:extLst>
            <a:ext uri="{FF2B5EF4-FFF2-40B4-BE49-F238E27FC236}">
              <a16:creationId xmlns:a16="http://schemas.microsoft.com/office/drawing/2014/main" id="{BD6C5AF3-6328-4907-9B61-08F0AB45D95E}"/>
            </a:ext>
          </a:extLst>
        </xdr:cNvPr>
        <xdr:cNvSpPr/>
      </xdr:nvSpPr>
      <xdr:spPr>
        <a:xfrm>
          <a:off x="8699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100965</xdr:rowOff>
    </xdr:from>
    <xdr:to>
      <xdr:col>50</xdr:col>
      <xdr:colOff>114300</xdr:colOff>
      <xdr:row>62</xdr:row>
      <xdr:rowOff>102870</xdr:rowOff>
    </xdr:to>
    <xdr:cxnSp macro="">
      <xdr:nvCxnSpPr>
        <xdr:cNvPr id="252" name="直線コネクタ 251">
          <a:extLst>
            <a:ext uri="{FF2B5EF4-FFF2-40B4-BE49-F238E27FC236}">
              <a16:creationId xmlns:a16="http://schemas.microsoft.com/office/drawing/2014/main" id="{028C7CF1-0076-4C73-81A1-AE2AF96455D9}"/>
            </a:ext>
          </a:extLst>
        </xdr:cNvPr>
        <xdr:cNvCxnSpPr/>
      </xdr:nvCxnSpPr>
      <xdr:spPr>
        <a:xfrm flipV="1">
          <a:off x="8750300" y="107308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52070</xdr:rowOff>
    </xdr:from>
    <xdr:to>
      <xdr:col>41</xdr:col>
      <xdr:colOff>101600</xdr:colOff>
      <xdr:row>62</xdr:row>
      <xdr:rowOff>153670</xdr:rowOff>
    </xdr:to>
    <xdr:sp macro="" textlink="">
      <xdr:nvSpPr>
        <xdr:cNvPr id="253" name="楕円 252">
          <a:extLst>
            <a:ext uri="{FF2B5EF4-FFF2-40B4-BE49-F238E27FC236}">
              <a16:creationId xmlns:a16="http://schemas.microsoft.com/office/drawing/2014/main" id="{D9DFF80F-1939-4621-B53B-9A2DBC0523DD}"/>
            </a:ext>
          </a:extLst>
        </xdr:cNvPr>
        <xdr:cNvSpPr/>
      </xdr:nvSpPr>
      <xdr:spPr>
        <a:xfrm>
          <a:off x="7810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102870</xdr:rowOff>
    </xdr:from>
    <xdr:to>
      <xdr:col>45</xdr:col>
      <xdr:colOff>177800</xdr:colOff>
      <xdr:row>62</xdr:row>
      <xdr:rowOff>102870</xdr:rowOff>
    </xdr:to>
    <xdr:cxnSp macro="">
      <xdr:nvCxnSpPr>
        <xdr:cNvPr id="254" name="直線コネクタ 253">
          <a:extLst>
            <a:ext uri="{FF2B5EF4-FFF2-40B4-BE49-F238E27FC236}">
              <a16:creationId xmlns:a16="http://schemas.microsoft.com/office/drawing/2014/main" id="{C3AAC11D-2E27-4A88-B26B-9CD7B2590AA4}"/>
            </a:ext>
          </a:extLst>
        </xdr:cNvPr>
        <xdr:cNvCxnSpPr/>
      </xdr:nvCxnSpPr>
      <xdr:spPr>
        <a:xfrm>
          <a:off x="7861300" y="1073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48260</xdr:rowOff>
    </xdr:from>
    <xdr:to>
      <xdr:col>36</xdr:col>
      <xdr:colOff>165100</xdr:colOff>
      <xdr:row>62</xdr:row>
      <xdr:rowOff>149860</xdr:rowOff>
    </xdr:to>
    <xdr:sp macro="" textlink="">
      <xdr:nvSpPr>
        <xdr:cNvPr id="255" name="楕円 254">
          <a:extLst>
            <a:ext uri="{FF2B5EF4-FFF2-40B4-BE49-F238E27FC236}">
              <a16:creationId xmlns:a16="http://schemas.microsoft.com/office/drawing/2014/main" id="{30D66E7D-B3F5-418A-9490-366578177D85}"/>
            </a:ext>
          </a:extLst>
        </xdr:cNvPr>
        <xdr:cNvSpPr/>
      </xdr:nvSpPr>
      <xdr:spPr>
        <a:xfrm>
          <a:off x="6921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99060</xdr:rowOff>
    </xdr:from>
    <xdr:to>
      <xdr:col>41</xdr:col>
      <xdr:colOff>50800</xdr:colOff>
      <xdr:row>62</xdr:row>
      <xdr:rowOff>102870</xdr:rowOff>
    </xdr:to>
    <xdr:cxnSp macro="">
      <xdr:nvCxnSpPr>
        <xdr:cNvPr id="256" name="直線コネクタ 255">
          <a:extLst>
            <a:ext uri="{FF2B5EF4-FFF2-40B4-BE49-F238E27FC236}">
              <a16:creationId xmlns:a16="http://schemas.microsoft.com/office/drawing/2014/main" id="{F54F9B88-4BDA-465C-B177-C1875900CFCD}"/>
            </a:ext>
          </a:extLst>
        </xdr:cNvPr>
        <xdr:cNvCxnSpPr/>
      </xdr:nvCxnSpPr>
      <xdr:spPr>
        <a:xfrm>
          <a:off x="6972300" y="107289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141622</xdr:rowOff>
    </xdr:from>
    <xdr:ext cx="469744" cy="259045"/>
    <xdr:sp macro="" textlink="">
      <xdr:nvSpPr>
        <xdr:cNvPr id="257" name="n_1aveValue【体育館・プール】&#10;一人当たり面積">
          <a:extLst>
            <a:ext uri="{FF2B5EF4-FFF2-40B4-BE49-F238E27FC236}">
              <a16:creationId xmlns:a16="http://schemas.microsoft.com/office/drawing/2014/main" id="{B7900970-8C40-4B56-936E-763B1C401B1C}"/>
            </a:ext>
          </a:extLst>
        </xdr:cNvPr>
        <xdr:cNvSpPr txBox="1"/>
      </xdr:nvSpPr>
      <xdr:spPr>
        <a:xfrm>
          <a:off x="9391727" y="1042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130192</xdr:rowOff>
    </xdr:from>
    <xdr:ext cx="469744" cy="259045"/>
    <xdr:sp macro="" textlink="">
      <xdr:nvSpPr>
        <xdr:cNvPr id="258" name="n_2aveValue【体育館・プール】&#10;一人当たり面積">
          <a:extLst>
            <a:ext uri="{FF2B5EF4-FFF2-40B4-BE49-F238E27FC236}">
              <a16:creationId xmlns:a16="http://schemas.microsoft.com/office/drawing/2014/main" id="{D9F3D8AD-C0D8-4028-960B-8BB7F38C68E9}"/>
            </a:ext>
          </a:extLst>
        </xdr:cNvPr>
        <xdr:cNvSpPr txBox="1"/>
      </xdr:nvSpPr>
      <xdr:spPr>
        <a:xfrm>
          <a:off x="85154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53992</xdr:rowOff>
    </xdr:from>
    <xdr:ext cx="469744" cy="259045"/>
    <xdr:sp macro="" textlink="">
      <xdr:nvSpPr>
        <xdr:cNvPr id="259" name="n_3aveValue【体育館・プール】&#10;一人当たり面積">
          <a:extLst>
            <a:ext uri="{FF2B5EF4-FFF2-40B4-BE49-F238E27FC236}">
              <a16:creationId xmlns:a16="http://schemas.microsoft.com/office/drawing/2014/main" id="{AF91085D-1D05-4E31-836A-2437F28583B2}"/>
            </a:ext>
          </a:extLst>
        </xdr:cNvPr>
        <xdr:cNvSpPr txBox="1"/>
      </xdr:nvSpPr>
      <xdr:spPr>
        <a:xfrm>
          <a:off x="7626427" y="103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50182</xdr:rowOff>
    </xdr:from>
    <xdr:ext cx="469744" cy="259045"/>
    <xdr:sp macro="" textlink="">
      <xdr:nvSpPr>
        <xdr:cNvPr id="260" name="n_4aveValue【体育館・プール】&#10;一人当たり面積">
          <a:extLst>
            <a:ext uri="{FF2B5EF4-FFF2-40B4-BE49-F238E27FC236}">
              <a16:creationId xmlns:a16="http://schemas.microsoft.com/office/drawing/2014/main" id="{80CC2915-729F-4D0F-A925-F4ACE36E552A}"/>
            </a:ext>
          </a:extLst>
        </xdr:cNvPr>
        <xdr:cNvSpPr txBox="1"/>
      </xdr:nvSpPr>
      <xdr:spPr>
        <a:xfrm>
          <a:off x="6737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142892</xdr:rowOff>
    </xdr:from>
    <xdr:ext cx="469744" cy="259045"/>
    <xdr:sp macro="" textlink="">
      <xdr:nvSpPr>
        <xdr:cNvPr id="261" name="n_1mainValue【体育館・プール】&#10;一人当たり面積">
          <a:extLst>
            <a:ext uri="{FF2B5EF4-FFF2-40B4-BE49-F238E27FC236}">
              <a16:creationId xmlns:a16="http://schemas.microsoft.com/office/drawing/2014/main" id="{0AFDB2A1-F40F-46F0-84D6-97E5F8036C2E}"/>
            </a:ext>
          </a:extLst>
        </xdr:cNvPr>
        <xdr:cNvSpPr txBox="1"/>
      </xdr:nvSpPr>
      <xdr:spPr>
        <a:xfrm>
          <a:off x="9391727" y="1077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144797</xdr:rowOff>
    </xdr:from>
    <xdr:ext cx="469744" cy="259045"/>
    <xdr:sp macro="" textlink="">
      <xdr:nvSpPr>
        <xdr:cNvPr id="262" name="n_2mainValue【体育館・プール】&#10;一人当たり面積">
          <a:extLst>
            <a:ext uri="{FF2B5EF4-FFF2-40B4-BE49-F238E27FC236}">
              <a16:creationId xmlns:a16="http://schemas.microsoft.com/office/drawing/2014/main" id="{80C22D3C-5121-42BB-B989-DD26BF5582A4}"/>
            </a:ext>
          </a:extLst>
        </xdr:cNvPr>
        <xdr:cNvSpPr txBox="1"/>
      </xdr:nvSpPr>
      <xdr:spPr>
        <a:xfrm>
          <a:off x="8515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144797</xdr:rowOff>
    </xdr:from>
    <xdr:ext cx="469744" cy="259045"/>
    <xdr:sp macro="" textlink="">
      <xdr:nvSpPr>
        <xdr:cNvPr id="263" name="n_3mainValue【体育館・プール】&#10;一人当たり面積">
          <a:extLst>
            <a:ext uri="{FF2B5EF4-FFF2-40B4-BE49-F238E27FC236}">
              <a16:creationId xmlns:a16="http://schemas.microsoft.com/office/drawing/2014/main" id="{1A4E8820-4F98-4008-900D-5334DB25B28D}"/>
            </a:ext>
          </a:extLst>
        </xdr:cNvPr>
        <xdr:cNvSpPr txBox="1"/>
      </xdr:nvSpPr>
      <xdr:spPr>
        <a:xfrm>
          <a:off x="7626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140987</xdr:rowOff>
    </xdr:from>
    <xdr:ext cx="469744" cy="259045"/>
    <xdr:sp macro="" textlink="">
      <xdr:nvSpPr>
        <xdr:cNvPr id="264" name="n_4mainValue【体育館・プール】&#10;一人当たり面積">
          <a:extLst>
            <a:ext uri="{FF2B5EF4-FFF2-40B4-BE49-F238E27FC236}">
              <a16:creationId xmlns:a16="http://schemas.microsoft.com/office/drawing/2014/main" id="{93D60A1A-15F1-4230-8E43-0666980CFBA8}"/>
            </a:ext>
          </a:extLst>
        </xdr:cNvPr>
        <xdr:cNvSpPr txBox="1"/>
      </xdr:nvSpPr>
      <xdr:spPr>
        <a:xfrm>
          <a:off x="6737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C7857266-35B9-49EA-A9D2-E9BEDF82F70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ABD519E0-2F64-404A-BF54-9635B8F2F94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521F1BA7-DAB9-47D1-876D-B38C5BE473A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C20C2B28-CC1F-4761-96E7-10722DE4DE0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9EC698D2-E075-47BB-8613-E6FC824AFE8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BA77C632-BBD6-407A-A281-451B63A5CD7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9A1BE5EC-D2CF-4093-B18D-3B812DE945D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645F201-3BE1-4127-8DFA-7DE7F04D2B59}"/>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FCF78D35-F20B-4010-A18E-64BF54A8A5E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1AA7BFFC-F62F-4A1C-8CA0-4FD9B1056D3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8348672A-17F5-4EFA-8D18-963C3262124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2191D275-8CAD-4FDD-87BF-AAA558402B7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83A62842-9702-4481-8C91-FFBB249C395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7698EA72-5B16-4A4D-8D17-FF51EE204BD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941DF598-028C-4C60-A578-2667B7B253B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1C8E7BE4-9FBE-46C2-A696-ADEA3A892FDC}"/>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3E28E554-E566-403B-B795-065099C6C49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A5ACA3BF-6E2D-4182-BCED-03F1A9647E0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DA6CB86B-4A35-4407-BFA1-C18F3FC13CD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4230BFE7-73DF-4D5D-9FB6-EB8CC464029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EAF23C6A-4C87-4D5F-8988-A625293EFDA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7C89022D-1D44-48F0-9139-8C2A2EBE1D9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E80D3AF0-C47F-43C4-A689-B5A9300FDED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9162D5C8-E71B-48CD-894C-727E02F547B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ED427734-F639-4181-9E5D-0EBDECFF05A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B51692D9-DCD2-404E-A892-7D4DA7155CC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id="{C49A2E6A-E4E4-4A35-919F-BDE2446B318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2" name="直線コネクタ 291">
          <a:extLst>
            <a:ext uri="{FF2B5EF4-FFF2-40B4-BE49-F238E27FC236}">
              <a16:creationId xmlns:a16="http://schemas.microsoft.com/office/drawing/2014/main" id="{001A110C-3E21-4865-AD4F-D7AAF16650E8}"/>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3" name="テキスト ボックス 292">
          <a:extLst>
            <a:ext uri="{FF2B5EF4-FFF2-40B4-BE49-F238E27FC236}">
              <a16:creationId xmlns:a16="http://schemas.microsoft.com/office/drawing/2014/main" id="{6B863B8E-4375-4352-ADFE-1FE3E5995B3C}"/>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4" name="直線コネクタ 293">
          <a:extLst>
            <a:ext uri="{FF2B5EF4-FFF2-40B4-BE49-F238E27FC236}">
              <a16:creationId xmlns:a16="http://schemas.microsoft.com/office/drawing/2014/main" id="{36A5C617-70F3-4390-B420-18092F312104}"/>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5" name="テキスト ボックス 294">
          <a:extLst>
            <a:ext uri="{FF2B5EF4-FFF2-40B4-BE49-F238E27FC236}">
              <a16:creationId xmlns:a16="http://schemas.microsoft.com/office/drawing/2014/main" id="{DA7602B6-53DF-48DC-BBC8-BE7DBDA12428}"/>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6" name="直線コネクタ 295">
          <a:extLst>
            <a:ext uri="{FF2B5EF4-FFF2-40B4-BE49-F238E27FC236}">
              <a16:creationId xmlns:a16="http://schemas.microsoft.com/office/drawing/2014/main" id="{3FB9AC7B-4EF1-48B9-9220-0C95AA615B57}"/>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7" name="テキスト ボックス 296">
          <a:extLst>
            <a:ext uri="{FF2B5EF4-FFF2-40B4-BE49-F238E27FC236}">
              <a16:creationId xmlns:a16="http://schemas.microsoft.com/office/drawing/2014/main" id="{60154881-E670-494C-B89B-666881F9F239}"/>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8" name="直線コネクタ 297">
          <a:extLst>
            <a:ext uri="{FF2B5EF4-FFF2-40B4-BE49-F238E27FC236}">
              <a16:creationId xmlns:a16="http://schemas.microsoft.com/office/drawing/2014/main" id="{D3A63B57-57B6-4979-84DF-37251C800414}"/>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9" name="テキスト ボックス 298">
          <a:extLst>
            <a:ext uri="{FF2B5EF4-FFF2-40B4-BE49-F238E27FC236}">
              <a16:creationId xmlns:a16="http://schemas.microsoft.com/office/drawing/2014/main" id="{F547A3F1-1748-4A0D-993B-0B2592DFE5BE}"/>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0" name="直線コネクタ 299">
          <a:extLst>
            <a:ext uri="{FF2B5EF4-FFF2-40B4-BE49-F238E27FC236}">
              <a16:creationId xmlns:a16="http://schemas.microsoft.com/office/drawing/2014/main" id="{14A2D604-1029-419B-88E5-C5EEE000236C}"/>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1" name="テキスト ボックス 300">
          <a:extLst>
            <a:ext uri="{FF2B5EF4-FFF2-40B4-BE49-F238E27FC236}">
              <a16:creationId xmlns:a16="http://schemas.microsoft.com/office/drawing/2014/main" id="{7C1EC2F3-7C44-4850-9B49-769AB6ECECCF}"/>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a:extLst>
            <a:ext uri="{FF2B5EF4-FFF2-40B4-BE49-F238E27FC236}">
              <a16:creationId xmlns:a16="http://schemas.microsoft.com/office/drawing/2014/main" id="{3502C8B2-72F7-4D49-A4E8-3A63FBF8466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3" name="テキスト ボックス 302">
          <a:extLst>
            <a:ext uri="{FF2B5EF4-FFF2-40B4-BE49-F238E27FC236}">
              <a16:creationId xmlns:a16="http://schemas.microsoft.com/office/drawing/2014/main" id="{D003A118-1EFE-4201-9598-37729AF3438A}"/>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a:extLst>
            <a:ext uri="{FF2B5EF4-FFF2-40B4-BE49-F238E27FC236}">
              <a16:creationId xmlns:a16="http://schemas.microsoft.com/office/drawing/2014/main" id="{76ABB592-5469-4E88-AD7C-6A13F75F707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305" name="直線コネクタ 304">
          <a:extLst>
            <a:ext uri="{FF2B5EF4-FFF2-40B4-BE49-F238E27FC236}">
              <a16:creationId xmlns:a16="http://schemas.microsoft.com/office/drawing/2014/main" id="{A6A47C05-6A93-46E3-8F34-80BB0052E826}"/>
            </a:ext>
          </a:extLst>
        </xdr:cNvPr>
        <xdr:cNvCxnSpPr/>
      </xdr:nvCxnSpPr>
      <xdr:spPr>
        <a:xfrm flipV="1">
          <a:off x="4634865" y="170326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306" name="【市民会館】&#10;有形固定資産減価償却率最小値テキスト">
          <a:extLst>
            <a:ext uri="{FF2B5EF4-FFF2-40B4-BE49-F238E27FC236}">
              <a16:creationId xmlns:a16="http://schemas.microsoft.com/office/drawing/2014/main" id="{382569BD-6911-4C0B-90AF-CC931B1E31CD}"/>
            </a:ext>
          </a:extLst>
        </xdr:cNvPr>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307" name="直線コネクタ 306">
          <a:extLst>
            <a:ext uri="{FF2B5EF4-FFF2-40B4-BE49-F238E27FC236}">
              <a16:creationId xmlns:a16="http://schemas.microsoft.com/office/drawing/2014/main" id="{1D1E423A-DA22-46B8-9A14-51574B900A39}"/>
            </a:ext>
          </a:extLst>
        </xdr:cNvPr>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308" name="【市民会館】&#10;有形固定資産減価償却率最大値テキスト">
          <a:extLst>
            <a:ext uri="{FF2B5EF4-FFF2-40B4-BE49-F238E27FC236}">
              <a16:creationId xmlns:a16="http://schemas.microsoft.com/office/drawing/2014/main" id="{21BC6354-7F6D-4D8E-8D42-EFA43E5D4299}"/>
            </a:ext>
          </a:extLst>
        </xdr:cNvPr>
        <xdr:cNvSpPr txBox="1"/>
      </xdr:nvSpPr>
      <xdr:spPr>
        <a:xfrm>
          <a:off x="46736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309" name="直線コネクタ 308">
          <a:extLst>
            <a:ext uri="{FF2B5EF4-FFF2-40B4-BE49-F238E27FC236}">
              <a16:creationId xmlns:a16="http://schemas.microsoft.com/office/drawing/2014/main" id="{D5FDDF6B-2B96-41FA-961E-D4D7A92DB9A0}"/>
            </a:ext>
          </a:extLst>
        </xdr:cNvPr>
        <xdr:cNvCxnSpPr/>
      </xdr:nvCxnSpPr>
      <xdr:spPr>
        <a:xfrm>
          <a:off x="4546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116857</xdr:rowOff>
    </xdr:from>
    <xdr:ext cx="405111" cy="259045"/>
    <xdr:sp macro="" textlink="">
      <xdr:nvSpPr>
        <xdr:cNvPr id="310" name="【市民会館】&#10;有形固定資産減価償却率平均値テキスト">
          <a:extLst>
            <a:ext uri="{FF2B5EF4-FFF2-40B4-BE49-F238E27FC236}">
              <a16:creationId xmlns:a16="http://schemas.microsoft.com/office/drawing/2014/main" id="{F810FE62-D0A2-4AB7-9D12-B17628B831BF}"/>
            </a:ext>
          </a:extLst>
        </xdr:cNvPr>
        <xdr:cNvSpPr txBox="1"/>
      </xdr:nvSpPr>
      <xdr:spPr>
        <a:xfrm>
          <a:off x="4673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311" name="フローチャート: 判断 310">
          <a:extLst>
            <a:ext uri="{FF2B5EF4-FFF2-40B4-BE49-F238E27FC236}">
              <a16:creationId xmlns:a16="http://schemas.microsoft.com/office/drawing/2014/main" id="{EBF028B3-F344-46AE-872C-FD97288D4AB6}"/>
            </a:ext>
          </a:extLst>
        </xdr:cNvPr>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312" name="フローチャート: 判断 311">
          <a:extLst>
            <a:ext uri="{FF2B5EF4-FFF2-40B4-BE49-F238E27FC236}">
              <a16:creationId xmlns:a16="http://schemas.microsoft.com/office/drawing/2014/main" id="{2FDB424F-F6C0-4354-9ADB-9806CD580D10}"/>
            </a:ext>
          </a:extLst>
        </xdr:cNvPr>
        <xdr:cNvSpPr/>
      </xdr:nvSpPr>
      <xdr:spPr>
        <a:xfrm>
          <a:off x="3746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313" name="フローチャート: 判断 312">
          <a:extLst>
            <a:ext uri="{FF2B5EF4-FFF2-40B4-BE49-F238E27FC236}">
              <a16:creationId xmlns:a16="http://schemas.microsoft.com/office/drawing/2014/main" id="{08FB6B3E-6561-4975-B1AC-ADE1A2F8D512}"/>
            </a:ext>
          </a:extLst>
        </xdr:cNvPr>
        <xdr:cNvSpPr/>
      </xdr:nvSpPr>
      <xdr:spPr>
        <a:xfrm>
          <a:off x="28575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314" name="フローチャート: 判断 313">
          <a:extLst>
            <a:ext uri="{FF2B5EF4-FFF2-40B4-BE49-F238E27FC236}">
              <a16:creationId xmlns:a16="http://schemas.microsoft.com/office/drawing/2014/main" id="{D82D39E4-5993-4028-BFE1-B43462EB21B8}"/>
            </a:ext>
          </a:extLst>
        </xdr:cNvPr>
        <xdr:cNvSpPr/>
      </xdr:nvSpPr>
      <xdr:spPr>
        <a:xfrm>
          <a:off x="1968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315" name="フローチャート: 判断 314">
          <a:extLst>
            <a:ext uri="{FF2B5EF4-FFF2-40B4-BE49-F238E27FC236}">
              <a16:creationId xmlns:a16="http://schemas.microsoft.com/office/drawing/2014/main" id="{50779175-D547-45A4-9D78-929EFFFC284C}"/>
            </a:ext>
          </a:extLst>
        </xdr:cNvPr>
        <xdr:cNvSpPr/>
      </xdr:nvSpPr>
      <xdr:spPr>
        <a:xfrm>
          <a:off x="1079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47F5C05-BE56-4E5F-8A18-051682619B1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DCBECD37-EFCB-43A4-8E45-3A15BD41834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E8DD6835-C7C7-4F39-B775-E04C073D081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73E2DDE-284D-411A-870E-98D3AF44644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D7CA4F85-F2B9-4732-A9FD-545037869B0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8255</xdr:rowOff>
    </xdr:from>
    <xdr:to>
      <xdr:col>24</xdr:col>
      <xdr:colOff>114300</xdr:colOff>
      <xdr:row>107</xdr:row>
      <xdr:rowOff>109855</xdr:rowOff>
    </xdr:to>
    <xdr:sp macro="" textlink="">
      <xdr:nvSpPr>
        <xdr:cNvPr id="321" name="楕円 320">
          <a:extLst>
            <a:ext uri="{FF2B5EF4-FFF2-40B4-BE49-F238E27FC236}">
              <a16:creationId xmlns:a16="http://schemas.microsoft.com/office/drawing/2014/main" id="{34E3FC4E-9B70-49E5-92C7-7A4EA53AC0BF}"/>
            </a:ext>
          </a:extLst>
        </xdr:cNvPr>
        <xdr:cNvSpPr/>
      </xdr:nvSpPr>
      <xdr:spPr>
        <a:xfrm>
          <a:off x="45847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158132</xdr:rowOff>
    </xdr:from>
    <xdr:ext cx="405111" cy="259045"/>
    <xdr:sp macro="" textlink="">
      <xdr:nvSpPr>
        <xdr:cNvPr id="322" name="【市民会館】&#10;有形固定資産減価償却率該当値テキスト">
          <a:extLst>
            <a:ext uri="{FF2B5EF4-FFF2-40B4-BE49-F238E27FC236}">
              <a16:creationId xmlns:a16="http://schemas.microsoft.com/office/drawing/2014/main" id="{6D3C3DD9-6FFE-4A23-8DA3-2C1E6C63D432}"/>
            </a:ext>
          </a:extLst>
        </xdr:cNvPr>
        <xdr:cNvSpPr txBox="1"/>
      </xdr:nvSpPr>
      <xdr:spPr>
        <a:xfrm>
          <a:off x="4673600" y="1833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156845</xdr:rowOff>
    </xdr:from>
    <xdr:to>
      <xdr:col>20</xdr:col>
      <xdr:colOff>38100</xdr:colOff>
      <xdr:row>107</xdr:row>
      <xdr:rowOff>86995</xdr:rowOff>
    </xdr:to>
    <xdr:sp macro="" textlink="">
      <xdr:nvSpPr>
        <xdr:cNvPr id="323" name="楕円 322">
          <a:extLst>
            <a:ext uri="{FF2B5EF4-FFF2-40B4-BE49-F238E27FC236}">
              <a16:creationId xmlns:a16="http://schemas.microsoft.com/office/drawing/2014/main" id="{4FFAF018-3D73-418D-B0DC-497F3860E712}"/>
            </a:ext>
          </a:extLst>
        </xdr:cNvPr>
        <xdr:cNvSpPr/>
      </xdr:nvSpPr>
      <xdr:spPr>
        <a:xfrm>
          <a:off x="37465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36195</xdr:rowOff>
    </xdr:from>
    <xdr:to>
      <xdr:col>24</xdr:col>
      <xdr:colOff>63500</xdr:colOff>
      <xdr:row>107</xdr:row>
      <xdr:rowOff>59055</xdr:rowOff>
    </xdr:to>
    <xdr:cxnSp macro="">
      <xdr:nvCxnSpPr>
        <xdr:cNvPr id="324" name="直線コネクタ 323">
          <a:extLst>
            <a:ext uri="{FF2B5EF4-FFF2-40B4-BE49-F238E27FC236}">
              <a16:creationId xmlns:a16="http://schemas.microsoft.com/office/drawing/2014/main" id="{FFBCCB19-A4F1-4A1E-B2F3-9440A37BB5EC}"/>
            </a:ext>
          </a:extLst>
        </xdr:cNvPr>
        <xdr:cNvCxnSpPr/>
      </xdr:nvCxnSpPr>
      <xdr:spPr>
        <a:xfrm>
          <a:off x="3797300" y="1838134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133986</xdr:rowOff>
    </xdr:from>
    <xdr:to>
      <xdr:col>15</xdr:col>
      <xdr:colOff>101600</xdr:colOff>
      <xdr:row>107</xdr:row>
      <xdr:rowOff>64136</xdr:rowOff>
    </xdr:to>
    <xdr:sp macro="" textlink="">
      <xdr:nvSpPr>
        <xdr:cNvPr id="325" name="楕円 324">
          <a:extLst>
            <a:ext uri="{FF2B5EF4-FFF2-40B4-BE49-F238E27FC236}">
              <a16:creationId xmlns:a16="http://schemas.microsoft.com/office/drawing/2014/main" id="{314EA6A9-5F0B-4054-AAB8-8AAD9F831BAA}"/>
            </a:ext>
          </a:extLst>
        </xdr:cNvPr>
        <xdr:cNvSpPr/>
      </xdr:nvSpPr>
      <xdr:spPr>
        <a:xfrm>
          <a:off x="2857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13336</xdr:rowOff>
    </xdr:from>
    <xdr:to>
      <xdr:col>19</xdr:col>
      <xdr:colOff>177800</xdr:colOff>
      <xdr:row>107</xdr:row>
      <xdr:rowOff>36195</xdr:rowOff>
    </xdr:to>
    <xdr:cxnSp macro="">
      <xdr:nvCxnSpPr>
        <xdr:cNvPr id="326" name="直線コネクタ 325">
          <a:extLst>
            <a:ext uri="{FF2B5EF4-FFF2-40B4-BE49-F238E27FC236}">
              <a16:creationId xmlns:a16="http://schemas.microsoft.com/office/drawing/2014/main" id="{8E543B31-80B2-4CEF-8B66-38771CE1AFC4}"/>
            </a:ext>
          </a:extLst>
        </xdr:cNvPr>
        <xdr:cNvCxnSpPr/>
      </xdr:nvCxnSpPr>
      <xdr:spPr>
        <a:xfrm>
          <a:off x="2908300" y="1835848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105411</xdr:rowOff>
    </xdr:from>
    <xdr:to>
      <xdr:col>10</xdr:col>
      <xdr:colOff>165100</xdr:colOff>
      <xdr:row>107</xdr:row>
      <xdr:rowOff>35561</xdr:rowOff>
    </xdr:to>
    <xdr:sp macro="" textlink="">
      <xdr:nvSpPr>
        <xdr:cNvPr id="327" name="楕円 326">
          <a:extLst>
            <a:ext uri="{FF2B5EF4-FFF2-40B4-BE49-F238E27FC236}">
              <a16:creationId xmlns:a16="http://schemas.microsoft.com/office/drawing/2014/main" id="{235E05A1-C28E-4679-BECA-48B743536959}"/>
            </a:ext>
          </a:extLst>
        </xdr:cNvPr>
        <xdr:cNvSpPr/>
      </xdr:nvSpPr>
      <xdr:spPr>
        <a:xfrm>
          <a:off x="1968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156211</xdr:rowOff>
    </xdr:from>
    <xdr:to>
      <xdr:col>15</xdr:col>
      <xdr:colOff>50800</xdr:colOff>
      <xdr:row>107</xdr:row>
      <xdr:rowOff>13336</xdr:rowOff>
    </xdr:to>
    <xdr:cxnSp macro="">
      <xdr:nvCxnSpPr>
        <xdr:cNvPr id="328" name="直線コネクタ 327">
          <a:extLst>
            <a:ext uri="{FF2B5EF4-FFF2-40B4-BE49-F238E27FC236}">
              <a16:creationId xmlns:a16="http://schemas.microsoft.com/office/drawing/2014/main" id="{0552D3AD-F78A-4F4A-8EA1-328345E1D83A}"/>
            </a:ext>
          </a:extLst>
        </xdr:cNvPr>
        <xdr:cNvCxnSpPr/>
      </xdr:nvCxnSpPr>
      <xdr:spPr>
        <a:xfrm>
          <a:off x="2019300" y="183299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90170</xdr:rowOff>
    </xdr:from>
    <xdr:to>
      <xdr:col>6</xdr:col>
      <xdr:colOff>38100</xdr:colOff>
      <xdr:row>107</xdr:row>
      <xdr:rowOff>20320</xdr:rowOff>
    </xdr:to>
    <xdr:sp macro="" textlink="">
      <xdr:nvSpPr>
        <xdr:cNvPr id="329" name="楕円 328">
          <a:extLst>
            <a:ext uri="{FF2B5EF4-FFF2-40B4-BE49-F238E27FC236}">
              <a16:creationId xmlns:a16="http://schemas.microsoft.com/office/drawing/2014/main" id="{0CC7F214-FFE0-451B-BBBB-E6F4C6DA8FD7}"/>
            </a:ext>
          </a:extLst>
        </xdr:cNvPr>
        <xdr:cNvSpPr/>
      </xdr:nvSpPr>
      <xdr:spPr>
        <a:xfrm>
          <a:off x="1079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140970</xdr:rowOff>
    </xdr:from>
    <xdr:to>
      <xdr:col>10</xdr:col>
      <xdr:colOff>114300</xdr:colOff>
      <xdr:row>106</xdr:row>
      <xdr:rowOff>156211</xdr:rowOff>
    </xdr:to>
    <xdr:cxnSp macro="">
      <xdr:nvCxnSpPr>
        <xdr:cNvPr id="330" name="直線コネクタ 329">
          <a:extLst>
            <a:ext uri="{FF2B5EF4-FFF2-40B4-BE49-F238E27FC236}">
              <a16:creationId xmlns:a16="http://schemas.microsoft.com/office/drawing/2014/main" id="{8488AA5C-4B39-4BF5-8893-3FC158AC3428}"/>
            </a:ext>
          </a:extLst>
        </xdr:cNvPr>
        <xdr:cNvCxnSpPr/>
      </xdr:nvCxnSpPr>
      <xdr:spPr>
        <a:xfrm>
          <a:off x="1130300" y="183146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170197</xdr:rowOff>
    </xdr:from>
    <xdr:ext cx="405111" cy="259045"/>
    <xdr:sp macro="" textlink="">
      <xdr:nvSpPr>
        <xdr:cNvPr id="331" name="n_1aveValue【市民会館】&#10;有形固定資産減価償却率">
          <a:extLst>
            <a:ext uri="{FF2B5EF4-FFF2-40B4-BE49-F238E27FC236}">
              <a16:creationId xmlns:a16="http://schemas.microsoft.com/office/drawing/2014/main" id="{7147FE7E-35F0-41E6-95BD-86A82CC1E7E7}"/>
            </a:ext>
          </a:extLst>
        </xdr:cNvPr>
        <xdr:cNvSpPr txBox="1"/>
      </xdr:nvSpPr>
      <xdr:spPr>
        <a:xfrm>
          <a:off x="35820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151147</xdr:rowOff>
    </xdr:from>
    <xdr:ext cx="405111" cy="259045"/>
    <xdr:sp macro="" textlink="">
      <xdr:nvSpPr>
        <xdr:cNvPr id="332" name="n_2aveValue【市民会館】&#10;有形固定資産減価償却率">
          <a:extLst>
            <a:ext uri="{FF2B5EF4-FFF2-40B4-BE49-F238E27FC236}">
              <a16:creationId xmlns:a16="http://schemas.microsoft.com/office/drawing/2014/main" id="{7420458C-A0B3-44ED-9E1B-FED31872CA63}"/>
            </a:ext>
          </a:extLst>
        </xdr:cNvPr>
        <xdr:cNvSpPr txBox="1"/>
      </xdr:nvSpPr>
      <xdr:spPr>
        <a:xfrm>
          <a:off x="27057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147338</xdr:rowOff>
    </xdr:from>
    <xdr:ext cx="405111" cy="259045"/>
    <xdr:sp macro="" textlink="">
      <xdr:nvSpPr>
        <xdr:cNvPr id="333" name="n_3aveValue【市民会館】&#10;有形固定資産減価償却率">
          <a:extLst>
            <a:ext uri="{FF2B5EF4-FFF2-40B4-BE49-F238E27FC236}">
              <a16:creationId xmlns:a16="http://schemas.microsoft.com/office/drawing/2014/main" id="{AE3694AC-BE17-4594-ABE1-3311D0EEF25B}"/>
            </a:ext>
          </a:extLst>
        </xdr:cNvPr>
        <xdr:cNvSpPr txBox="1"/>
      </xdr:nvSpPr>
      <xdr:spPr>
        <a:xfrm>
          <a:off x="1816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113047</xdr:rowOff>
    </xdr:from>
    <xdr:ext cx="405111" cy="259045"/>
    <xdr:sp macro="" textlink="">
      <xdr:nvSpPr>
        <xdr:cNvPr id="334" name="n_4aveValue【市民会館】&#10;有形固定資産減価償却率">
          <a:extLst>
            <a:ext uri="{FF2B5EF4-FFF2-40B4-BE49-F238E27FC236}">
              <a16:creationId xmlns:a16="http://schemas.microsoft.com/office/drawing/2014/main" id="{A31DDA64-8D00-4221-A6D3-B591AE9D9E30}"/>
            </a:ext>
          </a:extLst>
        </xdr:cNvPr>
        <xdr:cNvSpPr txBox="1"/>
      </xdr:nvSpPr>
      <xdr:spPr>
        <a:xfrm>
          <a:off x="927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78122</xdr:rowOff>
    </xdr:from>
    <xdr:ext cx="405111" cy="259045"/>
    <xdr:sp macro="" textlink="">
      <xdr:nvSpPr>
        <xdr:cNvPr id="335" name="n_1mainValue【市民会館】&#10;有形固定資産減価償却率">
          <a:extLst>
            <a:ext uri="{FF2B5EF4-FFF2-40B4-BE49-F238E27FC236}">
              <a16:creationId xmlns:a16="http://schemas.microsoft.com/office/drawing/2014/main" id="{6557BE43-51D2-46E4-BDC1-418BF72C166B}"/>
            </a:ext>
          </a:extLst>
        </xdr:cNvPr>
        <xdr:cNvSpPr txBox="1"/>
      </xdr:nvSpPr>
      <xdr:spPr>
        <a:xfrm>
          <a:off x="3582044" y="184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55263</xdr:rowOff>
    </xdr:from>
    <xdr:ext cx="405111" cy="259045"/>
    <xdr:sp macro="" textlink="">
      <xdr:nvSpPr>
        <xdr:cNvPr id="336" name="n_2mainValue【市民会館】&#10;有形固定資産減価償却率">
          <a:extLst>
            <a:ext uri="{FF2B5EF4-FFF2-40B4-BE49-F238E27FC236}">
              <a16:creationId xmlns:a16="http://schemas.microsoft.com/office/drawing/2014/main" id="{B90D08B8-5328-40A9-B256-31D6894D5B03}"/>
            </a:ext>
          </a:extLst>
        </xdr:cNvPr>
        <xdr:cNvSpPr txBox="1"/>
      </xdr:nvSpPr>
      <xdr:spPr>
        <a:xfrm>
          <a:off x="2705744" y="1840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26688</xdr:rowOff>
    </xdr:from>
    <xdr:ext cx="405111" cy="259045"/>
    <xdr:sp macro="" textlink="">
      <xdr:nvSpPr>
        <xdr:cNvPr id="337" name="n_3mainValue【市民会館】&#10;有形固定資産減価償却率">
          <a:extLst>
            <a:ext uri="{FF2B5EF4-FFF2-40B4-BE49-F238E27FC236}">
              <a16:creationId xmlns:a16="http://schemas.microsoft.com/office/drawing/2014/main" id="{7316ED86-4601-4CA0-9B1E-968FB429D167}"/>
            </a:ext>
          </a:extLst>
        </xdr:cNvPr>
        <xdr:cNvSpPr txBox="1"/>
      </xdr:nvSpPr>
      <xdr:spPr>
        <a:xfrm>
          <a:off x="1816744" y="1837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11447</xdr:rowOff>
    </xdr:from>
    <xdr:ext cx="405111" cy="259045"/>
    <xdr:sp macro="" textlink="">
      <xdr:nvSpPr>
        <xdr:cNvPr id="338" name="n_4mainValue【市民会館】&#10;有形固定資産減価償却率">
          <a:extLst>
            <a:ext uri="{FF2B5EF4-FFF2-40B4-BE49-F238E27FC236}">
              <a16:creationId xmlns:a16="http://schemas.microsoft.com/office/drawing/2014/main" id="{7F7E6A2F-9155-460A-BA95-F331D10BAA46}"/>
            </a:ext>
          </a:extLst>
        </xdr:cNvPr>
        <xdr:cNvSpPr txBox="1"/>
      </xdr:nvSpPr>
      <xdr:spPr>
        <a:xfrm>
          <a:off x="927744" y="183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8E8934DC-F91A-4656-A942-552E9A83F84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3D735087-090E-4D17-B5DB-DC77C884026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40FC385C-C804-4877-9991-9A0E1EBABA5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0BCCF979-565F-4929-9FF9-7E769FDAB3B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7F388250-98CA-4CB9-B237-3861FD4A715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BB3A3F75-B613-4C78-8186-C7C6C592665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3F2D368C-6AB5-4992-8687-7DDA7DB2D13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3F5EC5EB-E9D8-4D62-AA0D-9CFB1844AE1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a:extLst>
            <a:ext uri="{FF2B5EF4-FFF2-40B4-BE49-F238E27FC236}">
              <a16:creationId xmlns:a16="http://schemas.microsoft.com/office/drawing/2014/main" id="{0CC319BB-C2B6-4C83-A8F3-CD3AD2E8E55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a:extLst>
            <a:ext uri="{FF2B5EF4-FFF2-40B4-BE49-F238E27FC236}">
              <a16:creationId xmlns:a16="http://schemas.microsoft.com/office/drawing/2014/main" id="{4E32C939-0BD7-4E62-A136-FBAB9A6D4E1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a:extLst>
            <a:ext uri="{FF2B5EF4-FFF2-40B4-BE49-F238E27FC236}">
              <a16:creationId xmlns:a16="http://schemas.microsoft.com/office/drawing/2014/main" id="{E7020BFF-A030-4A66-95D2-32422A7756BA}"/>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a:extLst>
            <a:ext uri="{FF2B5EF4-FFF2-40B4-BE49-F238E27FC236}">
              <a16:creationId xmlns:a16="http://schemas.microsoft.com/office/drawing/2014/main" id="{354717C0-95CD-4574-8E7D-BDE35C073633}"/>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a:extLst>
            <a:ext uri="{FF2B5EF4-FFF2-40B4-BE49-F238E27FC236}">
              <a16:creationId xmlns:a16="http://schemas.microsoft.com/office/drawing/2014/main" id="{114E8E52-08CF-4991-A25B-31FE8EDC2AEE}"/>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a:extLst>
            <a:ext uri="{FF2B5EF4-FFF2-40B4-BE49-F238E27FC236}">
              <a16:creationId xmlns:a16="http://schemas.microsoft.com/office/drawing/2014/main" id="{25497BD6-0FAD-4146-85CD-A0FDBB379EA8}"/>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a:extLst>
            <a:ext uri="{FF2B5EF4-FFF2-40B4-BE49-F238E27FC236}">
              <a16:creationId xmlns:a16="http://schemas.microsoft.com/office/drawing/2014/main" id="{1F51C70D-C4B7-4454-828A-20EFD8994F8B}"/>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a:extLst>
            <a:ext uri="{FF2B5EF4-FFF2-40B4-BE49-F238E27FC236}">
              <a16:creationId xmlns:a16="http://schemas.microsoft.com/office/drawing/2014/main" id="{E968411E-1B6A-4219-9087-E414AD28A7CA}"/>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a:extLst>
            <a:ext uri="{FF2B5EF4-FFF2-40B4-BE49-F238E27FC236}">
              <a16:creationId xmlns:a16="http://schemas.microsoft.com/office/drawing/2014/main" id="{FD677CEA-7494-4D40-8313-2A694E692C83}"/>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a:extLst>
            <a:ext uri="{FF2B5EF4-FFF2-40B4-BE49-F238E27FC236}">
              <a16:creationId xmlns:a16="http://schemas.microsoft.com/office/drawing/2014/main" id="{3FB202F0-D7FF-48EC-B488-1AFFE03CCA43}"/>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a:extLst>
            <a:ext uri="{FF2B5EF4-FFF2-40B4-BE49-F238E27FC236}">
              <a16:creationId xmlns:a16="http://schemas.microsoft.com/office/drawing/2014/main" id="{08CE0209-1631-4266-9517-E621B037E2BE}"/>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a:extLst>
            <a:ext uri="{FF2B5EF4-FFF2-40B4-BE49-F238E27FC236}">
              <a16:creationId xmlns:a16="http://schemas.microsoft.com/office/drawing/2014/main" id="{6B1B1D36-BB4B-4E9A-911E-647515F06FFA}"/>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a:extLst>
            <a:ext uri="{FF2B5EF4-FFF2-40B4-BE49-F238E27FC236}">
              <a16:creationId xmlns:a16="http://schemas.microsoft.com/office/drawing/2014/main" id="{B4F6ACF7-4ACE-4B37-B694-1F5A43500F2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a:extLst>
            <a:ext uri="{FF2B5EF4-FFF2-40B4-BE49-F238E27FC236}">
              <a16:creationId xmlns:a16="http://schemas.microsoft.com/office/drawing/2014/main" id="{BF923A1E-DF84-41CF-96D8-3DD73C4EFFA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a:extLst>
            <a:ext uri="{FF2B5EF4-FFF2-40B4-BE49-F238E27FC236}">
              <a16:creationId xmlns:a16="http://schemas.microsoft.com/office/drawing/2014/main" id="{C90DDC73-A356-48CA-92F0-2FA63D9669B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362" name="直線コネクタ 361">
          <a:extLst>
            <a:ext uri="{FF2B5EF4-FFF2-40B4-BE49-F238E27FC236}">
              <a16:creationId xmlns:a16="http://schemas.microsoft.com/office/drawing/2014/main" id="{CB9936D3-270F-40E3-AD9B-5DBF94CCCB4E}"/>
            </a:ext>
          </a:extLst>
        </xdr:cNvPr>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363" name="【市民会館】&#10;一人当たり面積最小値テキスト">
          <a:extLst>
            <a:ext uri="{FF2B5EF4-FFF2-40B4-BE49-F238E27FC236}">
              <a16:creationId xmlns:a16="http://schemas.microsoft.com/office/drawing/2014/main" id="{F024BCA7-5500-4254-B961-7B1AE3C553ED}"/>
            </a:ext>
          </a:extLst>
        </xdr:cNvPr>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364" name="直線コネクタ 363">
          <a:extLst>
            <a:ext uri="{FF2B5EF4-FFF2-40B4-BE49-F238E27FC236}">
              <a16:creationId xmlns:a16="http://schemas.microsoft.com/office/drawing/2014/main" id="{77FEEB0F-FF9D-41E8-B790-D7293B10686E}"/>
            </a:ext>
          </a:extLst>
        </xdr:cNvPr>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365" name="【市民会館】&#10;一人当たり面積最大値テキスト">
          <a:extLst>
            <a:ext uri="{FF2B5EF4-FFF2-40B4-BE49-F238E27FC236}">
              <a16:creationId xmlns:a16="http://schemas.microsoft.com/office/drawing/2014/main" id="{17DFBF95-0F9E-452E-A4AC-64E488BCEFB3}"/>
            </a:ext>
          </a:extLst>
        </xdr:cNvPr>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366" name="直線コネクタ 365">
          <a:extLst>
            <a:ext uri="{FF2B5EF4-FFF2-40B4-BE49-F238E27FC236}">
              <a16:creationId xmlns:a16="http://schemas.microsoft.com/office/drawing/2014/main" id="{6FC7E375-67C0-4621-A2C0-72C844CF1406}"/>
            </a:ext>
          </a:extLst>
        </xdr:cNvPr>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86377</xdr:rowOff>
    </xdr:from>
    <xdr:ext cx="469744" cy="259045"/>
    <xdr:sp macro="" textlink="">
      <xdr:nvSpPr>
        <xdr:cNvPr id="367" name="【市民会館】&#10;一人当たり面積平均値テキスト">
          <a:extLst>
            <a:ext uri="{FF2B5EF4-FFF2-40B4-BE49-F238E27FC236}">
              <a16:creationId xmlns:a16="http://schemas.microsoft.com/office/drawing/2014/main" id="{CB3420FB-CA9B-4CC9-A1AA-BB7B79F4729F}"/>
            </a:ext>
          </a:extLst>
        </xdr:cNvPr>
        <xdr:cNvSpPr txBox="1"/>
      </xdr:nvSpPr>
      <xdr:spPr>
        <a:xfrm>
          <a:off x="10515600" y="1791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368" name="フローチャート: 判断 367">
          <a:extLst>
            <a:ext uri="{FF2B5EF4-FFF2-40B4-BE49-F238E27FC236}">
              <a16:creationId xmlns:a16="http://schemas.microsoft.com/office/drawing/2014/main" id="{4519DA75-9E6F-4AB0-A383-A774B35E7706}"/>
            </a:ext>
          </a:extLst>
        </xdr:cNvPr>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369" name="フローチャート: 判断 368">
          <a:extLst>
            <a:ext uri="{FF2B5EF4-FFF2-40B4-BE49-F238E27FC236}">
              <a16:creationId xmlns:a16="http://schemas.microsoft.com/office/drawing/2014/main" id="{528F4D42-3B58-4B09-B4DA-5C108B2502E3}"/>
            </a:ext>
          </a:extLst>
        </xdr:cNvPr>
        <xdr:cNvSpPr/>
      </xdr:nvSpPr>
      <xdr:spPr>
        <a:xfrm>
          <a:off x="9588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370" name="フローチャート: 判断 369">
          <a:extLst>
            <a:ext uri="{FF2B5EF4-FFF2-40B4-BE49-F238E27FC236}">
              <a16:creationId xmlns:a16="http://schemas.microsoft.com/office/drawing/2014/main" id="{3A4D89FB-5D93-4CD9-B6C1-A2E2F18F6C78}"/>
            </a:ext>
          </a:extLst>
        </xdr:cNvPr>
        <xdr:cNvSpPr/>
      </xdr:nvSpPr>
      <xdr:spPr>
        <a:xfrm>
          <a:off x="869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371" name="フローチャート: 判断 370">
          <a:extLst>
            <a:ext uri="{FF2B5EF4-FFF2-40B4-BE49-F238E27FC236}">
              <a16:creationId xmlns:a16="http://schemas.microsoft.com/office/drawing/2014/main" id="{E34ED60E-718E-4D00-9AA6-A12C30AE94CD}"/>
            </a:ext>
          </a:extLst>
        </xdr:cNvPr>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372" name="フローチャート: 判断 371">
          <a:extLst>
            <a:ext uri="{FF2B5EF4-FFF2-40B4-BE49-F238E27FC236}">
              <a16:creationId xmlns:a16="http://schemas.microsoft.com/office/drawing/2014/main" id="{0BACC776-6519-4C8E-B486-2A7DDDCECAD1}"/>
            </a:ext>
          </a:extLst>
        </xdr:cNvPr>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97E6C7C-D41F-4B58-9412-9D20B51FFDA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77505BB5-BCF0-47D3-AF55-AC3A69E12FD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955324D0-EAC6-469D-A27A-A1115A6B629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83ECED1B-1834-4713-A4D6-BC2186C6E27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1D40F4ED-6307-4424-88DA-51234A43630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147320</xdr:rowOff>
    </xdr:from>
    <xdr:to>
      <xdr:col>55</xdr:col>
      <xdr:colOff>50800</xdr:colOff>
      <xdr:row>106</xdr:row>
      <xdr:rowOff>77470</xdr:rowOff>
    </xdr:to>
    <xdr:sp macro="" textlink="">
      <xdr:nvSpPr>
        <xdr:cNvPr id="378" name="楕円 377">
          <a:extLst>
            <a:ext uri="{FF2B5EF4-FFF2-40B4-BE49-F238E27FC236}">
              <a16:creationId xmlns:a16="http://schemas.microsoft.com/office/drawing/2014/main" id="{BDCFE54F-BCB7-4F58-B720-EE361A1541E4}"/>
            </a:ext>
          </a:extLst>
        </xdr:cNvPr>
        <xdr:cNvSpPr/>
      </xdr:nvSpPr>
      <xdr:spPr>
        <a:xfrm>
          <a:off x="104267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125747</xdr:rowOff>
    </xdr:from>
    <xdr:ext cx="469744" cy="259045"/>
    <xdr:sp macro="" textlink="">
      <xdr:nvSpPr>
        <xdr:cNvPr id="379" name="【市民会館】&#10;一人当たり面積該当値テキスト">
          <a:extLst>
            <a:ext uri="{FF2B5EF4-FFF2-40B4-BE49-F238E27FC236}">
              <a16:creationId xmlns:a16="http://schemas.microsoft.com/office/drawing/2014/main" id="{80EF14EB-DC49-481F-ACB4-EB45E8D0938C}"/>
            </a:ext>
          </a:extLst>
        </xdr:cNvPr>
        <xdr:cNvSpPr txBox="1"/>
      </xdr:nvSpPr>
      <xdr:spPr>
        <a:xfrm>
          <a:off x="10515600"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147320</xdr:rowOff>
    </xdr:from>
    <xdr:to>
      <xdr:col>50</xdr:col>
      <xdr:colOff>165100</xdr:colOff>
      <xdr:row>106</xdr:row>
      <xdr:rowOff>77470</xdr:rowOff>
    </xdr:to>
    <xdr:sp macro="" textlink="">
      <xdr:nvSpPr>
        <xdr:cNvPr id="380" name="楕円 379">
          <a:extLst>
            <a:ext uri="{FF2B5EF4-FFF2-40B4-BE49-F238E27FC236}">
              <a16:creationId xmlns:a16="http://schemas.microsoft.com/office/drawing/2014/main" id="{DD76E060-1BAD-4E4E-BC69-136E726E3D71}"/>
            </a:ext>
          </a:extLst>
        </xdr:cNvPr>
        <xdr:cNvSpPr/>
      </xdr:nvSpPr>
      <xdr:spPr>
        <a:xfrm>
          <a:off x="9588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26670</xdr:rowOff>
    </xdr:from>
    <xdr:to>
      <xdr:col>55</xdr:col>
      <xdr:colOff>0</xdr:colOff>
      <xdr:row>106</xdr:row>
      <xdr:rowOff>26670</xdr:rowOff>
    </xdr:to>
    <xdr:cxnSp macro="">
      <xdr:nvCxnSpPr>
        <xdr:cNvPr id="381" name="直線コネクタ 380">
          <a:extLst>
            <a:ext uri="{FF2B5EF4-FFF2-40B4-BE49-F238E27FC236}">
              <a16:creationId xmlns:a16="http://schemas.microsoft.com/office/drawing/2014/main" id="{D6C2746A-CA3F-4AA9-BA91-560FD41A9AB2}"/>
            </a:ext>
          </a:extLst>
        </xdr:cNvPr>
        <xdr:cNvCxnSpPr/>
      </xdr:nvCxnSpPr>
      <xdr:spPr>
        <a:xfrm>
          <a:off x="9639300" y="182003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382" name="楕円 381">
          <a:extLst>
            <a:ext uri="{FF2B5EF4-FFF2-40B4-BE49-F238E27FC236}">
              <a16:creationId xmlns:a16="http://schemas.microsoft.com/office/drawing/2014/main" id="{620254AA-0D37-43F5-87EC-3AE316947961}"/>
            </a:ext>
          </a:extLst>
        </xdr:cNvPr>
        <xdr:cNvSpPr/>
      </xdr:nvSpPr>
      <xdr:spPr>
        <a:xfrm>
          <a:off x="8699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26670</xdr:rowOff>
    </xdr:from>
    <xdr:to>
      <xdr:col>50</xdr:col>
      <xdr:colOff>114300</xdr:colOff>
      <xdr:row>106</xdr:row>
      <xdr:rowOff>30480</xdr:rowOff>
    </xdr:to>
    <xdr:cxnSp macro="">
      <xdr:nvCxnSpPr>
        <xdr:cNvPr id="383" name="直線コネクタ 382">
          <a:extLst>
            <a:ext uri="{FF2B5EF4-FFF2-40B4-BE49-F238E27FC236}">
              <a16:creationId xmlns:a16="http://schemas.microsoft.com/office/drawing/2014/main" id="{7AFCC1EC-FA43-4FC2-9C0A-941314421174}"/>
            </a:ext>
          </a:extLst>
        </xdr:cNvPr>
        <xdr:cNvCxnSpPr/>
      </xdr:nvCxnSpPr>
      <xdr:spPr>
        <a:xfrm flipV="1">
          <a:off x="8750300" y="18200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151130</xdr:rowOff>
    </xdr:from>
    <xdr:to>
      <xdr:col>41</xdr:col>
      <xdr:colOff>101600</xdr:colOff>
      <xdr:row>106</xdr:row>
      <xdr:rowOff>81280</xdr:rowOff>
    </xdr:to>
    <xdr:sp macro="" textlink="">
      <xdr:nvSpPr>
        <xdr:cNvPr id="384" name="楕円 383">
          <a:extLst>
            <a:ext uri="{FF2B5EF4-FFF2-40B4-BE49-F238E27FC236}">
              <a16:creationId xmlns:a16="http://schemas.microsoft.com/office/drawing/2014/main" id="{6F763869-D797-46E4-BB18-070AE1575E4B}"/>
            </a:ext>
          </a:extLst>
        </xdr:cNvPr>
        <xdr:cNvSpPr/>
      </xdr:nvSpPr>
      <xdr:spPr>
        <a:xfrm>
          <a:off x="7810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30480</xdr:rowOff>
    </xdr:from>
    <xdr:to>
      <xdr:col>45</xdr:col>
      <xdr:colOff>177800</xdr:colOff>
      <xdr:row>106</xdr:row>
      <xdr:rowOff>30480</xdr:rowOff>
    </xdr:to>
    <xdr:cxnSp macro="">
      <xdr:nvCxnSpPr>
        <xdr:cNvPr id="385" name="直線コネクタ 384">
          <a:extLst>
            <a:ext uri="{FF2B5EF4-FFF2-40B4-BE49-F238E27FC236}">
              <a16:creationId xmlns:a16="http://schemas.microsoft.com/office/drawing/2014/main" id="{E9196A0B-AD6D-48B0-8CA6-C6040DF91979}"/>
            </a:ext>
          </a:extLst>
        </xdr:cNvPr>
        <xdr:cNvCxnSpPr/>
      </xdr:nvCxnSpPr>
      <xdr:spPr>
        <a:xfrm>
          <a:off x="7861300" y="1820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147320</xdr:rowOff>
    </xdr:from>
    <xdr:to>
      <xdr:col>36</xdr:col>
      <xdr:colOff>165100</xdr:colOff>
      <xdr:row>106</xdr:row>
      <xdr:rowOff>77470</xdr:rowOff>
    </xdr:to>
    <xdr:sp macro="" textlink="">
      <xdr:nvSpPr>
        <xdr:cNvPr id="386" name="楕円 385">
          <a:extLst>
            <a:ext uri="{FF2B5EF4-FFF2-40B4-BE49-F238E27FC236}">
              <a16:creationId xmlns:a16="http://schemas.microsoft.com/office/drawing/2014/main" id="{A8F1EE00-1312-4A6E-8429-846884C880BB}"/>
            </a:ext>
          </a:extLst>
        </xdr:cNvPr>
        <xdr:cNvSpPr/>
      </xdr:nvSpPr>
      <xdr:spPr>
        <a:xfrm>
          <a:off x="6921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26670</xdr:rowOff>
    </xdr:from>
    <xdr:to>
      <xdr:col>41</xdr:col>
      <xdr:colOff>50800</xdr:colOff>
      <xdr:row>106</xdr:row>
      <xdr:rowOff>30480</xdr:rowOff>
    </xdr:to>
    <xdr:cxnSp macro="">
      <xdr:nvCxnSpPr>
        <xdr:cNvPr id="387" name="直線コネクタ 386">
          <a:extLst>
            <a:ext uri="{FF2B5EF4-FFF2-40B4-BE49-F238E27FC236}">
              <a16:creationId xmlns:a16="http://schemas.microsoft.com/office/drawing/2014/main" id="{445267D4-FAA4-4170-BEF3-FF33F5918D69}"/>
            </a:ext>
          </a:extLst>
        </xdr:cNvPr>
        <xdr:cNvCxnSpPr/>
      </xdr:nvCxnSpPr>
      <xdr:spPr>
        <a:xfrm>
          <a:off x="6972300" y="18200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33038</xdr:rowOff>
    </xdr:from>
    <xdr:ext cx="469744" cy="259045"/>
    <xdr:sp macro="" textlink="">
      <xdr:nvSpPr>
        <xdr:cNvPr id="388" name="n_1aveValue【市民会館】&#10;一人当たり面積">
          <a:extLst>
            <a:ext uri="{FF2B5EF4-FFF2-40B4-BE49-F238E27FC236}">
              <a16:creationId xmlns:a16="http://schemas.microsoft.com/office/drawing/2014/main" id="{C3B0076A-2424-45C7-BA1C-1EFB7B563C07}"/>
            </a:ext>
          </a:extLst>
        </xdr:cNvPr>
        <xdr:cNvSpPr txBox="1"/>
      </xdr:nvSpPr>
      <xdr:spPr>
        <a:xfrm>
          <a:off x="93917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29227</xdr:rowOff>
    </xdr:from>
    <xdr:ext cx="469744" cy="259045"/>
    <xdr:sp macro="" textlink="">
      <xdr:nvSpPr>
        <xdr:cNvPr id="389" name="n_2aveValue【市民会館】&#10;一人当たり面積">
          <a:extLst>
            <a:ext uri="{FF2B5EF4-FFF2-40B4-BE49-F238E27FC236}">
              <a16:creationId xmlns:a16="http://schemas.microsoft.com/office/drawing/2014/main" id="{99D24568-2592-4437-81B4-D48E6918612D}"/>
            </a:ext>
          </a:extLst>
        </xdr:cNvPr>
        <xdr:cNvSpPr txBox="1"/>
      </xdr:nvSpPr>
      <xdr:spPr>
        <a:xfrm>
          <a:off x="8515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390" name="n_3aveValue【市民会館】&#10;一人当たり面積">
          <a:extLst>
            <a:ext uri="{FF2B5EF4-FFF2-40B4-BE49-F238E27FC236}">
              <a16:creationId xmlns:a16="http://schemas.microsoft.com/office/drawing/2014/main" id="{20ADA549-65DC-47C0-991A-27D0140FB9B2}"/>
            </a:ext>
          </a:extLst>
        </xdr:cNvPr>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391" name="n_4aveValue【市民会館】&#10;一人当たり面積">
          <a:extLst>
            <a:ext uri="{FF2B5EF4-FFF2-40B4-BE49-F238E27FC236}">
              <a16:creationId xmlns:a16="http://schemas.microsoft.com/office/drawing/2014/main" id="{B50BC5C6-8184-4512-BA82-87602951AFC4}"/>
            </a:ext>
          </a:extLst>
        </xdr:cNvPr>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68597</xdr:rowOff>
    </xdr:from>
    <xdr:ext cx="469744" cy="259045"/>
    <xdr:sp macro="" textlink="">
      <xdr:nvSpPr>
        <xdr:cNvPr id="392" name="n_1mainValue【市民会館】&#10;一人当たり面積">
          <a:extLst>
            <a:ext uri="{FF2B5EF4-FFF2-40B4-BE49-F238E27FC236}">
              <a16:creationId xmlns:a16="http://schemas.microsoft.com/office/drawing/2014/main" id="{179B05E0-48EC-4258-830A-D8F328A43620}"/>
            </a:ext>
          </a:extLst>
        </xdr:cNvPr>
        <xdr:cNvSpPr txBox="1"/>
      </xdr:nvSpPr>
      <xdr:spPr>
        <a:xfrm>
          <a:off x="9391727"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72407</xdr:rowOff>
    </xdr:from>
    <xdr:ext cx="469744" cy="259045"/>
    <xdr:sp macro="" textlink="">
      <xdr:nvSpPr>
        <xdr:cNvPr id="393" name="n_2mainValue【市民会館】&#10;一人当たり面積">
          <a:extLst>
            <a:ext uri="{FF2B5EF4-FFF2-40B4-BE49-F238E27FC236}">
              <a16:creationId xmlns:a16="http://schemas.microsoft.com/office/drawing/2014/main" id="{2D1658BA-D82E-42CF-A2A1-474460259A8E}"/>
            </a:ext>
          </a:extLst>
        </xdr:cNvPr>
        <xdr:cNvSpPr txBox="1"/>
      </xdr:nvSpPr>
      <xdr:spPr>
        <a:xfrm>
          <a:off x="8515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72407</xdr:rowOff>
    </xdr:from>
    <xdr:ext cx="469744" cy="259045"/>
    <xdr:sp macro="" textlink="">
      <xdr:nvSpPr>
        <xdr:cNvPr id="394" name="n_3mainValue【市民会館】&#10;一人当たり面積">
          <a:extLst>
            <a:ext uri="{FF2B5EF4-FFF2-40B4-BE49-F238E27FC236}">
              <a16:creationId xmlns:a16="http://schemas.microsoft.com/office/drawing/2014/main" id="{AE861697-59BA-40D7-BD61-46AB68E15DDD}"/>
            </a:ext>
          </a:extLst>
        </xdr:cNvPr>
        <xdr:cNvSpPr txBox="1"/>
      </xdr:nvSpPr>
      <xdr:spPr>
        <a:xfrm>
          <a:off x="7626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68597</xdr:rowOff>
    </xdr:from>
    <xdr:ext cx="469744" cy="259045"/>
    <xdr:sp macro="" textlink="">
      <xdr:nvSpPr>
        <xdr:cNvPr id="395" name="n_4mainValue【市民会館】&#10;一人当たり面積">
          <a:extLst>
            <a:ext uri="{FF2B5EF4-FFF2-40B4-BE49-F238E27FC236}">
              <a16:creationId xmlns:a16="http://schemas.microsoft.com/office/drawing/2014/main" id="{3667B939-21B2-4032-B680-6281E42B2F97}"/>
            </a:ext>
          </a:extLst>
        </xdr:cNvPr>
        <xdr:cNvSpPr txBox="1"/>
      </xdr:nvSpPr>
      <xdr:spPr>
        <a:xfrm>
          <a:off x="6737427"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502E9ED8-CB18-4BF3-BBEF-866D85A388E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2CBCFC40-1369-4596-B025-98DA748AD09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3195C07-423B-4312-A7D2-4A859262EE0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FDFC7EC5-89B1-4FB4-8C6C-D52EEC661B6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8B4E54F3-AB70-4BB9-A538-8BB34FCDA1C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28925563-441F-417C-85CB-9D15291BFA0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D14D3B85-7FEC-4A2D-878F-4084E57DA87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6B9F70E0-8538-4C62-87F2-9C15793A914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3CD8E44B-1411-4DF3-95B8-72E5EE93694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AA15DEF1-2BD5-424A-B30C-2893DE5B080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4EAB5D32-45F1-4F5F-811C-D5DEBB179DD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02B189D2-3EC6-4F0C-8ABB-86F2F7FAEE4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198DC185-95B3-4BA3-AD43-5BF41F829E1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CAE83F98-F1EC-4680-B8F9-37F03E9E28A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8FD73FCD-6AB9-42E2-A163-1F3B00DA63C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AF328038-979F-4570-AF2D-F8F3E1E146E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64147E40-5DFF-4233-9AE5-409DD1A4E81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DBE3734B-A796-4AC4-BDBC-D285EAF890A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3A196DA5-6561-476B-8749-DF91336CA99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9B5184D6-3B27-4973-A1D0-4A3A154F644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86E86278-17A2-4DA3-8039-D37E5DEB4D9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A04A635D-8E25-4438-AFCA-BC1C93727A0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63282D51-8894-4FFF-9D2C-E6A51B7F12F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5C2B8C02-B305-4A7D-99A3-7AFDD5CD484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a:extLst>
            <a:ext uri="{FF2B5EF4-FFF2-40B4-BE49-F238E27FC236}">
              <a16:creationId xmlns:a16="http://schemas.microsoft.com/office/drawing/2014/main" id="{374D4D98-3ECF-443A-BF7C-49C7ECA5ADF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421" name="直線コネクタ 420">
          <a:extLst>
            <a:ext uri="{FF2B5EF4-FFF2-40B4-BE49-F238E27FC236}">
              <a16:creationId xmlns:a16="http://schemas.microsoft.com/office/drawing/2014/main" id="{2E4A874F-27CC-41C9-B2C7-79230589DC6C}"/>
            </a:ext>
          </a:extLst>
        </xdr:cNvPr>
        <xdr:cNvCxnSpPr/>
      </xdr:nvCxnSpPr>
      <xdr:spPr>
        <a:xfrm flipV="1">
          <a:off x="16318864" y="5869577"/>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22" name="【一般廃棄物処理施設】&#10;有形固定資産減価償却率最小値テキスト">
          <a:extLst>
            <a:ext uri="{FF2B5EF4-FFF2-40B4-BE49-F238E27FC236}">
              <a16:creationId xmlns:a16="http://schemas.microsoft.com/office/drawing/2014/main" id="{5772DF15-7138-4BFA-873E-16273ABDA1AD}"/>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23" name="直線コネクタ 422">
          <a:extLst>
            <a:ext uri="{FF2B5EF4-FFF2-40B4-BE49-F238E27FC236}">
              <a16:creationId xmlns:a16="http://schemas.microsoft.com/office/drawing/2014/main" id="{A1B98CE1-830A-45EE-A8A1-1DC668C8E5AF}"/>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24" name="【一般廃棄物処理施設】&#10;有形固定資産減価償却率最大値テキスト">
          <a:extLst>
            <a:ext uri="{FF2B5EF4-FFF2-40B4-BE49-F238E27FC236}">
              <a16:creationId xmlns:a16="http://schemas.microsoft.com/office/drawing/2014/main" id="{0CE1054E-FF8A-432D-A2D2-5142A24F0D06}"/>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25" name="直線コネクタ 424">
          <a:extLst>
            <a:ext uri="{FF2B5EF4-FFF2-40B4-BE49-F238E27FC236}">
              <a16:creationId xmlns:a16="http://schemas.microsoft.com/office/drawing/2014/main" id="{6DD55FFE-0F90-4D56-99AD-C7A9DB47A731}"/>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426" name="【一般廃棄物処理施設】&#10;有形固定資産減価償却率平均値テキスト">
          <a:extLst>
            <a:ext uri="{FF2B5EF4-FFF2-40B4-BE49-F238E27FC236}">
              <a16:creationId xmlns:a16="http://schemas.microsoft.com/office/drawing/2014/main" id="{CCEC3907-EF34-489D-B06A-D7982D5E5018}"/>
            </a:ext>
          </a:extLst>
        </xdr:cNvPr>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27" name="フローチャート: 判断 426">
          <a:extLst>
            <a:ext uri="{FF2B5EF4-FFF2-40B4-BE49-F238E27FC236}">
              <a16:creationId xmlns:a16="http://schemas.microsoft.com/office/drawing/2014/main" id="{E6257DEB-3CBF-4EA2-8AD3-57AEF2D16CB3}"/>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428" name="フローチャート: 判断 427">
          <a:extLst>
            <a:ext uri="{FF2B5EF4-FFF2-40B4-BE49-F238E27FC236}">
              <a16:creationId xmlns:a16="http://schemas.microsoft.com/office/drawing/2014/main" id="{30A1C864-63D1-48CF-B12C-EFEB1832BFF6}"/>
            </a:ext>
          </a:extLst>
        </xdr:cNvPr>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429" name="フローチャート: 判断 428">
          <a:extLst>
            <a:ext uri="{FF2B5EF4-FFF2-40B4-BE49-F238E27FC236}">
              <a16:creationId xmlns:a16="http://schemas.microsoft.com/office/drawing/2014/main" id="{07B420F7-D580-4494-826F-C17C1BDBF589}"/>
            </a:ext>
          </a:extLst>
        </xdr:cNvPr>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430" name="フローチャート: 判断 429">
          <a:extLst>
            <a:ext uri="{FF2B5EF4-FFF2-40B4-BE49-F238E27FC236}">
              <a16:creationId xmlns:a16="http://schemas.microsoft.com/office/drawing/2014/main" id="{5A35A7B4-8927-4763-BC07-47237DA0359F}"/>
            </a:ext>
          </a:extLst>
        </xdr:cNvPr>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431" name="フローチャート: 判断 430">
          <a:extLst>
            <a:ext uri="{FF2B5EF4-FFF2-40B4-BE49-F238E27FC236}">
              <a16:creationId xmlns:a16="http://schemas.microsoft.com/office/drawing/2014/main" id="{0FD6DFE9-7E36-4F2E-B55A-24214AE95F9F}"/>
            </a:ext>
          </a:extLst>
        </xdr:cNvPr>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692863BB-1E53-4463-A8F0-97FDA7DD1D9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FD334EE9-ED0B-4423-96CF-56FF2B6DB78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5005B51B-7B9D-495D-B055-61186B15E05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E58B040F-5DF2-4B08-8D0F-4597CFBE723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831D1D30-B6EE-4B2B-ACA4-580948D443D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131535</xdr:rowOff>
    </xdr:from>
    <xdr:to>
      <xdr:col>85</xdr:col>
      <xdr:colOff>177800</xdr:colOff>
      <xdr:row>39</xdr:row>
      <xdr:rowOff>61685</xdr:rowOff>
    </xdr:to>
    <xdr:sp macro="" textlink="">
      <xdr:nvSpPr>
        <xdr:cNvPr id="437" name="楕円 436">
          <a:extLst>
            <a:ext uri="{FF2B5EF4-FFF2-40B4-BE49-F238E27FC236}">
              <a16:creationId xmlns:a16="http://schemas.microsoft.com/office/drawing/2014/main" id="{EE5A19D5-3CCD-4DD2-B6B4-AF827702548E}"/>
            </a:ext>
          </a:extLst>
        </xdr:cNvPr>
        <xdr:cNvSpPr/>
      </xdr:nvSpPr>
      <xdr:spPr>
        <a:xfrm>
          <a:off x="162687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109962</xdr:rowOff>
    </xdr:from>
    <xdr:ext cx="405111" cy="259045"/>
    <xdr:sp macro="" textlink="">
      <xdr:nvSpPr>
        <xdr:cNvPr id="438" name="【一般廃棄物処理施設】&#10;有形固定資産減価償却率該当値テキスト">
          <a:extLst>
            <a:ext uri="{FF2B5EF4-FFF2-40B4-BE49-F238E27FC236}">
              <a16:creationId xmlns:a16="http://schemas.microsoft.com/office/drawing/2014/main" id="{8F8D9280-4A1C-4D7B-B080-67B27D77B3E8}"/>
            </a:ext>
          </a:extLst>
        </xdr:cNvPr>
        <xdr:cNvSpPr txBox="1"/>
      </xdr:nvSpPr>
      <xdr:spPr>
        <a:xfrm>
          <a:off x="16357600"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110309</xdr:rowOff>
    </xdr:from>
    <xdr:to>
      <xdr:col>81</xdr:col>
      <xdr:colOff>101600</xdr:colOff>
      <xdr:row>39</xdr:row>
      <xdr:rowOff>40459</xdr:rowOff>
    </xdr:to>
    <xdr:sp macro="" textlink="">
      <xdr:nvSpPr>
        <xdr:cNvPr id="439" name="楕円 438">
          <a:extLst>
            <a:ext uri="{FF2B5EF4-FFF2-40B4-BE49-F238E27FC236}">
              <a16:creationId xmlns:a16="http://schemas.microsoft.com/office/drawing/2014/main" id="{30D66D5F-2B68-4044-83CF-AE9E242AEAE9}"/>
            </a:ext>
          </a:extLst>
        </xdr:cNvPr>
        <xdr:cNvSpPr/>
      </xdr:nvSpPr>
      <xdr:spPr>
        <a:xfrm>
          <a:off x="15430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161109</xdr:rowOff>
    </xdr:from>
    <xdr:to>
      <xdr:col>85</xdr:col>
      <xdr:colOff>127000</xdr:colOff>
      <xdr:row>39</xdr:row>
      <xdr:rowOff>10885</xdr:rowOff>
    </xdr:to>
    <xdr:cxnSp macro="">
      <xdr:nvCxnSpPr>
        <xdr:cNvPr id="440" name="直線コネクタ 439">
          <a:extLst>
            <a:ext uri="{FF2B5EF4-FFF2-40B4-BE49-F238E27FC236}">
              <a16:creationId xmlns:a16="http://schemas.microsoft.com/office/drawing/2014/main" id="{E30D264D-91F4-49D2-820A-98CA331FD174}"/>
            </a:ext>
          </a:extLst>
        </xdr:cNvPr>
        <xdr:cNvCxnSpPr/>
      </xdr:nvCxnSpPr>
      <xdr:spPr>
        <a:xfrm>
          <a:off x="15481300" y="6676209"/>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116840</xdr:rowOff>
    </xdr:from>
    <xdr:to>
      <xdr:col>76</xdr:col>
      <xdr:colOff>165100</xdr:colOff>
      <xdr:row>39</xdr:row>
      <xdr:rowOff>46990</xdr:rowOff>
    </xdr:to>
    <xdr:sp macro="" textlink="">
      <xdr:nvSpPr>
        <xdr:cNvPr id="441" name="楕円 440">
          <a:extLst>
            <a:ext uri="{FF2B5EF4-FFF2-40B4-BE49-F238E27FC236}">
              <a16:creationId xmlns:a16="http://schemas.microsoft.com/office/drawing/2014/main" id="{8B2CB37B-C2C6-4FB9-A1E0-04014C14255B}"/>
            </a:ext>
          </a:extLst>
        </xdr:cNvPr>
        <xdr:cNvSpPr/>
      </xdr:nvSpPr>
      <xdr:spPr>
        <a:xfrm>
          <a:off x="14541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161109</xdr:rowOff>
    </xdr:from>
    <xdr:to>
      <xdr:col>81</xdr:col>
      <xdr:colOff>50800</xdr:colOff>
      <xdr:row>38</xdr:row>
      <xdr:rowOff>167640</xdr:rowOff>
    </xdr:to>
    <xdr:cxnSp macro="">
      <xdr:nvCxnSpPr>
        <xdr:cNvPr id="442" name="直線コネクタ 441">
          <a:extLst>
            <a:ext uri="{FF2B5EF4-FFF2-40B4-BE49-F238E27FC236}">
              <a16:creationId xmlns:a16="http://schemas.microsoft.com/office/drawing/2014/main" id="{FE47AFD0-EA3A-4BFA-A3F7-97B7A9E8E1F1}"/>
            </a:ext>
          </a:extLst>
        </xdr:cNvPr>
        <xdr:cNvCxnSpPr/>
      </xdr:nvCxnSpPr>
      <xdr:spPr>
        <a:xfrm flipV="1">
          <a:off x="14592300" y="667620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98878</xdr:rowOff>
    </xdr:from>
    <xdr:to>
      <xdr:col>72</xdr:col>
      <xdr:colOff>38100</xdr:colOff>
      <xdr:row>39</xdr:row>
      <xdr:rowOff>29028</xdr:rowOff>
    </xdr:to>
    <xdr:sp macro="" textlink="">
      <xdr:nvSpPr>
        <xdr:cNvPr id="443" name="楕円 442">
          <a:extLst>
            <a:ext uri="{FF2B5EF4-FFF2-40B4-BE49-F238E27FC236}">
              <a16:creationId xmlns:a16="http://schemas.microsoft.com/office/drawing/2014/main" id="{6A012026-2433-4E54-B068-4AAA20CF9F2B}"/>
            </a:ext>
          </a:extLst>
        </xdr:cNvPr>
        <xdr:cNvSpPr/>
      </xdr:nvSpPr>
      <xdr:spPr>
        <a:xfrm>
          <a:off x="13652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149678</xdr:rowOff>
    </xdr:from>
    <xdr:to>
      <xdr:col>76</xdr:col>
      <xdr:colOff>114300</xdr:colOff>
      <xdr:row>38</xdr:row>
      <xdr:rowOff>167640</xdr:rowOff>
    </xdr:to>
    <xdr:cxnSp macro="">
      <xdr:nvCxnSpPr>
        <xdr:cNvPr id="444" name="直線コネクタ 443">
          <a:extLst>
            <a:ext uri="{FF2B5EF4-FFF2-40B4-BE49-F238E27FC236}">
              <a16:creationId xmlns:a16="http://schemas.microsoft.com/office/drawing/2014/main" id="{DA01FA38-CEA3-4D7A-92C6-4FC27508C024}"/>
            </a:ext>
          </a:extLst>
        </xdr:cNvPr>
        <xdr:cNvCxnSpPr/>
      </xdr:nvCxnSpPr>
      <xdr:spPr>
        <a:xfrm>
          <a:off x="13703300" y="666477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72753</xdr:rowOff>
    </xdr:from>
    <xdr:to>
      <xdr:col>67</xdr:col>
      <xdr:colOff>101600</xdr:colOff>
      <xdr:row>39</xdr:row>
      <xdr:rowOff>2903</xdr:rowOff>
    </xdr:to>
    <xdr:sp macro="" textlink="">
      <xdr:nvSpPr>
        <xdr:cNvPr id="445" name="楕円 444">
          <a:extLst>
            <a:ext uri="{FF2B5EF4-FFF2-40B4-BE49-F238E27FC236}">
              <a16:creationId xmlns:a16="http://schemas.microsoft.com/office/drawing/2014/main" id="{C5BF0379-BBE9-49FB-8689-A84C79F0ACFF}"/>
            </a:ext>
          </a:extLst>
        </xdr:cNvPr>
        <xdr:cNvSpPr/>
      </xdr:nvSpPr>
      <xdr:spPr>
        <a:xfrm>
          <a:off x="12763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123553</xdr:rowOff>
    </xdr:from>
    <xdr:to>
      <xdr:col>71</xdr:col>
      <xdr:colOff>177800</xdr:colOff>
      <xdr:row>38</xdr:row>
      <xdr:rowOff>149678</xdr:rowOff>
    </xdr:to>
    <xdr:cxnSp macro="">
      <xdr:nvCxnSpPr>
        <xdr:cNvPr id="446" name="直線コネクタ 445">
          <a:extLst>
            <a:ext uri="{FF2B5EF4-FFF2-40B4-BE49-F238E27FC236}">
              <a16:creationId xmlns:a16="http://schemas.microsoft.com/office/drawing/2014/main" id="{AAE32317-E91A-49D5-9325-6BD45938595C}"/>
            </a:ext>
          </a:extLst>
        </xdr:cNvPr>
        <xdr:cNvCxnSpPr/>
      </xdr:nvCxnSpPr>
      <xdr:spPr>
        <a:xfrm>
          <a:off x="12814300" y="663865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38117</xdr:rowOff>
    </xdr:from>
    <xdr:ext cx="405111" cy="259045"/>
    <xdr:sp macro="" textlink="">
      <xdr:nvSpPr>
        <xdr:cNvPr id="447" name="n_1aveValue【一般廃棄物処理施設】&#10;有形固定資産減価償却率">
          <a:extLst>
            <a:ext uri="{FF2B5EF4-FFF2-40B4-BE49-F238E27FC236}">
              <a16:creationId xmlns:a16="http://schemas.microsoft.com/office/drawing/2014/main" id="{0B985AA6-28F6-426F-A09F-319F5959E904}"/>
            </a:ext>
          </a:extLst>
        </xdr:cNvPr>
        <xdr:cNvSpPr txBox="1"/>
      </xdr:nvSpPr>
      <xdr:spPr>
        <a:xfrm>
          <a:off x="15266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118127</xdr:rowOff>
    </xdr:from>
    <xdr:ext cx="405111" cy="259045"/>
    <xdr:sp macro="" textlink="">
      <xdr:nvSpPr>
        <xdr:cNvPr id="448" name="n_2aveValue【一般廃棄物処理施設】&#10;有形固定資産減価償却率">
          <a:extLst>
            <a:ext uri="{FF2B5EF4-FFF2-40B4-BE49-F238E27FC236}">
              <a16:creationId xmlns:a16="http://schemas.microsoft.com/office/drawing/2014/main" id="{7A0426BD-946B-4D4B-B5A5-7567F97FECBF}"/>
            </a:ext>
          </a:extLst>
        </xdr:cNvPr>
        <xdr:cNvSpPr txBox="1"/>
      </xdr:nvSpPr>
      <xdr:spPr>
        <a:xfrm>
          <a:off x="14389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78939</xdr:rowOff>
    </xdr:from>
    <xdr:ext cx="405111" cy="259045"/>
    <xdr:sp macro="" textlink="">
      <xdr:nvSpPr>
        <xdr:cNvPr id="449" name="n_3aveValue【一般廃棄物処理施設】&#10;有形固定資産減価償却率">
          <a:extLst>
            <a:ext uri="{FF2B5EF4-FFF2-40B4-BE49-F238E27FC236}">
              <a16:creationId xmlns:a16="http://schemas.microsoft.com/office/drawing/2014/main" id="{75EDA79D-E48E-43B3-BB6F-F18E2BBFB7EF}"/>
            </a:ext>
          </a:extLst>
        </xdr:cNvPr>
        <xdr:cNvSpPr txBox="1"/>
      </xdr:nvSpPr>
      <xdr:spPr>
        <a:xfrm>
          <a:off x="13500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106697</xdr:rowOff>
    </xdr:from>
    <xdr:ext cx="405111" cy="259045"/>
    <xdr:sp macro="" textlink="">
      <xdr:nvSpPr>
        <xdr:cNvPr id="450" name="n_4aveValue【一般廃棄物処理施設】&#10;有形固定資産減価償却率">
          <a:extLst>
            <a:ext uri="{FF2B5EF4-FFF2-40B4-BE49-F238E27FC236}">
              <a16:creationId xmlns:a16="http://schemas.microsoft.com/office/drawing/2014/main" id="{FA0CD0E0-054D-4F4D-8431-67529D2B9AEC}"/>
            </a:ext>
          </a:extLst>
        </xdr:cNvPr>
        <xdr:cNvSpPr txBox="1"/>
      </xdr:nvSpPr>
      <xdr:spPr>
        <a:xfrm>
          <a:off x="12611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56985</xdr:rowOff>
    </xdr:from>
    <xdr:ext cx="405111" cy="259045"/>
    <xdr:sp macro="" textlink="">
      <xdr:nvSpPr>
        <xdr:cNvPr id="451" name="n_1mainValue【一般廃棄物処理施設】&#10;有形固定資産減価償却率">
          <a:extLst>
            <a:ext uri="{FF2B5EF4-FFF2-40B4-BE49-F238E27FC236}">
              <a16:creationId xmlns:a16="http://schemas.microsoft.com/office/drawing/2014/main" id="{8141694D-2112-4DB8-8EB5-EF34DCBEBD7E}"/>
            </a:ext>
          </a:extLst>
        </xdr:cNvPr>
        <xdr:cNvSpPr txBox="1"/>
      </xdr:nvSpPr>
      <xdr:spPr>
        <a:xfrm>
          <a:off x="15266044" y="640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63517</xdr:rowOff>
    </xdr:from>
    <xdr:ext cx="405111" cy="259045"/>
    <xdr:sp macro="" textlink="">
      <xdr:nvSpPr>
        <xdr:cNvPr id="452" name="n_2mainValue【一般廃棄物処理施設】&#10;有形固定資産減価償却率">
          <a:extLst>
            <a:ext uri="{FF2B5EF4-FFF2-40B4-BE49-F238E27FC236}">
              <a16:creationId xmlns:a16="http://schemas.microsoft.com/office/drawing/2014/main" id="{8AFA8393-3507-494E-9C5C-B5CB562919B0}"/>
            </a:ext>
          </a:extLst>
        </xdr:cNvPr>
        <xdr:cNvSpPr txBox="1"/>
      </xdr:nvSpPr>
      <xdr:spPr>
        <a:xfrm>
          <a:off x="14389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45555</xdr:rowOff>
    </xdr:from>
    <xdr:ext cx="405111" cy="259045"/>
    <xdr:sp macro="" textlink="">
      <xdr:nvSpPr>
        <xdr:cNvPr id="453" name="n_3mainValue【一般廃棄物処理施設】&#10;有形固定資産減価償却率">
          <a:extLst>
            <a:ext uri="{FF2B5EF4-FFF2-40B4-BE49-F238E27FC236}">
              <a16:creationId xmlns:a16="http://schemas.microsoft.com/office/drawing/2014/main" id="{01353FCF-51D5-45D0-82E8-888F96E63EA1}"/>
            </a:ext>
          </a:extLst>
        </xdr:cNvPr>
        <xdr:cNvSpPr txBox="1"/>
      </xdr:nvSpPr>
      <xdr:spPr>
        <a:xfrm>
          <a:off x="13500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19430</xdr:rowOff>
    </xdr:from>
    <xdr:ext cx="405111" cy="259045"/>
    <xdr:sp macro="" textlink="">
      <xdr:nvSpPr>
        <xdr:cNvPr id="454" name="n_4mainValue【一般廃棄物処理施設】&#10;有形固定資産減価償却率">
          <a:extLst>
            <a:ext uri="{FF2B5EF4-FFF2-40B4-BE49-F238E27FC236}">
              <a16:creationId xmlns:a16="http://schemas.microsoft.com/office/drawing/2014/main" id="{3F78BC7A-2BD3-43AD-A45F-2B4C04ADAAEC}"/>
            </a:ext>
          </a:extLst>
        </xdr:cNvPr>
        <xdr:cNvSpPr txBox="1"/>
      </xdr:nvSpPr>
      <xdr:spPr>
        <a:xfrm>
          <a:off x="12611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F43693B2-44CA-419B-92F1-5D4A30D616D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F29A46D2-268A-4BFC-A74D-2E7545D59F9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8E65CA79-A409-463C-B74E-A45305B32FF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3D672AA1-3E23-47AF-9C89-ACF2D5841D8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36E98330-CA03-4548-887D-E289F6AE2C8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4F00A521-3F81-4039-A571-4593B62BA6C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C3DFB2E7-E5D1-4639-B87D-FC31CFC1503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3E60EC7-3AB9-49E1-A0D3-6625E3A2C5C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A4819B8B-6F86-426D-9013-BDE1EF32600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837C99F4-3D80-4C11-8E24-762DB63A7B9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A217336B-8962-46C0-B9A5-AA7F5599F42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6" name="テキスト ボックス 465">
          <a:extLst>
            <a:ext uri="{FF2B5EF4-FFF2-40B4-BE49-F238E27FC236}">
              <a16:creationId xmlns:a16="http://schemas.microsoft.com/office/drawing/2014/main" id="{9D7B11B7-063A-4374-A4AF-D77EE5A7D759}"/>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564EBF61-A22D-4652-BA39-95A92A344D7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8" name="テキスト ボックス 467">
          <a:extLst>
            <a:ext uri="{FF2B5EF4-FFF2-40B4-BE49-F238E27FC236}">
              <a16:creationId xmlns:a16="http://schemas.microsoft.com/office/drawing/2014/main" id="{9E7D95D7-3446-480E-87A3-1C03B44B00CE}"/>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5380495D-4332-4AFE-82AE-0596D0EC939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0" name="テキスト ボックス 469">
          <a:extLst>
            <a:ext uri="{FF2B5EF4-FFF2-40B4-BE49-F238E27FC236}">
              <a16:creationId xmlns:a16="http://schemas.microsoft.com/office/drawing/2014/main" id="{E344EF37-1A8F-4187-A23A-471F503CEC5F}"/>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806DC579-7AF0-4C39-B2F1-090A7F3BA57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2" name="テキスト ボックス 471">
          <a:extLst>
            <a:ext uri="{FF2B5EF4-FFF2-40B4-BE49-F238E27FC236}">
              <a16:creationId xmlns:a16="http://schemas.microsoft.com/office/drawing/2014/main" id="{7D194F89-A880-4AF8-9F09-6E3D062CB971}"/>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4F2CB7D2-C323-4404-BCEE-5852C591409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4" name="テキスト ボックス 473">
          <a:extLst>
            <a:ext uri="{FF2B5EF4-FFF2-40B4-BE49-F238E27FC236}">
              <a16:creationId xmlns:a16="http://schemas.microsoft.com/office/drawing/2014/main" id="{299170CB-D86B-437F-BCA8-B5F30B25F89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a:extLst>
            <a:ext uri="{FF2B5EF4-FFF2-40B4-BE49-F238E27FC236}">
              <a16:creationId xmlns:a16="http://schemas.microsoft.com/office/drawing/2014/main" id="{F01655BE-F12E-46F9-8DE1-BAB0D5AFD36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476" name="直線コネクタ 475">
          <a:extLst>
            <a:ext uri="{FF2B5EF4-FFF2-40B4-BE49-F238E27FC236}">
              <a16:creationId xmlns:a16="http://schemas.microsoft.com/office/drawing/2014/main" id="{CAC0B791-26FC-474F-94B5-D7DB2F479069}"/>
            </a:ext>
          </a:extLst>
        </xdr:cNvPr>
        <xdr:cNvCxnSpPr/>
      </xdr:nvCxnSpPr>
      <xdr:spPr>
        <a:xfrm flipV="1">
          <a:off x="22160864" y="5912363"/>
          <a:ext cx="0" cy="124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477" name="【一般廃棄物処理施設】&#10;一人当たり有形固定資産（償却資産）額最小値テキスト">
          <a:extLst>
            <a:ext uri="{FF2B5EF4-FFF2-40B4-BE49-F238E27FC236}">
              <a16:creationId xmlns:a16="http://schemas.microsoft.com/office/drawing/2014/main" id="{B5950A54-DF5A-49AC-B1AE-E380893DB918}"/>
            </a:ext>
          </a:extLst>
        </xdr:cNvPr>
        <xdr:cNvSpPr txBox="1"/>
      </xdr:nvSpPr>
      <xdr:spPr>
        <a:xfrm>
          <a:off x="22199600" y="71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478" name="直線コネクタ 477">
          <a:extLst>
            <a:ext uri="{FF2B5EF4-FFF2-40B4-BE49-F238E27FC236}">
              <a16:creationId xmlns:a16="http://schemas.microsoft.com/office/drawing/2014/main" id="{2019A0BD-B4EE-4160-AB78-4343B2DA85C0}"/>
            </a:ext>
          </a:extLst>
        </xdr:cNvPr>
        <xdr:cNvCxnSpPr/>
      </xdr:nvCxnSpPr>
      <xdr:spPr>
        <a:xfrm>
          <a:off x="22072600" y="716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479" name="【一般廃棄物処理施設】&#10;一人当たり有形固定資産（償却資産）額最大値テキスト">
          <a:extLst>
            <a:ext uri="{FF2B5EF4-FFF2-40B4-BE49-F238E27FC236}">
              <a16:creationId xmlns:a16="http://schemas.microsoft.com/office/drawing/2014/main" id="{96DCC836-0109-4FD8-8FAA-5CA673B31A8D}"/>
            </a:ext>
          </a:extLst>
        </xdr:cNvPr>
        <xdr:cNvSpPr txBox="1"/>
      </xdr:nvSpPr>
      <xdr:spPr>
        <a:xfrm>
          <a:off x="22199600" y="56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480" name="直線コネクタ 479">
          <a:extLst>
            <a:ext uri="{FF2B5EF4-FFF2-40B4-BE49-F238E27FC236}">
              <a16:creationId xmlns:a16="http://schemas.microsoft.com/office/drawing/2014/main" id="{0CCDC657-94FD-4B06-A8B8-B7BB31DFD1BB}"/>
            </a:ext>
          </a:extLst>
        </xdr:cNvPr>
        <xdr:cNvCxnSpPr/>
      </xdr:nvCxnSpPr>
      <xdr:spPr>
        <a:xfrm>
          <a:off x="22072600" y="591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9382</xdr:rowOff>
    </xdr:from>
    <xdr:ext cx="534377" cy="259045"/>
    <xdr:sp macro="" textlink="">
      <xdr:nvSpPr>
        <xdr:cNvPr id="481" name="【一般廃棄物処理施設】&#10;一人当たり有形固定資産（償却資産）額平均値テキスト">
          <a:extLst>
            <a:ext uri="{FF2B5EF4-FFF2-40B4-BE49-F238E27FC236}">
              <a16:creationId xmlns:a16="http://schemas.microsoft.com/office/drawing/2014/main" id="{C5059A47-638E-410B-B9F2-0204E748BAB6}"/>
            </a:ext>
          </a:extLst>
        </xdr:cNvPr>
        <xdr:cNvSpPr txBox="1"/>
      </xdr:nvSpPr>
      <xdr:spPr>
        <a:xfrm>
          <a:off x="22199600" y="6695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482" name="フローチャート: 判断 481">
          <a:extLst>
            <a:ext uri="{FF2B5EF4-FFF2-40B4-BE49-F238E27FC236}">
              <a16:creationId xmlns:a16="http://schemas.microsoft.com/office/drawing/2014/main" id="{360B2AED-4986-4F2A-8009-898269EA6D29}"/>
            </a:ext>
          </a:extLst>
        </xdr:cNvPr>
        <xdr:cNvSpPr/>
      </xdr:nvSpPr>
      <xdr:spPr>
        <a:xfrm>
          <a:off x="22110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483" name="フローチャート: 判断 482">
          <a:extLst>
            <a:ext uri="{FF2B5EF4-FFF2-40B4-BE49-F238E27FC236}">
              <a16:creationId xmlns:a16="http://schemas.microsoft.com/office/drawing/2014/main" id="{FD72B6A9-EFCE-44F2-93A8-C520FCBFC744}"/>
            </a:ext>
          </a:extLst>
        </xdr:cNvPr>
        <xdr:cNvSpPr/>
      </xdr:nvSpPr>
      <xdr:spPr>
        <a:xfrm>
          <a:off x="21272500" y="669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484" name="フローチャート: 判断 483">
          <a:extLst>
            <a:ext uri="{FF2B5EF4-FFF2-40B4-BE49-F238E27FC236}">
              <a16:creationId xmlns:a16="http://schemas.microsoft.com/office/drawing/2014/main" id="{1B3B6985-A20D-42E3-AA5A-A59E661DFEEC}"/>
            </a:ext>
          </a:extLst>
        </xdr:cNvPr>
        <xdr:cNvSpPr/>
      </xdr:nvSpPr>
      <xdr:spPr>
        <a:xfrm>
          <a:off x="20383500" y="669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485" name="フローチャート: 判断 484">
          <a:extLst>
            <a:ext uri="{FF2B5EF4-FFF2-40B4-BE49-F238E27FC236}">
              <a16:creationId xmlns:a16="http://schemas.microsoft.com/office/drawing/2014/main" id="{AC5CFAE3-5F12-4C19-A64E-0D615003EE1E}"/>
            </a:ext>
          </a:extLst>
        </xdr:cNvPr>
        <xdr:cNvSpPr/>
      </xdr:nvSpPr>
      <xdr:spPr>
        <a:xfrm>
          <a:off x="19494500" y="668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486" name="フローチャート: 判断 485">
          <a:extLst>
            <a:ext uri="{FF2B5EF4-FFF2-40B4-BE49-F238E27FC236}">
              <a16:creationId xmlns:a16="http://schemas.microsoft.com/office/drawing/2014/main" id="{22EB2BE2-5121-48E3-93D3-2F58FDF9339F}"/>
            </a:ext>
          </a:extLst>
        </xdr:cNvPr>
        <xdr:cNvSpPr/>
      </xdr:nvSpPr>
      <xdr:spPr>
        <a:xfrm>
          <a:off x="18605500" y="671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A1B9C9DC-5FF2-41A5-A760-EFD81B73C07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E993350C-FD62-4653-ACA8-76EDA7B01EE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83D350AB-9E64-4075-B47C-DC15FCDA4B4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F174185D-FF76-47E1-8351-70D0E45A6D3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B4FA7F98-BC21-4F27-B776-152A56F9CEE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81485</xdr:rowOff>
    </xdr:from>
    <xdr:to>
      <xdr:col>116</xdr:col>
      <xdr:colOff>114300</xdr:colOff>
      <xdr:row>38</xdr:row>
      <xdr:rowOff>11635</xdr:rowOff>
    </xdr:to>
    <xdr:sp macro="" textlink="">
      <xdr:nvSpPr>
        <xdr:cNvPr id="492" name="楕円 491">
          <a:extLst>
            <a:ext uri="{FF2B5EF4-FFF2-40B4-BE49-F238E27FC236}">
              <a16:creationId xmlns:a16="http://schemas.microsoft.com/office/drawing/2014/main" id="{D5C148EA-330C-44AA-AD44-C3BABA58AF4A}"/>
            </a:ext>
          </a:extLst>
        </xdr:cNvPr>
        <xdr:cNvSpPr/>
      </xdr:nvSpPr>
      <xdr:spPr>
        <a:xfrm>
          <a:off x="22110700" y="642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104362</xdr:rowOff>
    </xdr:from>
    <xdr:ext cx="599010" cy="259045"/>
    <xdr:sp macro="" textlink="">
      <xdr:nvSpPr>
        <xdr:cNvPr id="493" name="【一般廃棄物処理施設】&#10;一人当たり有形固定資産（償却資産）額該当値テキスト">
          <a:extLst>
            <a:ext uri="{FF2B5EF4-FFF2-40B4-BE49-F238E27FC236}">
              <a16:creationId xmlns:a16="http://schemas.microsoft.com/office/drawing/2014/main" id="{9135A6BB-24B8-43E7-BB16-4B25F559DD84}"/>
            </a:ext>
          </a:extLst>
        </xdr:cNvPr>
        <xdr:cNvSpPr txBox="1"/>
      </xdr:nvSpPr>
      <xdr:spPr>
        <a:xfrm>
          <a:off x="22199600" y="6276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101510</xdr:rowOff>
    </xdr:from>
    <xdr:to>
      <xdr:col>112</xdr:col>
      <xdr:colOff>38100</xdr:colOff>
      <xdr:row>38</xdr:row>
      <xdr:rowOff>31660</xdr:rowOff>
    </xdr:to>
    <xdr:sp macro="" textlink="">
      <xdr:nvSpPr>
        <xdr:cNvPr id="494" name="楕円 493">
          <a:extLst>
            <a:ext uri="{FF2B5EF4-FFF2-40B4-BE49-F238E27FC236}">
              <a16:creationId xmlns:a16="http://schemas.microsoft.com/office/drawing/2014/main" id="{C4E0859B-43E2-48E9-9419-60DAA6198880}"/>
            </a:ext>
          </a:extLst>
        </xdr:cNvPr>
        <xdr:cNvSpPr/>
      </xdr:nvSpPr>
      <xdr:spPr>
        <a:xfrm>
          <a:off x="21272500" y="644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132285</xdr:rowOff>
    </xdr:from>
    <xdr:to>
      <xdr:col>116</xdr:col>
      <xdr:colOff>63500</xdr:colOff>
      <xdr:row>37</xdr:row>
      <xdr:rowOff>152310</xdr:rowOff>
    </xdr:to>
    <xdr:cxnSp macro="">
      <xdr:nvCxnSpPr>
        <xdr:cNvPr id="495" name="直線コネクタ 494">
          <a:extLst>
            <a:ext uri="{FF2B5EF4-FFF2-40B4-BE49-F238E27FC236}">
              <a16:creationId xmlns:a16="http://schemas.microsoft.com/office/drawing/2014/main" id="{E04141B6-9D49-4C6D-966C-966F98666B21}"/>
            </a:ext>
          </a:extLst>
        </xdr:cNvPr>
        <xdr:cNvCxnSpPr/>
      </xdr:nvCxnSpPr>
      <xdr:spPr>
        <a:xfrm flipV="1">
          <a:off x="21323300" y="6475935"/>
          <a:ext cx="838200" cy="2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6591</xdr:rowOff>
    </xdr:from>
    <xdr:to>
      <xdr:col>107</xdr:col>
      <xdr:colOff>101600</xdr:colOff>
      <xdr:row>38</xdr:row>
      <xdr:rowOff>108191</xdr:rowOff>
    </xdr:to>
    <xdr:sp macro="" textlink="">
      <xdr:nvSpPr>
        <xdr:cNvPr id="496" name="楕円 495">
          <a:extLst>
            <a:ext uri="{FF2B5EF4-FFF2-40B4-BE49-F238E27FC236}">
              <a16:creationId xmlns:a16="http://schemas.microsoft.com/office/drawing/2014/main" id="{2D7CFC82-03FF-44B4-AE29-C977F59FD0F9}"/>
            </a:ext>
          </a:extLst>
        </xdr:cNvPr>
        <xdr:cNvSpPr/>
      </xdr:nvSpPr>
      <xdr:spPr>
        <a:xfrm>
          <a:off x="20383500" y="652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152310</xdr:rowOff>
    </xdr:from>
    <xdr:to>
      <xdr:col>111</xdr:col>
      <xdr:colOff>177800</xdr:colOff>
      <xdr:row>38</xdr:row>
      <xdr:rowOff>57391</xdr:rowOff>
    </xdr:to>
    <xdr:cxnSp macro="">
      <xdr:nvCxnSpPr>
        <xdr:cNvPr id="497" name="直線コネクタ 496">
          <a:extLst>
            <a:ext uri="{FF2B5EF4-FFF2-40B4-BE49-F238E27FC236}">
              <a16:creationId xmlns:a16="http://schemas.microsoft.com/office/drawing/2014/main" id="{5B337AEA-48EC-4680-9E1E-D6BD59D45F3A}"/>
            </a:ext>
          </a:extLst>
        </xdr:cNvPr>
        <xdr:cNvCxnSpPr/>
      </xdr:nvCxnSpPr>
      <xdr:spPr>
        <a:xfrm flipV="1">
          <a:off x="20434300" y="6495960"/>
          <a:ext cx="889000" cy="7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4154</xdr:rowOff>
    </xdr:from>
    <xdr:to>
      <xdr:col>102</xdr:col>
      <xdr:colOff>165100</xdr:colOff>
      <xdr:row>38</xdr:row>
      <xdr:rowOff>105754</xdr:rowOff>
    </xdr:to>
    <xdr:sp macro="" textlink="">
      <xdr:nvSpPr>
        <xdr:cNvPr id="498" name="楕円 497">
          <a:extLst>
            <a:ext uri="{FF2B5EF4-FFF2-40B4-BE49-F238E27FC236}">
              <a16:creationId xmlns:a16="http://schemas.microsoft.com/office/drawing/2014/main" id="{F59798CF-E72A-40DA-9C1B-2523E7A0D477}"/>
            </a:ext>
          </a:extLst>
        </xdr:cNvPr>
        <xdr:cNvSpPr/>
      </xdr:nvSpPr>
      <xdr:spPr>
        <a:xfrm>
          <a:off x="19494500" y="651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54954</xdr:rowOff>
    </xdr:from>
    <xdr:to>
      <xdr:col>107</xdr:col>
      <xdr:colOff>50800</xdr:colOff>
      <xdr:row>38</xdr:row>
      <xdr:rowOff>57391</xdr:rowOff>
    </xdr:to>
    <xdr:cxnSp macro="">
      <xdr:nvCxnSpPr>
        <xdr:cNvPr id="499" name="直線コネクタ 498">
          <a:extLst>
            <a:ext uri="{FF2B5EF4-FFF2-40B4-BE49-F238E27FC236}">
              <a16:creationId xmlns:a16="http://schemas.microsoft.com/office/drawing/2014/main" id="{B126779C-4535-43B9-B91F-F2AC4D450DF7}"/>
            </a:ext>
          </a:extLst>
        </xdr:cNvPr>
        <xdr:cNvCxnSpPr/>
      </xdr:nvCxnSpPr>
      <xdr:spPr>
        <a:xfrm>
          <a:off x="19545300" y="6570054"/>
          <a:ext cx="8890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168988</xdr:rowOff>
    </xdr:from>
    <xdr:to>
      <xdr:col>98</xdr:col>
      <xdr:colOff>38100</xdr:colOff>
      <xdr:row>38</xdr:row>
      <xdr:rowOff>99138</xdr:rowOff>
    </xdr:to>
    <xdr:sp macro="" textlink="">
      <xdr:nvSpPr>
        <xdr:cNvPr id="500" name="楕円 499">
          <a:extLst>
            <a:ext uri="{FF2B5EF4-FFF2-40B4-BE49-F238E27FC236}">
              <a16:creationId xmlns:a16="http://schemas.microsoft.com/office/drawing/2014/main" id="{4CBD2BDA-BD4A-463A-A381-BF59E0140023}"/>
            </a:ext>
          </a:extLst>
        </xdr:cNvPr>
        <xdr:cNvSpPr/>
      </xdr:nvSpPr>
      <xdr:spPr>
        <a:xfrm>
          <a:off x="18605500" y="651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48338</xdr:rowOff>
    </xdr:from>
    <xdr:to>
      <xdr:col>102</xdr:col>
      <xdr:colOff>114300</xdr:colOff>
      <xdr:row>38</xdr:row>
      <xdr:rowOff>54954</xdr:rowOff>
    </xdr:to>
    <xdr:cxnSp macro="">
      <xdr:nvCxnSpPr>
        <xdr:cNvPr id="501" name="直線コネクタ 500">
          <a:extLst>
            <a:ext uri="{FF2B5EF4-FFF2-40B4-BE49-F238E27FC236}">
              <a16:creationId xmlns:a16="http://schemas.microsoft.com/office/drawing/2014/main" id="{6589E7BB-26C8-4C2B-BF7A-DC31D74D88EA}"/>
            </a:ext>
          </a:extLst>
        </xdr:cNvPr>
        <xdr:cNvCxnSpPr/>
      </xdr:nvCxnSpPr>
      <xdr:spPr>
        <a:xfrm>
          <a:off x="18656300" y="6563438"/>
          <a:ext cx="889000" cy="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99620</xdr:rowOff>
    </xdr:from>
    <xdr:ext cx="534377" cy="259045"/>
    <xdr:sp macro="" textlink="">
      <xdr:nvSpPr>
        <xdr:cNvPr id="502" name="n_1aveValue【一般廃棄物処理施設】&#10;一人当たり有形固定資産（償却資産）額">
          <a:extLst>
            <a:ext uri="{FF2B5EF4-FFF2-40B4-BE49-F238E27FC236}">
              <a16:creationId xmlns:a16="http://schemas.microsoft.com/office/drawing/2014/main" id="{E4AA68D6-6CFC-4913-ACDD-91D27AA5FD3A}"/>
            </a:ext>
          </a:extLst>
        </xdr:cNvPr>
        <xdr:cNvSpPr txBox="1"/>
      </xdr:nvSpPr>
      <xdr:spPr>
        <a:xfrm>
          <a:off x="21043411" y="678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96748</xdr:rowOff>
    </xdr:from>
    <xdr:ext cx="534377" cy="259045"/>
    <xdr:sp macro="" textlink="">
      <xdr:nvSpPr>
        <xdr:cNvPr id="503" name="n_2aveValue【一般廃棄物処理施設】&#10;一人当たり有形固定資産（償却資産）額">
          <a:extLst>
            <a:ext uri="{FF2B5EF4-FFF2-40B4-BE49-F238E27FC236}">
              <a16:creationId xmlns:a16="http://schemas.microsoft.com/office/drawing/2014/main" id="{C8A7B704-6588-4341-B4F8-A618B8882F50}"/>
            </a:ext>
          </a:extLst>
        </xdr:cNvPr>
        <xdr:cNvSpPr txBox="1"/>
      </xdr:nvSpPr>
      <xdr:spPr>
        <a:xfrm>
          <a:off x="20167111" y="678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94015</xdr:rowOff>
    </xdr:from>
    <xdr:ext cx="534377" cy="259045"/>
    <xdr:sp macro="" textlink="">
      <xdr:nvSpPr>
        <xdr:cNvPr id="504" name="n_3aveValue【一般廃棄物処理施設】&#10;一人当たり有形固定資産（償却資産）額">
          <a:extLst>
            <a:ext uri="{FF2B5EF4-FFF2-40B4-BE49-F238E27FC236}">
              <a16:creationId xmlns:a16="http://schemas.microsoft.com/office/drawing/2014/main" id="{3FA96B67-F49E-4F89-AFCF-C71403D9C86D}"/>
            </a:ext>
          </a:extLst>
        </xdr:cNvPr>
        <xdr:cNvSpPr txBox="1"/>
      </xdr:nvSpPr>
      <xdr:spPr>
        <a:xfrm>
          <a:off x="19278111" y="678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117382</xdr:rowOff>
    </xdr:from>
    <xdr:ext cx="534377" cy="259045"/>
    <xdr:sp macro="" textlink="">
      <xdr:nvSpPr>
        <xdr:cNvPr id="505" name="n_4aveValue【一般廃棄物処理施設】&#10;一人当たり有形固定資産（償却資産）額">
          <a:extLst>
            <a:ext uri="{FF2B5EF4-FFF2-40B4-BE49-F238E27FC236}">
              <a16:creationId xmlns:a16="http://schemas.microsoft.com/office/drawing/2014/main" id="{110DCEF4-183F-4D0D-BD2E-97DB2EFCEDE5}"/>
            </a:ext>
          </a:extLst>
        </xdr:cNvPr>
        <xdr:cNvSpPr txBox="1"/>
      </xdr:nvSpPr>
      <xdr:spPr>
        <a:xfrm>
          <a:off x="18389111" y="680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48187</xdr:rowOff>
    </xdr:from>
    <xdr:ext cx="599010" cy="259045"/>
    <xdr:sp macro="" textlink="">
      <xdr:nvSpPr>
        <xdr:cNvPr id="506" name="n_1mainValue【一般廃棄物処理施設】&#10;一人当たり有形固定資産（償却資産）額">
          <a:extLst>
            <a:ext uri="{FF2B5EF4-FFF2-40B4-BE49-F238E27FC236}">
              <a16:creationId xmlns:a16="http://schemas.microsoft.com/office/drawing/2014/main" id="{E0C3AAB0-DE5E-4B37-A2F7-CFDF87CE09C6}"/>
            </a:ext>
          </a:extLst>
        </xdr:cNvPr>
        <xdr:cNvSpPr txBox="1"/>
      </xdr:nvSpPr>
      <xdr:spPr>
        <a:xfrm>
          <a:off x="21011095" y="6220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124718</xdr:rowOff>
    </xdr:from>
    <xdr:ext cx="599010" cy="259045"/>
    <xdr:sp macro="" textlink="">
      <xdr:nvSpPr>
        <xdr:cNvPr id="507" name="n_2mainValue【一般廃棄物処理施設】&#10;一人当たり有形固定資産（償却資産）額">
          <a:extLst>
            <a:ext uri="{FF2B5EF4-FFF2-40B4-BE49-F238E27FC236}">
              <a16:creationId xmlns:a16="http://schemas.microsoft.com/office/drawing/2014/main" id="{521C2DD1-4E87-48D7-BF8B-586BD8A44EB7}"/>
            </a:ext>
          </a:extLst>
        </xdr:cNvPr>
        <xdr:cNvSpPr txBox="1"/>
      </xdr:nvSpPr>
      <xdr:spPr>
        <a:xfrm>
          <a:off x="20134795" y="6296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122281</xdr:rowOff>
    </xdr:from>
    <xdr:ext cx="599010" cy="259045"/>
    <xdr:sp macro="" textlink="">
      <xdr:nvSpPr>
        <xdr:cNvPr id="508" name="n_3mainValue【一般廃棄物処理施設】&#10;一人当たり有形固定資産（償却資産）額">
          <a:extLst>
            <a:ext uri="{FF2B5EF4-FFF2-40B4-BE49-F238E27FC236}">
              <a16:creationId xmlns:a16="http://schemas.microsoft.com/office/drawing/2014/main" id="{D62694F3-4370-4BB1-9199-D9DD7F9619A6}"/>
            </a:ext>
          </a:extLst>
        </xdr:cNvPr>
        <xdr:cNvSpPr txBox="1"/>
      </xdr:nvSpPr>
      <xdr:spPr>
        <a:xfrm>
          <a:off x="19245795" y="6294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115665</xdr:rowOff>
    </xdr:from>
    <xdr:ext cx="599010" cy="259045"/>
    <xdr:sp macro="" textlink="">
      <xdr:nvSpPr>
        <xdr:cNvPr id="509" name="n_4mainValue【一般廃棄物処理施設】&#10;一人当たり有形固定資産（償却資産）額">
          <a:extLst>
            <a:ext uri="{FF2B5EF4-FFF2-40B4-BE49-F238E27FC236}">
              <a16:creationId xmlns:a16="http://schemas.microsoft.com/office/drawing/2014/main" id="{A09BF059-9A91-4318-9AE4-01F7916D9B44}"/>
            </a:ext>
          </a:extLst>
        </xdr:cNvPr>
        <xdr:cNvSpPr txBox="1"/>
      </xdr:nvSpPr>
      <xdr:spPr>
        <a:xfrm>
          <a:off x="18356795" y="6287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5E1C2CB8-B4AF-455B-9154-33D8F330EEB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4B84E481-BDF8-4853-BA6F-D43DFCE9BD1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3DEC5481-91D8-469C-8E57-2E469C8CA84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A31261DB-AD0E-4A76-973A-274EF46797E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487B9D6F-A336-48C5-BAA6-01A94377E25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9148E039-3389-4557-80E1-D512F850EFE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B5552C6A-202A-407E-9170-F86BF9A0A0F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10109A28-2A07-4AA9-9EFB-805A14BD23A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3E7266CA-3E28-41A9-AE50-DD42A15B587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6968E556-53C7-4905-BF3F-077652CEC46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1840DDED-9FFE-4856-9472-AD2C9139485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3D8A0A4B-9CFB-43C5-8211-9D9B5B78C5D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6C16E85D-CA61-4D5E-923F-D3807AA8B90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C2C71137-95BF-486A-B3D6-46508A7526E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CAFAE329-3726-47A7-A671-0F57E16D983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E6585FBC-BD7D-47FA-80F4-660AFCD8793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50C213DA-6E75-4C84-A54A-17956A1FF9C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454B7F39-163A-4CC1-9F37-E6BD252856D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F130D988-2E6F-43B4-92B4-F9A12E51BC3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C0859475-DE54-484B-85F7-32D39932236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ECC1BDB7-4681-4C67-8400-F36834EF20C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B6F89D65-7A04-4826-8491-708B985DA1F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BB4C196F-3159-4AA0-BA78-B36308726954}"/>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891FFD5E-F388-493B-B2D8-70FEBF1EA67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a:extLst>
            <a:ext uri="{FF2B5EF4-FFF2-40B4-BE49-F238E27FC236}">
              <a16:creationId xmlns:a16="http://schemas.microsoft.com/office/drawing/2014/main" id="{FE2B2450-7B9C-4545-96B1-8D39B294770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0C2BC7EE-D618-48AA-A279-4E928869F9C2}"/>
            </a:ext>
          </a:extLst>
        </xdr:cNvPr>
        <xdr:cNvCxnSpPr/>
      </xdr:nvCxnSpPr>
      <xdr:spPr>
        <a:xfrm flipV="1">
          <a:off x="16318864" y="9586504"/>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保健センター・保健所】&#10;有形固定資産減価償却率最小値テキスト">
          <a:extLst>
            <a:ext uri="{FF2B5EF4-FFF2-40B4-BE49-F238E27FC236}">
              <a16:creationId xmlns:a16="http://schemas.microsoft.com/office/drawing/2014/main" id="{A590B3DF-C2E2-4C5B-AF88-BF5F39D6DF1F}"/>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A0E826BC-D3DA-4CB7-A985-91AC076308A9}"/>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538" name="【保健センター・保健所】&#10;有形固定資産減価償却率最大値テキスト">
          <a:extLst>
            <a:ext uri="{FF2B5EF4-FFF2-40B4-BE49-F238E27FC236}">
              <a16:creationId xmlns:a16="http://schemas.microsoft.com/office/drawing/2014/main" id="{DFC13A3F-5699-4C52-861A-954E70E87EB7}"/>
            </a:ext>
          </a:extLst>
        </xdr:cNvPr>
        <xdr:cNvSpPr txBox="1"/>
      </xdr:nvSpPr>
      <xdr:spPr>
        <a:xfrm>
          <a:off x="16357600" y="9361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539" name="直線コネクタ 538">
          <a:extLst>
            <a:ext uri="{FF2B5EF4-FFF2-40B4-BE49-F238E27FC236}">
              <a16:creationId xmlns:a16="http://schemas.microsoft.com/office/drawing/2014/main" id="{EE34AA61-469A-475E-B291-1056E2D8F06F}"/>
            </a:ext>
          </a:extLst>
        </xdr:cNvPr>
        <xdr:cNvCxnSpPr/>
      </xdr:nvCxnSpPr>
      <xdr:spPr>
        <a:xfrm>
          <a:off x="16230600" y="95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540" name="【保健センター・保健所】&#10;有形固定資産減価償却率平均値テキスト">
          <a:extLst>
            <a:ext uri="{FF2B5EF4-FFF2-40B4-BE49-F238E27FC236}">
              <a16:creationId xmlns:a16="http://schemas.microsoft.com/office/drawing/2014/main" id="{C941171F-E169-4595-9780-3A1D3325A17A}"/>
            </a:ext>
          </a:extLst>
        </xdr:cNvPr>
        <xdr:cNvSpPr txBox="1"/>
      </xdr:nvSpPr>
      <xdr:spPr>
        <a:xfrm>
          <a:off x="16357600" y="1015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41" name="フローチャート: 判断 540">
          <a:extLst>
            <a:ext uri="{FF2B5EF4-FFF2-40B4-BE49-F238E27FC236}">
              <a16:creationId xmlns:a16="http://schemas.microsoft.com/office/drawing/2014/main" id="{84EE8C60-B1EA-4954-9138-0C26FB3DAEB8}"/>
            </a:ext>
          </a:extLst>
        </xdr:cNvPr>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42" name="フローチャート: 判断 541">
          <a:extLst>
            <a:ext uri="{FF2B5EF4-FFF2-40B4-BE49-F238E27FC236}">
              <a16:creationId xmlns:a16="http://schemas.microsoft.com/office/drawing/2014/main" id="{2C54232E-3D17-47BB-8782-61EA9A1C68F2}"/>
            </a:ext>
          </a:extLst>
        </xdr:cNvPr>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543" name="フローチャート: 判断 542">
          <a:extLst>
            <a:ext uri="{FF2B5EF4-FFF2-40B4-BE49-F238E27FC236}">
              <a16:creationId xmlns:a16="http://schemas.microsoft.com/office/drawing/2014/main" id="{035D5324-4FB5-4B07-BCE1-670A33E570C5}"/>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544" name="フローチャート: 判断 543">
          <a:extLst>
            <a:ext uri="{FF2B5EF4-FFF2-40B4-BE49-F238E27FC236}">
              <a16:creationId xmlns:a16="http://schemas.microsoft.com/office/drawing/2014/main" id="{EF5271AA-9B1D-4685-806F-C700A896C76C}"/>
            </a:ext>
          </a:extLst>
        </xdr:cNvPr>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545" name="フローチャート: 判断 544">
          <a:extLst>
            <a:ext uri="{FF2B5EF4-FFF2-40B4-BE49-F238E27FC236}">
              <a16:creationId xmlns:a16="http://schemas.microsoft.com/office/drawing/2014/main" id="{903B949C-F03C-437C-A38E-53F230F9FC58}"/>
            </a:ext>
          </a:extLst>
        </xdr:cNvPr>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C8BE2D25-F77E-4836-BADB-0BC89AB711E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921BE6A8-4FA0-489A-B6D4-A76CE9E5573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FE346356-B8B5-4D6F-B40A-5C33FF81F48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627BE470-8BCD-4342-AE4F-BA55038A5FE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959DBCAD-B956-4922-AD82-913013CBF63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168003</xdr:rowOff>
    </xdr:from>
    <xdr:to>
      <xdr:col>85</xdr:col>
      <xdr:colOff>177800</xdr:colOff>
      <xdr:row>62</xdr:row>
      <xdr:rowOff>98153</xdr:rowOff>
    </xdr:to>
    <xdr:sp macro="" textlink="">
      <xdr:nvSpPr>
        <xdr:cNvPr id="551" name="楕円 550">
          <a:extLst>
            <a:ext uri="{FF2B5EF4-FFF2-40B4-BE49-F238E27FC236}">
              <a16:creationId xmlns:a16="http://schemas.microsoft.com/office/drawing/2014/main" id="{072F062E-2186-408F-9D40-6D8D3E993E1B}"/>
            </a:ext>
          </a:extLst>
        </xdr:cNvPr>
        <xdr:cNvSpPr/>
      </xdr:nvSpPr>
      <xdr:spPr>
        <a:xfrm>
          <a:off x="162687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146430</xdr:rowOff>
    </xdr:from>
    <xdr:ext cx="405111" cy="259045"/>
    <xdr:sp macro="" textlink="">
      <xdr:nvSpPr>
        <xdr:cNvPr id="552" name="【保健センター・保健所】&#10;有形固定資産減価償却率該当値テキスト">
          <a:extLst>
            <a:ext uri="{FF2B5EF4-FFF2-40B4-BE49-F238E27FC236}">
              <a16:creationId xmlns:a16="http://schemas.microsoft.com/office/drawing/2014/main" id="{24B8DC95-463F-4B18-9DE3-D24824136CB9}"/>
            </a:ext>
          </a:extLst>
        </xdr:cNvPr>
        <xdr:cNvSpPr txBox="1"/>
      </xdr:nvSpPr>
      <xdr:spPr>
        <a:xfrm>
          <a:off x="16357600"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156573</xdr:rowOff>
    </xdr:from>
    <xdr:to>
      <xdr:col>81</xdr:col>
      <xdr:colOff>101600</xdr:colOff>
      <xdr:row>62</xdr:row>
      <xdr:rowOff>86723</xdr:rowOff>
    </xdr:to>
    <xdr:sp macro="" textlink="">
      <xdr:nvSpPr>
        <xdr:cNvPr id="553" name="楕円 552">
          <a:extLst>
            <a:ext uri="{FF2B5EF4-FFF2-40B4-BE49-F238E27FC236}">
              <a16:creationId xmlns:a16="http://schemas.microsoft.com/office/drawing/2014/main" id="{4AB62CCE-D4D7-44E3-9914-7140B0EDCEA8}"/>
            </a:ext>
          </a:extLst>
        </xdr:cNvPr>
        <xdr:cNvSpPr/>
      </xdr:nvSpPr>
      <xdr:spPr>
        <a:xfrm>
          <a:off x="154305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35923</xdr:rowOff>
    </xdr:from>
    <xdr:to>
      <xdr:col>85</xdr:col>
      <xdr:colOff>127000</xdr:colOff>
      <xdr:row>62</xdr:row>
      <xdr:rowOff>47353</xdr:rowOff>
    </xdr:to>
    <xdr:cxnSp macro="">
      <xdr:nvCxnSpPr>
        <xdr:cNvPr id="554" name="直線コネクタ 553">
          <a:extLst>
            <a:ext uri="{FF2B5EF4-FFF2-40B4-BE49-F238E27FC236}">
              <a16:creationId xmlns:a16="http://schemas.microsoft.com/office/drawing/2014/main" id="{EF0FC30F-8B5B-4195-82F3-D7B134B9726E}"/>
            </a:ext>
          </a:extLst>
        </xdr:cNvPr>
        <xdr:cNvCxnSpPr/>
      </xdr:nvCxnSpPr>
      <xdr:spPr>
        <a:xfrm>
          <a:off x="15481300" y="1066582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120650</xdr:rowOff>
    </xdr:from>
    <xdr:to>
      <xdr:col>76</xdr:col>
      <xdr:colOff>165100</xdr:colOff>
      <xdr:row>62</xdr:row>
      <xdr:rowOff>50800</xdr:rowOff>
    </xdr:to>
    <xdr:sp macro="" textlink="">
      <xdr:nvSpPr>
        <xdr:cNvPr id="555" name="楕円 554">
          <a:extLst>
            <a:ext uri="{FF2B5EF4-FFF2-40B4-BE49-F238E27FC236}">
              <a16:creationId xmlns:a16="http://schemas.microsoft.com/office/drawing/2014/main" id="{B543CB00-1121-4362-9257-49520DD5432A}"/>
            </a:ext>
          </a:extLst>
        </xdr:cNvPr>
        <xdr:cNvSpPr/>
      </xdr:nvSpPr>
      <xdr:spPr>
        <a:xfrm>
          <a:off x="14541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0</xdr:rowOff>
    </xdr:from>
    <xdr:to>
      <xdr:col>81</xdr:col>
      <xdr:colOff>50800</xdr:colOff>
      <xdr:row>62</xdr:row>
      <xdr:rowOff>35923</xdr:rowOff>
    </xdr:to>
    <xdr:cxnSp macro="">
      <xdr:nvCxnSpPr>
        <xdr:cNvPr id="556" name="直線コネクタ 555">
          <a:extLst>
            <a:ext uri="{FF2B5EF4-FFF2-40B4-BE49-F238E27FC236}">
              <a16:creationId xmlns:a16="http://schemas.microsoft.com/office/drawing/2014/main" id="{38D2EE32-4382-4316-831F-89C8BEF09261}"/>
            </a:ext>
          </a:extLst>
        </xdr:cNvPr>
        <xdr:cNvCxnSpPr/>
      </xdr:nvCxnSpPr>
      <xdr:spPr>
        <a:xfrm>
          <a:off x="14592300" y="106299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115751</xdr:rowOff>
    </xdr:from>
    <xdr:to>
      <xdr:col>72</xdr:col>
      <xdr:colOff>38100</xdr:colOff>
      <xdr:row>62</xdr:row>
      <xdr:rowOff>45901</xdr:rowOff>
    </xdr:to>
    <xdr:sp macro="" textlink="">
      <xdr:nvSpPr>
        <xdr:cNvPr id="557" name="楕円 556">
          <a:extLst>
            <a:ext uri="{FF2B5EF4-FFF2-40B4-BE49-F238E27FC236}">
              <a16:creationId xmlns:a16="http://schemas.microsoft.com/office/drawing/2014/main" id="{CC9497E0-2A4A-45EE-BBEF-030633EAF716}"/>
            </a:ext>
          </a:extLst>
        </xdr:cNvPr>
        <xdr:cNvSpPr/>
      </xdr:nvSpPr>
      <xdr:spPr>
        <a:xfrm>
          <a:off x="13652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166551</xdr:rowOff>
    </xdr:from>
    <xdr:to>
      <xdr:col>76</xdr:col>
      <xdr:colOff>114300</xdr:colOff>
      <xdr:row>62</xdr:row>
      <xdr:rowOff>0</xdr:rowOff>
    </xdr:to>
    <xdr:cxnSp macro="">
      <xdr:nvCxnSpPr>
        <xdr:cNvPr id="558" name="直線コネクタ 557">
          <a:extLst>
            <a:ext uri="{FF2B5EF4-FFF2-40B4-BE49-F238E27FC236}">
              <a16:creationId xmlns:a16="http://schemas.microsoft.com/office/drawing/2014/main" id="{BE9D6D93-2E33-40D9-8547-EB72649C61F7}"/>
            </a:ext>
          </a:extLst>
        </xdr:cNvPr>
        <xdr:cNvCxnSpPr/>
      </xdr:nvCxnSpPr>
      <xdr:spPr>
        <a:xfrm>
          <a:off x="13703300" y="1062500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97790</xdr:rowOff>
    </xdr:from>
    <xdr:to>
      <xdr:col>67</xdr:col>
      <xdr:colOff>101600</xdr:colOff>
      <xdr:row>62</xdr:row>
      <xdr:rowOff>27940</xdr:rowOff>
    </xdr:to>
    <xdr:sp macro="" textlink="">
      <xdr:nvSpPr>
        <xdr:cNvPr id="559" name="楕円 558">
          <a:extLst>
            <a:ext uri="{FF2B5EF4-FFF2-40B4-BE49-F238E27FC236}">
              <a16:creationId xmlns:a16="http://schemas.microsoft.com/office/drawing/2014/main" id="{44910B73-326D-4699-BA96-4FF0A393CDEF}"/>
            </a:ext>
          </a:extLst>
        </xdr:cNvPr>
        <xdr:cNvSpPr/>
      </xdr:nvSpPr>
      <xdr:spPr>
        <a:xfrm>
          <a:off x="12763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148590</xdr:rowOff>
    </xdr:from>
    <xdr:to>
      <xdr:col>71</xdr:col>
      <xdr:colOff>177800</xdr:colOff>
      <xdr:row>61</xdr:row>
      <xdr:rowOff>166551</xdr:rowOff>
    </xdr:to>
    <xdr:cxnSp macro="">
      <xdr:nvCxnSpPr>
        <xdr:cNvPr id="560" name="直線コネクタ 559">
          <a:extLst>
            <a:ext uri="{FF2B5EF4-FFF2-40B4-BE49-F238E27FC236}">
              <a16:creationId xmlns:a16="http://schemas.microsoft.com/office/drawing/2014/main" id="{AE885641-0CA2-432F-9899-B13EB6847179}"/>
            </a:ext>
          </a:extLst>
        </xdr:cNvPr>
        <xdr:cNvCxnSpPr/>
      </xdr:nvCxnSpPr>
      <xdr:spPr>
        <a:xfrm>
          <a:off x="12814300" y="1060704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561" name="n_1aveValue【保健センター・保健所】&#10;有形固定資産減価償却率">
          <a:extLst>
            <a:ext uri="{FF2B5EF4-FFF2-40B4-BE49-F238E27FC236}">
              <a16:creationId xmlns:a16="http://schemas.microsoft.com/office/drawing/2014/main" id="{C66B1A30-3085-4ECA-8A18-21EC4E4BF97A}"/>
            </a:ext>
          </a:extLst>
        </xdr:cNvPr>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562" name="n_2aveValue【保健センター・保健所】&#10;有形固定資産減価償却率">
          <a:extLst>
            <a:ext uri="{FF2B5EF4-FFF2-40B4-BE49-F238E27FC236}">
              <a16:creationId xmlns:a16="http://schemas.microsoft.com/office/drawing/2014/main" id="{8C871FF2-A740-4020-9E75-90389E4D15E6}"/>
            </a:ext>
          </a:extLst>
        </xdr:cNvPr>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65694</xdr:rowOff>
    </xdr:from>
    <xdr:ext cx="405111" cy="259045"/>
    <xdr:sp macro="" textlink="">
      <xdr:nvSpPr>
        <xdr:cNvPr id="563" name="n_3aveValue【保健センター・保健所】&#10;有形固定資産減価償却率">
          <a:extLst>
            <a:ext uri="{FF2B5EF4-FFF2-40B4-BE49-F238E27FC236}">
              <a16:creationId xmlns:a16="http://schemas.microsoft.com/office/drawing/2014/main" id="{58C06F82-DF6C-4050-9D0D-8FD5CD35EBAE}"/>
            </a:ext>
          </a:extLst>
        </xdr:cNvPr>
        <xdr:cNvSpPr txBox="1"/>
      </xdr:nvSpPr>
      <xdr:spPr>
        <a:xfrm>
          <a:off x="13500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33037</xdr:rowOff>
    </xdr:from>
    <xdr:ext cx="405111" cy="259045"/>
    <xdr:sp macro="" textlink="">
      <xdr:nvSpPr>
        <xdr:cNvPr id="564" name="n_4aveValue【保健センター・保健所】&#10;有形固定資産減価償却率">
          <a:extLst>
            <a:ext uri="{FF2B5EF4-FFF2-40B4-BE49-F238E27FC236}">
              <a16:creationId xmlns:a16="http://schemas.microsoft.com/office/drawing/2014/main" id="{9B68539D-EA57-4CF0-8BBB-15F96E5C9502}"/>
            </a:ext>
          </a:extLst>
        </xdr:cNvPr>
        <xdr:cNvSpPr txBox="1"/>
      </xdr:nvSpPr>
      <xdr:spPr>
        <a:xfrm>
          <a:off x="12611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77850</xdr:rowOff>
    </xdr:from>
    <xdr:ext cx="405111" cy="259045"/>
    <xdr:sp macro="" textlink="">
      <xdr:nvSpPr>
        <xdr:cNvPr id="565" name="n_1mainValue【保健センター・保健所】&#10;有形固定資産減価償却率">
          <a:extLst>
            <a:ext uri="{FF2B5EF4-FFF2-40B4-BE49-F238E27FC236}">
              <a16:creationId xmlns:a16="http://schemas.microsoft.com/office/drawing/2014/main" id="{5397C6C6-81DB-4113-BC73-72CDDC18608E}"/>
            </a:ext>
          </a:extLst>
        </xdr:cNvPr>
        <xdr:cNvSpPr txBox="1"/>
      </xdr:nvSpPr>
      <xdr:spPr>
        <a:xfrm>
          <a:off x="15266044" y="1070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41927</xdr:rowOff>
    </xdr:from>
    <xdr:ext cx="405111" cy="259045"/>
    <xdr:sp macro="" textlink="">
      <xdr:nvSpPr>
        <xdr:cNvPr id="566" name="n_2mainValue【保健センター・保健所】&#10;有形固定資産減価償却率">
          <a:extLst>
            <a:ext uri="{FF2B5EF4-FFF2-40B4-BE49-F238E27FC236}">
              <a16:creationId xmlns:a16="http://schemas.microsoft.com/office/drawing/2014/main" id="{FA4CFA60-F219-4191-BC3F-A772C6E652D9}"/>
            </a:ext>
          </a:extLst>
        </xdr:cNvPr>
        <xdr:cNvSpPr txBox="1"/>
      </xdr:nvSpPr>
      <xdr:spPr>
        <a:xfrm>
          <a:off x="14389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37028</xdr:rowOff>
    </xdr:from>
    <xdr:ext cx="405111" cy="259045"/>
    <xdr:sp macro="" textlink="">
      <xdr:nvSpPr>
        <xdr:cNvPr id="567" name="n_3mainValue【保健センター・保健所】&#10;有形固定資産減価償却率">
          <a:extLst>
            <a:ext uri="{FF2B5EF4-FFF2-40B4-BE49-F238E27FC236}">
              <a16:creationId xmlns:a16="http://schemas.microsoft.com/office/drawing/2014/main" id="{0A034021-02E3-4368-812D-8A72C68BB76B}"/>
            </a:ext>
          </a:extLst>
        </xdr:cNvPr>
        <xdr:cNvSpPr txBox="1"/>
      </xdr:nvSpPr>
      <xdr:spPr>
        <a:xfrm>
          <a:off x="1350074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19067</xdr:rowOff>
    </xdr:from>
    <xdr:ext cx="405111" cy="259045"/>
    <xdr:sp macro="" textlink="">
      <xdr:nvSpPr>
        <xdr:cNvPr id="568" name="n_4mainValue【保健センター・保健所】&#10;有形固定資産減価償却率">
          <a:extLst>
            <a:ext uri="{FF2B5EF4-FFF2-40B4-BE49-F238E27FC236}">
              <a16:creationId xmlns:a16="http://schemas.microsoft.com/office/drawing/2014/main" id="{BC776446-1432-4A60-B6CD-A5C24783C0BA}"/>
            </a:ext>
          </a:extLst>
        </xdr:cNvPr>
        <xdr:cNvSpPr txBox="1"/>
      </xdr:nvSpPr>
      <xdr:spPr>
        <a:xfrm>
          <a:off x="12611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204E9181-F50A-48F3-84CC-5A112848B34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B64F4F29-B608-49D8-989B-D0A7461EE26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7A0E8935-1C34-41DC-AB7B-904ACB33FCC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363DB74D-FA33-477F-BCD2-ED5C310B741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96C6E33F-3F8E-4770-871E-12A83681387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470330FE-EFB4-431B-B5CB-02A9B98999B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4AB5CBD0-ECA5-4730-83AC-EA4C475D89E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98421ACB-D070-43FE-B9B6-E7D414C0D13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9F33A0CD-E47E-48C7-88B9-9A87166D99D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9797868D-6ECD-44F5-B86C-513D085C307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a:extLst>
            <a:ext uri="{FF2B5EF4-FFF2-40B4-BE49-F238E27FC236}">
              <a16:creationId xmlns:a16="http://schemas.microsoft.com/office/drawing/2014/main" id="{08DE0AA9-672B-4E76-8B61-5D8BD68DE7BE}"/>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ABF1EAB2-0268-44D5-8CCA-794BC5B4A4D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a:extLst>
            <a:ext uri="{FF2B5EF4-FFF2-40B4-BE49-F238E27FC236}">
              <a16:creationId xmlns:a16="http://schemas.microsoft.com/office/drawing/2014/main" id="{A355B49C-6F3A-46B1-BB49-3B710FA87081}"/>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2" name="テキスト ボックス 581">
          <a:extLst>
            <a:ext uri="{FF2B5EF4-FFF2-40B4-BE49-F238E27FC236}">
              <a16:creationId xmlns:a16="http://schemas.microsoft.com/office/drawing/2014/main" id="{A6C48851-DD40-4907-8828-9EB3687CEDAB}"/>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a:extLst>
            <a:ext uri="{FF2B5EF4-FFF2-40B4-BE49-F238E27FC236}">
              <a16:creationId xmlns:a16="http://schemas.microsoft.com/office/drawing/2014/main" id="{EF2A60D0-B22A-48CE-898D-62626EEEA8B4}"/>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4" name="テキスト ボックス 583">
          <a:extLst>
            <a:ext uri="{FF2B5EF4-FFF2-40B4-BE49-F238E27FC236}">
              <a16:creationId xmlns:a16="http://schemas.microsoft.com/office/drawing/2014/main" id="{61D053B6-2932-4730-AACF-866A8B073A4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a:extLst>
            <a:ext uri="{FF2B5EF4-FFF2-40B4-BE49-F238E27FC236}">
              <a16:creationId xmlns:a16="http://schemas.microsoft.com/office/drawing/2014/main" id="{F5B7F536-57D8-415A-864F-D1155C74841A}"/>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6" name="テキスト ボックス 585">
          <a:extLst>
            <a:ext uri="{FF2B5EF4-FFF2-40B4-BE49-F238E27FC236}">
              <a16:creationId xmlns:a16="http://schemas.microsoft.com/office/drawing/2014/main" id="{E2591EB6-26CC-41CA-A8F4-FA6DFFD1C2B3}"/>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a:extLst>
            <a:ext uri="{FF2B5EF4-FFF2-40B4-BE49-F238E27FC236}">
              <a16:creationId xmlns:a16="http://schemas.microsoft.com/office/drawing/2014/main" id="{7226ED72-FD94-4E56-849E-B3C1D218CC5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8" name="テキスト ボックス 587">
          <a:extLst>
            <a:ext uri="{FF2B5EF4-FFF2-40B4-BE49-F238E27FC236}">
              <a16:creationId xmlns:a16="http://schemas.microsoft.com/office/drawing/2014/main" id="{F489553D-93F7-4142-8501-EE4E615F2A52}"/>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a:extLst>
            <a:ext uri="{FF2B5EF4-FFF2-40B4-BE49-F238E27FC236}">
              <a16:creationId xmlns:a16="http://schemas.microsoft.com/office/drawing/2014/main" id="{8FCC46DE-AB8F-4662-9C65-129DA238C4F9}"/>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0" name="テキスト ボックス 589">
          <a:extLst>
            <a:ext uri="{FF2B5EF4-FFF2-40B4-BE49-F238E27FC236}">
              <a16:creationId xmlns:a16="http://schemas.microsoft.com/office/drawing/2014/main" id="{9BE91445-6887-4FC8-9888-B09014D22A86}"/>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1FD25548-6172-4596-AEC2-BFFE2E3C044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2" name="テキスト ボックス 591">
          <a:extLst>
            <a:ext uri="{FF2B5EF4-FFF2-40B4-BE49-F238E27FC236}">
              <a16:creationId xmlns:a16="http://schemas.microsoft.com/office/drawing/2014/main" id="{1568E992-9961-47DF-B496-F69C26D6157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保健センター・保健所】&#10;一人当たり面積グラフ枠">
          <a:extLst>
            <a:ext uri="{FF2B5EF4-FFF2-40B4-BE49-F238E27FC236}">
              <a16:creationId xmlns:a16="http://schemas.microsoft.com/office/drawing/2014/main" id="{2C55F59C-85FE-4FC8-962C-CFFBAD460A5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594" name="直線コネクタ 593">
          <a:extLst>
            <a:ext uri="{FF2B5EF4-FFF2-40B4-BE49-F238E27FC236}">
              <a16:creationId xmlns:a16="http://schemas.microsoft.com/office/drawing/2014/main" id="{A0B3EC81-885F-473A-BE86-D0F974974023}"/>
            </a:ext>
          </a:extLst>
        </xdr:cNvPr>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595" name="【保健センター・保健所】&#10;一人当たり面積最小値テキスト">
          <a:extLst>
            <a:ext uri="{FF2B5EF4-FFF2-40B4-BE49-F238E27FC236}">
              <a16:creationId xmlns:a16="http://schemas.microsoft.com/office/drawing/2014/main" id="{CA1C159E-370C-4FF5-A052-7457828C7AA0}"/>
            </a:ext>
          </a:extLst>
        </xdr:cNvPr>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596" name="直線コネクタ 595">
          <a:extLst>
            <a:ext uri="{FF2B5EF4-FFF2-40B4-BE49-F238E27FC236}">
              <a16:creationId xmlns:a16="http://schemas.microsoft.com/office/drawing/2014/main" id="{7FC45444-EBDA-4C35-BDEC-BCB2D879D730}"/>
            </a:ext>
          </a:extLst>
        </xdr:cNvPr>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597" name="【保健センター・保健所】&#10;一人当たり面積最大値テキスト">
          <a:extLst>
            <a:ext uri="{FF2B5EF4-FFF2-40B4-BE49-F238E27FC236}">
              <a16:creationId xmlns:a16="http://schemas.microsoft.com/office/drawing/2014/main" id="{1CFA1306-2076-44CD-BCB6-C62750681DC0}"/>
            </a:ext>
          </a:extLst>
        </xdr:cNvPr>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598" name="直線コネクタ 597">
          <a:extLst>
            <a:ext uri="{FF2B5EF4-FFF2-40B4-BE49-F238E27FC236}">
              <a16:creationId xmlns:a16="http://schemas.microsoft.com/office/drawing/2014/main" id="{AADF8E60-DFAF-4F63-8934-B843D92480E5}"/>
            </a:ext>
          </a:extLst>
        </xdr:cNvPr>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macro="" textlink="">
      <xdr:nvSpPr>
        <xdr:cNvPr id="599" name="【保健センター・保健所】&#10;一人当たり面積平均値テキスト">
          <a:extLst>
            <a:ext uri="{FF2B5EF4-FFF2-40B4-BE49-F238E27FC236}">
              <a16:creationId xmlns:a16="http://schemas.microsoft.com/office/drawing/2014/main" id="{96A3B3A1-63B0-4485-9FA8-838CBA38EC1D}"/>
            </a:ext>
          </a:extLst>
        </xdr:cNvPr>
        <xdr:cNvSpPr txBox="1"/>
      </xdr:nvSpPr>
      <xdr:spPr>
        <a:xfrm>
          <a:off x="221996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00" name="フローチャート: 判断 599">
          <a:extLst>
            <a:ext uri="{FF2B5EF4-FFF2-40B4-BE49-F238E27FC236}">
              <a16:creationId xmlns:a16="http://schemas.microsoft.com/office/drawing/2014/main" id="{1BBDFCF9-7C6A-4FCF-B91A-7EA86AC0FF87}"/>
            </a:ext>
          </a:extLst>
        </xdr:cNvPr>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01" name="フローチャート: 判断 600">
          <a:extLst>
            <a:ext uri="{FF2B5EF4-FFF2-40B4-BE49-F238E27FC236}">
              <a16:creationId xmlns:a16="http://schemas.microsoft.com/office/drawing/2014/main" id="{D48DC456-C5FB-4A6D-BFD1-236C80816DCB}"/>
            </a:ext>
          </a:extLst>
        </xdr:cNvPr>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02" name="フローチャート: 判断 601">
          <a:extLst>
            <a:ext uri="{FF2B5EF4-FFF2-40B4-BE49-F238E27FC236}">
              <a16:creationId xmlns:a16="http://schemas.microsoft.com/office/drawing/2014/main" id="{88ABCE58-53F2-4744-BEFC-F9B4E59259AF}"/>
            </a:ext>
          </a:extLst>
        </xdr:cNvPr>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603" name="フローチャート: 判断 602">
          <a:extLst>
            <a:ext uri="{FF2B5EF4-FFF2-40B4-BE49-F238E27FC236}">
              <a16:creationId xmlns:a16="http://schemas.microsoft.com/office/drawing/2014/main" id="{1AF8D0D0-126D-40CE-8EB2-00689C8494C5}"/>
            </a:ext>
          </a:extLst>
        </xdr:cNvPr>
        <xdr:cNvSpPr/>
      </xdr:nvSpPr>
      <xdr:spPr>
        <a:xfrm>
          <a:off x="19494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604" name="フローチャート: 判断 603">
          <a:extLst>
            <a:ext uri="{FF2B5EF4-FFF2-40B4-BE49-F238E27FC236}">
              <a16:creationId xmlns:a16="http://schemas.microsoft.com/office/drawing/2014/main" id="{1810D502-0F02-48A6-BB53-AC44585D10B9}"/>
            </a:ext>
          </a:extLst>
        </xdr:cNvPr>
        <xdr:cNvSpPr/>
      </xdr:nvSpPr>
      <xdr:spPr>
        <a:xfrm>
          <a:off x="18605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FAD1C670-CA5C-41D2-8318-B0FCA4E316C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28011AF6-2CCE-4BA3-A382-C2926239FAB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EADD91CD-A3E2-4A55-8944-F11B82E2C9E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C47E1E25-5A1E-4946-B08D-6A8EC5895FE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ADB3BD4F-74E6-4A3C-BBB3-B45811B0861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85272</xdr:rowOff>
    </xdr:from>
    <xdr:to>
      <xdr:col>116</xdr:col>
      <xdr:colOff>114300</xdr:colOff>
      <xdr:row>63</xdr:row>
      <xdr:rowOff>15422</xdr:rowOff>
    </xdr:to>
    <xdr:sp macro="" textlink="">
      <xdr:nvSpPr>
        <xdr:cNvPr id="610" name="楕円 609">
          <a:extLst>
            <a:ext uri="{FF2B5EF4-FFF2-40B4-BE49-F238E27FC236}">
              <a16:creationId xmlns:a16="http://schemas.microsoft.com/office/drawing/2014/main" id="{7417C02E-0B24-49CB-B06F-6E6D292C9ACC}"/>
            </a:ext>
          </a:extLst>
        </xdr:cNvPr>
        <xdr:cNvSpPr/>
      </xdr:nvSpPr>
      <xdr:spPr>
        <a:xfrm>
          <a:off x="22110700" y="1071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63699</xdr:rowOff>
    </xdr:from>
    <xdr:ext cx="469744" cy="259045"/>
    <xdr:sp macro="" textlink="">
      <xdr:nvSpPr>
        <xdr:cNvPr id="611" name="【保健センター・保健所】&#10;一人当たり面積該当値テキスト">
          <a:extLst>
            <a:ext uri="{FF2B5EF4-FFF2-40B4-BE49-F238E27FC236}">
              <a16:creationId xmlns:a16="http://schemas.microsoft.com/office/drawing/2014/main" id="{4913F8B1-2BEF-4E95-8408-E438E410EEC2}"/>
            </a:ext>
          </a:extLst>
        </xdr:cNvPr>
        <xdr:cNvSpPr txBox="1"/>
      </xdr:nvSpPr>
      <xdr:spPr>
        <a:xfrm>
          <a:off x="22199600" y="1069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85272</xdr:rowOff>
    </xdr:from>
    <xdr:to>
      <xdr:col>112</xdr:col>
      <xdr:colOff>38100</xdr:colOff>
      <xdr:row>63</xdr:row>
      <xdr:rowOff>15422</xdr:rowOff>
    </xdr:to>
    <xdr:sp macro="" textlink="">
      <xdr:nvSpPr>
        <xdr:cNvPr id="612" name="楕円 611">
          <a:extLst>
            <a:ext uri="{FF2B5EF4-FFF2-40B4-BE49-F238E27FC236}">
              <a16:creationId xmlns:a16="http://schemas.microsoft.com/office/drawing/2014/main" id="{1E5FDC24-8040-41B6-9A07-1556AF9AF75E}"/>
            </a:ext>
          </a:extLst>
        </xdr:cNvPr>
        <xdr:cNvSpPr/>
      </xdr:nvSpPr>
      <xdr:spPr>
        <a:xfrm>
          <a:off x="21272500" y="1071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136072</xdr:rowOff>
    </xdr:from>
    <xdr:to>
      <xdr:col>116</xdr:col>
      <xdr:colOff>63500</xdr:colOff>
      <xdr:row>62</xdr:row>
      <xdr:rowOff>136072</xdr:rowOff>
    </xdr:to>
    <xdr:cxnSp macro="">
      <xdr:nvCxnSpPr>
        <xdr:cNvPr id="613" name="直線コネクタ 612">
          <a:extLst>
            <a:ext uri="{FF2B5EF4-FFF2-40B4-BE49-F238E27FC236}">
              <a16:creationId xmlns:a16="http://schemas.microsoft.com/office/drawing/2014/main" id="{33F96594-B2DE-4898-880A-3D31E0F9CAB0}"/>
            </a:ext>
          </a:extLst>
        </xdr:cNvPr>
        <xdr:cNvCxnSpPr/>
      </xdr:nvCxnSpPr>
      <xdr:spPr>
        <a:xfrm>
          <a:off x="21323300" y="107659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85272</xdr:rowOff>
    </xdr:from>
    <xdr:to>
      <xdr:col>107</xdr:col>
      <xdr:colOff>101600</xdr:colOff>
      <xdr:row>63</xdr:row>
      <xdr:rowOff>15422</xdr:rowOff>
    </xdr:to>
    <xdr:sp macro="" textlink="">
      <xdr:nvSpPr>
        <xdr:cNvPr id="614" name="楕円 613">
          <a:extLst>
            <a:ext uri="{FF2B5EF4-FFF2-40B4-BE49-F238E27FC236}">
              <a16:creationId xmlns:a16="http://schemas.microsoft.com/office/drawing/2014/main" id="{D948276A-2013-45AC-AC7E-0CF07B8037CB}"/>
            </a:ext>
          </a:extLst>
        </xdr:cNvPr>
        <xdr:cNvSpPr/>
      </xdr:nvSpPr>
      <xdr:spPr>
        <a:xfrm>
          <a:off x="20383500" y="1071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136072</xdr:rowOff>
    </xdr:from>
    <xdr:to>
      <xdr:col>111</xdr:col>
      <xdr:colOff>177800</xdr:colOff>
      <xdr:row>62</xdr:row>
      <xdr:rowOff>136072</xdr:rowOff>
    </xdr:to>
    <xdr:cxnSp macro="">
      <xdr:nvCxnSpPr>
        <xdr:cNvPr id="615" name="直線コネクタ 614">
          <a:extLst>
            <a:ext uri="{FF2B5EF4-FFF2-40B4-BE49-F238E27FC236}">
              <a16:creationId xmlns:a16="http://schemas.microsoft.com/office/drawing/2014/main" id="{822764B1-ECC7-4B7F-A7F5-C872D14CAEDC}"/>
            </a:ext>
          </a:extLst>
        </xdr:cNvPr>
        <xdr:cNvCxnSpPr/>
      </xdr:nvCxnSpPr>
      <xdr:spPr>
        <a:xfrm>
          <a:off x="20434300" y="10765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85272</xdr:rowOff>
    </xdr:from>
    <xdr:to>
      <xdr:col>102</xdr:col>
      <xdr:colOff>165100</xdr:colOff>
      <xdr:row>63</xdr:row>
      <xdr:rowOff>15422</xdr:rowOff>
    </xdr:to>
    <xdr:sp macro="" textlink="">
      <xdr:nvSpPr>
        <xdr:cNvPr id="616" name="楕円 615">
          <a:extLst>
            <a:ext uri="{FF2B5EF4-FFF2-40B4-BE49-F238E27FC236}">
              <a16:creationId xmlns:a16="http://schemas.microsoft.com/office/drawing/2014/main" id="{C0E5D50A-0BB8-48D9-B65B-1AAF0E4371F0}"/>
            </a:ext>
          </a:extLst>
        </xdr:cNvPr>
        <xdr:cNvSpPr/>
      </xdr:nvSpPr>
      <xdr:spPr>
        <a:xfrm>
          <a:off x="19494500" y="1071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136072</xdr:rowOff>
    </xdr:from>
    <xdr:to>
      <xdr:col>107</xdr:col>
      <xdr:colOff>50800</xdr:colOff>
      <xdr:row>62</xdr:row>
      <xdr:rowOff>136072</xdr:rowOff>
    </xdr:to>
    <xdr:cxnSp macro="">
      <xdr:nvCxnSpPr>
        <xdr:cNvPr id="617" name="直線コネクタ 616">
          <a:extLst>
            <a:ext uri="{FF2B5EF4-FFF2-40B4-BE49-F238E27FC236}">
              <a16:creationId xmlns:a16="http://schemas.microsoft.com/office/drawing/2014/main" id="{B2176C32-7C76-4BC5-990B-B5DCB5D688FB}"/>
            </a:ext>
          </a:extLst>
        </xdr:cNvPr>
        <xdr:cNvCxnSpPr/>
      </xdr:nvCxnSpPr>
      <xdr:spPr>
        <a:xfrm>
          <a:off x="19545300" y="10765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85272</xdr:rowOff>
    </xdr:from>
    <xdr:to>
      <xdr:col>98</xdr:col>
      <xdr:colOff>38100</xdr:colOff>
      <xdr:row>63</xdr:row>
      <xdr:rowOff>15422</xdr:rowOff>
    </xdr:to>
    <xdr:sp macro="" textlink="">
      <xdr:nvSpPr>
        <xdr:cNvPr id="618" name="楕円 617">
          <a:extLst>
            <a:ext uri="{FF2B5EF4-FFF2-40B4-BE49-F238E27FC236}">
              <a16:creationId xmlns:a16="http://schemas.microsoft.com/office/drawing/2014/main" id="{A6DD2CEF-DF5A-4D4F-BC2F-8A36BB9019C6}"/>
            </a:ext>
          </a:extLst>
        </xdr:cNvPr>
        <xdr:cNvSpPr/>
      </xdr:nvSpPr>
      <xdr:spPr>
        <a:xfrm>
          <a:off x="18605500" y="1071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136072</xdr:rowOff>
    </xdr:from>
    <xdr:to>
      <xdr:col>102</xdr:col>
      <xdr:colOff>114300</xdr:colOff>
      <xdr:row>62</xdr:row>
      <xdr:rowOff>136072</xdr:rowOff>
    </xdr:to>
    <xdr:cxnSp macro="">
      <xdr:nvCxnSpPr>
        <xdr:cNvPr id="619" name="直線コネクタ 618">
          <a:extLst>
            <a:ext uri="{FF2B5EF4-FFF2-40B4-BE49-F238E27FC236}">
              <a16:creationId xmlns:a16="http://schemas.microsoft.com/office/drawing/2014/main" id="{F3CAF6FC-232F-4CF0-81F7-736AA3EE6289}"/>
            </a:ext>
          </a:extLst>
        </xdr:cNvPr>
        <xdr:cNvCxnSpPr/>
      </xdr:nvCxnSpPr>
      <xdr:spPr>
        <a:xfrm>
          <a:off x="18656300" y="10765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620" name="n_1aveValue【保健センター・保健所】&#10;一人当たり面積">
          <a:extLst>
            <a:ext uri="{FF2B5EF4-FFF2-40B4-BE49-F238E27FC236}">
              <a16:creationId xmlns:a16="http://schemas.microsoft.com/office/drawing/2014/main" id="{E81906B8-50B8-49BA-9E57-E73430E966FA}"/>
            </a:ext>
          </a:extLst>
        </xdr:cNvPr>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621" name="n_2aveValue【保健センター・保健所】&#10;一人当たり面積">
          <a:extLst>
            <a:ext uri="{FF2B5EF4-FFF2-40B4-BE49-F238E27FC236}">
              <a16:creationId xmlns:a16="http://schemas.microsoft.com/office/drawing/2014/main" id="{89E9B9D6-E024-496F-B3F5-A8A870867B96}"/>
            </a:ext>
          </a:extLst>
        </xdr:cNvPr>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83655</xdr:rowOff>
    </xdr:from>
    <xdr:ext cx="469744" cy="259045"/>
    <xdr:sp macro="" textlink="">
      <xdr:nvSpPr>
        <xdr:cNvPr id="622" name="n_3aveValue【保健センター・保健所】&#10;一人当たり面積">
          <a:extLst>
            <a:ext uri="{FF2B5EF4-FFF2-40B4-BE49-F238E27FC236}">
              <a16:creationId xmlns:a16="http://schemas.microsoft.com/office/drawing/2014/main" id="{D91F5A05-0D20-47E5-B56A-5BB4AE49C692}"/>
            </a:ext>
          </a:extLst>
        </xdr:cNvPr>
        <xdr:cNvSpPr txBox="1"/>
      </xdr:nvSpPr>
      <xdr:spPr>
        <a:xfrm>
          <a:off x="19310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94542</xdr:rowOff>
    </xdr:from>
    <xdr:ext cx="469744" cy="259045"/>
    <xdr:sp macro="" textlink="">
      <xdr:nvSpPr>
        <xdr:cNvPr id="623" name="n_4aveValue【保健センター・保健所】&#10;一人当たり面積">
          <a:extLst>
            <a:ext uri="{FF2B5EF4-FFF2-40B4-BE49-F238E27FC236}">
              <a16:creationId xmlns:a16="http://schemas.microsoft.com/office/drawing/2014/main" id="{8F9C1E13-5806-4832-90EB-6D79A205A2EB}"/>
            </a:ext>
          </a:extLst>
        </xdr:cNvPr>
        <xdr:cNvSpPr txBox="1"/>
      </xdr:nvSpPr>
      <xdr:spPr>
        <a:xfrm>
          <a:off x="18421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6549</xdr:rowOff>
    </xdr:from>
    <xdr:ext cx="469744" cy="259045"/>
    <xdr:sp macro="" textlink="">
      <xdr:nvSpPr>
        <xdr:cNvPr id="624" name="n_1mainValue【保健センター・保健所】&#10;一人当たり面積">
          <a:extLst>
            <a:ext uri="{FF2B5EF4-FFF2-40B4-BE49-F238E27FC236}">
              <a16:creationId xmlns:a16="http://schemas.microsoft.com/office/drawing/2014/main" id="{F10B8305-161C-4E23-BAA7-B5FC6DBA471F}"/>
            </a:ext>
          </a:extLst>
        </xdr:cNvPr>
        <xdr:cNvSpPr txBox="1"/>
      </xdr:nvSpPr>
      <xdr:spPr>
        <a:xfrm>
          <a:off x="21075727" y="1080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6549</xdr:rowOff>
    </xdr:from>
    <xdr:ext cx="469744" cy="259045"/>
    <xdr:sp macro="" textlink="">
      <xdr:nvSpPr>
        <xdr:cNvPr id="625" name="n_2mainValue【保健センター・保健所】&#10;一人当たり面積">
          <a:extLst>
            <a:ext uri="{FF2B5EF4-FFF2-40B4-BE49-F238E27FC236}">
              <a16:creationId xmlns:a16="http://schemas.microsoft.com/office/drawing/2014/main" id="{82E85E38-BF81-447A-853C-A675A1DC94A5}"/>
            </a:ext>
          </a:extLst>
        </xdr:cNvPr>
        <xdr:cNvSpPr txBox="1"/>
      </xdr:nvSpPr>
      <xdr:spPr>
        <a:xfrm>
          <a:off x="20199427" y="1080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6549</xdr:rowOff>
    </xdr:from>
    <xdr:ext cx="469744" cy="259045"/>
    <xdr:sp macro="" textlink="">
      <xdr:nvSpPr>
        <xdr:cNvPr id="626" name="n_3mainValue【保健センター・保健所】&#10;一人当たり面積">
          <a:extLst>
            <a:ext uri="{FF2B5EF4-FFF2-40B4-BE49-F238E27FC236}">
              <a16:creationId xmlns:a16="http://schemas.microsoft.com/office/drawing/2014/main" id="{55992272-A7FA-48E9-B8E7-E5C4C8FF4832}"/>
            </a:ext>
          </a:extLst>
        </xdr:cNvPr>
        <xdr:cNvSpPr txBox="1"/>
      </xdr:nvSpPr>
      <xdr:spPr>
        <a:xfrm>
          <a:off x="19310427" y="1080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6549</xdr:rowOff>
    </xdr:from>
    <xdr:ext cx="469744" cy="259045"/>
    <xdr:sp macro="" textlink="">
      <xdr:nvSpPr>
        <xdr:cNvPr id="627" name="n_4mainValue【保健センター・保健所】&#10;一人当たり面積">
          <a:extLst>
            <a:ext uri="{FF2B5EF4-FFF2-40B4-BE49-F238E27FC236}">
              <a16:creationId xmlns:a16="http://schemas.microsoft.com/office/drawing/2014/main" id="{41266AA9-B2A6-4D8D-A6D4-FBE6C843742B}"/>
            </a:ext>
          </a:extLst>
        </xdr:cNvPr>
        <xdr:cNvSpPr txBox="1"/>
      </xdr:nvSpPr>
      <xdr:spPr>
        <a:xfrm>
          <a:off x="18421427" y="1080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3EAD77F1-9E82-4AAF-9D37-C432D982FD9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249891CD-B1CD-4204-A9DE-35D54ED7D97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1F4A5BA8-6314-4A07-A0DA-BA690F0BCB6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7DFB6845-7CC6-4AE2-9FAD-D81E5814754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02598E40-1D39-4A0C-B21E-ABFF3EA1016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FBAD00B3-1912-4952-BC64-418C24D4C65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6A497E61-89B6-4B22-93F6-8E6DAA3B359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3A669D26-5E49-4270-8363-7A96DCC6573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id="{30EFC0A7-BA29-4788-80AD-C4FA22490A8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id="{E2B03D08-9595-4DE3-AA6A-5664A65CB5A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id="{6F91D1EA-D642-4634-AD91-0E6AB6DC8A6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9" name="直線コネクタ 638">
          <a:extLst>
            <a:ext uri="{FF2B5EF4-FFF2-40B4-BE49-F238E27FC236}">
              <a16:creationId xmlns:a16="http://schemas.microsoft.com/office/drawing/2014/main" id="{6688CD65-EF0E-4032-AD50-745BEB50E4B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0" name="テキスト ボックス 639">
          <a:extLst>
            <a:ext uri="{FF2B5EF4-FFF2-40B4-BE49-F238E27FC236}">
              <a16:creationId xmlns:a16="http://schemas.microsoft.com/office/drawing/2014/main" id="{0767114D-9223-4DCD-918B-9C775C4A709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1" name="直線コネクタ 640">
          <a:extLst>
            <a:ext uri="{FF2B5EF4-FFF2-40B4-BE49-F238E27FC236}">
              <a16:creationId xmlns:a16="http://schemas.microsoft.com/office/drawing/2014/main" id="{CB688EF4-305F-4CD4-908D-894D597A6CF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2" name="テキスト ボックス 641">
          <a:extLst>
            <a:ext uri="{FF2B5EF4-FFF2-40B4-BE49-F238E27FC236}">
              <a16:creationId xmlns:a16="http://schemas.microsoft.com/office/drawing/2014/main" id="{6C48EC3D-9DA1-412C-BE45-247854FA021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3" name="直線コネクタ 642">
          <a:extLst>
            <a:ext uri="{FF2B5EF4-FFF2-40B4-BE49-F238E27FC236}">
              <a16:creationId xmlns:a16="http://schemas.microsoft.com/office/drawing/2014/main" id="{8370F0A3-889B-44C2-87F8-90AF7AD5942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4" name="テキスト ボックス 643">
          <a:extLst>
            <a:ext uri="{FF2B5EF4-FFF2-40B4-BE49-F238E27FC236}">
              <a16:creationId xmlns:a16="http://schemas.microsoft.com/office/drawing/2014/main" id="{C28749F0-51B5-4906-BCA0-EEB86E707F5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5" name="直線コネクタ 644">
          <a:extLst>
            <a:ext uri="{FF2B5EF4-FFF2-40B4-BE49-F238E27FC236}">
              <a16:creationId xmlns:a16="http://schemas.microsoft.com/office/drawing/2014/main" id="{90D49A8E-9BC9-4F05-A35C-1A49E86909A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6" name="テキスト ボックス 645">
          <a:extLst>
            <a:ext uri="{FF2B5EF4-FFF2-40B4-BE49-F238E27FC236}">
              <a16:creationId xmlns:a16="http://schemas.microsoft.com/office/drawing/2014/main" id="{DEF22785-F36F-495E-83BA-1BEA028FE55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7" name="直線コネクタ 646">
          <a:extLst>
            <a:ext uri="{FF2B5EF4-FFF2-40B4-BE49-F238E27FC236}">
              <a16:creationId xmlns:a16="http://schemas.microsoft.com/office/drawing/2014/main" id="{DDE2182D-A380-4F1D-8D7F-1771D0CF5F6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8" name="テキスト ボックス 647">
          <a:extLst>
            <a:ext uri="{FF2B5EF4-FFF2-40B4-BE49-F238E27FC236}">
              <a16:creationId xmlns:a16="http://schemas.microsoft.com/office/drawing/2014/main" id="{6AE5CFD7-1122-43E1-AB97-5CE4427E3BE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9" name="直線コネクタ 648">
          <a:extLst>
            <a:ext uri="{FF2B5EF4-FFF2-40B4-BE49-F238E27FC236}">
              <a16:creationId xmlns:a16="http://schemas.microsoft.com/office/drawing/2014/main" id="{74C887BF-2524-4531-B434-83D2026CEF9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0" name="テキスト ボックス 649">
          <a:extLst>
            <a:ext uri="{FF2B5EF4-FFF2-40B4-BE49-F238E27FC236}">
              <a16:creationId xmlns:a16="http://schemas.microsoft.com/office/drawing/2014/main" id="{31A6AB3E-9C3C-4948-839E-F84CF6BB3DF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a:extLst>
            <a:ext uri="{FF2B5EF4-FFF2-40B4-BE49-F238E27FC236}">
              <a16:creationId xmlns:a16="http://schemas.microsoft.com/office/drawing/2014/main" id="{B2B414F8-3AA2-43C0-98F6-68A6371CEB2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消防施設】&#10;有形固定資産減価償却率グラフ枠">
          <a:extLst>
            <a:ext uri="{FF2B5EF4-FFF2-40B4-BE49-F238E27FC236}">
              <a16:creationId xmlns:a16="http://schemas.microsoft.com/office/drawing/2014/main" id="{B7073D79-8CBA-4FA3-AED7-CCAEAE81CC7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653" name="直線コネクタ 652">
          <a:extLst>
            <a:ext uri="{FF2B5EF4-FFF2-40B4-BE49-F238E27FC236}">
              <a16:creationId xmlns:a16="http://schemas.microsoft.com/office/drawing/2014/main" id="{727B369D-DD8E-484D-AA28-B1D422FC7DB9}"/>
            </a:ext>
          </a:extLst>
        </xdr:cNvPr>
        <xdr:cNvCxnSpPr/>
      </xdr:nvCxnSpPr>
      <xdr:spPr>
        <a:xfrm flipV="1">
          <a:off x="16318864" y="13417731"/>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654" name="【消防施設】&#10;有形固定資産減価償却率最小値テキスト">
          <a:extLst>
            <a:ext uri="{FF2B5EF4-FFF2-40B4-BE49-F238E27FC236}">
              <a16:creationId xmlns:a16="http://schemas.microsoft.com/office/drawing/2014/main" id="{64A636FC-6CCD-4BE9-A835-A30649B9D3A7}"/>
            </a:ext>
          </a:extLst>
        </xdr:cNvPr>
        <xdr:cNvSpPr txBox="1"/>
      </xdr:nvSpPr>
      <xdr:spPr>
        <a:xfrm>
          <a:off x="16357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655" name="直線コネクタ 654">
          <a:extLst>
            <a:ext uri="{FF2B5EF4-FFF2-40B4-BE49-F238E27FC236}">
              <a16:creationId xmlns:a16="http://schemas.microsoft.com/office/drawing/2014/main" id="{02A25C53-06E9-4507-8F00-17AE607AC6D6}"/>
            </a:ext>
          </a:extLst>
        </xdr:cNvPr>
        <xdr:cNvCxnSpPr/>
      </xdr:nvCxnSpPr>
      <xdr:spPr>
        <a:xfrm>
          <a:off x="16230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656" name="【消防施設】&#10;有形固定資産減価償却率最大値テキスト">
          <a:extLst>
            <a:ext uri="{FF2B5EF4-FFF2-40B4-BE49-F238E27FC236}">
              <a16:creationId xmlns:a16="http://schemas.microsoft.com/office/drawing/2014/main" id="{574F224D-8847-4839-9086-457B3DFDBF6E}"/>
            </a:ext>
          </a:extLst>
        </xdr:cNvPr>
        <xdr:cNvSpPr txBox="1"/>
      </xdr:nvSpPr>
      <xdr:spPr>
        <a:xfrm>
          <a:off x="16357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657" name="直線コネクタ 656">
          <a:extLst>
            <a:ext uri="{FF2B5EF4-FFF2-40B4-BE49-F238E27FC236}">
              <a16:creationId xmlns:a16="http://schemas.microsoft.com/office/drawing/2014/main" id="{CD5A686C-EBB9-403C-9BB0-E0DB28493C9F}"/>
            </a:ext>
          </a:extLst>
        </xdr:cNvPr>
        <xdr:cNvCxnSpPr/>
      </xdr:nvCxnSpPr>
      <xdr:spPr>
        <a:xfrm>
          <a:off x="16230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165298</xdr:rowOff>
    </xdr:from>
    <xdr:ext cx="405111" cy="259045"/>
    <xdr:sp macro="" textlink="">
      <xdr:nvSpPr>
        <xdr:cNvPr id="658" name="【消防施設】&#10;有形固定資産減価償却率平均値テキスト">
          <a:extLst>
            <a:ext uri="{FF2B5EF4-FFF2-40B4-BE49-F238E27FC236}">
              <a16:creationId xmlns:a16="http://schemas.microsoft.com/office/drawing/2014/main" id="{96120756-13CD-45C0-A875-17C7011E0422}"/>
            </a:ext>
          </a:extLst>
        </xdr:cNvPr>
        <xdr:cNvSpPr txBox="1"/>
      </xdr:nvSpPr>
      <xdr:spPr>
        <a:xfrm>
          <a:off x="16357600" y="14052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659" name="フローチャート: 判断 658">
          <a:extLst>
            <a:ext uri="{FF2B5EF4-FFF2-40B4-BE49-F238E27FC236}">
              <a16:creationId xmlns:a16="http://schemas.microsoft.com/office/drawing/2014/main" id="{815FED72-BF70-4D36-9F1C-05A1FA6A5D66}"/>
            </a:ext>
          </a:extLst>
        </xdr:cNvPr>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660" name="フローチャート: 判断 659">
          <a:extLst>
            <a:ext uri="{FF2B5EF4-FFF2-40B4-BE49-F238E27FC236}">
              <a16:creationId xmlns:a16="http://schemas.microsoft.com/office/drawing/2014/main" id="{950D138A-E6E7-4171-8671-9A9E28F6E863}"/>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661" name="フローチャート: 判断 660">
          <a:extLst>
            <a:ext uri="{FF2B5EF4-FFF2-40B4-BE49-F238E27FC236}">
              <a16:creationId xmlns:a16="http://schemas.microsoft.com/office/drawing/2014/main" id="{E66CD8A8-57E1-4EFA-AA5C-4CE794FDA747}"/>
            </a:ext>
          </a:extLst>
        </xdr:cNvPr>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662" name="フローチャート: 判断 661">
          <a:extLst>
            <a:ext uri="{FF2B5EF4-FFF2-40B4-BE49-F238E27FC236}">
              <a16:creationId xmlns:a16="http://schemas.microsoft.com/office/drawing/2014/main" id="{3FCF563B-2E20-47C9-91E6-71C74075A4B1}"/>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663" name="フローチャート: 判断 662">
          <a:extLst>
            <a:ext uri="{FF2B5EF4-FFF2-40B4-BE49-F238E27FC236}">
              <a16:creationId xmlns:a16="http://schemas.microsoft.com/office/drawing/2014/main" id="{96F803BD-47A1-4229-BAEC-FB22826D0466}"/>
            </a:ext>
          </a:extLst>
        </xdr:cNvPr>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2CEC430E-AC93-44C7-B38D-6EB0BE3D86F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9DB9B1F0-54A0-409B-828F-412477C7FD6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75C09DDF-E356-42E8-BC6C-7A1EB137F26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9618E36B-4142-4A3F-A252-DAA3800C64C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66BCEF66-ED53-4379-B49C-2C741342729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59145</xdr:rowOff>
    </xdr:from>
    <xdr:to>
      <xdr:col>85</xdr:col>
      <xdr:colOff>177800</xdr:colOff>
      <xdr:row>84</xdr:row>
      <xdr:rowOff>160745</xdr:rowOff>
    </xdr:to>
    <xdr:sp macro="" textlink="">
      <xdr:nvSpPr>
        <xdr:cNvPr id="669" name="楕円 668">
          <a:extLst>
            <a:ext uri="{FF2B5EF4-FFF2-40B4-BE49-F238E27FC236}">
              <a16:creationId xmlns:a16="http://schemas.microsoft.com/office/drawing/2014/main" id="{F26D2597-83A2-492E-899F-A9AD465F762E}"/>
            </a:ext>
          </a:extLst>
        </xdr:cNvPr>
        <xdr:cNvSpPr/>
      </xdr:nvSpPr>
      <xdr:spPr>
        <a:xfrm>
          <a:off x="162687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37572</xdr:rowOff>
    </xdr:from>
    <xdr:ext cx="405111" cy="259045"/>
    <xdr:sp macro="" textlink="">
      <xdr:nvSpPr>
        <xdr:cNvPr id="670" name="【消防施設】&#10;有形固定資産減価償却率該当値テキスト">
          <a:extLst>
            <a:ext uri="{FF2B5EF4-FFF2-40B4-BE49-F238E27FC236}">
              <a16:creationId xmlns:a16="http://schemas.microsoft.com/office/drawing/2014/main" id="{6AF5B709-373A-4A4A-B563-84671E7B6830}"/>
            </a:ext>
          </a:extLst>
        </xdr:cNvPr>
        <xdr:cNvSpPr txBox="1"/>
      </xdr:nvSpPr>
      <xdr:spPr>
        <a:xfrm>
          <a:off x="16357600"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36286</xdr:rowOff>
    </xdr:from>
    <xdr:to>
      <xdr:col>81</xdr:col>
      <xdr:colOff>101600</xdr:colOff>
      <xdr:row>84</xdr:row>
      <xdr:rowOff>137886</xdr:rowOff>
    </xdr:to>
    <xdr:sp macro="" textlink="">
      <xdr:nvSpPr>
        <xdr:cNvPr id="671" name="楕円 670">
          <a:extLst>
            <a:ext uri="{FF2B5EF4-FFF2-40B4-BE49-F238E27FC236}">
              <a16:creationId xmlns:a16="http://schemas.microsoft.com/office/drawing/2014/main" id="{CB663704-1C09-4ADD-9854-627F9B26DB1A}"/>
            </a:ext>
          </a:extLst>
        </xdr:cNvPr>
        <xdr:cNvSpPr/>
      </xdr:nvSpPr>
      <xdr:spPr>
        <a:xfrm>
          <a:off x="15430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87086</xdr:rowOff>
    </xdr:from>
    <xdr:to>
      <xdr:col>85</xdr:col>
      <xdr:colOff>127000</xdr:colOff>
      <xdr:row>84</xdr:row>
      <xdr:rowOff>109945</xdr:rowOff>
    </xdr:to>
    <xdr:cxnSp macro="">
      <xdr:nvCxnSpPr>
        <xdr:cNvPr id="672" name="直線コネクタ 671">
          <a:extLst>
            <a:ext uri="{FF2B5EF4-FFF2-40B4-BE49-F238E27FC236}">
              <a16:creationId xmlns:a16="http://schemas.microsoft.com/office/drawing/2014/main" id="{82A3974C-E449-4272-91BD-AA65CD5B6F41}"/>
            </a:ext>
          </a:extLst>
        </xdr:cNvPr>
        <xdr:cNvCxnSpPr/>
      </xdr:nvCxnSpPr>
      <xdr:spPr>
        <a:xfrm>
          <a:off x="15481300" y="1448888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16692</xdr:rowOff>
    </xdr:from>
    <xdr:to>
      <xdr:col>76</xdr:col>
      <xdr:colOff>165100</xdr:colOff>
      <xdr:row>84</xdr:row>
      <xdr:rowOff>118292</xdr:rowOff>
    </xdr:to>
    <xdr:sp macro="" textlink="">
      <xdr:nvSpPr>
        <xdr:cNvPr id="673" name="楕円 672">
          <a:extLst>
            <a:ext uri="{FF2B5EF4-FFF2-40B4-BE49-F238E27FC236}">
              <a16:creationId xmlns:a16="http://schemas.microsoft.com/office/drawing/2014/main" id="{510416FD-C387-4566-9D74-7F35790C0518}"/>
            </a:ext>
          </a:extLst>
        </xdr:cNvPr>
        <xdr:cNvSpPr/>
      </xdr:nvSpPr>
      <xdr:spPr>
        <a:xfrm>
          <a:off x="14541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67492</xdr:rowOff>
    </xdr:from>
    <xdr:to>
      <xdr:col>81</xdr:col>
      <xdr:colOff>50800</xdr:colOff>
      <xdr:row>84</xdr:row>
      <xdr:rowOff>87086</xdr:rowOff>
    </xdr:to>
    <xdr:cxnSp macro="">
      <xdr:nvCxnSpPr>
        <xdr:cNvPr id="674" name="直線コネクタ 673">
          <a:extLst>
            <a:ext uri="{FF2B5EF4-FFF2-40B4-BE49-F238E27FC236}">
              <a16:creationId xmlns:a16="http://schemas.microsoft.com/office/drawing/2014/main" id="{2281D78B-B992-4156-AA0B-5C0539A80E57}"/>
            </a:ext>
          </a:extLst>
        </xdr:cNvPr>
        <xdr:cNvCxnSpPr/>
      </xdr:nvCxnSpPr>
      <xdr:spPr>
        <a:xfrm>
          <a:off x="14592300" y="1446929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168548</xdr:rowOff>
    </xdr:from>
    <xdr:to>
      <xdr:col>72</xdr:col>
      <xdr:colOff>38100</xdr:colOff>
      <xdr:row>84</xdr:row>
      <xdr:rowOff>98698</xdr:rowOff>
    </xdr:to>
    <xdr:sp macro="" textlink="">
      <xdr:nvSpPr>
        <xdr:cNvPr id="675" name="楕円 674">
          <a:extLst>
            <a:ext uri="{FF2B5EF4-FFF2-40B4-BE49-F238E27FC236}">
              <a16:creationId xmlns:a16="http://schemas.microsoft.com/office/drawing/2014/main" id="{BF3231C1-889E-4FE5-890B-93536C1BE461}"/>
            </a:ext>
          </a:extLst>
        </xdr:cNvPr>
        <xdr:cNvSpPr/>
      </xdr:nvSpPr>
      <xdr:spPr>
        <a:xfrm>
          <a:off x="136525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47898</xdr:rowOff>
    </xdr:from>
    <xdr:to>
      <xdr:col>76</xdr:col>
      <xdr:colOff>114300</xdr:colOff>
      <xdr:row>84</xdr:row>
      <xdr:rowOff>67492</xdr:rowOff>
    </xdr:to>
    <xdr:cxnSp macro="">
      <xdr:nvCxnSpPr>
        <xdr:cNvPr id="676" name="直線コネクタ 675">
          <a:extLst>
            <a:ext uri="{FF2B5EF4-FFF2-40B4-BE49-F238E27FC236}">
              <a16:creationId xmlns:a16="http://schemas.microsoft.com/office/drawing/2014/main" id="{A2C1CDB8-5637-405D-B6CB-25501D09B28D}"/>
            </a:ext>
          </a:extLst>
        </xdr:cNvPr>
        <xdr:cNvCxnSpPr/>
      </xdr:nvCxnSpPr>
      <xdr:spPr>
        <a:xfrm>
          <a:off x="13703300" y="1444969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148952</xdr:rowOff>
    </xdr:from>
    <xdr:to>
      <xdr:col>67</xdr:col>
      <xdr:colOff>101600</xdr:colOff>
      <xdr:row>84</xdr:row>
      <xdr:rowOff>79102</xdr:rowOff>
    </xdr:to>
    <xdr:sp macro="" textlink="">
      <xdr:nvSpPr>
        <xdr:cNvPr id="677" name="楕円 676">
          <a:extLst>
            <a:ext uri="{FF2B5EF4-FFF2-40B4-BE49-F238E27FC236}">
              <a16:creationId xmlns:a16="http://schemas.microsoft.com/office/drawing/2014/main" id="{BAFE0A82-F09B-4BB6-8A63-AD55CD8CEA60}"/>
            </a:ext>
          </a:extLst>
        </xdr:cNvPr>
        <xdr:cNvSpPr/>
      </xdr:nvSpPr>
      <xdr:spPr>
        <a:xfrm>
          <a:off x="12763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28302</xdr:rowOff>
    </xdr:from>
    <xdr:to>
      <xdr:col>71</xdr:col>
      <xdr:colOff>177800</xdr:colOff>
      <xdr:row>84</xdr:row>
      <xdr:rowOff>47898</xdr:rowOff>
    </xdr:to>
    <xdr:cxnSp macro="">
      <xdr:nvCxnSpPr>
        <xdr:cNvPr id="678" name="直線コネクタ 677">
          <a:extLst>
            <a:ext uri="{FF2B5EF4-FFF2-40B4-BE49-F238E27FC236}">
              <a16:creationId xmlns:a16="http://schemas.microsoft.com/office/drawing/2014/main" id="{4656D54D-5594-41AA-9C3A-B384159FEB71}"/>
            </a:ext>
          </a:extLst>
        </xdr:cNvPr>
        <xdr:cNvCxnSpPr/>
      </xdr:nvCxnSpPr>
      <xdr:spPr>
        <a:xfrm>
          <a:off x="12814300" y="14430102"/>
          <a:ext cx="8890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679" name="n_1aveValue【消防施設】&#10;有形固定資産減価償却率">
          <a:extLst>
            <a:ext uri="{FF2B5EF4-FFF2-40B4-BE49-F238E27FC236}">
              <a16:creationId xmlns:a16="http://schemas.microsoft.com/office/drawing/2014/main" id="{1D9EEBB5-E6DD-4D50-B69E-FDB0CD54D38D}"/>
            </a:ext>
          </a:extLst>
        </xdr:cNvPr>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98896</xdr:rowOff>
    </xdr:from>
    <xdr:ext cx="405111" cy="259045"/>
    <xdr:sp macro="" textlink="">
      <xdr:nvSpPr>
        <xdr:cNvPr id="680" name="n_2aveValue【消防施設】&#10;有形固定資産減価償却率">
          <a:extLst>
            <a:ext uri="{FF2B5EF4-FFF2-40B4-BE49-F238E27FC236}">
              <a16:creationId xmlns:a16="http://schemas.microsoft.com/office/drawing/2014/main" id="{5AD81E60-EAAC-4196-9A58-CB23AE731F95}"/>
            </a:ext>
          </a:extLst>
        </xdr:cNvPr>
        <xdr:cNvSpPr txBox="1"/>
      </xdr:nvSpPr>
      <xdr:spPr>
        <a:xfrm>
          <a:off x="14389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681" name="n_3aveValue【消防施設】&#10;有形固定資産減価償却率">
          <a:extLst>
            <a:ext uri="{FF2B5EF4-FFF2-40B4-BE49-F238E27FC236}">
              <a16:creationId xmlns:a16="http://schemas.microsoft.com/office/drawing/2014/main" id="{7F08B958-8E41-4E50-AF92-02EF12118C1E}"/>
            </a:ext>
          </a:extLst>
        </xdr:cNvPr>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71138</xdr:rowOff>
    </xdr:from>
    <xdr:ext cx="405111" cy="259045"/>
    <xdr:sp macro="" textlink="">
      <xdr:nvSpPr>
        <xdr:cNvPr id="682" name="n_4aveValue【消防施設】&#10;有形固定資産減価償却率">
          <a:extLst>
            <a:ext uri="{FF2B5EF4-FFF2-40B4-BE49-F238E27FC236}">
              <a16:creationId xmlns:a16="http://schemas.microsoft.com/office/drawing/2014/main" id="{991DA1F6-4215-488B-832A-39748009CEB9}"/>
            </a:ext>
          </a:extLst>
        </xdr:cNvPr>
        <xdr:cNvSpPr txBox="1"/>
      </xdr:nvSpPr>
      <xdr:spPr>
        <a:xfrm>
          <a:off x="12611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129013</xdr:rowOff>
    </xdr:from>
    <xdr:ext cx="405111" cy="259045"/>
    <xdr:sp macro="" textlink="">
      <xdr:nvSpPr>
        <xdr:cNvPr id="683" name="n_1mainValue【消防施設】&#10;有形固定資産減価償却率">
          <a:extLst>
            <a:ext uri="{FF2B5EF4-FFF2-40B4-BE49-F238E27FC236}">
              <a16:creationId xmlns:a16="http://schemas.microsoft.com/office/drawing/2014/main" id="{85E74C85-C28F-47CB-B718-E0D7FF7F390D}"/>
            </a:ext>
          </a:extLst>
        </xdr:cNvPr>
        <xdr:cNvSpPr txBox="1"/>
      </xdr:nvSpPr>
      <xdr:spPr>
        <a:xfrm>
          <a:off x="15266044" y="1453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109419</xdr:rowOff>
    </xdr:from>
    <xdr:ext cx="405111" cy="259045"/>
    <xdr:sp macro="" textlink="">
      <xdr:nvSpPr>
        <xdr:cNvPr id="684" name="n_2mainValue【消防施設】&#10;有形固定資産減価償却率">
          <a:extLst>
            <a:ext uri="{FF2B5EF4-FFF2-40B4-BE49-F238E27FC236}">
              <a16:creationId xmlns:a16="http://schemas.microsoft.com/office/drawing/2014/main" id="{7C11210E-435A-428A-A779-ED8D83C789FE}"/>
            </a:ext>
          </a:extLst>
        </xdr:cNvPr>
        <xdr:cNvSpPr txBox="1"/>
      </xdr:nvSpPr>
      <xdr:spPr>
        <a:xfrm>
          <a:off x="14389744" y="1451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89825</xdr:rowOff>
    </xdr:from>
    <xdr:ext cx="405111" cy="259045"/>
    <xdr:sp macro="" textlink="">
      <xdr:nvSpPr>
        <xdr:cNvPr id="685" name="n_3mainValue【消防施設】&#10;有形固定資産減価償却率">
          <a:extLst>
            <a:ext uri="{FF2B5EF4-FFF2-40B4-BE49-F238E27FC236}">
              <a16:creationId xmlns:a16="http://schemas.microsoft.com/office/drawing/2014/main" id="{E5A5C74D-ECB1-481E-BB69-EFEB0275B8DC}"/>
            </a:ext>
          </a:extLst>
        </xdr:cNvPr>
        <xdr:cNvSpPr txBox="1"/>
      </xdr:nvSpPr>
      <xdr:spPr>
        <a:xfrm>
          <a:off x="135007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70229</xdr:rowOff>
    </xdr:from>
    <xdr:ext cx="405111" cy="259045"/>
    <xdr:sp macro="" textlink="">
      <xdr:nvSpPr>
        <xdr:cNvPr id="686" name="n_4mainValue【消防施設】&#10;有形固定資産減価償却率">
          <a:extLst>
            <a:ext uri="{FF2B5EF4-FFF2-40B4-BE49-F238E27FC236}">
              <a16:creationId xmlns:a16="http://schemas.microsoft.com/office/drawing/2014/main" id="{E5C0FC3B-3904-4782-8793-EE79205AC6A7}"/>
            </a:ext>
          </a:extLst>
        </xdr:cNvPr>
        <xdr:cNvSpPr txBox="1"/>
      </xdr:nvSpPr>
      <xdr:spPr>
        <a:xfrm>
          <a:off x="126117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a:extLst>
            <a:ext uri="{FF2B5EF4-FFF2-40B4-BE49-F238E27FC236}">
              <a16:creationId xmlns:a16="http://schemas.microsoft.com/office/drawing/2014/main" id="{8AE590BF-7059-421A-B59C-4A6D15A5F28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a:extLst>
            <a:ext uri="{FF2B5EF4-FFF2-40B4-BE49-F238E27FC236}">
              <a16:creationId xmlns:a16="http://schemas.microsoft.com/office/drawing/2014/main" id="{F8D5674E-6938-4667-8E5F-7841780E8F0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a:extLst>
            <a:ext uri="{FF2B5EF4-FFF2-40B4-BE49-F238E27FC236}">
              <a16:creationId xmlns:a16="http://schemas.microsoft.com/office/drawing/2014/main" id="{0CA390D3-A506-4637-AFBD-45E5DA959B9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a:extLst>
            <a:ext uri="{FF2B5EF4-FFF2-40B4-BE49-F238E27FC236}">
              <a16:creationId xmlns:a16="http://schemas.microsoft.com/office/drawing/2014/main" id="{5EACD1EE-CE01-4051-9447-B87C564671B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a:extLst>
            <a:ext uri="{FF2B5EF4-FFF2-40B4-BE49-F238E27FC236}">
              <a16:creationId xmlns:a16="http://schemas.microsoft.com/office/drawing/2014/main" id="{3C88499A-B0CB-490C-8C74-CF2F98CFA33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a:extLst>
            <a:ext uri="{FF2B5EF4-FFF2-40B4-BE49-F238E27FC236}">
              <a16:creationId xmlns:a16="http://schemas.microsoft.com/office/drawing/2014/main" id="{0393438A-7576-4142-A671-24565B1E324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a:extLst>
            <a:ext uri="{FF2B5EF4-FFF2-40B4-BE49-F238E27FC236}">
              <a16:creationId xmlns:a16="http://schemas.microsoft.com/office/drawing/2014/main" id="{EEA4B6B1-A445-4E7D-8276-88407EB3EBE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a:extLst>
            <a:ext uri="{FF2B5EF4-FFF2-40B4-BE49-F238E27FC236}">
              <a16:creationId xmlns:a16="http://schemas.microsoft.com/office/drawing/2014/main" id="{9435929F-30F5-4E9D-AC86-F335550067C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a:extLst>
            <a:ext uri="{FF2B5EF4-FFF2-40B4-BE49-F238E27FC236}">
              <a16:creationId xmlns:a16="http://schemas.microsoft.com/office/drawing/2014/main" id="{5F7D5C7E-9C93-4774-BD89-74AE5732651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a:extLst>
            <a:ext uri="{FF2B5EF4-FFF2-40B4-BE49-F238E27FC236}">
              <a16:creationId xmlns:a16="http://schemas.microsoft.com/office/drawing/2014/main" id="{079159D8-A920-4166-8099-F10E5BB9137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7" name="直線コネクタ 696">
          <a:extLst>
            <a:ext uri="{FF2B5EF4-FFF2-40B4-BE49-F238E27FC236}">
              <a16:creationId xmlns:a16="http://schemas.microsoft.com/office/drawing/2014/main" id="{68BA8BE4-1B85-4A91-866A-80F6DE2B673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8" name="テキスト ボックス 697">
          <a:extLst>
            <a:ext uri="{FF2B5EF4-FFF2-40B4-BE49-F238E27FC236}">
              <a16:creationId xmlns:a16="http://schemas.microsoft.com/office/drawing/2014/main" id="{DA8C9FA8-776B-43ED-8E23-D13D5028E44B}"/>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9" name="直線コネクタ 698">
          <a:extLst>
            <a:ext uri="{FF2B5EF4-FFF2-40B4-BE49-F238E27FC236}">
              <a16:creationId xmlns:a16="http://schemas.microsoft.com/office/drawing/2014/main" id="{04F5DC86-645F-496A-81A0-E26A2EBD557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0" name="テキスト ボックス 699">
          <a:extLst>
            <a:ext uri="{FF2B5EF4-FFF2-40B4-BE49-F238E27FC236}">
              <a16:creationId xmlns:a16="http://schemas.microsoft.com/office/drawing/2014/main" id="{BCB1DCDC-A7C9-4DE4-BBCA-A55CC85367E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1" name="直線コネクタ 700">
          <a:extLst>
            <a:ext uri="{FF2B5EF4-FFF2-40B4-BE49-F238E27FC236}">
              <a16:creationId xmlns:a16="http://schemas.microsoft.com/office/drawing/2014/main" id="{6BAE91FD-24B5-42E3-9F22-B99ED590D9E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2" name="テキスト ボックス 701">
          <a:extLst>
            <a:ext uri="{FF2B5EF4-FFF2-40B4-BE49-F238E27FC236}">
              <a16:creationId xmlns:a16="http://schemas.microsoft.com/office/drawing/2014/main" id="{8DA9259B-DE98-42C5-AB44-E0105001FA2D}"/>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3" name="直線コネクタ 702">
          <a:extLst>
            <a:ext uri="{FF2B5EF4-FFF2-40B4-BE49-F238E27FC236}">
              <a16:creationId xmlns:a16="http://schemas.microsoft.com/office/drawing/2014/main" id="{7CC9D405-D33D-4F98-B41C-8B829E7A9A4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4" name="テキスト ボックス 703">
          <a:extLst>
            <a:ext uri="{FF2B5EF4-FFF2-40B4-BE49-F238E27FC236}">
              <a16:creationId xmlns:a16="http://schemas.microsoft.com/office/drawing/2014/main" id="{5EACAE5F-7C33-4B67-99EA-D343630D875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CB8B5B75-9506-41BB-8DAE-4A00B69B7D1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67EA3669-23ED-4DD7-8CFE-38C4E2BD23B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消防施設】&#10;一人当たり面積グラフ枠">
          <a:extLst>
            <a:ext uri="{FF2B5EF4-FFF2-40B4-BE49-F238E27FC236}">
              <a16:creationId xmlns:a16="http://schemas.microsoft.com/office/drawing/2014/main" id="{3CDB365A-7D10-455D-9D60-7830AE64A63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708" name="直線コネクタ 707">
          <a:extLst>
            <a:ext uri="{FF2B5EF4-FFF2-40B4-BE49-F238E27FC236}">
              <a16:creationId xmlns:a16="http://schemas.microsoft.com/office/drawing/2014/main" id="{0BEA369C-3FDE-456E-83E1-2E8A0A1B627D}"/>
            </a:ext>
          </a:extLst>
        </xdr:cNvPr>
        <xdr:cNvCxnSpPr/>
      </xdr:nvCxnSpPr>
      <xdr:spPr>
        <a:xfrm flipV="1">
          <a:off x="22160864" y="135940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9" name="【消防施設】&#10;一人当たり面積最小値テキスト">
          <a:extLst>
            <a:ext uri="{FF2B5EF4-FFF2-40B4-BE49-F238E27FC236}">
              <a16:creationId xmlns:a16="http://schemas.microsoft.com/office/drawing/2014/main" id="{010E7C9F-6BB3-480F-8553-75BF93B4EE41}"/>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10" name="直線コネクタ 709">
          <a:extLst>
            <a:ext uri="{FF2B5EF4-FFF2-40B4-BE49-F238E27FC236}">
              <a16:creationId xmlns:a16="http://schemas.microsoft.com/office/drawing/2014/main" id="{BE0C808E-54BD-4D9A-AAA7-FFFD432FDB01}"/>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11" name="【消防施設】&#10;一人当たり面積最大値テキスト">
          <a:extLst>
            <a:ext uri="{FF2B5EF4-FFF2-40B4-BE49-F238E27FC236}">
              <a16:creationId xmlns:a16="http://schemas.microsoft.com/office/drawing/2014/main" id="{26E5C42C-E5C4-4D60-854D-28545FD685B3}"/>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12" name="直線コネクタ 711">
          <a:extLst>
            <a:ext uri="{FF2B5EF4-FFF2-40B4-BE49-F238E27FC236}">
              <a16:creationId xmlns:a16="http://schemas.microsoft.com/office/drawing/2014/main" id="{D9405E32-1810-41A6-A37F-E124D6799C78}"/>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108475</xdr:rowOff>
    </xdr:from>
    <xdr:ext cx="469744" cy="259045"/>
    <xdr:sp macro="" textlink="">
      <xdr:nvSpPr>
        <xdr:cNvPr id="713" name="【消防施設】&#10;一人当たり面積平均値テキスト">
          <a:extLst>
            <a:ext uri="{FF2B5EF4-FFF2-40B4-BE49-F238E27FC236}">
              <a16:creationId xmlns:a16="http://schemas.microsoft.com/office/drawing/2014/main" id="{A5C13BE8-BD9E-450B-8302-E95B67BDB8AE}"/>
            </a:ext>
          </a:extLst>
        </xdr:cNvPr>
        <xdr:cNvSpPr txBox="1"/>
      </xdr:nvSpPr>
      <xdr:spPr>
        <a:xfrm>
          <a:off x="22199600" y="1416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714" name="フローチャート: 判断 713">
          <a:extLst>
            <a:ext uri="{FF2B5EF4-FFF2-40B4-BE49-F238E27FC236}">
              <a16:creationId xmlns:a16="http://schemas.microsoft.com/office/drawing/2014/main" id="{6CD6F303-628D-4C00-8D2C-0B706A681822}"/>
            </a:ext>
          </a:extLst>
        </xdr:cNvPr>
        <xdr:cNvSpPr/>
      </xdr:nvSpPr>
      <xdr:spPr>
        <a:xfrm>
          <a:off x="221107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715" name="フローチャート: 判断 714">
          <a:extLst>
            <a:ext uri="{FF2B5EF4-FFF2-40B4-BE49-F238E27FC236}">
              <a16:creationId xmlns:a16="http://schemas.microsoft.com/office/drawing/2014/main" id="{2CED8AF6-6CC8-4468-A7FD-626689FB7344}"/>
            </a:ext>
          </a:extLst>
        </xdr:cNvPr>
        <xdr:cNvSpPr/>
      </xdr:nvSpPr>
      <xdr:spPr>
        <a:xfrm>
          <a:off x="21272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16" name="フローチャート: 判断 715">
          <a:extLst>
            <a:ext uri="{FF2B5EF4-FFF2-40B4-BE49-F238E27FC236}">
              <a16:creationId xmlns:a16="http://schemas.microsoft.com/office/drawing/2014/main" id="{EB4953C6-83B1-4624-898E-DD0182BE2107}"/>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717" name="フローチャート: 判断 716">
          <a:extLst>
            <a:ext uri="{FF2B5EF4-FFF2-40B4-BE49-F238E27FC236}">
              <a16:creationId xmlns:a16="http://schemas.microsoft.com/office/drawing/2014/main" id="{07BFB0D0-10D5-4721-AC31-3EEC4BFA32B9}"/>
            </a:ext>
          </a:extLst>
        </xdr:cNvPr>
        <xdr:cNvSpPr/>
      </xdr:nvSpPr>
      <xdr:spPr>
        <a:xfrm>
          <a:off x="19494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18" name="フローチャート: 判断 717">
          <a:extLst>
            <a:ext uri="{FF2B5EF4-FFF2-40B4-BE49-F238E27FC236}">
              <a16:creationId xmlns:a16="http://schemas.microsoft.com/office/drawing/2014/main" id="{8F54EA92-AE4B-4300-9825-A967103DC37C}"/>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CAA61D5A-CC12-4107-A448-2F87A984C98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4D8353B-90DD-4D72-8366-7EE8C5A096C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443989D8-DC4E-4DD5-8B4C-15345295E6F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1ADDA9F8-9961-457A-BE71-74EAE57FE41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638AE348-053E-4B31-B803-62E0469C0F7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724" name="楕円 723">
          <a:extLst>
            <a:ext uri="{FF2B5EF4-FFF2-40B4-BE49-F238E27FC236}">
              <a16:creationId xmlns:a16="http://schemas.microsoft.com/office/drawing/2014/main" id="{2DE258C2-5BD1-4BCD-A1EA-081B305E94A4}"/>
            </a:ext>
          </a:extLst>
        </xdr:cNvPr>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725" name="【消防施設】&#10;一人当たり面積該当値テキスト">
          <a:extLst>
            <a:ext uri="{FF2B5EF4-FFF2-40B4-BE49-F238E27FC236}">
              <a16:creationId xmlns:a16="http://schemas.microsoft.com/office/drawing/2014/main" id="{C77CCDE8-2768-4510-8198-0A1AD5DBF71C}"/>
            </a:ext>
          </a:extLst>
        </xdr:cNvPr>
        <xdr:cNvSpPr txBox="1"/>
      </xdr:nvSpPr>
      <xdr:spPr>
        <a:xfrm>
          <a:off x="221996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726" name="楕円 725">
          <a:extLst>
            <a:ext uri="{FF2B5EF4-FFF2-40B4-BE49-F238E27FC236}">
              <a16:creationId xmlns:a16="http://schemas.microsoft.com/office/drawing/2014/main" id="{1A02D022-4E5D-4322-8E04-5478FD0F980B}"/>
            </a:ext>
          </a:extLst>
        </xdr:cNvPr>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106680</xdr:rowOff>
    </xdr:to>
    <xdr:cxnSp macro="">
      <xdr:nvCxnSpPr>
        <xdr:cNvPr id="727" name="直線コネクタ 726">
          <a:extLst>
            <a:ext uri="{FF2B5EF4-FFF2-40B4-BE49-F238E27FC236}">
              <a16:creationId xmlns:a16="http://schemas.microsoft.com/office/drawing/2014/main" id="{AE503748-376C-4890-A5FF-886CECB9B0E4}"/>
            </a:ext>
          </a:extLst>
        </xdr:cNvPr>
        <xdr:cNvCxnSpPr/>
      </xdr:nvCxnSpPr>
      <xdr:spPr>
        <a:xfrm>
          <a:off x="21323300" y="1450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60452</xdr:rowOff>
    </xdr:from>
    <xdr:to>
      <xdr:col>107</xdr:col>
      <xdr:colOff>101600</xdr:colOff>
      <xdr:row>84</xdr:row>
      <xdr:rowOff>162052</xdr:rowOff>
    </xdr:to>
    <xdr:sp macro="" textlink="">
      <xdr:nvSpPr>
        <xdr:cNvPr id="728" name="楕円 727">
          <a:extLst>
            <a:ext uri="{FF2B5EF4-FFF2-40B4-BE49-F238E27FC236}">
              <a16:creationId xmlns:a16="http://schemas.microsoft.com/office/drawing/2014/main" id="{A3ECB828-4A3B-46BF-AFAA-3BEB8396BFDA}"/>
            </a:ext>
          </a:extLst>
        </xdr:cNvPr>
        <xdr:cNvSpPr/>
      </xdr:nvSpPr>
      <xdr:spPr>
        <a:xfrm>
          <a:off x="20383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111252</xdr:rowOff>
    </xdr:to>
    <xdr:cxnSp macro="">
      <xdr:nvCxnSpPr>
        <xdr:cNvPr id="729" name="直線コネクタ 728">
          <a:extLst>
            <a:ext uri="{FF2B5EF4-FFF2-40B4-BE49-F238E27FC236}">
              <a16:creationId xmlns:a16="http://schemas.microsoft.com/office/drawing/2014/main" id="{028D0D57-9978-4F8B-9DB9-34EA2594373D}"/>
            </a:ext>
          </a:extLst>
        </xdr:cNvPr>
        <xdr:cNvCxnSpPr/>
      </xdr:nvCxnSpPr>
      <xdr:spPr>
        <a:xfrm flipV="1">
          <a:off x="20434300" y="14508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730" name="楕円 729">
          <a:extLst>
            <a:ext uri="{FF2B5EF4-FFF2-40B4-BE49-F238E27FC236}">
              <a16:creationId xmlns:a16="http://schemas.microsoft.com/office/drawing/2014/main" id="{55A4648C-C915-4903-B16A-78FEE48A2600}"/>
            </a:ext>
          </a:extLst>
        </xdr:cNvPr>
        <xdr:cNvSpPr/>
      </xdr:nvSpPr>
      <xdr:spPr>
        <a:xfrm>
          <a:off x="19494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111252</xdr:rowOff>
    </xdr:from>
    <xdr:to>
      <xdr:col>107</xdr:col>
      <xdr:colOff>50800</xdr:colOff>
      <xdr:row>84</xdr:row>
      <xdr:rowOff>115824</xdr:rowOff>
    </xdr:to>
    <xdr:cxnSp macro="">
      <xdr:nvCxnSpPr>
        <xdr:cNvPr id="731" name="直線コネクタ 730">
          <a:extLst>
            <a:ext uri="{FF2B5EF4-FFF2-40B4-BE49-F238E27FC236}">
              <a16:creationId xmlns:a16="http://schemas.microsoft.com/office/drawing/2014/main" id="{CBB6F89D-AB2A-445E-9FDF-5AF74CF4A10D}"/>
            </a:ext>
          </a:extLst>
        </xdr:cNvPr>
        <xdr:cNvCxnSpPr/>
      </xdr:nvCxnSpPr>
      <xdr:spPr>
        <a:xfrm flipV="1">
          <a:off x="19545300" y="14513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60452</xdr:rowOff>
    </xdr:from>
    <xdr:to>
      <xdr:col>98</xdr:col>
      <xdr:colOff>38100</xdr:colOff>
      <xdr:row>84</xdr:row>
      <xdr:rowOff>162052</xdr:rowOff>
    </xdr:to>
    <xdr:sp macro="" textlink="">
      <xdr:nvSpPr>
        <xdr:cNvPr id="732" name="楕円 731">
          <a:extLst>
            <a:ext uri="{FF2B5EF4-FFF2-40B4-BE49-F238E27FC236}">
              <a16:creationId xmlns:a16="http://schemas.microsoft.com/office/drawing/2014/main" id="{EE851DE7-0F66-4F3D-9009-8DEE1EB61731}"/>
            </a:ext>
          </a:extLst>
        </xdr:cNvPr>
        <xdr:cNvSpPr/>
      </xdr:nvSpPr>
      <xdr:spPr>
        <a:xfrm>
          <a:off x="18605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111252</xdr:rowOff>
    </xdr:from>
    <xdr:to>
      <xdr:col>102</xdr:col>
      <xdr:colOff>114300</xdr:colOff>
      <xdr:row>84</xdr:row>
      <xdr:rowOff>115824</xdr:rowOff>
    </xdr:to>
    <xdr:cxnSp macro="">
      <xdr:nvCxnSpPr>
        <xdr:cNvPr id="733" name="直線コネクタ 732">
          <a:extLst>
            <a:ext uri="{FF2B5EF4-FFF2-40B4-BE49-F238E27FC236}">
              <a16:creationId xmlns:a16="http://schemas.microsoft.com/office/drawing/2014/main" id="{9B09108A-CC67-4F0E-AE90-5F1E3A8674C9}"/>
            </a:ext>
          </a:extLst>
        </xdr:cNvPr>
        <xdr:cNvCxnSpPr/>
      </xdr:nvCxnSpPr>
      <xdr:spPr>
        <a:xfrm>
          <a:off x="18656300" y="14513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73423</xdr:rowOff>
    </xdr:from>
    <xdr:ext cx="469744" cy="259045"/>
    <xdr:sp macro="" textlink="">
      <xdr:nvSpPr>
        <xdr:cNvPr id="734" name="n_1aveValue【消防施設】&#10;一人当たり面積">
          <a:extLst>
            <a:ext uri="{FF2B5EF4-FFF2-40B4-BE49-F238E27FC236}">
              <a16:creationId xmlns:a16="http://schemas.microsoft.com/office/drawing/2014/main" id="{34B3ECE1-126C-4A36-95A4-FC79A0083396}"/>
            </a:ext>
          </a:extLst>
        </xdr:cNvPr>
        <xdr:cNvSpPr txBox="1"/>
      </xdr:nvSpPr>
      <xdr:spPr>
        <a:xfrm>
          <a:off x="210757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35" name="n_2aveValue【消防施設】&#10;一人当たり面積">
          <a:extLst>
            <a:ext uri="{FF2B5EF4-FFF2-40B4-BE49-F238E27FC236}">
              <a16:creationId xmlns:a16="http://schemas.microsoft.com/office/drawing/2014/main" id="{4A6760B6-168E-42A2-8DF4-DCC3B8410006}"/>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18559</xdr:rowOff>
    </xdr:from>
    <xdr:ext cx="469744" cy="259045"/>
    <xdr:sp macro="" textlink="">
      <xdr:nvSpPr>
        <xdr:cNvPr id="736" name="n_3aveValue【消防施設】&#10;一人当たり面積">
          <a:extLst>
            <a:ext uri="{FF2B5EF4-FFF2-40B4-BE49-F238E27FC236}">
              <a16:creationId xmlns:a16="http://schemas.microsoft.com/office/drawing/2014/main" id="{31E57C7F-39CA-4EC6-B3A3-20A442488C1F}"/>
            </a:ext>
          </a:extLst>
        </xdr:cNvPr>
        <xdr:cNvSpPr txBox="1"/>
      </xdr:nvSpPr>
      <xdr:spPr>
        <a:xfrm>
          <a:off x="19310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737" name="n_4aveValue【消防施設】&#10;一人当たり面積">
          <a:extLst>
            <a:ext uri="{FF2B5EF4-FFF2-40B4-BE49-F238E27FC236}">
              <a16:creationId xmlns:a16="http://schemas.microsoft.com/office/drawing/2014/main" id="{4DCA896B-0B9A-4F8F-A467-0BF22A4CBB53}"/>
            </a:ext>
          </a:extLst>
        </xdr:cNvPr>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148607</xdr:rowOff>
    </xdr:from>
    <xdr:ext cx="469744" cy="259045"/>
    <xdr:sp macro="" textlink="">
      <xdr:nvSpPr>
        <xdr:cNvPr id="738" name="n_1mainValue【消防施設】&#10;一人当たり面積">
          <a:extLst>
            <a:ext uri="{FF2B5EF4-FFF2-40B4-BE49-F238E27FC236}">
              <a16:creationId xmlns:a16="http://schemas.microsoft.com/office/drawing/2014/main" id="{880F09B1-6E59-48E5-85B4-45D6EC8BBB79}"/>
            </a:ext>
          </a:extLst>
        </xdr:cNvPr>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739" name="n_2mainValue【消防施設】&#10;一人当たり面積">
          <a:extLst>
            <a:ext uri="{FF2B5EF4-FFF2-40B4-BE49-F238E27FC236}">
              <a16:creationId xmlns:a16="http://schemas.microsoft.com/office/drawing/2014/main" id="{BC725A09-4E37-48A1-9D9B-E141E2D9DA6C}"/>
            </a:ext>
          </a:extLst>
        </xdr:cNvPr>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157751</xdr:rowOff>
    </xdr:from>
    <xdr:ext cx="469744" cy="259045"/>
    <xdr:sp macro="" textlink="">
      <xdr:nvSpPr>
        <xdr:cNvPr id="740" name="n_3mainValue【消防施設】&#10;一人当たり面積">
          <a:extLst>
            <a:ext uri="{FF2B5EF4-FFF2-40B4-BE49-F238E27FC236}">
              <a16:creationId xmlns:a16="http://schemas.microsoft.com/office/drawing/2014/main" id="{88C25F48-2AAD-427D-A8B9-2109EF5A5EA2}"/>
            </a:ext>
          </a:extLst>
        </xdr:cNvPr>
        <xdr:cNvSpPr txBox="1"/>
      </xdr:nvSpPr>
      <xdr:spPr>
        <a:xfrm>
          <a:off x="19310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153179</xdr:rowOff>
    </xdr:from>
    <xdr:ext cx="469744" cy="259045"/>
    <xdr:sp macro="" textlink="">
      <xdr:nvSpPr>
        <xdr:cNvPr id="741" name="n_4mainValue【消防施設】&#10;一人当たり面積">
          <a:extLst>
            <a:ext uri="{FF2B5EF4-FFF2-40B4-BE49-F238E27FC236}">
              <a16:creationId xmlns:a16="http://schemas.microsoft.com/office/drawing/2014/main" id="{C79108F9-2FC4-4AD2-A64D-7BA52A4FFF00}"/>
            </a:ext>
          </a:extLst>
        </xdr:cNvPr>
        <xdr:cNvSpPr txBox="1"/>
      </xdr:nvSpPr>
      <xdr:spPr>
        <a:xfrm>
          <a:off x="18421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91466898-0911-45F9-ACCE-052A3268422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47F24DF9-7753-42CD-8599-BCBEE09AC47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31C417A7-A24C-42FD-A51C-966C6972296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4CDF761B-E3FC-46EC-8162-23E2380359E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583E28E1-CBAB-4C7C-AF69-BA7A864D390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96BB8184-E7B2-43A9-BF8D-B40ADCF7063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025ABE30-FF2C-47CE-9BE7-7033978F0E1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BFC76F33-3C4E-4064-804A-8B11C913460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BF8A40EB-6EEA-4022-9A9E-19ACB91854A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E742F5A0-12AB-432F-A4D4-D9284F3D1DF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CCACE2E0-0A74-451D-AC58-6B85E0F2D09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3" name="直線コネクタ 752">
          <a:extLst>
            <a:ext uri="{FF2B5EF4-FFF2-40B4-BE49-F238E27FC236}">
              <a16:creationId xmlns:a16="http://schemas.microsoft.com/office/drawing/2014/main" id="{E52385FE-A0CD-4096-9ABB-66A6AECD9FD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4" name="テキスト ボックス 753">
          <a:extLst>
            <a:ext uri="{FF2B5EF4-FFF2-40B4-BE49-F238E27FC236}">
              <a16:creationId xmlns:a16="http://schemas.microsoft.com/office/drawing/2014/main" id="{4B8FF53E-5FA6-43CF-8DC6-33B530B96FE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5" name="直線コネクタ 754">
          <a:extLst>
            <a:ext uri="{FF2B5EF4-FFF2-40B4-BE49-F238E27FC236}">
              <a16:creationId xmlns:a16="http://schemas.microsoft.com/office/drawing/2014/main" id="{96524172-2A22-45D2-B138-58F063570C3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6" name="テキスト ボックス 755">
          <a:extLst>
            <a:ext uri="{FF2B5EF4-FFF2-40B4-BE49-F238E27FC236}">
              <a16:creationId xmlns:a16="http://schemas.microsoft.com/office/drawing/2014/main" id="{D38B1906-EBB5-47C3-90BB-B68116A7482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7" name="直線コネクタ 756">
          <a:extLst>
            <a:ext uri="{FF2B5EF4-FFF2-40B4-BE49-F238E27FC236}">
              <a16:creationId xmlns:a16="http://schemas.microsoft.com/office/drawing/2014/main" id="{CD6C89FA-EF04-4915-A866-0B502AC7000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8" name="テキスト ボックス 757">
          <a:extLst>
            <a:ext uri="{FF2B5EF4-FFF2-40B4-BE49-F238E27FC236}">
              <a16:creationId xmlns:a16="http://schemas.microsoft.com/office/drawing/2014/main" id="{F316D277-73EB-4ACE-B676-13612FBD899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9" name="直線コネクタ 758">
          <a:extLst>
            <a:ext uri="{FF2B5EF4-FFF2-40B4-BE49-F238E27FC236}">
              <a16:creationId xmlns:a16="http://schemas.microsoft.com/office/drawing/2014/main" id="{D9F8A2BE-8D3C-4B24-93E6-FEFA8305AE0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0" name="テキスト ボックス 759">
          <a:extLst>
            <a:ext uri="{FF2B5EF4-FFF2-40B4-BE49-F238E27FC236}">
              <a16:creationId xmlns:a16="http://schemas.microsoft.com/office/drawing/2014/main" id="{1C34F4EC-835C-4C65-9812-B32D2B11300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1" name="直線コネクタ 760">
          <a:extLst>
            <a:ext uri="{FF2B5EF4-FFF2-40B4-BE49-F238E27FC236}">
              <a16:creationId xmlns:a16="http://schemas.microsoft.com/office/drawing/2014/main" id="{FBA942BE-3F7F-4E00-B556-26925D8EFB3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2" name="テキスト ボックス 761">
          <a:extLst>
            <a:ext uri="{FF2B5EF4-FFF2-40B4-BE49-F238E27FC236}">
              <a16:creationId xmlns:a16="http://schemas.microsoft.com/office/drawing/2014/main" id="{5A696E1F-4C94-40C4-8AB9-67F41A35DC0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3" name="直線コネクタ 762">
          <a:extLst>
            <a:ext uri="{FF2B5EF4-FFF2-40B4-BE49-F238E27FC236}">
              <a16:creationId xmlns:a16="http://schemas.microsoft.com/office/drawing/2014/main" id="{1E134A7F-F859-4B1C-BA30-06DBBA838EB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4" name="テキスト ボックス 763">
          <a:extLst>
            <a:ext uri="{FF2B5EF4-FFF2-40B4-BE49-F238E27FC236}">
              <a16:creationId xmlns:a16="http://schemas.microsoft.com/office/drawing/2014/main" id="{ADE12457-130E-426D-8EF3-06238B618B3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a:extLst>
            <a:ext uri="{FF2B5EF4-FFF2-40B4-BE49-F238E27FC236}">
              <a16:creationId xmlns:a16="http://schemas.microsoft.com/office/drawing/2014/main" id="{56E83AF5-655E-47BA-98A3-A906597D336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庁舎】&#10;有形固定資産減価償却率グラフ枠">
          <a:extLst>
            <a:ext uri="{FF2B5EF4-FFF2-40B4-BE49-F238E27FC236}">
              <a16:creationId xmlns:a16="http://schemas.microsoft.com/office/drawing/2014/main" id="{22BC0869-03C5-46A1-8E89-8E4CB38E4B4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767" name="直線コネクタ 766">
          <a:extLst>
            <a:ext uri="{FF2B5EF4-FFF2-40B4-BE49-F238E27FC236}">
              <a16:creationId xmlns:a16="http://schemas.microsoft.com/office/drawing/2014/main" id="{06D18EC6-4442-472D-977F-293A18CE7D8C}"/>
            </a:ext>
          </a:extLst>
        </xdr:cNvPr>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768" name="【庁舎】&#10;有形固定資産減価償却率最小値テキスト">
          <a:extLst>
            <a:ext uri="{FF2B5EF4-FFF2-40B4-BE49-F238E27FC236}">
              <a16:creationId xmlns:a16="http://schemas.microsoft.com/office/drawing/2014/main" id="{E3025172-0192-418A-AD4F-5077536E2D6A}"/>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769" name="直線コネクタ 768">
          <a:extLst>
            <a:ext uri="{FF2B5EF4-FFF2-40B4-BE49-F238E27FC236}">
              <a16:creationId xmlns:a16="http://schemas.microsoft.com/office/drawing/2014/main" id="{175B75DB-73FF-4CFD-A1DD-3A3BF56F19AE}"/>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770" name="【庁舎】&#10;有形固定資産減価償却率最大値テキスト">
          <a:extLst>
            <a:ext uri="{FF2B5EF4-FFF2-40B4-BE49-F238E27FC236}">
              <a16:creationId xmlns:a16="http://schemas.microsoft.com/office/drawing/2014/main" id="{1313FB45-57CD-4669-A199-B39685699CBB}"/>
            </a:ext>
          </a:extLst>
        </xdr:cNvPr>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771" name="直線コネクタ 770">
          <a:extLst>
            <a:ext uri="{FF2B5EF4-FFF2-40B4-BE49-F238E27FC236}">
              <a16:creationId xmlns:a16="http://schemas.microsoft.com/office/drawing/2014/main" id="{9D9BD43E-E461-4A44-8E17-ED0525325788}"/>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53176</xdr:rowOff>
    </xdr:from>
    <xdr:ext cx="405111" cy="259045"/>
    <xdr:sp macro="" textlink="">
      <xdr:nvSpPr>
        <xdr:cNvPr id="772" name="【庁舎】&#10;有形固定資産減価償却率平均値テキスト">
          <a:extLst>
            <a:ext uri="{FF2B5EF4-FFF2-40B4-BE49-F238E27FC236}">
              <a16:creationId xmlns:a16="http://schemas.microsoft.com/office/drawing/2014/main" id="{B5A766EB-D723-4845-8195-B689E7DE4E71}"/>
            </a:ext>
          </a:extLst>
        </xdr:cNvPr>
        <xdr:cNvSpPr txBox="1"/>
      </xdr:nvSpPr>
      <xdr:spPr>
        <a:xfrm>
          <a:off x="16357600" y="1771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773" name="フローチャート: 判断 772">
          <a:extLst>
            <a:ext uri="{FF2B5EF4-FFF2-40B4-BE49-F238E27FC236}">
              <a16:creationId xmlns:a16="http://schemas.microsoft.com/office/drawing/2014/main" id="{5EF244C2-4B2D-4D22-82BE-43B9B7C9B41D}"/>
            </a:ext>
          </a:extLst>
        </xdr:cNvPr>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774" name="フローチャート: 判断 773">
          <a:extLst>
            <a:ext uri="{FF2B5EF4-FFF2-40B4-BE49-F238E27FC236}">
              <a16:creationId xmlns:a16="http://schemas.microsoft.com/office/drawing/2014/main" id="{5D931A96-85E3-4CD2-9AC9-1BD691CC9B00}"/>
            </a:ext>
          </a:extLst>
        </xdr:cNvPr>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75" name="フローチャート: 判断 774">
          <a:extLst>
            <a:ext uri="{FF2B5EF4-FFF2-40B4-BE49-F238E27FC236}">
              <a16:creationId xmlns:a16="http://schemas.microsoft.com/office/drawing/2014/main" id="{AA2386CD-3DDB-4826-98C1-A17648885DE1}"/>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776" name="フローチャート: 判断 775">
          <a:extLst>
            <a:ext uri="{FF2B5EF4-FFF2-40B4-BE49-F238E27FC236}">
              <a16:creationId xmlns:a16="http://schemas.microsoft.com/office/drawing/2014/main" id="{772A99D4-AA2F-4B3F-9B93-BC68E1FDD9D1}"/>
            </a:ext>
          </a:extLst>
        </xdr:cNvPr>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777" name="フローチャート: 判断 776">
          <a:extLst>
            <a:ext uri="{FF2B5EF4-FFF2-40B4-BE49-F238E27FC236}">
              <a16:creationId xmlns:a16="http://schemas.microsoft.com/office/drawing/2014/main" id="{40AD5BFE-3407-489B-8245-56F0ECE93076}"/>
            </a:ext>
          </a:extLst>
        </xdr:cNvPr>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5918FB37-7CA8-4DE5-A818-40A40AE9880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60874B3-5C36-49D3-8079-F5016E16967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FE34489C-BB20-40A3-A108-73E518F271D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C3AD89AD-E39F-4B27-84DA-DEA24D57AE5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DC3F175-2CFE-49E1-AB64-A188604DCC6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30299</xdr:rowOff>
    </xdr:from>
    <xdr:to>
      <xdr:col>85</xdr:col>
      <xdr:colOff>177800</xdr:colOff>
      <xdr:row>105</xdr:row>
      <xdr:rowOff>131899</xdr:rowOff>
    </xdr:to>
    <xdr:sp macro="" textlink="">
      <xdr:nvSpPr>
        <xdr:cNvPr id="783" name="楕円 782">
          <a:extLst>
            <a:ext uri="{FF2B5EF4-FFF2-40B4-BE49-F238E27FC236}">
              <a16:creationId xmlns:a16="http://schemas.microsoft.com/office/drawing/2014/main" id="{6EF346B8-6B38-434F-AC5A-465DED1A226E}"/>
            </a:ext>
          </a:extLst>
        </xdr:cNvPr>
        <xdr:cNvSpPr/>
      </xdr:nvSpPr>
      <xdr:spPr>
        <a:xfrm>
          <a:off x="162687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8726</xdr:rowOff>
    </xdr:from>
    <xdr:ext cx="405111" cy="259045"/>
    <xdr:sp macro="" textlink="">
      <xdr:nvSpPr>
        <xdr:cNvPr id="784" name="【庁舎】&#10;有形固定資産減価償却率該当値テキスト">
          <a:extLst>
            <a:ext uri="{FF2B5EF4-FFF2-40B4-BE49-F238E27FC236}">
              <a16:creationId xmlns:a16="http://schemas.microsoft.com/office/drawing/2014/main" id="{2805989C-6CDF-4E54-8A9C-F7F959F3DE6D}"/>
            </a:ext>
          </a:extLst>
        </xdr:cNvPr>
        <xdr:cNvSpPr txBox="1"/>
      </xdr:nvSpPr>
      <xdr:spPr>
        <a:xfrm>
          <a:off x="16357600"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5806</xdr:rowOff>
    </xdr:from>
    <xdr:to>
      <xdr:col>81</xdr:col>
      <xdr:colOff>101600</xdr:colOff>
      <xdr:row>105</xdr:row>
      <xdr:rowOff>107406</xdr:rowOff>
    </xdr:to>
    <xdr:sp macro="" textlink="">
      <xdr:nvSpPr>
        <xdr:cNvPr id="785" name="楕円 784">
          <a:extLst>
            <a:ext uri="{FF2B5EF4-FFF2-40B4-BE49-F238E27FC236}">
              <a16:creationId xmlns:a16="http://schemas.microsoft.com/office/drawing/2014/main" id="{FF24579C-D42D-41EF-8F66-A27CC405CFE8}"/>
            </a:ext>
          </a:extLst>
        </xdr:cNvPr>
        <xdr:cNvSpPr/>
      </xdr:nvSpPr>
      <xdr:spPr>
        <a:xfrm>
          <a:off x="15430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56606</xdr:rowOff>
    </xdr:from>
    <xdr:to>
      <xdr:col>85</xdr:col>
      <xdr:colOff>127000</xdr:colOff>
      <xdr:row>105</xdr:row>
      <xdr:rowOff>81099</xdr:rowOff>
    </xdr:to>
    <xdr:cxnSp macro="">
      <xdr:nvCxnSpPr>
        <xdr:cNvPr id="786" name="直線コネクタ 785">
          <a:extLst>
            <a:ext uri="{FF2B5EF4-FFF2-40B4-BE49-F238E27FC236}">
              <a16:creationId xmlns:a16="http://schemas.microsoft.com/office/drawing/2014/main" id="{E2FF4359-DDE5-4346-9D47-7EFFCC6DA5AA}"/>
            </a:ext>
          </a:extLst>
        </xdr:cNvPr>
        <xdr:cNvCxnSpPr/>
      </xdr:nvCxnSpPr>
      <xdr:spPr>
        <a:xfrm>
          <a:off x="15481300" y="1805885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787" name="楕円 786">
          <a:extLst>
            <a:ext uri="{FF2B5EF4-FFF2-40B4-BE49-F238E27FC236}">
              <a16:creationId xmlns:a16="http://schemas.microsoft.com/office/drawing/2014/main" id="{13B9F20B-9B22-48A6-9DC1-6D22F56C1253}"/>
            </a:ext>
          </a:extLst>
        </xdr:cNvPr>
        <xdr:cNvSpPr/>
      </xdr:nvSpPr>
      <xdr:spPr>
        <a:xfrm>
          <a:off x="14541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32113</xdr:rowOff>
    </xdr:from>
    <xdr:to>
      <xdr:col>81</xdr:col>
      <xdr:colOff>50800</xdr:colOff>
      <xdr:row>105</xdr:row>
      <xdr:rowOff>56606</xdr:rowOff>
    </xdr:to>
    <xdr:cxnSp macro="">
      <xdr:nvCxnSpPr>
        <xdr:cNvPr id="788" name="直線コネクタ 787">
          <a:extLst>
            <a:ext uri="{FF2B5EF4-FFF2-40B4-BE49-F238E27FC236}">
              <a16:creationId xmlns:a16="http://schemas.microsoft.com/office/drawing/2014/main" id="{66DAEE1C-E5A0-4C60-8E47-3992D91EB5D8}"/>
            </a:ext>
          </a:extLst>
        </xdr:cNvPr>
        <xdr:cNvCxnSpPr/>
      </xdr:nvCxnSpPr>
      <xdr:spPr>
        <a:xfrm>
          <a:off x="14592300" y="1803436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131536</xdr:rowOff>
    </xdr:from>
    <xdr:to>
      <xdr:col>72</xdr:col>
      <xdr:colOff>38100</xdr:colOff>
      <xdr:row>105</xdr:row>
      <xdr:rowOff>61686</xdr:rowOff>
    </xdr:to>
    <xdr:sp macro="" textlink="">
      <xdr:nvSpPr>
        <xdr:cNvPr id="789" name="楕円 788">
          <a:extLst>
            <a:ext uri="{FF2B5EF4-FFF2-40B4-BE49-F238E27FC236}">
              <a16:creationId xmlns:a16="http://schemas.microsoft.com/office/drawing/2014/main" id="{55125484-A0D4-444C-940A-25D813ADC8E2}"/>
            </a:ext>
          </a:extLst>
        </xdr:cNvPr>
        <xdr:cNvSpPr/>
      </xdr:nvSpPr>
      <xdr:spPr>
        <a:xfrm>
          <a:off x="13652500" y="179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10886</xdr:rowOff>
    </xdr:from>
    <xdr:to>
      <xdr:col>76</xdr:col>
      <xdr:colOff>114300</xdr:colOff>
      <xdr:row>105</xdr:row>
      <xdr:rowOff>32113</xdr:rowOff>
    </xdr:to>
    <xdr:cxnSp macro="">
      <xdr:nvCxnSpPr>
        <xdr:cNvPr id="790" name="直線コネクタ 789">
          <a:extLst>
            <a:ext uri="{FF2B5EF4-FFF2-40B4-BE49-F238E27FC236}">
              <a16:creationId xmlns:a16="http://schemas.microsoft.com/office/drawing/2014/main" id="{BBC24C69-8466-44AC-9FCA-A5C406BB6866}"/>
            </a:ext>
          </a:extLst>
        </xdr:cNvPr>
        <xdr:cNvCxnSpPr/>
      </xdr:nvCxnSpPr>
      <xdr:spPr>
        <a:xfrm>
          <a:off x="13703300" y="1801313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105411</xdr:rowOff>
    </xdr:from>
    <xdr:to>
      <xdr:col>67</xdr:col>
      <xdr:colOff>101600</xdr:colOff>
      <xdr:row>105</xdr:row>
      <xdr:rowOff>35561</xdr:rowOff>
    </xdr:to>
    <xdr:sp macro="" textlink="">
      <xdr:nvSpPr>
        <xdr:cNvPr id="791" name="楕円 790">
          <a:extLst>
            <a:ext uri="{FF2B5EF4-FFF2-40B4-BE49-F238E27FC236}">
              <a16:creationId xmlns:a16="http://schemas.microsoft.com/office/drawing/2014/main" id="{2E00D935-D084-4499-B6EF-30DA5123DD91}"/>
            </a:ext>
          </a:extLst>
        </xdr:cNvPr>
        <xdr:cNvSpPr/>
      </xdr:nvSpPr>
      <xdr:spPr>
        <a:xfrm>
          <a:off x="12763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156211</xdr:rowOff>
    </xdr:from>
    <xdr:to>
      <xdr:col>71</xdr:col>
      <xdr:colOff>177800</xdr:colOff>
      <xdr:row>105</xdr:row>
      <xdr:rowOff>10886</xdr:rowOff>
    </xdr:to>
    <xdr:cxnSp macro="">
      <xdr:nvCxnSpPr>
        <xdr:cNvPr id="792" name="直線コネクタ 791">
          <a:extLst>
            <a:ext uri="{FF2B5EF4-FFF2-40B4-BE49-F238E27FC236}">
              <a16:creationId xmlns:a16="http://schemas.microsoft.com/office/drawing/2014/main" id="{676122D2-244B-47C6-AF47-C60E12AB7B42}"/>
            </a:ext>
          </a:extLst>
        </xdr:cNvPr>
        <xdr:cNvCxnSpPr/>
      </xdr:nvCxnSpPr>
      <xdr:spPr>
        <a:xfrm>
          <a:off x="12814300" y="17987011"/>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156590</xdr:rowOff>
    </xdr:from>
    <xdr:ext cx="405111" cy="259045"/>
    <xdr:sp macro="" textlink="">
      <xdr:nvSpPr>
        <xdr:cNvPr id="793" name="n_1aveValue【庁舎】&#10;有形固定資産減価償却率">
          <a:extLst>
            <a:ext uri="{FF2B5EF4-FFF2-40B4-BE49-F238E27FC236}">
              <a16:creationId xmlns:a16="http://schemas.microsoft.com/office/drawing/2014/main" id="{E75349FC-59F5-4CE0-A62D-78B1EB1094B8}"/>
            </a:ext>
          </a:extLst>
        </xdr:cNvPr>
        <xdr:cNvSpPr txBox="1"/>
      </xdr:nvSpPr>
      <xdr:spPr>
        <a:xfrm>
          <a:off x="152660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794" name="n_2aveValue【庁舎】&#10;有形固定資産減価償却率">
          <a:extLst>
            <a:ext uri="{FF2B5EF4-FFF2-40B4-BE49-F238E27FC236}">
              <a16:creationId xmlns:a16="http://schemas.microsoft.com/office/drawing/2014/main" id="{D076597D-4555-4A16-9067-79FBC929AC2B}"/>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70775</xdr:rowOff>
    </xdr:from>
    <xdr:ext cx="405111" cy="259045"/>
    <xdr:sp macro="" textlink="">
      <xdr:nvSpPr>
        <xdr:cNvPr id="795" name="n_3aveValue【庁舎】&#10;有形固定資産減価償却率">
          <a:extLst>
            <a:ext uri="{FF2B5EF4-FFF2-40B4-BE49-F238E27FC236}">
              <a16:creationId xmlns:a16="http://schemas.microsoft.com/office/drawing/2014/main" id="{8A7C3FF7-E85D-4975-9EB4-A3C05707BB0F}"/>
            </a:ext>
          </a:extLst>
        </xdr:cNvPr>
        <xdr:cNvSpPr txBox="1"/>
      </xdr:nvSpPr>
      <xdr:spPr>
        <a:xfrm>
          <a:off x="135007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77306</xdr:rowOff>
    </xdr:from>
    <xdr:ext cx="405111" cy="259045"/>
    <xdr:sp macro="" textlink="">
      <xdr:nvSpPr>
        <xdr:cNvPr id="796" name="n_4aveValue【庁舎】&#10;有形固定資産減価償却率">
          <a:extLst>
            <a:ext uri="{FF2B5EF4-FFF2-40B4-BE49-F238E27FC236}">
              <a16:creationId xmlns:a16="http://schemas.microsoft.com/office/drawing/2014/main" id="{D8DBA55D-97A0-4DCA-AA4E-DDB93B4F443D}"/>
            </a:ext>
          </a:extLst>
        </xdr:cNvPr>
        <xdr:cNvSpPr txBox="1"/>
      </xdr:nvSpPr>
      <xdr:spPr>
        <a:xfrm>
          <a:off x="12611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98533</xdr:rowOff>
    </xdr:from>
    <xdr:ext cx="405111" cy="259045"/>
    <xdr:sp macro="" textlink="">
      <xdr:nvSpPr>
        <xdr:cNvPr id="797" name="n_1mainValue【庁舎】&#10;有形固定資産減価償却率">
          <a:extLst>
            <a:ext uri="{FF2B5EF4-FFF2-40B4-BE49-F238E27FC236}">
              <a16:creationId xmlns:a16="http://schemas.microsoft.com/office/drawing/2014/main" id="{480E0701-D3E2-4DD0-ACB7-3FD7530D2990}"/>
            </a:ext>
          </a:extLst>
        </xdr:cNvPr>
        <xdr:cNvSpPr txBox="1"/>
      </xdr:nvSpPr>
      <xdr:spPr>
        <a:xfrm>
          <a:off x="152660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74040</xdr:rowOff>
    </xdr:from>
    <xdr:ext cx="405111" cy="259045"/>
    <xdr:sp macro="" textlink="">
      <xdr:nvSpPr>
        <xdr:cNvPr id="798" name="n_2mainValue【庁舎】&#10;有形固定資産減価償却率">
          <a:extLst>
            <a:ext uri="{FF2B5EF4-FFF2-40B4-BE49-F238E27FC236}">
              <a16:creationId xmlns:a16="http://schemas.microsoft.com/office/drawing/2014/main" id="{8525E884-2CDB-453E-A24E-F499778D240A}"/>
            </a:ext>
          </a:extLst>
        </xdr:cNvPr>
        <xdr:cNvSpPr txBox="1"/>
      </xdr:nvSpPr>
      <xdr:spPr>
        <a:xfrm>
          <a:off x="14389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78213</xdr:rowOff>
    </xdr:from>
    <xdr:ext cx="405111" cy="259045"/>
    <xdr:sp macro="" textlink="">
      <xdr:nvSpPr>
        <xdr:cNvPr id="799" name="n_3mainValue【庁舎】&#10;有形固定資産減価償却率">
          <a:extLst>
            <a:ext uri="{FF2B5EF4-FFF2-40B4-BE49-F238E27FC236}">
              <a16:creationId xmlns:a16="http://schemas.microsoft.com/office/drawing/2014/main" id="{0127C486-1005-4EFC-BF18-7ACBF7250079}"/>
            </a:ext>
          </a:extLst>
        </xdr:cNvPr>
        <xdr:cNvSpPr txBox="1"/>
      </xdr:nvSpPr>
      <xdr:spPr>
        <a:xfrm>
          <a:off x="13500744" y="1773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52088</xdr:rowOff>
    </xdr:from>
    <xdr:ext cx="405111" cy="259045"/>
    <xdr:sp macro="" textlink="">
      <xdr:nvSpPr>
        <xdr:cNvPr id="800" name="n_4mainValue【庁舎】&#10;有形固定資産減価償却率">
          <a:extLst>
            <a:ext uri="{FF2B5EF4-FFF2-40B4-BE49-F238E27FC236}">
              <a16:creationId xmlns:a16="http://schemas.microsoft.com/office/drawing/2014/main" id="{328B84D1-3138-425E-AFB3-9820AC79CC43}"/>
            </a:ext>
          </a:extLst>
        </xdr:cNvPr>
        <xdr:cNvSpPr txBox="1"/>
      </xdr:nvSpPr>
      <xdr:spPr>
        <a:xfrm>
          <a:off x="12611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D7440F22-8A0B-49ED-968D-629A4F7AB91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5A73536B-1E16-490C-8E0F-E296C4B8304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5CC6C52F-62E1-4184-88A1-1329B0D2DEB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3A678DB2-B7A6-4BC2-AADA-8142E4E68FA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F3C59C38-D7D8-459C-A0EB-78D5B8DA5CF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67A1F366-F382-4133-8370-D50ED549EEF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5A2F60B9-1E57-4743-BF84-D3A5238F89E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4098642E-46CE-452B-B885-4F3D75C1157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FB873139-CD4C-4938-873F-F2E5BDBDA92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2948E9C4-B4B5-4C34-BEAF-A4DFFA20EEC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11" name="直線コネクタ 810">
          <a:extLst>
            <a:ext uri="{FF2B5EF4-FFF2-40B4-BE49-F238E27FC236}">
              <a16:creationId xmlns:a16="http://schemas.microsoft.com/office/drawing/2014/main" id="{50D380F7-1A5E-4484-9AC7-E48A5F4530CF}"/>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12" name="テキスト ボックス 811">
          <a:extLst>
            <a:ext uri="{FF2B5EF4-FFF2-40B4-BE49-F238E27FC236}">
              <a16:creationId xmlns:a16="http://schemas.microsoft.com/office/drawing/2014/main" id="{A9D233E2-80CB-4378-A79B-26A4587D2FBF}"/>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13" name="直線コネクタ 812">
          <a:extLst>
            <a:ext uri="{FF2B5EF4-FFF2-40B4-BE49-F238E27FC236}">
              <a16:creationId xmlns:a16="http://schemas.microsoft.com/office/drawing/2014/main" id="{26064DC8-EBA5-409B-A987-58DFD59A9AA3}"/>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14" name="テキスト ボックス 813">
          <a:extLst>
            <a:ext uri="{FF2B5EF4-FFF2-40B4-BE49-F238E27FC236}">
              <a16:creationId xmlns:a16="http://schemas.microsoft.com/office/drawing/2014/main" id="{BD28AC55-60DE-435A-9CFA-3C84685BE10E}"/>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15" name="直線コネクタ 814">
          <a:extLst>
            <a:ext uri="{FF2B5EF4-FFF2-40B4-BE49-F238E27FC236}">
              <a16:creationId xmlns:a16="http://schemas.microsoft.com/office/drawing/2014/main" id="{108E2B7F-F798-4CC2-997B-A1639A40D847}"/>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16" name="テキスト ボックス 815">
          <a:extLst>
            <a:ext uri="{FF2B5EF4-FFF2-40B4-BE49-F238E27FC236}">
              <a16:creationId xmlns:a16="http://schemas.microsoft.com/office/drawing/2014/main" id="{5518F13A-74E2-473D-8895-C423ACECFC09}"/>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7" name="直線コネクタ 816">
          <a:extLst>
            <a:ext uri="{FF2B5EF4-FFF2-40B4-BE49-F238E27FC236}">
              <a16:creationId xmlns:a16="http://schemas.microsoft.com/office/drawing/2014/main" id="{C5FF1BC9-0AFD-48A6-AFAF-2DAD741671B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8" name="テキスト ボックス 817">
          <a:extLst>
            <a:ext uri="{FF2B5EF4-FFF2-40B4-BE49-F238E27FC236}">
              <a16:creationId xmlns:a16="http://schemas.microsoft.com/office/drawing/2014/main" id="{BEAF5BF1-35A4-498D-9FAE-C57BFF21C24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19" name="直線コネクタ 818">
          <a:extLst>
            <a:ext uri="{FF2B5EF4-FFF2-40B4-BE49-F238E27FC236}">
              <a16:creationId xmlns:a16="http://schemas.microsoft.com/office/drawing/2014/main" id="{132189CB-515F-4DBC-B60D-B12AA95D767A}"/>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20" name="テキスト ボックス 819">
          <a:extLst>
            <a:ext uri="{FF2B5EF4-FFF2-40B4-BE49-F238E27FC236}">
              <a16:creationId xmlns:a16="http://schemas.microsoft.com/office/drawing/2014/main" id="{B55257F2-27D2-4F2A-8A25-B037D342BD51}"/>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21" name="直線コネクタ 820">
          <a:extLst>
            <a:ext uri="{FF2B5EF4-FFF2-40B4-BE49-F238E27FC236}">
              <a16:creationId xmlns:a16="http://schemas.microsoft.com/office/drawing/2014/main" id="{4438FA49-DD8A-43BD-A75F-C65BBA552515}"/>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22" name="テキスト ボックス 821">
          <a:extLst>
            <a:ext uri="{FF2B5EF4-FFF2-40B4-BE49-F238E27FC236}">
              <a16:creationId xmlns:a16="http://schemas.microsoft.com/office/drawing/2014/main" id="{4E2AE178-7498-4C4D-ABDE-E9F9F5B3AD3C}"/>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23" name="直線コネクタ 822">
          <a:extLst>
            <a:ext uri="{FF2B5EF4-FFF2-40B4-BE49-F238E27FC236}">
              <a16:creationId xmlns:a16="http://schemas.microsoft.com/office/drawing/2014/main" id="{16127A86-2131-40A9-92CA-C7C0D5BDAEE1}"/>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24" name="テキスト ボックス 823">
          <a:extLst>
            <a:ext uri="{FF2B5EF4-FFF2-40B4-BE49-F238E27FC236}">
              <a16:creationId xmlns:a16="http://schemas.microsoft.com/office/drawing/2014/main" id="{17738EA1-F34F-4415-918C-F35E538E32BC}"/>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a:extLst>
            <a:ext uri="{FF2B5EF4-FFF2-40B4-BE49-F238E27FC236}">
              <a16:creationId xmlns:a16="http://schemas.microsoft.com/office/drawing/2014/main" id="{50BE42AB-D6B0-4528-B4E9-76811E2EABE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a:extLst>
            <a:ext uri="{FF2B5EF4-FFF2-40B4-BE49-F238E27FC236}">
              <a16:creationId xmlns:a16="http://schemas.microsoft.com/office/drawing/2014/main" id="{705FD0CF-A09D-4707-9EF7-DAE8D57B2F9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庁舎】&#10;一人当たり面積グラフ枠">
          <a:extLst>
            <a:ext uri="{FF2B5EF4-FFF2-40B4-BE49-F238E27FC236}">
              <a16:creationId xmlns:a16="http://schemas.microsoft.com/office/drawing/2014/main" id="{7F803C2C-DD01-4BC6-AF2C-37B39A33E14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828" name="直線コネクタ 827">
          <a:extLst>
            <a:ext uri="{FF2B5EF4-FFF2-40B4-BE49-F238E27FC236}">
              <a16:creationId xmlns:a16="http://schemas.microsoft.com/office/drawing/2014/main" id="{680C5D3F-7242-4909-B4DF-6B297DB1C85A}"/>
            </a:ext>
          </a:extLst>
        </xdr:cNvPr>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829" name="【庁舎】&#10;一人当たり面積最小値テキスト">
          <a:extLst>
            <a:ext uri="{FF2B5EF4-FFF2-40B4-BE49-F238E27FC236}">
              <a16:creationId xmlns:a16="http://schemas.microsoft.com/office/drawing/2014/main" id="{1D9973FE-6B18-45BC-9940-FD93058767BC}"/>
            </a:ext>
          </a:extLst>
        </xdr:cNvPr>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830" name="直線コネクタ 829">
          <a:extLst>
            <a:ext uri="{FF2B5EF4-FFF2-40B4-BE49-F238E27FC236}">
              <a16:creationId xmlns:a16="http://schemas.microsoft.com/office/drawing/2014/main" id="{F981556C-1375-4C44-BE63-38AD7141487C}"/>
            </a:ext>
          </a:extLst>
        </xdr:cNvPr>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831" name="【庁舎】&#10;一人当たり面積最大値テキスト">
          <a:extLst>
            <a:ext uri="{FF2B5EF4-FFF2-40B4-BE49-F238E27FC236}">
              <a16:creationId xmlns:a16="http://schemas.microsoft.com/office/drawing/2014/main" id="{593210CE-D2D0-4FA2-AC88-06D0146C592B}"/>
            </a:ext>
          </a:extLst>
        </xdr:cNvPr>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832" name="直線コネクタ 831">
          <a:extLst>
            <a:ext uri="{FF2B5EF4-FFF2-40B4-BE49-F238E27FC236}">
              <a16:creationId xmlns:a16="http://schemas.microsoft.com/office/drawing/2014/main" id="{3DE08830-3B68-421A-BF21-012967C7B814}"/>
            </a:ext>
          </a:extLst>
        </xdr:cNvPr>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43832</xdr:rowOff>
    </xdr:from>
    <xdr:ext cx="469744" cy="259045"/>
    <xdr:sp macro="" textlink="">
      <xdr:nvSpPr>
        <xdr:cNvPr id="833" name="【庁舎】&#10;一人当たり面積平均値テキスト">
          <a:extLst>
            <a:ext uri="{FF2B5EF4-FFF2-40B4-BE49-F238E27FC236}">
              <a16:creationId xmlns:a16="http://schemas.microsoft.com/office/drawing/2014/main" id="{D40C06FC-9944-4BA4-99EF-5FF5C3B9F3F5}"/>
            </a:ext>
          </a:extLst>
        </xdr:cNvPr>
        <xdr:cNvSpPr txBox="1"/>
      </xdr:nvSpPr>
      <xdr:spPr>
        <a:xfrm>
          <a:off x="22199600" y="18046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834" name="フローチャート: 判断 833">
          <a:extLst>
            <a:ext uri="{FF2B5EF4-FFF2-40B4-BE49-F238E27FC236}">
              <a16:creationId xmlns:a16="http://schemas.microsoft.com/office/drawing/2014/main" id="{6D7C66B7-8790-4998-B566-8BEC6EAE29DE}"/>
            </a:ext>
          </a:extLst>
        </xdr:cNvPr>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835" name="フローチャート: 判断 834">
          <a:extLst>
            <a:ext uri="{FF2B5EF4-FFF2-40B4-BE49-F238E27FC236}">
              <a16:creationId xmlns:a16="http://schemas.microsoft.com/office/drawing/2014/main" id="{CD3C4E5F-A077-4C63-9612-4BCB4F595691}"/>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836" name="フローチャート: 判断 835">
          <a:extLst>
            <a:ext uri="{FF2B5EF4-FFF2-40B4-BE49-F238E27FC236}">
              <a16:creationId xmlns:a16="http://schemas.microsoft.com/office/drawing/2014/main" id="{F95D6D42-A254-4448-A4DC-70D45EFE2A81}"/>
            </a:ext>
          </a:extLst>
        </xdr:cNvPr>
        <xdr:cNvSpPr/>
      </xdr:nvSpPr>
      <xdr:spPr>
        <a:xfrm>
          <a:off x="20383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837" name="フローチャート: 判断 836">
          <a:extLst>
            <a:ext uri="{FF2B5EF4-FFF2-40B4-BE49-F238E27FC236}">
              <a16:creationId xmlns:a16="http://schemas.microsoft.com/office/drawing/2014/main" id="{7A600EDD-F1FE-46E3-95D1-491204E0BB9C}"/>
            </a:ext>
          </a:extLst>
        </xdr:cNvPr>
        <xdr:cNvSpPr/>
      </xdr:nvSpPr>
      <xdr:spPr>
        <a:xfrm>
          <a:off x="19494500" y="181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838" name="フローチャート: 判断 837">
          <a:extLst>
            <a:ext uri="{FF2B5EF4-FFF2-40B4-BE49-F238E27FC236}">
              <a16:creationId xmlns:a16="http://schemas.microsoft.com/office/drawing/2014/main" id="{33954011-3E9C-4FA2-8DBB-E59458BE1954}"/>
            </a:ext>
          </a:extLst>
        </xdr:cNvPr>
        <xdr:cNvSpPr/>
      </xdr:nvSpPr>
      <xdr:spPr>
        <a:xfrm>
          <a:off x="18605500" y="1811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241882CC-1264-49B3-A806-9382FB8D152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2A24EFFC-B306-46C3-A5C3-6FFCF2A7785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346C7314-9849-4EC4-9B93-E1F3FD2BCC8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9279845B-0A5A-4ED9-9A8B-CDC97A2CE8E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A13F1C4C-B5A6-417D-8C30-8E30DAFA258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11113</xdr:rowOff>
    </xdr:from>
    <xdr:to>
      <xdr:col>116</xdr:col>
      <xdr:colOff>114300</xdr:colOff>
      <xdr:row>105</xdr:row>
      <xdr:rowOff>112713</xdr:rowOff>
    </xdr:to>
    <xdr:sp macro="" textlink="">
      <xdr:nvSpPr>
        <xdr:cNvPr id="844" name="楕円 843">
          <a:extLst>
            <a:ext uri="{FF2B5EF4-FFF2-40B4-BE49-F238E27FC236}">
              <a16:creationId xmlns:a16="http://schemas.microsoft.com/office/drawing/2014/main" id="{392C504A-CB1E-4728-B833-5FEC5C5FBD82}"/>
            </a:ext>
          </a:extLst>
        </xdr:cNvPr>
        <xdr:cNvSpPr/>
      </xdr:nvSpPr>
      <xdr:spPr>
        <a:xfrm>
          <a:off x="22110700" y="1801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33990</xdr:rowOff>
    </xdr:from>
    <xdr:ext cx="469744" cy="259045"/>
    <xdr:sp macro="" textlink="">
      <xdr:nvSpPr>
        <xdr:cNvPr id="845" name="【庁舎】&#10;一人当たり面積該当値テキスト">
          <a:extLst>
            <a:ext uri="{FF2B5EF4-FFF2-40B4-BE49-F238E27FC236}">
              <a16:creationId xmlns:a16="http://schemas.microsoft.com/office/drawing/2014/main" id="{9CFC21D8-4775-4955-927E-2C376801C25D}"/>
            </a:ext>
          </a:extLst>
        </xdr:cNvPr>
        <xdr:cNvSpPr txBox="1"/>
      </xdr:nvSpPr>
      <xdr:spPr>
        <a:xfrm>
          <a:off x="22199600" y="1786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13970</xdr:rowOff>
    </xdr:from>
    <xdr:to>
      <xdr:col>112</xdr:col>
      <xdr:colOff>38100</xdr:colOff>
      <xdr:row>105</xdr:row>
      <xdr:rowOff>115570</xdr:rowOff>
    </xdr:to>
    <xdr:sp macro="" textlink="">
      <xdr:nvSpPr>
        <xdr:cNvPr id="846" name="楕円 845">
          <a:extLst>
            <a:ext uri="{FF2B5EF4-FFF2-40B4-BE49-F238E27FC236}">
              <a16:creationId xmlns:a16="http://schemas.microsoft.com/office/drawing/2014/main" id="{66A8600A-6DB6-4560-A09C-E09C1C879842}"/>
            </a:ext>
          </a:extLst>
        </xdr:cNvPr>
        <xdr:cNvSpPr/>
      </xdr:nvSpPr>
      <xdr:spPr>
        <a:xfrm>
          <a:off x="21272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61913</xdr:rowOff>
    </xdr:from>
    <xdr:to>
      <xdr:col>116</xdr:col>
      <xdr:colOff>63500</xdr:colOff>
      <xdr:row>105</xdr:row>
      <xdr:rowOff>64770</xdr:rowOff>
    </xdr:to>
    <xdr:cxnSp macro="">
      <xdr:nvCxnSpPr>
        <xdr:cNvPr id="847" name="直線コネクタ 846">
          <a:extLst>
            <a:ext uri="{FF2B5EF4-FFF2-40B4-BE49-F238E27FC236}">
              <a16:creationId xmlns:a16="http://schemas.microsoft.com/office/drawing/2014/main" id="{F7AF3F93-824B-436A-B2B6-97D3C062DC59}"/>
            </a:ext>
          </a:extLst>
        </xdr:cNvPr>
        <xdr:cNvCxnSpPr/>
      </xdr:nvCxnSpPr>
      <xdr:spPr>
        <a:xfrm flipV="1">
          <a:off x="21323300" y="18064163"/>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16827</xdr:rowOff>
    </xdr:from>
    <xdr:to>
      <xdr:col>107</xdr:col>
      <xdr:colOff>101600</xdr:colOff>
      <xdr:row>105</xdr:row>
      <xdr:rowOff>118427</xdr:rowOff>
    </xdr:to>
    <xdr:sp macro="" textlink="">
      <xdr:nvSpPr>
        <xdr:cNvPr id="848" name="楕円 847">
          <a:extLst>
            <a:ext uri="{FF2B5EF4-FFF2-40B4-BE49-F238E27FC236}">
              <a16:creationId xmlns:a16="http://schemas.microsoft.com/office/drawing/2014/main" id="{E14E9EFA-6F96-470B-9A9F-DAE7BF0BE5C6}"/>
            </a:ext>
          </a:extLst>
        </xdr:cNvPr>
        <xdr:cNvSpPr/>
      </xdr:nvSpPr>
      <xdr:spPr>
        <a:xfrm>
          <a:off x="20383500" y="1801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64770</xdr:rowOff>
    </xdr:from>
    <xdr:to>
      <xdr:col>111</xdr:col>
      <xdr:colOff>177800</xdr:colOff>
      <xdr:row>105</xdr:row>
      <xdr:rowOff>67627</xdr:rowOff>
    </xdr:to>
    <xdr:cxnSp macro="">
      <xdr:nvCxnSpPr>
        <xdr:cNvPr id="849" name="直線コネクタ 848">
          <a:extLst>
            <a:ext uri="{FF2B5EF4-FFF2-40B4-BE49-F238E27FC236}">
              <a16:creationId xmlns:a16="http://schemas.microsoft.com/office/drawing/2014/main" id="{D193A2CF-D5A0-40D0-9D3B-D1ED5AA49E2C}"/>
            </a:ext>
          </a:extLst>
        </xdr:cNvPr>
        <xdr:cNvCxnSpPr/>
      </xdr:nvCxnSpPr>
      <xdr:spPr>
        <a:xfrm flipV="1">
          <a:off x="20434300" y="18067020"/>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16827</xdr:rowOff>
    </xdr:from>
    <xdr:to>
      <xdr:col>102</xdr:col>
      <xdr:colOff>165100</xdr:colOff>
      <xdr:row>105</xdr:row>
      <xdr:rowOff>118427</xdr:rowOff>
    </xdr:to>
    <xdr:sp macro="" textlink="">
      <xdr:nvSpPr>
        <xdr:cNvPr id="850" name="楕円 849">
          <a:extLst>
            <a:ext uri="{FF2B5EF4-FFF2-40B4-BE49-F238E27FC236}">
              <a16:creationId xmlns:a16="http://schemas.microsoft.com/office/drawing/2014/main" id="{E147886E-7CA7-43D0-A10E-50A7530BC5AC}"/>
            </a:ext>
          </a:extLst>
        </xdr:cNvPr>
        <xdr:cNvSpPr/>
      </xdr:nvSpPr>
      <xdr:spPr>
        <a:xfrm>
          <a:off x="19494500" y="1801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67627</xdr:rowOff>
    </xdr:from>
    <xdr:to>
      <xdr:col>107</xdr:col>
      <xdr:colOff>50800</xdr:colOff>
      <xdr:row>105</xdr:row>
      <xdr:rowOff>67627</xdr:rowOff>
    </xdr:to>
    <xdr:cxnSp macro="">
      <xdr:nvCxnSpPr>
        <xdr:cNvPr id="851" name="直線コネクタ 850">
          <a:extLst>
            <a:ext uri="{FF2B5EF4-FFF2-40B4-BE49-F238E27FC236}">
              <a16:creationId xmlns:a16="http://schemas.microsoft.com/office/drawing/2014/main" id="{0B209A7C-C337-45C1-A8C6-DA1F3DF24E1B}"/>
            </a:ext>
          </a:extLst>
        </xdr:cNvPr>
        <xdr:cNvCxnSpPr/>
      </xdr:nvCxnSpPr>
      <xdr:spPr>
        <a:xfrm>
          <a:off x="19545300" y="180698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11113</xdr:rowOff>
    </xdr:from>
    <xdr:to>
      <xdr:col>98</xdr:col>
      <xdr:colOff>38100</xdr:colOff>
      <xdr:row>105</xdr:row>
      <xdr:rowOff>112713</xdr:rowOff>
    </xdr:to>
    <xdr:sp macro="" textlink="">
      <xdr:nvSpPr>
        <xdr:cNvPr id="852" name="楕円 851">
          <a:extLst>
            <a:ext uri="{FF2B5EF4-FFF2-40B4-BE49-F238E27FC236}">
              <a16:creationId xmlns:a16="http://schemas.microsoft.com/office/drawing/2014/main" id="{E19C177A-D78B-475F-86FA-93083ABF08CF}"/>
            </a:ext>
          </a:extLst>
        </xdr:cNvPr>
        <xdr:cNvSpPr/>
      </xdr:nvSpPr>
      <xdr:spPr>
        <a:xfrm>
          <a:off x="18605500" y="1801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61913</xdr:rowOff>
    </xdr:from>
    <xdr:to>
      <xdr:col>102</xdr:col>
      <xdr:colOff>114300</xdr:colOff>
      <xdr:row>105</xdr:row>
      <xdr:rowOff>67627</xdr:rowOff>
    </xdr:to>
    <xdr:cxnSp macro="">
      <xdr:nvCxnSpPr>
        <xdr:cNvPr id="853" name="直線コネクタ 852">
          <a:extLst>
            <a:ext uri="{FF2B5EF4-FFF2-40B4-BE49-F238E27FC236}">
              <a16:creationId xmlns:a16="http://schemas.microsoft.com/office/drawing/2014/main" id="{BF561CA7-434E-4486-93F8-BB702D0B7302}"/>
            </a:ext>
          </a:extLst>
        </xdr:cNvPr>
        <xdr:cNvCxnSpPr/>
      </xdr:nvCxnSpPr>
      <xdr:spPr>
        <a:xfrm>
          <a:off x="18656300" y="18064163"/>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854" name="n_1aveValue【庁舎】&#10;一人当たり面積">
          <a:extLst>
            <a:ext uri="{FF2B5EF4-FFF2-40B4-BE49-F238E27FC236}">
              <a16:creationId xmlns:a16="http://schemas.microsoft.com/office/drawing/2014/main" id="{0D918DD2-0E54-4B16-B617-216A1A5FA0F0}"/>
            </a:ext>
          </a:extLst>
        </xdr:cNvPr>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158132</xdr:rowOff>
    </xdr:from>
    <xdr:ext cx="469744" cy="259045"/>
    <xdr:sp macro="" textlink="">
      <xdr:nvSpPr>
        <xdr:cNvPr id="855" name="n_2aveValue【庁舎】&#10;一人当たり面積">
          <a:extLst>
            <a:ext uri="{FF2B5EF4-FFF2-40B4-BE49-F238E27FC236}">
              <a16:creationId xmlns:a16="http://schemas.microsoft.com/office/drawing/2014/main" id="{AF48FE78-58D0-414F-9CE5-8978E844CCE9}"/>
            </a:ext>
          </a:extLst>
        </xdr:cNvPr>
        <xdr:cNvSpPr txBox="1"/>
      </xdr:nvSpPr>
      <xdr:spPr>
        <a:xfrm>
          <a:off x="20199427" y="1816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23829</xdr:rowOff>
    </xdr:from>
    <xdr:ext cx="469744" cy="259045"/>
    <xdr:sp macro="" textlink="">
      <xdr:nvSpPr>
        <xdr:cNvPr id="856" name="n_3aveValue【庁舎】&#10;一人当たり面積">
          <a:extLst>
            <a:ext uri="{FF2B5EF4-FFF2-40B4-BE49-F238E27FC236}">
              <a16:creationId xmlns:a16="http://schemas.microsoft.com/office/drawing/2014/main" id="{D43098CE-784B-4E90-94E0-8B71285F6E1A}"/>
            </a:ext>
          </a:extLst>
        </xdr:cNvPr>
        <xdr:cNvSpPr txBox="1"/>
      </xdr:nvSpPr>
      <xdr:spPr>
        <a:xfrm>
          <a:off x="19310427" y="1819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35259</xdr:rowOff>
    </xdr:from>
    <xdr:ext cx="469744" cy="259045"/>
    <xdr:sp macro="" textlink="">
      <xdr:nvSpPr>
        <xdr:cNvPr id="857" name="n_4aveValue【庁舎】&#10;一人当たり面積">
          <a:extLst>
            <a:ext uri="{FF2B5EF4-FFF2-40B4-BE49-F238E27FC236}">
              <a16:creationId xmlns:a16="http://schemas.microsoft.com/office/drawing/2014/main" id="{87C4AB2B-1451-4851-A654-245C80839286}"/>
            </a:ext>
          </a:extLst>
        </xdr:cNvPr>
        <xdr:cNvSpPr txBox="1"/>
      </xdr:nvSpPr>
      <xdr:spPr>
        <a:xfrm>
          <a:off x="18421427" y="1820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132097</xdr:rowOff>
    </xdr:from>
    <xdr:ext cx="469744" cy="259045"/>
    <xdr:sp macro="" textlink="">
      <xdr:nvSpPr>
        <xdr:cNvPr id="858" name="n_1mainValue【庁舎】&#10;一人当たり面積">
          <a:extLst>
            <a:ext uri="{FF2B5EF4-FFF2-40B4-BE49-F238E27FC236}">
              <a16:creationId xmlns:a16="http://schemas.microsoft.com/office/drawing/2014/main" id="{9CACCEEC-E75D-4B7C-AFD6-D2EF841A44C6}"/>
            </a:ext>
          </a:extLst>
        </xdr:cNvPr>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134954</xdr:rowOff>
    </xdr:from>
    <xdr:ext cx="469744" cy="259045"/>
    <xdr:sp macro="" textlink="">
      <xdr:nvSpPr>
        <xdr:cNvPr id="859" name="n_2mainValue【庁舎】&#10;一人当たり面積">
          <a:extLst>
            <a:ext uri="{FF2B5EF4-FFF2-40B4-BE49-F238E27FC236}">
              <a16:creationId xmlns:a16="http://schemas.microsoft.com/office/drawing/2014/main" id="{E48F0864-A08A-4C47-8AC6-C54793AD4C3E}"/>
            </a:ext>
          </a:extLst>
        </xdr:cNvPr>
        <xdr:cNvSpPr txBox="1"/>
      </xdr:nvSpPr>
      <xdr:spPr>
        <a:xfrm>
          <a:off x="20199427" y="17794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134954</xdr:rowOff>
    </xdr:from>
    <xdr:ext cx="469744" cy="259045"/>
    <xdr:sp macro="" textlink="">
      <xdr:nvSpPr>
        <xdr:cNvPr id="860" name="n_3mainValue【庁舎】&#10;一人当たり面積">
          <a:extLst>
            <a:ext uri="{FF2B5EF4-FFF2-40B4-BE49-F238E27FC236}">
              <a16:creationId xmlns:a16="http://schemas.microsoft.com/office/drawing/2014/main" id="{8CADE245-C84B-4AC4-91E5-D2F0BBB7A259}"/>
            </a:ext>
          </a:extLst>
        </xdr:cNvPr>
        <xdr:cNvSpPr txBox="1"/>
      </xdr:nvSpPr>
      <xdr:spPr>
        <a:xfrm>
          <a:off x="19310427" y="17794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129240</xdr:rowOff>
    </xdr:from>
    <xdr:ext cx="469744" cy="259045"/>
    <xdr:sp macro="" textlink="">
      <xdr:nvSpPr>
        <xdr:cNvPr id="861" name="n_4mainValue【庁舎】&#10;一人当たり面積">
          <a:extLst>
            <a:ext uri="{FF2B5EF4-FFF2-40B4-BE49-F238E27FC236}">
              <a16:creationId xmlns:a16="http://schemas.microsoft.com/office/drawing/2014/main" id="{8AAB434B-5F2A-4972-A8EF-70CCE5CA1B02}"/>
            </a:ext>
          </a:extLst>
        </xdr:cNvPr>
        <xdr:cNvSpPr txBox="1"/>
      </xdr:nvSpPr>
      <xdr:spPr>
        <a:xfrm>
          <a:off x="18421427" y="1778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a:extLst>
            <a:ext uri="{FF2B5EF4-FFF2-40B4-BE49-F238E27FC236}">
              <a16:creationId xmlns:a16="http://schemas.microsoft.com/office/drawing/2014/main" id="{CB94BC73-7457-4F0B-A06D-746D8302B12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a:extLst>
            <a:ext uri="{FF2B5EF4-FFF2-40B4-BE49-F238E27FC236}">
              <a16:creationId xmlns:a16="http://schemas.microsoft.com/office/drawing/2014/main" id="{12A22200-07D7-4D3D-98DF-EDC6461EDC6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a:extLst>
            <a:ext uri="{FF2B5EF4-FFF2-40B4-BE49-F238E27FC236}">
              <a16:creationId xmlns:a16="http://schemas.microsoft.com/office/drawing/2014/main" id="{4A0EA4C7-3315-46DB-BC0E-7B1FD44BFE1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有形固定資産減価償却率が特に高くなっている施設は、図書館、市民会館である。図書館は本館のほかに２棟の分館があり、一人当たり面積も高くなっている。昭和４４年に建設された分館は老朽化が著しいため、公共施設等総合管理計画のマネジメント方針に従い、今後建替え等の際には複合化やダウンサイジング等の手法により、延床面積の削減を検討していく。市民会館の２施設は文化会館と芸術文化ホールであるが、文化会館は昭和５４年、芸術文化ホールは平成５年に建設され、ともに老朽化が進んでいる。目的や政策的必要性を考慮し、図書館と同様、延床面積の削減を図っていく必要がある。また、昭和５６年に建設された保健センターにおいても老朽化が著しいため、建替えを検討する際には公共施設等総合管理計画の施設類型ごとの管理に関する基本方針に従い、他施設との複合化や業務の管理運営方法等について検討す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愛知県碧南市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72,727
67,221
36.68
36,137,253
33,179,167
2,858,951
18,442,725
8,878,061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基準財政需要額の増に対し、新型コロナウイルス感染症拡大による経済活動の急激な落ち込みにより、企業収益が悪化し、法人住民税法人税割が減（△</a:t>
          </a:r>
          <a:r>
            <a:rPr kumimoji="1" lang="en-US" altLang="ja-JP" sz="1300">
              <a:latin typeface="ＭＳ Ｐゴシック" panose="020B0600070205080204" pitchFamily="50" charset="-128"/>
              <a:ea typeface="ＭＳ Ｐゴシック" panose="020B0600070205080204" pitchFamily="50" charset="-128"/>
            </a:rPr>
            <a:t>965</a:t>
          </a:r>
          <a:r>
            <a:rPr kumimoji="1" lang="ja-JP" altLang="en-US" sz="1300">
              <a:latin typeface="ＭＳ Ｐゴシック" panose="020B0600070205080204" pitchFamily="50" charset="-128"/>
              <a:ea typeface="ＭＳ Ｐゴシック" panose="020B0600070205080204" pitchFamily="50" charset="-128"/>
            </a:rPr>
            <a:t>百万円）となったことが要因で基準財政収入額が</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の減となった。その結果、単年度では</a:t>
          </a:r>
          <a:r>
            <a:rPr kumimoji="1" lang="en-US" altLang="ja-JP" sz="1300">
              <a:latin typeface="ＭＳ Ｐゴシック" panose="020B0600070205080204" pitchFamily="50" charset="-128"/>
              <a:ea typeface="ＭＳ Ｐゴシック" panose="020B0600070205080204" pitchFamily="50" charset="-128"/>
            </a:rPr>
            <a:t>1.129</a:t>
          </a:r>
          <a:r>
            <a:rPr kumimoji="1" lang="ja-JP" altLang="en-US" sz="1300">
              <a:latin typeface="ＭＳ Ｐゴシック" panose="020B0600070205080204" pitchFamily="50" charset="-128"/>
              <a:ea typeface="ＭＳ Ｐゴシック" panose="020B0600070205080204" pitchFamily="50" charset="-128"/>
            </a:rPr>
            <a:t>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、令和２年度（</a:t>
          </a:r>
          <a:r>
            <a:rPr kumimoji="1" lang="en-US" altLang="ja-JP" sz="1300">
              <a:latin typeface="ＭＳ Ｐゴシック" panose="020B0600070205080204" pitchFamily="50" charset="-128"/>
              <a:ea typeface="ＭＳ Ｐゴシック" panose="020B0600070205080204" pitchFamily="50" charset="-128"/>
            </a:rPr>
            <a:t>1.215</a:t>
          </a:r>
          <a:r>
            <a:rPr kumimoji="1" lang="ja-JP" altLang="en-US" sz="1300">
              <a:latin typeface="ＭＳ Ｐゴシック" panose="020B0600070205080204" pitchFamily="50" charset="-128"/>
              <a:ea typeface="ＭＳ Ｐゴシック" panose="020B0600070205080204" pitchFamily="50" charset="-128"/>
            </a:rPr>
            <a:t>）となっており、３年平均では、</a:t>
          </a:r>
          <a:r>
            <a:rPr kumimoji="1" lang="en-US" altLang="ja-JP" sz="1300">
              <a:latin typeface="ＭＳ Ｐゴシック" panose="020B0600070205080204" pitchFamily="50" charset="-128"/>
              <a:ea typeface="ＭＳ Ｐゴシック" panose="020B0600070205080204" pitchFamily="50" charset="-128"/>
            </a:rPr>
            <a:t>1.203</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類似団体に比べ、平均値を上回る状況であり、今後も</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以上を推移する見込みである。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54328</xdr:rowOff>
    </xdr:from>
    <xdr:to>
      <xdr:col>23</xdr:col>
      <xdr:colOff>133350</xdr:colOff>
      <xdr:row>38</xdr:row>
      <xdr:rowOff>54328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569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705</xdr:rowOff>
    </xdr:from>
    <xdr:to>
      <xdr:col>19</xdr:col>
      <xdr:colOff>133350</xdr:colOff>
      <xdr:row>38</xdr:row>
      <xdr:rowOff>54328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51580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705</xdr:rowOff>
    </xdr:from>
    <xdr:to>
      <xdr:col>15</xdr:col>
      <xdr:colOff>82550</xdr:colOff>
      <xdr:row>38</xdr:row>
      <xdr:rowOff>705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5158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131939</xdr:rowOff>
    </xdr:from>
    <xdr:to>
      <xdr:col>11</xdr:col>
      <xdr:colOff>31750</xdr:colOff>
      <xdr:row>38</xdr:row>
      <xdr:rowOff>705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4755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3528</xdr:rowOff>
    </xdr:from>
    <xdr:to>
      <xdr:col>23</xdr:col>
      <xdr:colOff>184150</xdr:colOff>
      <xdr:row>38</xdr:row>
      <xdr:rowOff>105128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5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20055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36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3528</xdr:rowOff>
    </xdr:from>
    <xdr:to>
      <xdr:col>19</xdr:col>
      <xdr:colOff>184150</xdr:colOff>
      <xdr:row>38</xdr:row>
      <xdr:rowOff>105128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5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115305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287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121355</xdr:rowOff>
    </xdr:from>
    <xdr:to>
      <xdr:col>15</xdr:col>
      <xdr:colOff>133350</xdr:colOff>
      <xdr:row>38</xdr:row>
      <xdr:rowOff>51505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4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61682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23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121355</xdr:rowOff>
    </xdr:from>
    <xdr:to>
      <xdr:col>11</xdr:col>
      <xdr:colOff>82550</xdr:colOff>
      <xdr:row>38</xdr:row>
      <xdr:rowOff>51505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4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61682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23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81139</xdr:rowOff>
    </xdr:from>
    <xdr:to>
      <xdr:col>7</xdr:col>
      <xdr:colOff>31750</xdr:colOff>
      <xdr:row>38</xdr:row>
      <xdr:rowOff>11289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4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21466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19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年度において、経常収支比率は</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ポイント悪化した。要因として、法人住民税法人税割の税率引き下げ（</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）及び新型コロナウイルス感染症拡大による経済活動の急激な落ち込みにより、企業収益が悪化し、法人住民税法人税割が減（△</a:t>
          </a:r>
          <a:r>
            <a:rPr kumimoji="1" lang="en-US" altLang="ja-JP" sz="1300">
              <a:latin typeface="ＭＳ Ｐゴシック" panose="020B0600070205080204" pitchFamily="50" charset="-128"/>
              <a:ea typeface="ＭＳ Ｐゴシック" panose="020B0600070205080204" pitchFamily="50" charset="-128"/>
            </a:rPr>
            <a:t>965</a:t>
          </a:r>
          <a:r>
            <a:rPr kumimoji="1" lang="ja-JP" altLang="en-US" sz="1300">
              <a:latin typeface="ＭＳ Ｐゴシック" panose="020B0600070205080204" pitchFamily="50" charset="-128"/>
              <a:ea typeface="ＭＳ Ｐゴシック" panose="020B0600070205080204" pitchFamily="50" charset="-128"/>
            </a:rPr>
            <a:t>百万円）となり、これに伴い地方税が△</a:t>
          </a:r>
          <a:r>
            <a:rPr kumimoji="1" lang="en-US" altLang="ja-JP" sz="1300">
              <a:latin typeface="ＭＳ Ｐゴシック" panose="020B0600070205080204" pitchFamily="50" charset="-128"/>
              <a:ea typeface="ＭＳ Ｐゴシック" panose="020B0600070205080204" pitchFamily="50" charset="-128"/>
            </a:rPr>
            <a:t>1,630</a:t>
          </a:r>
          <a:r>
            <a:rPr kumimoji="1" lang="ja-JP" altLang="en-US" sz="1300">
              <a:latin typeface="ＭＳ Ｐゴシック" panose="020B0600070205080204" pitchFamily="50" charset="-128"/>
              <a:ea typeface="ＭＳ Ｐゴシック" panose="020B0600070205080204" pitchFamily="50" charset="-128"/>
            </a:rPr>
            <a:t>百万円となったことがあげられる。今後の見通しとして、多くの中小企業においてはコロナ禍による収益悪化が継続するものの、一方で大手企業においては回復傾向の兆しが見えており、法人市民税を含む税収の増及び経常収支比率の改善を見込んでい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46482</xdr:rowOff>
    </xdr:from>
    <xdr:to>
      <xdr:col>23</xdr:col>
      <xdr:colOff>133350</xdr:colOff>
      <xdr:row>67</xdr:row>
      <xdr:rowOff>89662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190732"/>
          <a:ext cx="8382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111523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6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102108</xdr:rowOff>
    </xdr:from>
    <xdr:to>
      <xdr:col>19</xdr:col>
      <xdr:colOff>133350</xdr:colOff>
      <xdr:row>65</xdr:row>
      <xdr:rowOff>46482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07490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58928</xdr:rowOff>
    </xdr:from>
    <xdr:to>
      <xdr:col>15</xdr:col>
      <xdr:colOff>82550</xdr:colOff>
      <xdr:row>64</xdr:row>
      <xdr:rowOff>102108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688828"/>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58928</xdr:rowOff>
    </xdr:from>
    <xdr:to>
      <xdr:col>11</xdr:col>
      <xdr:colOff>31750</xdr:colOff>
      <xdr:row>64</xdr:row>
      <xdr:rowOff>160020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688828"/>
          <a:ext cx="889000" cy="44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82059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38862</xdr:rowOff>
    </xdr:from>
    <xdr:to>
      <xdr:col>23</xdr:col>
      <xdr:colOff>184150</xdr:colOff>
      <xdr:row>67</xdr:row>
      <xdr:rowOff>140462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52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106189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42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167132</xdr:rowOff>
    </xdr:from>
    <xdr:to>
      <xdr:col>19</xdr:col>
      <xdr:colOff>184150</xdr:colOff>
      <xdr:row>65</xdr:row>
      <xdr:rowOff>97282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107459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90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51308</xdr:rowOff>
    </xdr:from>
    <xdr:to>
      <xdr:col>15</xdr:col>
      <xdr:colOff>133350</xdr:colOff>
      <xdr:row>64</xdr:row>
      <xdr:rowOff>152908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8128</xdr:rowOff>
    </xdr:from>
    <xdr:to>
      <xdr:col>11</xdr:col>
      <xdr:colOff>82550</xdr:colOff>
      <xdr:row>62</xdr:row>
      <xdr:rowOff>109728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119905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49547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[165,715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前年度に比べ、人口１人当たり</a:t>
          </a:r>
          <a:r>
            <a:rPr kumimoji="1" lang="en-US" altLang="ja-JP" sz="1300">
              <a:latin typeface="ＭＳ Ｐゴシック" panose="020B0600070205080204" pitchFamily="50" charset="-128"/>
              <a:ea typeface="ＭＳ Ｐゴシック" panose="020B0600070205080204" pitchFamily="50" charset="-128"/>
            </a:rPr>
            <a:t>14,453</a:t>
          </a:r>
          <a:r>
            <a:rPr kumimoji="1" lang="ja-JP" altLang="en-US" sz="1300">
              <a:latin typeface="ＭＳ Ｐゴシック" panose="020B0600070205080204" pitchFamily="50" charset="-128"/>
              <a:ea typeface="ＭＳ Ｐゴシック" panose="020B0600070205080204" pitchFamily="50" charset="-128"/>
            </a:rPr>
            <a:t>円の増となっている。人件費では、退職手当（一般職）（△</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百万円）及び期末勤勉手当（△</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百万円）が減となっているが、物件費では、新型コロナウイルスワクチン接種事業に係る委託料（物件費）（＋</a:t>
          </a:r>
          <a:r>
            <a:rPr kumimoji="1" lang="en-US" altLang="ja-JP" sz="1300">
              <a:latin typeface="ＭＳ Ｐゴシック" panose="020B0600070205080204" pitchFamily="50" charset="-128"/>
              <a:ea typeface="ＭＳ Ｐゴシック" panose="020B0600070205080204" pitchFamily="50" charset="-128"/>
            </a:rPr>
            <a:t>372</a:t>
          </a:r>
          <a:r>
            <a:rPr kumimoji="1" lang="ja-JP" altLang="en-US" sz="1300">
              <a:latin typeface="ＭＳ Ｐゴシック" panose="020B0600070205080204" pitchFamily="50" charset="-128"/>
              <a:ea typeface="ＭＳ Ｐゴシック" panose="020B0600070205080204" pitchFamily="50" charset="-128"/>
            </a:rPr>
            <a:t>百万円）及びふるさと応援寄附金事業に係る委託料（物件費）（＋</a:t>
          </a:r>
          <a:r>
            <a:rPr kumimoji="1" lang="en-US" altLang="ja-JP" sz="1300">
              <a:latin typeface="ＭＳ Ｐゴシック" panose="020B0600070205080204" pitchFamily="50" charset="-128"/>
              <a:ea typeface="ＭＳ Ｐゴシック" panose="020B0600070205080204" pitchFamily="50" charset="-128"/>
            </a:rPr>
            <a:t>191</a:t>
          </a:r>
          <a:r>
            <a:rPr kumimoji="1" lang="ja-JP" altLang="en-US" sz="1300">
              <a:latin typeface="ＭＳ Ｐゴシック" panose="020B0600070205080204" pitchFamily="50" charset="-128"/>
              <a:ea typeface="ＭＳ Ｐゴシック" panose="020B0600070205080204" pitchFamily="50" charset="-128"/>
            </a:rPr>
            <a:t>百万円）の増が主な要因となっている。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145531</xdr:rowOff>
    </xdr:from>
    <xdr:to>
      <xdr:col>23</xdr:col>
      <xdr:colOff>133350</xdr:colOff>
      <xdr:row>84</xdr:row>
      <xdr:rowOff>113581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375881"/>
          <a:ext cx="838200" cy="13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51357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1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66394</xdr:rowOff>
    </xdr:from>
    <xdr:to>
      <xdr:col>19</xdr:col>
      <xdr:colOff>133350</xdr:colOff>
      <xdr:row>83</xdr:row>
      <xdr:rowOff>145531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296744"/>
          <a:ext cx="889000" cy="7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81118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6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162240</xdr:rowOff>
    </xdr:from>
    <xdr:to>
      <xdr:col>15</xdr:col>
      <xdr:colOff>82550</xdr:colOff>
      <xdr:row>83</xdr:row>
      <xdr:rowOff>66394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221140"/>
          <a:ext cx="889000" cy="7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157815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7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96963</xdr:rowOff>
    </xdr:from>
    <xdr:to>
      <xdr:col>11</xdr:col>
      <xdr:colOff>31750</xdr:colOff>
      <xdr:row>82</xdr:row>
      <xdr:rowOff>162240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155863"/>
          <a:ext cx="889000" cy="6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4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121417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62781</xdr:rowOff>
    </xdr:from>
    <xdr:to>
      <xdr:col>23</xdr:col>
      <xdr:colOff>184150</xdr:colOff>
      <xdr:row>84</xdr:row>
      <xdr:rowOff>164381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46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34858</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43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94731</xdr:rowOff>
    </xdr:from>
    <xdr:to>
      <xdr:col>19</xdr:col>
      <xdr:colOff>184150</xdr:colOff>
      <xdr:row>84</xdr:row>
      <xdr:rowOff>24881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32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9658</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411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15594</xdr:rowOff>
    </xdr:from>
    <xdr:to>
      <xdr:col>15</xdr:col>
      <xdr:colOff>133350</xdr:colOff>
      <xdr:row>83</xdr:row>
      <xdr:rowOff>117194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24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101971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332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111440</xdr:rowOff>
    </xdr:from>
    <xdr:to>
      <xdr:col>11</xdr:col>
      <xdr:colOff>82550</xdr:colOff>
      <xdr:row>83</xdr:row>
      <xdr:rowOff>41590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7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26367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2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46163</xdr:rowOff>
    </xdr:from>
    <xdr:to>
      <xdr:col>7</xdr:col>
      <xdr:colOff>31750</xdr:colOff>
      <xdr:row>82</xdr:row>
      <xdr:rowOff>147763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10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132540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191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人事院勧告に鑑み、給与制度の見直しを行っており、ラスパイレス指数は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以下を維持している。</a:t>
          </a:r>
        </a:p>
        <a:p>
          <a:r>
            <a:rPr kumimoji="1" lang="ja-JP" altLang="en-US" sz="1300">
              <a:latin typeface="ＭＳ Ｐゴシック" panose="020B0600070205080204" pitchFamily="50" charset="-128"/>
              <a:ea typeface="ＭＳ Ｐゴシック" panose="020B0600070205080204" pitchFamily="50" charset="-128"/>
            </a:rPr>
            <a:t>　今後も、国や近隣市との均衡を図りながら、適正な給与水準を維持するように努める。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119945</xdr:rowOff>
    </xdr:from>
    <xdr:to>
      <xdr:col>81</xdr:col>
      <xdr:colOff>44450</xdr:colOff>
      <xdr:row>83</xdr:row>
      <xdr:rowOff>119945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3502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119945</xdr:rowOff>
    </xdr:from>
    <xdr:to>
      <xdr:col>77</xdr:col>
      <xdr:colOff>44450</xdr:colOff>
      <xdr:row>83</xdr:row>
      <xdr:rowOff>160161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3502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146755</xdr:rowOff>
    </xdr:from>
    <xdr:to>
      <xdr:col>72</xdr:col>
      <xdr:colOff>203200</xdr:colOff>
      <xdr:row>83</xdr:row>
      <xdr:rowOff>160161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3771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146755</xdr:rowOff>
    </xdr:from>
    <xdr:to>
      <xdr:col>68</xdr:col>
      <xdr:colOff>152400</xdr:colOff>
      <xdr:row>84</xdr:row>
      <xdr:rowOff>122766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377105"/>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69145</xdr:rowOff>
    </xdr:from>
    <xdr:to>
      <xdr:col>81</xdr:col>
      <xdr:colOff>95250</xdr:colOff>
      <xdr:row>83</xdr:row>
      <xdr:rowOff>170745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85672</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14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69145</xdr:rowOff>
    </xdr:from>
    <xdr:to>
      <xdr:col>77</xdr:col>
      <xdr:colOff>95250</xdr:colOff>
      <xdr:row>83</xdr:row>
      <xdr:rowOff>170745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9472</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06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109361</xdr:rowOff>
    </xdr:from>
    <xdr:to>
      <xdr:col>73</xdr:col>
      <xdr:colOff>44450</xdr:colOff>
      <xdr:row>84</xdr:row>
      <xdr:rowOff>39511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49688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95955</xdr:rowOff>
    </xdr:from>
    <xdr:to>
      <xdr:col>68</xdr:col>
      <xdr:colOff>203200</xdr:colOff>
      <xdr:row>84</xdr:row>
      <xdr:rowOff>26105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36282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類似団体に比べ、依然として少人数で行政運営を行っている。引き続き、新たな行政需要に対し、職員配分の集中と選択を行い、適正な職員数の確保に努める。</a:t>
          </a:r>
        </a:p>
        <a:p>
          <a:r>
            <a:rPr kumimoji="1" lang="ja-JP" altLang="en-US" sz="1300">
              <a:latin typeface="ＭＳ Ｐゴシック" panose="020B0600070205080204" pitchFamily="50" charset="-128"/>
              <a:ea typeface="ＭＳ Ｐゴシック" panose="020B0600070205080204" pitchFamily="50" charset="-128"/>
            </a:rPr>
            <a:t>　ただし、今後は、働き方改革及び障害者雇用の推進のため、職員数の増加が見込まれる。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152082</xdr:rowOff>
    </xdr:from>
    <xdr:to>
      <xdr:col>81</xdr:col>
      <xdr:colOff>44450</xdr:colOff>
      <xdr:row>60</xdr:row>
      <xdr:rowOff>154094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439082"/>
          <a:ext cx="8382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157285</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61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148061</xdr:rowOff>
    </xdr:from>
    <xdr:to>
      <xdr:col>77</xdr:col>
      <xdr:colOff>44450</xdr:colOff>
      <xdr:row>60</xdr:row>
      <xdr:rowOff>152082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435061"/>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61930</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148061</xdr:rowOff>
    </xdr:from>
    <xdr:to>
      <xdr:col>72</xdr:col>
      <xdr:colOff>203200</xdr:colOff>
      <xdr:row>60</xdr:row>
      <xdr:rowOff>156104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43506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82038</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156104</xdr:rowOff>
    </xdr:from>
    <xdr:to>
      <xdr:col>68</xdr:col>
      <xdr:colOff>152400</xdr:colOff>
      <xdr:row>60</xdr:row>
      <xdr:rowOff>164147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44310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49865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103294</xdr:rowOff>
    </xdr:from>
    <xdr:to>
      <xdr:col>81</xdr:col>
      <xdr:colOff>95250</xdr:colOff>
      <xdr:row>61</xdr:row>
      <xdr:rowOff>33444</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119821</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23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101282</xdr:rowOff>
    </xdr:from>
    <xdr:to>
      <xdr:col>77</xdr:col>
      <xdr:colOff>95250</xdr:colOff>
      <xdr:row>61</xdr:row>
      <xdr:rowOff>31432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41609</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97261</xdr:rowOff>
    </xdr:from>
    <xdr:to>
      <xdr:col>73</xdr:col>
      <xdr:colOff>44450</xdr:colOff>
      <xdr:row>61</xdr:row>
      <xdr:rowOff>27411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3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37588</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15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105304</xdr:rowOff>
    </xdr:from>
    <xdr:to>
      <xdr:col>68</xdr:col>
      <xdr:colOff>203200</xdr:colOff>
      <xdr:row>61</xdr:row>
      <xdr:rowOff>35454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3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45631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1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113347</xdr:rowOff>
    </xdr:from>
    <xdr:to>
      <xdr:col>64</xdr:col>
      <xdr:colOff>152400</xdr:colOff>
      <xdr:row>61</xdr:row>
      <xdr:rowOff>43497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4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53674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16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で、類似団体内平均値を大きく下回り、良好な状況である。単年度実質公債費比率では</a:t>
          </a:r>
          <a:r>
            <a:rPr kumimoji="1" lang="en-US" altLang="ja-JP" sz="1300">
              <a:latin typeface="ＭＳ Ｐゴシック" panose="020B0600070205080204" pitchFamily="50" charset="-128"/>
              <a:ea typeface="ＭＳ Ｐゴシック" panose="020B0600070205080204" pitchFamily="50" charset="-128"/>
            </a:rPr>
            <a:t>2.56091</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2.34404</a:t>
          </a:r>
          <a:r>
            <a:rPr kumimoji="1" lang="ja-JP" altLang="en-US" sz="1300">
              <a:latin typeface="ＭＳ Ｐゴシック" panose="020B0600070205080204" pitchFamily="50" charset="-128"/>
              <a:ea typeface="ＭＳ Ｐゴシック" panose="020B0600070205080204" pitchFamily="50" charset="-128"/>
            </a:rPr>
            <a:t>と減少している。</a:t>
          </a:r>
        </a:p>
        <a:p>
          <a:r>
            <a:rPr kumimoji="1" lang="ja-JP" altLang="en-US" sz="1300">
              <a:latin typeface="ＭＳ Ｐゴシック" panose="020B0600070205080204" pitchFamily="50" charset="-128"/>
              <a:ea typeface="ＭＳ Ｐゴシック" panose="020B0600070205080204" pitchFamily="50" charset="-128"/>
            </a:rPr>
            <a:t>　今後も老朽化の進む施設の改修や原材料の高騰に伴う経費負担の増等から地方債の活用や基金の取り崩しが予想され、税収については、大手企業においては回復傾向の兆しが見えており、法人市民税を含む税収の回復により、比率の改善を見込む。</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100838</xdr:rowOff>
    </xdr:from>
    <xdr:to>
      <xdr:col>81</xdr:col>
      <xdr:colOff>44450</xdr:colOff>
      <xdr:row>37</xdr:row>
      <xdr:rowOff>120142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644448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100838</xdr:rowOff>
    </xdr:from>
    <xdr:to>
      <xdr:col>77</xdr:col>
      <xdr:colOff>44450</xdr:colOff>
      <xdr:row>37</xdr:row>
      <xdr:rowOff>110490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4444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100838</xdr:rowOff>
    </xdr:from>
    <xdr:to>
      <xdr:col>72</xdr:col>
      <xdr:colOff>203200</xdr:colOff>
      <xdr:row>37</xdr:row>
      <xdr:rowOff>110490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64444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75709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81534</xdr:rowOff>
    </xdr:from>
    <xdr:to>
      <xdr:col>68</xdr:col>
      <xdr:colOff>152400</xdr:colOff>
      <xdr:row>37</xdr:row>
      <xdr:rowOff>100838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642518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104665</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133621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69342</xdr:rowOff>
    </xdr:from>
    <xdr:to>
      <xdr:col>81</xdr:col>
      <xdr:colOff>95250</xdr:colOff>
      <xdr:row>37</xdr:row>
      <xdr:rowOff>170942</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85869</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25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50038</xdr:rowOff>
    </xdr:from>
    <xdr:to>
      <xdr:col>77</xdr:col>
      <xdr:colOff>95250</xdr:colOff>
      <xdr:row>37</xdr:row>
      <xdr:rowOff>151638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161815</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16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59690</xdr:rowOff>
    </xdr:from>
    <xdr:to>
      <xdr:col>73</xdr:col>
      <xdr:colOff>44450</xdr:colOff>
      <xdr:row>37</xdr:row>
      <xdr:rowOff>161290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50038</xdr:rowOff>
    </xdr:from>
    <xdr:to>
      <xdr:col>68</xdr:col>
      <xdr:colOff>203200</xdr:colOff>
      <xdr:row>37</xdr:row>
      <xdr:rowOff>151638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161815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16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30734</xdr:rowOff>
    </xdr:from>
    <xdr:to>
      <xdr:col>64</xdr:col>
      <xdr:colOff>152400</xdr:colOff>
      <xdr:row>37</xdr:row>
      <xdr:rowOff>132334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3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142511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14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前年度に引き続き、将来負担額に対し、充当可能財源等が上回るため将来負担比率は「－」となっている。</a:t>
          </a:r>
        </a:p>
        <a:p>
          <a:r>
            <a:rPr kumimoji="1" lang="ja-JP" altLang="en-US" sz="1300">
              <a:latin typeface="ＭＳ Ｐゴシック" panose="020B0600070205080204" pitchFamily="50" charset="-128"/>
              <a:ea typeface="ＭＳ Ｐゴシック" panose="020B0600070205080204" pitchFamily="50" charset="-128"/>
            </a:rPr>
            <a:t>　しかしながら、今後は財政調整基金の取崩による充当可能財源等の減少により、将来負担比率の数値がプラスに転じること、またその数値が悪化していく可能性がある。</a:t>
          </a:r>
        </a:p>
        <a:p>
          <a:r>
            <a:rPr kumimoji="1" lang="ja-JP" altLang="en-US" sz="1300">
              <a:latin typeface="ＭＳ Ｐゴシック" panose="020B0600070205080204" pitchFamily="50" charset="-128"/>
              <a:ea typeface="ＭＳ Ｐゴシック" panose="020B0600070205080204" pitchFamily="50" charset="-128"/>
            </a:rPr>
            <a:t>　引き続き、持続可能な市政運営を行うため、財政調整基金に頼ることのない財政構造の確立に努める。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145813</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54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70815</xdr:rowOff>
    </xdr:from>
    <xdr:to>
      <xdr:col>77</xdr:col>
      <xdr:colOff>95250</xdr:colOff>
      <xdr:row>16</xdr:row>
      <xdr:rowOff>965</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74676</xdr:rowOff>
    </xdr:from>
    <xdr:to>
      <xdr:col>73</xdr:col>
      <xdr:colOff>44450</xdr:colOff>
      <xdr:row>16</xdr:row>
      <xdr:rowOff>4826</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72746</xdr:rowOff>
    </xdr:from>
    <xdr:to>
      <xdr:col>68</xdr:col>
      <xdr:colOff>203200</xdr:colOff>
      <xdr:row>16</xdr:row>
      <xdr:rowOff>2896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70985</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4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142875</xdr:colOff>
      <xdr:row>26</xdr:row>
      <xdr:rowOff>47625</xdr:rowOff>
    </xdr:from>
    <xdr:ext cx="9099176" cy="425758"/>
    <xdr:sp macro="" textlink="">
      <xdr:nvSpPr>
        <xdr:cNvPr id="451" name="テキスト ボックス 450">
          <a:extLst>
            <a:ext uri="{FF2B5EF4-FFF2-40B4-BE49-F238E27FC236}">
              <a16:creationId xmlns:a16="http://schemas.microsoft.com/office/drawing/2014/main" id="{F7108FD1-008E-4D2F-BAAE-0B54EAD98E33}"/>
            </a:ext>
          </a:extLst>
        </xdr:cNvPr>
        <xdr:cNvSpPr txBox="1"/>
      </xdr:nvSpPr>
      <xdr:spPr>
        <a:xfrm>
          <a:off x="771525" y="450532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愛知県碧南市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72,727
67,221
36.68
36,137,253
33,179,167
2,858,951
18,442,725
8,878,061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類似団体に比べ、職員数を抑えているため、人件費は低い割合を維持している。</a:t>
          </a:r>
        </a:p>
        <a:p>
          <a:r>
            <a:rPr kumimoji="1" lang="ja-JP" altLang="en-US" sz="1300">
              <a:latin typeface="ＭＳ Ｐゴシック" panose="020B0600070205080204" pitchFamily="50" charset="-128"/>
              <a:ea typeface="ＭＳ Ｐゴシック" panose="020B0600070205080204" pitchFamily="50" charset="-128"/>
            </a:rPr>
            <a:t>　今後は、定年延長や民間企業の賃上げにより、人件費の伸びが懸念される。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36</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08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161290</xdr:rowOff>
    </xdr:from>
    <xdr:to>
      <xdr:col>19</xdr:col>
      <xdr:colOff>187325</xdr:colOff>
      <xdr:row>35</xdr:row>
      <xdr:rowOff>107950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81914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92710</xdr:rowOff>
    </xdr:from>
    <xdr:to>
      <xdr:col>15</xdr:col>
      <xdr:colOff>98425</xdr:colOff>
      <xdr:row>33</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750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92710</xdr:rowOff>
    </xdr:from>
    <xdr:to>
      <xdr:col>11</xdr:col>
      <xdr:colOff>9525</xdr:colOff>
      <xdr:row>34</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7505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110490</xdr:rowOff>
    </xdr:from>
    <xdr:to>
      <xdr:col>15</xdr:col>
      <xdr:colOff>149225</xdr:colOff>
      <xdr:row>34</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50817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41910</xdr:rowOff>
    </xdr:from>
    <xdr:to>
      <xdr:col>11</xdr:col>
      <xdr:colOff>60325</xdr:colOff>
      <xdr:row>33</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153687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125730</xdr:rowOff>
    </xdr:from>
    <xdr:to>
      <xdr:col>6</xdr:col>
      <xdr:colOff>171450</xdr:colOff>
      <xdr:row>34</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66057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ポイント悪化しており、主な要因は賄材料調達事業（＋</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百万円）及び（株）ヘキナンシティカンパニー委託事業（学校給食調理業務委託）（＋</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百万円）の増があげられる。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58420</xdr:rowOff>
    </xdr:from>
    <xdr:to>
      <xdr:col>82</xdr:col>
      <xdr:colOff>107950</xdr:colOff>
      <xdr:row>18</xdr:row>
      <xdr:rowOff>165100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1445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58420</xdr:rowOff>
    </xdr:from>
    <xdr:to>
      <xdr:col>78</xdr:col>
      <xdr:colOff>69850</xdr:colOff>
      <xdr:row>19</xdr:row>
      <xdr:rowOff>123190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14452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39370</xdr:rowOff>
    </xdr:from>
    <xdr:to>
      <xdr:col>73</xdr:col>
      <xdr:colOff>180975</xdr:colOff>
      <xdr:row>19</xdr:row>
      <xdr:rowOff>123190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2969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88917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39370</xdr:rowOff>
    </xdr:from>
    <xdr:to>
      <xdr:col>69</xdr:col>
      <xdr:colOff>92075</xdr:colOff>
      <xdr:row>19</xdr:row>
      <xdr:rowOff>92710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296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58437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43197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114300</xdr:rowOff>
    </xdr:from>
    <xdr:to>
      <xdr:col>82</xdr:col>
      <xdr:colOff>158750</xdr:colOff>
      <xdr:row>19</xdr:row>
      <xdr:rowOff>44450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86377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xdr:rowOff>
    </xdr:from>
    <xdr:to>
      <xdr:col>78</xdr:col>
      <xdr:colOff>120650</xdr:colOff>
      <xdr:row>18</xdr:row>
      <xdr:rowOff>109220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93997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8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72390</xdr:rowOff>
    </xdr:from>
    <xdr:to>
      <xdr:col>74</xdr:col>
      <xdr:colOff>31750</xdr:colOff>
      <xdr:row>20</xdr:row>
      <xdr:rowOff>2540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158767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41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160020</xdr:rowOff>
    </xdr:from>
    <xdr:to>
      <xdr:col>69</xdr:col>
      <xdr:colOff>142875</xdr:colOff>
      <xdr:row>19</xdr:row>
      <xdr:rowOff>90170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74947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3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41910</xdr:rowOff>
    </xdr:from>
    <xdr:to>
      <xdr:col>65</xdr:col>
      <xdr:colOff>53975</xdr:colOff>
      <xdr:row>19</xdr:row>
      <xdr:rowOff>143510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128287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悪化した要因としては、主に介護給付・訓練等給付事業の増があげられる。介護給付・訓練等給付事業においては近年増加傾向であり、今後も増加していくことが見込まれるため、動向を注視する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58</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842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58</xdr:row>
      <xdr:rowOff>94343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425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32855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135165</xdr:rowOff>
    </xdr:from>
    <xdr:to>
      <xdr:col>15</xdr:col>
      <xdr:colOff>98425</xdr:colOff>
      <xdr:row>58</xdr:row>
      <xdr:rowOff>94343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9078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147155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135165</xdr:rowOff>
    </xdr:from>
    <xdr:to>
      <xdr:col>11</xdr:col>
      <xdr:colOff>9525</xdr:colOff>
      <xdr:row>58</xdr:row>
      <xdr:rowOff>29028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9078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43543</xdr:rowOff>
    </xdr:from>
    <xdr:to>
      <xdr:col>15</xdr:col>
      <xdr:colOff>149225</xdr:colOff>
      <xdr:row>58</xdr:row>
      <xdr:rowOff>145143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129920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84365</xdr:rowOff>
    </xdr:from>
    <xdr:to>
      <xdr:col>11</xdr:col>
      <xdr:colOff>60325</xdr:colOff>
      <xdr:row>58</xdr:row>
      <xdr:rowOff>14515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前年度と比較し、国民健康保険特別会計繰出金（＋</a:t>
          </a:r>
          <a:r>
            <a:rPr kumimoji="1" lang="en-US" altLang="ja-JP" sz="1300">
              <a:latin typeface="ＭＳ Ｐゴシック" panose="020B0600070205080204" pitchFamily="50" charset="-128"/>
              <a:ea typeface="ＭＳ Ｐゴシック" panose="020B0600070205080204" pitchFamily="50" charset="-128"/>
            </a:rPr>
            <a:t>168</a:t>
          </a:r>
          <a:r>
            <a:rPr kumimoji="1" lang="ja-JP" altLang="en-US" sz="1300">
              <a:latin typeface="ＭＳ Ｐゴシック" panose="020B0600070205080204" pitchFamily="50" charset="-128"/>
              <a:ea typeface="ＭＳ Ｐゴシック" panose="020B0600070205080204" pitchFamily="50" charset="-128"/>
            </a:rPr>
            <a:t>百万円）が増加したことで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ポイント悪化したが、類似団体・全国・県平均と比較しても数値は良好であるといえる。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132443</xdr:rowOff>
    </xdr:from>
    <xdr:to>
      <xdr:col>82</xdr:col>
      <xdr:colOff>107950</xdr:colOff>
      <xdr:row>57</xdr:row>
      <xdr:rowOff>37193</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7336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121755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132443</xdr:rowOff>
    </xdr:from>
    <xdr:to>
      <xdr:col>78</xdr:col>
      <xdr:colOff>69850</xdr:colOff>
      <xdr:row>61</xdr:row>
      <xdr:rowOff>15422</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733643"/>
          <a:ext cx="889000" cy="74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4535</xdr:rowOff>
    </xdr:from>
    <xdr:to>
      <xdr:col>73</xdr:col>
      <xdr:colOff>180975</xdr:colOff>
      <xdr:row>61</xdr:row>
      <xdr:rowOff>15422</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4629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136270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0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4535</xdr:rowOff>
    </xdr:from>
    <xdr:to>
      <xdr:col>69</xdr:col>
      <xdr:colOff>92075</xdr:colOff>
      <xdr:row>61</xdr:row>
      <xdr:rowOff>69850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462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8362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41020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8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2920</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81643</xdr:rowOff>
    </xdr:from>
    <xdr:to>
      <xdr:col>78</xdr:col>
      <xdr:colOff>120650</xdr:colOff>
      <xdr:row>57</xdr:row>
      <xdr:rowOff>11793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21970</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136072</xdr:rowOff>
    </xdr:from>
    <xdr:to>
      <xdr:col>74</xdr:col>
      <xdr:colOff>31750</xdr:colOff>
      <xdr:row>61</xdr:row>
      <xdr:rowOff>66222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50999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50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125185</xdr:rowOff>
    </xdr:from>
    <xdr:to>
      <xdr:col>69</xdr:col>
      <xdr:colOff>142875</xdr:colOff>
      <xdr:row>61</xdr:row>
      <xdr:rowOff>55335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40112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19050</xdr:rowOff>
    </xdr:from>
    <xdr:to>
      <xdr:col>65</xdr:col>
      <xdr:colOff>53975</xdr:colOff>
      <xdr:row>61</xdr:row>
      <xdr:rowOff>120650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105427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ポイント改善しており、主な要因は特別定額給付金給付事業による補助費等の減（</a:t>
          </a:r>
          <a:r>
            <a:rPr kumimoji="1" lang="en-US" altLang="ja-JP" sz="1300">
              <a:latin typeface="ＭＳ Ｐゴシック" panose="020B0600070205080204" pitchFamily="50" charset="-128"/>
              <a:ea typeface="ＭＳ Ｐゴシック" panose="020B0600070205080204" pitchFamily="50" charset="-128"/>
            </a:rPr>
            <a:t>7,312</a:t>
          </a:r>
          <a:r>
            <a:rPr kumimoji="1" lang="ja-JP" altLang="en-US" sz="1300">
              <a:latin typeface="ＭＳ Ｐゴシック" panose="020B0600070205080204" pitchFamily="50" charset="-128"/>
              <a:ea typeface="ＭＳ Ｐゴシック" panose="020B0600070205080204" pitchFamily="50" charset="-128"/>
            </a:rPr>
            <a:t>百万円）によるものである。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104140</xdr:rowOff>
    </xdr:from>
    <xdr:to>
      <xdr:col>82</xdr:col>
      <xdr:colOff>107950</xdr:colOff>
      <xdr:row>40</xdr:row>
      <xdr:rowOff>122428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9621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49276</xdr:rowOff>
    </xdr:from>
    <xdr:to>
      <xdr:col>78</xdr:col>
      <xdr:colOff>69850</xdr:colOff>
      <xdr:row>40</xdr:row>
      <xdr:rowOff>122428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564376"/>
          <a:ext cx="889000" cy="4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161290</xdr:rowOff>
    </xdr:from>
    <xdr:to>
      <xdr:col>73</xdr:col>
      <xdr:colOff>180975</xdr:colOff>
      <xdr:row>38</xdr:row>
      <xdr:rowOff>49276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5049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161290</xdr:rowOff>
    </xdr:from>
    <xdr:to>
      <xdr:col>69</xdr:col>
      <xdr:colOff>92075</xdr:colOff>
      <xdr:row>38</xdr:row>
      <xdr:rowOff>40132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5049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53340</xdr:rowOff>
    </xdr:from>
    <xdr:to>
      <xdr:col>82</xdr:col>
      <xdr:colOff>158750</xdr:colOff>
      <xdr:row>40</xdr:row>
      <xdr:rowOff>154940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133367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71628</xdr:rowOff>
    </xdr:from>
    <xdr:to>
      <xdr:col>78</xdr:col>
      <xdr:colOff>120650</xdr:colOff>
      <xdr:row>41</xdr:row>
      <xdr:rowOff>1778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9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158005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701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169926</xdr:rowOff>
    </xdr:from>
    <xdr:to>
      <xdr:col>74</xdr:col>
      <xdr:colOff>31750</xdr:colOff>
      <xdr:row>38</xdr:row>
      <xdr:rowOff>100076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84853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110490</xdr:rowOff>
    </xdr:from>
    <xdr:to>
      <xdr:col>69</xdr:col>
      <xdr:colOff>142875</xdr:colOff>
      <xdr:row>38</xdr:row>
      <xdr:rowOff>40640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160782</xdr:rowOff>
    </xdr:from>
    <xdr:to>
      <xdr:col>65</xdr:col>
      <xdr:colOff>53975</xdr:colOff>
      <xdr:row>38</xdr:row>
      <xdr:rowOff>90932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75709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市債元金償還額の増加により、前年から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悪化となったが、類似団体・全国・県平均と比較しても数値は良好であるといえる。しかしながら、今後多額の投資的経費を必要とする碧南駅前線整備事業、北部工業地整備事業等が見込まれるため、後年度負担を考慮しつつ、過度に起債に頼らない財政運営に努める必要があ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154432</xdr:rowOff>
    </xdr:from>
    <xdr:to>
      <xdr:col>24</xdr:col>
      <xdr:colOff>25400</xdr:colOff>
      <xdr:row>75</xdr:row>
      <xdr:rowOff>10414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84173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154432</xdr:rowOff>
    </xdr:from>
    <xdr:to>
      <xdr:col>19</xdr:col>
      <xdr:colOff>187325</xdr:colOff>
      <xdr:row>75</xdr:row>
      <xdr:rowOff>10414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8417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10414</xdr:rowOff>
    </xdr:from>
    <xdr:to>
      <xdr:col>15</xdr:col>
      <xdr:colOff>98425</xdr:colOff>
      <xdr:row>75</xdr:row>
      <xdr:rowOff>19558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8691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132859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19558</xdr:rowOff>
    </xdr:from>
    <xdr:to>
      <xdr:col>11</xdr:col>
      <xdr:colOff>9525</xdr:colOff>
      <xdr:row>75</xdr:row>
      <xdr:rowOff>51562</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8783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155719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131064</xdr:rowOff>
    </xdr:from>
    <xdr:to>
      <xdr:col>24</xdr:col>
      <xdr:colOff>76200</xdr:colOff>
      <xdr:row>75</xdr:row>
      <xdr:rowOff>61214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39641</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726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103632</xdr:rowOff>
    </xdr:from>
    <xdr:to>
      <xdr:col>20</xdr:col>
      <xdr:colOff>38100</xdr:colOff>
      <xdr:row>75</xdr:row>
      <xdr:rowOff>33782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43959</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55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131064</xdr:rowOff>
    </xdr:from>
    <xdr:to>
      <xdr:col>15</xdr:col>
      <xdr:colOff>149225</xdr:colOff>
      <xdr:row>75</xdr:row>
      <xdr:rowOff>61214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71391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140208</xdr:rowOff>
    </xdr:from>
    <xdr:to>
      <xdr:col>11</xdr:col>
      <xdr:colOff>60325</xdr:colOff>
      <xdr:row>75</xdr:row>
      <xdr:rowOff>70358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80535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762</xdr:rowOff>
    </xdr:from>
    <xdr:to>
      <xdr:col>6</xdr:col>
      <xdr:colOff>171450</xdr:colOff>
      <xdr:row>75</xdr:row>
      <xdr:rowOff>102362</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112539</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類似団体と比較し、扶助費、物件費、補助費等の値が上回っている状況にあるため、この項目で高い状況となっている。</a:t>
          </a:r>
        </a:p>
        <a:p>
          <a:r>
            <a:rPr kumimoji="1" lang="ja-JP" altLang="en-US" sz="1300">
              <a:latin typeface="ＭＳ Ｐゴシック" panose="020B0600070205080204" pitchFamily="50" charset="-128"/>
              <a:ea typeface="ＭＳ Ｐゴシック" panose="020B0600070205080204" pitchFamily="50" charset="-128"/>
            </a:rPr>
            <a:t>　今後も景気の動向による法人市民税の影響及び償却資産等の固定資産税の動向に注視し、好調なふるさと応援寄附金を維持できるよう市の魅力発信を進め、歳入確保に努めていきたい。</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58420</xdr:rowOff>
    </xdr:from>
    <xdr:to>
      <xdr:col>82</xdr:col>
      <xdr:colOff>107950</xdr:colOff>
      <xdr:row>81</xdr:row>
      <xdr:rowOff>42418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774420"/>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147574</xdr:rowOff>
    </xdr:from>
    <xdr:to>
      <xdr:col>78</xdr:col>
      <xdr:colOff>69850</xdr:colOff>
      <xdr:row>80</xdr:row>
      <xdr:rowOff>58420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6921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127000</xdr:rowOff>
    </xdr:from>
    <xdr:to>
      <xdr:col>73</xdr:col>
      <xdr:colOff>180975</xdr:colOff>
      <xdr:row>79</xdr:row>
      <xdr:rowOff>147574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500100"/>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127000</xdr:rowOff>
    </xdr:from>
    <xdr:to>
      <xdr:col>69</xdr:col>
      <xdr:colOff>92075</xdr:colOff>
      <xdr:row>79</xdr:row>
      <xdr:rowOff>133858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500100"/>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163068</xdr:rowOff>
    </xdr:from>
    <xdr:to>
      <xdr:col>82</xdr:col>
      <xdr:colOff>158750</xdr:colOff>
      <xdr:row>81</xdr:row>
      <xdr:rowOff>93218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8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71645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7620</xdr:rowOff>
    </xdr:from>
    <xdr:to>
      <xdr:col>78</xdr:col>
      <xdr:colOff>120650</xdr:colOff>
      <xdr:row>80</xdr:row>
      <xdr:rowOff>109220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93997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80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96774</xdr:rowOff>
    </xdr:from>
    <xdr:to>
      <xdr:col>74</xdr:col>
      <xdr:colOff>31750</xdr:colOff>
      <xdr:row>80</xdr:row>
      <xdr:rowOff>26924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11701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76200</xdr:rowOff>
    </xdr:from>
    <xdr:to>
      <xdr:col>69</xdr:col>
      <xdr:colOff>142875</xdr:colOff>
      <xdr:row>79</xdr:row>
      <xdr:rowOff>6350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162577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83058</xdr:rowOff>
    </xdr:from>
    <xdr:to>
      <xdr:col>65</xdr:col>
      <xdr:colOff>53975</xdr:colOff>
      <xdr:row>80</xdr:row>
      <xdr:rowOff>13208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169435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愛知県碧南市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85738</xdr:rowOff>
    </xdr:from>
    <xdr:to>
      <xdr:col>29</xdr:col>
      <xdr:colOff>127000</xdr:colOff>
      <xdr:row>16</xdr:row>
      <xdr:rowOff>100101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76563"/>
          <a:ext cx="647700" cy="14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159307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07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100101</xdr:rowOff>
    </xdr:from>
    <xdr:to>
      <xdr:col>26</xdr:col>
      <xdr:colOff>50800</xdr:colOff>
      <xdr:row>16</xdr:row>
      <xdr:rowOff>124428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90926"/>
          <a:ext cx="698500" cy="24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111282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59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124428</xdr:rowOff>
    </xdr:from>
    <xdr:to>
      <xdr:col>22</xdr:col>
      <xdr:colOff>114300</xdr:colOff>
      <xdr:row>16</xdr:row>
      <xdr:rowOff>153689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15253"/>
          <a:ext cx="698500" cy="29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142695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153689</xdr:rowOff>
    </xdr:from>
    <xdr:to>
      <xdr:col>18</xdr:col>
      <xdr:colOff>177800</xdr:colOff>
      <xdr:row>16</xdr:row>
      <xdr:rowOff>158623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44514"/>
          <a:ext cx="698500" cy="4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166508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34938</xdr:rowOff>
    </xdr:from>
    <xdr:to>
      <xdr:col>29</xdr:col>
      <xdr:colOff>177800</xdr:colOff>
      <xdr:row>16</xdr:row>
      <xdr:rowOff>136538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25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7015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9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49301</xdr:rowOff>
    </xdr:from>
    <xdr:to>
      <xdr:col>26</xdr:col>
      <xdr:colOff>101600</xdr:colOff>
      <xdr:row>16</xdr:row>
      <xdr:rowOff>150901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40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135678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26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73628</xdr:rowOff>
    </xdr:from>
    <xdr:to>
      <xdr:col>22</xdr:col>
      <xdr:colOff>165100</xdr:colOff>
      <xdr:row>17</xdr:row>
      <xdr:rowOff>3778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64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160005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50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102889</xdr:rowOff>
    </xdr:from>
    <xdr:to>
      <xdr:col>19</xdr:col>
      <xdr:colOff>38100</xdr:colOff>
      <xdr:row>17</xdr:row>
      <xdr:rowOff>33039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93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17816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8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107823</xdr:rowOff>
    </xdr:from>
    <xdr:to>
      <xdr:col>15</xdr:col>
      <xdr:colOff>101600</xdr:colOff>
      <xdr:row>17</xdr:row>
      <xdr:rowOff>37973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98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22750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8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198171</xdr:rowOff>
    </xdr:from>
    <xdr:to>
      <xdr:col>29</xdr:col>
      <xdr:colOff>127000</xdr:colOff>
      <xdr:row>37</xdr:row>
      <xdr:rowOff>225146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322871"/>
          <a:ext cx="647700" cy="26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175023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85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198171</xdr:rowOff>
    </xdr:from>
    <xdr:to>
      <xdr:col>26</xdr:col>
      <xdr:colOff>50800</xdr:colOff>
      <xdr:row>37</xdr:row>
      <xdr:rowOff>292392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322871"/>
          <a:ext cx="698500" cy="94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166184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285267</xdr:rowOff>
    </xdr:from>
    <xdr:to>
      <xdr:col>22</xdr:col>
      <xdr:colOff>114300</xdr:colOff>
      <xdr:row>37</xdr:row>
      <xdr:rowOff>292392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09967"/>
          <a:ext cx="698500" cy="7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166908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159004</xdr:rowOff>
    </xdr:from>
    <xdr:to>
      <xdr:col>18</xdr:col>
      <xdr:colOff>177800</xdr:colOff>
      <xdr:row>37</xdr:row>
      <xdr:rowOff>285267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83704"/>
          <a:ext cx="698500" cy="126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149724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119283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174346</xdr:rowOff>
    </xdr:from>
    <xdr:to>
      <xdr:col>29</xdr:col>
      <xdr:colOff>177800</xdr:colOff>
      <xdr:row>37</xdr:row>
      <xdr:rowOff>275946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99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146423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7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147371</xdr:rowOff>
    </xdr:from>
    <xdr:to>
      <xdr:col>26</xdr:col>
      <xdr:colOff>101600</xdr:colOff>
      <xdr:row>37</xdr:row>
      <xdr:rowOff>248971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72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233748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58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241592</xdr:rowOff>
    </xdr:from>
    <xdr:to>
      <xdr:col>22</xdr:col>
      <xdr:colOff>165100</xdr:colOff>
      <xdr:row>38</xdr:row>
      <xdr:rowOff>292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66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327969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45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234467</xdr:rowOff>
    </xdr:from>
    <xdr:to>
      <xdr:col>19</xdr:col>
      <xdr:colOff>38100</xdr:colOff>
      <xdr:row>37</xdr:row>
      <xdr:rowOff>336067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59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320844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445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108204</xdr:rowOff>
    </xdr:from>
    <xdr:to>
      <xdr:col>15</xdr:col>
      <xdr:colOff>101600</xdr:colOff>
      <xdr:row>37</xdr:row>
      <xdr:rowOff>209804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32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194581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1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愛知県碧南市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72,727
67,221
36.68
36,137,253
33,179,167
2,858,951
18,442,725
8,878,061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121526</xdr:rowOff>
    </xdr:from>
    <xdr:to>
      <xdr:col>24</xdr:col>
      <xdr:colOff>63500</xdr:colOff>
      <xdr:row>36</xdr:row>
      <xdr:rowOff>139014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93726"/>
          <a:ext cx="8382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86155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5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121526</xdr:rowOff>
    </xdr:from>
    <xdr:to>
      <xdr:col>19</xdr:col>
      <xdr:colOff>177800</xdr:colOff>
      <xdr:row>37</xdr:row>
      <xdr:rowOff>161531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93726"/>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43254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161531</xdr:rowOff>
    </xdr:from>
    <xdr:to>
      <xdr:col>15</xdr:col>
      <xdr:colOff>50800</xdr:colOff>
      <xdr:row>38</xdr:row>
      <xdr:rowOff>19247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05181"/>
          <a:ext cx="889000" cy="2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19247</xdr:rowOff>
    </xdr:from>
    <xdr:to>
      <xdr:col>10</xdr:col>
      <xdr:colOff>114300</xdr:colOff>
      <xdr:row>38</xdr:row>
      <xdr:rowOff>29248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34347"/>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23252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38511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88214</xdr:rowOff>
    </xdr:from>
    <xdr:to>
      <xdr:col>24</xdr:col>
      <xdr:colOff>114300</xdr:colOff>
      <xdr:row>37</xdr:row>
      <xdr:rowOff>18364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6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66641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3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70726</xdr:rowOff>
    </xdr:from>
    <xdr:to>
      <xdr:col>20</xdr:col>
      <xdr:colOff>38100</xdr:colOff>
      <xdr:row>37</xdr:row>
      <xdr:rowOff>876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4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163453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3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110731</xdr:rowOff>
    </xdr:from>
    <xdr:to>
      <xdr:col>15</xdr:col>
      <xdr:colOff>101600</xdr:colOff>
      <xdr:row>38</xdr:row>
      <xdr:rowOff>40881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5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32008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139897</xdr:rowOff>
    </xdr:from>
    <xdr:to>
      <xdr:col>10</xdr:col>
      <xdr:colOff>165100</xdr:colOff>
      <xdr:row>38</xdr:row>
      <xdr:rowOff>70047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8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61174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7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149898</xdr:rowOff>
    </xdr:from>
    <xdr:to>
      <xdr:col>6</xdr:col>
      <xdr:colOff>38100</xdr:colOff>
      <xdr:row>38</xdr:row>
      <xdr:rowOff>80048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9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71175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8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28854</xdr:rowOff>
    </xdr:from>
    <xdr:to>
      <xdr:col>24</xdr:col>
      <xdr:colOff>63500</xdr:colOff>
      <xdr:row>55</xdr:row>
      <xdr:rowOff>33363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287154"/>
          <a:ext cx="838200" cy="17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80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33363</xdr:rowOff>
    </xdr:from>
    <xdr:to>
      <xdr:col>19</xdr:col>
      <xdr:colOff>177800</xdr:colOff>
      <xdr:row>55</xdr:row>
      <xdr:rowOff>33731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463113"/>
          <a:ext cx="889000" cy="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145063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4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33731</xdr:rowOff>
    </xdr:from>
    <xdr:to>
      <xdr:col>15</xdr:col>
      <xdr:colOff>50800</xdr:colOff>
      <xdr:row>55</xdr:row>
      <xdr:rowOff>125273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463481"/>
          <a:ext cx="889000" cy="9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162285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6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125273</xdr:rowOff>
    </xdr:from>
    <xdr:to>
      <xdr:col>10</xdr:col>
      <xdr:colOff>114300</xdr:colOff>
      <xdr:row>56</xdr:row>
      <xdr:rowOff>5741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555023"/>
          <a:ext cx="889000" cy="5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26649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79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29151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149504</xdr:rowOff>
    </xdr:from>
    <xdr:to>
      <xdr:col>24</xdr:col>
      <xdr:colOff>114300</xdr:colOff>
      <xdr:row>54</xdr:row>
      <xdr:rowOff>79654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23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931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08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154013</xdr:rowOff>
    </xdr:from>
    <xdr:to>
      <xdr:col>20</xdr:col>
      <xdr:colOff>38100</xdr:colOff>
      <xdr:row>55</xdr:row>
      <xdr:rowOff>84163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1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100690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18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154381</xdr:rowOff>
    </xdr:from>
    <xdr:to>
      <xdr:col>15</xdr:col>
      <xdr:colOff>101600</xdr:colOff>
      <xdr:row>55</xdr:row>
      <xdr:rowOff>84531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41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101058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18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74473</xdr:rowOff>
    </xdr:from>
    <xdr:to>
      <xdr:col>10</xdr:col>
      <xdr:colOff>165100</xdr:colOff>
      <xdr:row>56</xdr:row>
      <xdr:rowOff>4623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0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21150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2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126391</xdr:rowOff>
    </xdr:from>
    <xdr:to>
      <xdr:col>6</xdr:col>
      <xdr:colOff>38100</xdr:colOff>
      <xdr:row>56</xdr:row>
      <xdr:rowOff>56541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5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73068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33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24600</xdr:rowOff>
    </xdr:from>
    <xdr:to>
      <xdr:col>24</xdr:col>
      <xdr:colOff>63500</xdr:colOff>
      <xdr:row>78</xdr:row>
      <xdr:rowOff>48985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397700"/>
          <a:ext cx="8382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168466</xdr:rowOff>
    </xdr:from>
    <xdr:to>
      <xdr:col>19</xdr:col>
      <xdr:colOff>177800</xdr:colOff>
      <xdr:row>78</xdr:row>
      <xdr:rowOff>24600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370116"/>
          <a:ext cx="8890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71938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44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141833</xdr:rowOff>
    </xdr:from>
    <xdr:to>
      <xdr:col>15</xdr:col>
      <xdr:colOff>50800</xdr:colOff>
      <xdr:row>77</xdr:row>
      <xdr:rowOff>168466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343483"/>
          <a:ext cx="889000" cy="2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109617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141833</xdr:rowOff>
    </xdr:from>
    <xdr:to>
      <xdr:col>10</xdr:col>
      <xdr:colOff>114300</xdr:colOff>
      <xdr:row>78</xdr:row>
      <xdr:rowOff>34468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343483"/>
          <a:ext cx="889000" cy="6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102494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47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95051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169635</xdr:rowOff>
    </xdr:from>
    <xdr:to>
      <xdr:col>24</xdr:col>
      <xdr:colOff>114300</xdr:colOff>
      <xdr:row>78</xdr:row>
      <xdr:rowOff>99785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148062</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49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145250</xdr:rowOff>
    </xdr:from>
    <xdr:to>
      <xdr:col>20</xdr:col>
      <xdr:colOff>38100</xdr:colOff>
      <xdr:row>78</xdr:row>
      <xdr:rowOff>75400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91927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1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117666</xdr:rowOff>
    </xdr:from>
    <xdr:to>
      <xdr:col>15</xdr:col>
      <xdr:colOff>101600</xdr:colOff>
      <xdr:row>78</xdr:row>
      <xdr:rowOff>47816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64343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09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91033</xdr:rowOff>
    </xdr:from>
    <xdr:to>
      <xdr:col>10</xdr:col>
      <xdr:colOff>165100</xdr:colOff>
      <xdr:row>78</xdr:row>
      <xdr:rowOff>21183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9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37710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06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155118</xdr:rowOff>
    </xdr:from>
    <xdr:to>
      <xdr:col>6</xdr:col>
      <xdr:colOff>38100</xdr:colOff>
      <xdr:row>78</xdr:row>
      <xdr:rowOff>85268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5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76395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4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49631</xdr:rowOff>
    </xdr:from>
    <xdr:to>
      <xdr:col>24</xdr:col>
      <xdr:colOff>62865</xdr:colOff>
      <xdr:row>99</xdr:row>
      <xdr:rowOff>74157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51581"/>
          <a:ext cx="1270" cy="139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77984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74157</xdr:rowOff>
    </xdr:from>
    <xdr:to>
      <xdr:col>24</xdr:col>
      <xdr:colOff>152400</xdr:colOff>
      <xdr:row>99</xdr:row>
      <xdr:rowOff>74157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167758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2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49631</xdr:rowOff>
    </xdr:from>
    <xdr:to>
      <xdr:col>24</xdr:col>
      <xdr:colOff>152400</xdr:colOff>
      <xdr:row>91</xdr:row>
      <xdr:rowOff>49631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5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8075</xdr:rowOff>
    </xdr:from>
    <xdr:to>
      <xdr:col>24</xdr:col>
      <xdr:colOff>63500</xdr:colOff>
      <xdr:row>99</xdr:row>
      <xdr:rowOff>46709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638725"/>
          <a:ext cx="838200" cy="3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76540</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64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53663</xdr:rowOff>
    </xdr:from>
    <xdr:to>
      <xdr:col>24</xdr:col>
      <xdr:colOff>114300</xdr:colOff>
      <xdr:row>96</xdr:row>
      <xdr:rowOff>155263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46709</xdr:rowOff>
    </xdr:from>
    <xdr:to>
      <xdr:col>19</xdr:col>
      <xdr:colOff>177800</xdr:colOff>
      <xdr:row>99</xdr:row>
      <xdr:rowOff>87074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7020259"/>
          <a:ext cx="889000" cy="4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96444</xdr:rowOff>
    </xdr:from>
    <xdr:to>
      <xdr:col>20</xdr:col>
      <xdr:colOff>38100</xdr:colOff>
      <xdr:row>99</xdr:row>
      <xdr:rowOff>26594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43121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6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87074</xdr:rowOff>
    </xdr:from>
    <xdr:to>
      <xdr:col>15</xdr:col>
      <xdr:colOff>50800</xdr:colOff>
      <xdr:row>99</xdr:row>
      <xdr:rowOff>115289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7060624"/>
          <a:ext cx="889000" cy="2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153871</xdr:rowOff>
    </xdr:from>
    <xdr:to>
      <xdr:col>15</xdr:col>
      <xdr:colOff>101600</xdr:colOff>
      <xdr:row>99</xdr:row>
      <xdr:rowOff>84021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95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100548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7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115289</xdr:rowOff>
    </xdr:from>
    <xdr:to>
      <xdr:col>10</xdr:col>
      <xdr:colOff>114300</xdr:colOff>
      <xdr:row>99</xdr:row>
      <xdr:rowOff>115501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7088839"/>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46055</xdr:rowOff>
    </xdr:from>
    <xdr:to>
      <xdr:col>10</xdr:col>
      <xdr:colOff>165100</xdr:colOff>
      <xdr:row>99</xdr:row>
      <xdr:rowOff>147655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701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164182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79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50267</xdr:rowOff>
    </xdr:from>
    <xdr:to>
      <xdr:col>6</xdr:col>
      <xdr:colOff>38100</xdr:colOff>
      <xdr:row>99</xdr:row>
      <xdr:rowOff>151867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702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168394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9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128725</xdr:rowOff>
    </xdr:from>
    <xdr:to>
      <xdr:col>24</xdr:col>
      <xdr:colOff>114300</xdr:colOff>
      <xdr:row>97</xdr:row>
      <xdr:rowOff>58875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8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107152</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66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167359</xdr:rowOff>
    </xdr:from>
    <xdr:to>
      <xdr:col>20</xdr:col>
      <xdr:colOff>38100</xdr:colOff>
      <xdr:row>99</xdr:row>
      <xdr:rowOff>97509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96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88636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706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36274</xdr:rowOff>
    </xdr:from>
    <xdr:to>
      <xdr:col>15</xdr:col>
      <xdr:colOff>101600</xdr:colOff>
      <xdr:row>99</xdr:row>
      <xdr:rowOff>137874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700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129001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710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64489</xdr:rowOff>
    </xdr:from>
    <xdr:to>
      <xdr:col>10</xdr:col>
      <xdr:colOff>165100</xdr:colOff>
      <xdr:row>99</xdr:row>
      <xdr:rowOff>166089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703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157216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13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64701</xdr:rowOff>
    </xdr:from>
    <xdr:to>
      <xdr:col>6</xdr:col>
      <xdr:colOff>38100</xdr:colOff>
      <xdr:row>99</xdr:row>
      <xdr:rowOff>166301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703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157428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1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77521</xdr:rowOff>
    </xdr:from>
    <xdr:to>
      <xdr:col>54</xdr:col>
      <xdr:colOff>189865</xdr:colOff>
      <xdr:row>38</xdr:row>
      <xdr:rowOff>17605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735371"/>
          <a:ext cx="1270" cy="79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21432</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3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17605</xdr:rowOff>
    </xdr:from>
    <xdr:to>
      <xdr:col>55</xdr:col>
      <xdr:colOff>88900</xdr:colOff>
      <xdr:row>38</xdr:row>
      <xdr:rowOff>17605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3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24198</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51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77521</xdr:rowOff>
    </xdr:from>
    <xdr:to>
      <xdr:col>55</xdr:col>
      <xdr:colOff>88900</xdr:colOff>
      <xdr:row>33</xdr:row>
      <xdr:rowOff>77521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73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126136</xdr:rowOff>
    </xdr:from>
    <xdr:to>
      <xdr:col>55</xdr:col>
      <xdr:colOff>0</xdr:colOff>
      <xdr:row>35</xdr:row>
      <xdr:rowOff>22421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269636"/>
          <a:ext cx="838200" cy="75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14581</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186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36154</xdr:rowOff>
    </xdr:from>
    <xdr:to>
      <xdr:col>55</xdr:col>
      <xdr:colOff>50800</xdr:colOff>
      <xdr:row>36</xdr:row>
      <xdr:rowOff>137754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0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126136</xdr:rowOff>
    </xdr:from>
    <xdr:to>
      <xdr:col>50</xdr:col>
      <xdr:colOff>114300</xdr:colOff>
      <xdr:row>36</xdr:row>
      <xdr:rowOff>109091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269636"/>
          <a:ext cx="889000" cy="101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127633</xdr:rowOff>
    </xdr:from>
    <xdr:to>
      <xdr:col>50</xdr:col>
      <xdr:colOff>165100</xdr:colOff>
      <xdr:row>32</xdr:row>
      <xdr:rowOff>57783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44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48910</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53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109091</xdr:rowOff>
    </xdr:from>
    <xdr:to>
      <xdr:col>45</xdr:col>
      <xdr:colOff>177800</xdr:colOff>
      <xdr:row>36</xdr:row>
      <xdr:rowOff>147191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28129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131823</xdr:rowOff>
    </xdr:from>
    <xdr:to>
      <xdr:col>46</xdr:col>
      <xdr:colOff>38100</xdr:colOff>
      <xdr:row>37</xdr:row>
      <xdr:rowOff>61973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30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53100</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39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104229</xdr:rowOff>
    </xdr:from>
    <xdr:to>
      <xdr:col>41</xdr:col>
      <xdr:colOff>50800</xdr:colOff>
      <xdr:row>36</xdr:row>
      <xdr:rowOff>147191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276429"/>
          <a:ext cx="889000" cy="4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163241</xdr:rowOff>
    </xdr:from>
    <xdr:to>
      <xdr:col>41</xdr:col>
      <xdr:colOff>101600</xdr:colOff>
      <xdr:row>37</xdr:row>
      <xdr:rowOff>93391</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3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84518</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4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2070</xdr:rowOff>
    </xdr:from>
    <xdr:to>
      <xdr:col>36</xdr:col>
      <xdr:colOff>165100</xdr:colOff>
      <xdr:row>37</xdr:row>
      <xdr:rowOff>103670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4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94797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43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143071</xdr:rowOff>
    </xdr:from>
    <xdr:to>
      <xdr:col>55</xdr:col>
      <xdr:colOff>50800</xdr:colOff>
      <xdr:row>35</xdr:row>
      <xdr:rowOff>73221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97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165948</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82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75336</xdr:rowOff>
    </xdr:from>
    <xdr:to>
      <xdr:col>50</xdr:col>
      <xdr:colOff>165100</xdr:colOff>
      <xdr:row>31</xdr:row>
      <xdr:rowOff>5486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21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22013</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49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58291</xdr:rowOff>
    </xdr:from>
    <xdr:to>
      <xdr:col>46</xdr:col>
      <xdr:colOff>38100</xdr:colOff>
      <xdr:row>36</xdr:row>
      <xdr:rowOff>159891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23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4968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0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96391</xdr:rowOff>
    </xdr:from>
    <xdr:to>
      <xdr:col>41</xdr:col>
      <xdr:colOff>101600</xdr:colOff>
      <xdr:row>37</xdr:row>
      <xdr:rowOff>26541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26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43068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04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53429</xdr:rowOff>
    </xdr:from>
    <xdr:to>
      <xdr:col>36</xdr:col>
      <xdr:colOff>165100</xdr:colOff>
      <xdr:row>36</xdr:row>
      <xdr:rowOff>155029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22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00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2757</xdr:rowOff>
    </xdr:from>
    <xdr:to>
      <xdr:col>55</xdr:col>
      <xdr:colOff>0</xdr:colOff>
      <xdr:row>57</xdr:row>
      <xdr:rowOff>12216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775407"/>
          <a:ext cx="838200" cy="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30481</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460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132476</xdr:rowOff>
    </xdr:from>
    <xdr:to>
      <xdr:col>50</xdr:col>
      <xdr:colOff>114300</xdr:colOff>
      <xdr:row>57</xdr:row>
      <xdr:rowOff>2757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733676"/>
          <a:ext cx="889000" cy="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70942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3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132476</xdr:rowOff>
    </xdr:from>
    <xdr:to>
      <xdr:col>45</xdr:col>
      <xdr:colOff>177800</xdr:colOff>
      <xdr:row>57</xdr:row>
      <xdr:rowOff>5192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733676"/>
          <a:ext cx="889000" cy="4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79108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33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169778</xdr:rowOff>
    </xdr:from>
    <xdr:to>
      <xdr:col>41</xdr:col>
      <xdr:colOff>50800</xdr:colOff>
      <xdr:row>57</xdr:row>
      <xdr:rowOff>5192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770978"/>
          <a:ext cx="889000" cy="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123108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3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126389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38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132866</xdr:rowOff>
    </xdr:from>
    <xdr:to>
      <xdr:col>55</xdr:col>
      <xdr:colOff>50800</xdr:colOff>
      <xdr:row>57</xdr:row>
      <xdr:rowOff>63016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73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47793</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4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123407</xdr:rowOff>
    </xdr:from>
    <xdr:to>
      <xdr:col>50</xdr:col>
      <xdr:colOff>165100</xdr:colOff>
      <xdr:row>57</xdr:row>
      <xdr:rowOff>53557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72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44684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81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81676</xdr:rowOff>
    </xdr:from>
    <xdr:to>
      <xdr:col>46</xdr:col>
      <xdr:colOff>38100</xdr:colOff>
      <xdr:row>57</xdr:row>
      <xdr:rowOff>11826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68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2953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77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125842</xdr:rowOff>
    </xdr:from>
    <xdr:to>
      <xdr:col>41</xdr:col>
      <xdr:colOff>101600</xdr:colOff>
      <xdr:row>57</xdr:row>
      <xdr:rowOff>55992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72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47119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81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118978</xdr:rowOff>
    </xdr:from>
    <xdr:to>
      <xdr:col>36</xdr:col>
      <xdr:colOff>165100</xdr:colOff>
      <xdr:row>57</xdr:row>
      <xdr:rowOff>49128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72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40255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81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140322</xdr:rowOff>
    </xdr:from>
    <xdr:to>
      <xdr:col>55</xdr:col>
      <xdr:colOff>0</xdr:colOff>
      <xdr:row>79</xdr:row>
      <xdr:rowOff>3263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513422"/>
          <a:ext cx="838200" cy="3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146813</xdr:rowOff>
    </xdr:from>
    <xdr:to>
      <xdr:col>50</xdr:col>
      <xdr:colOff>114300</xdr:colOff>
      <xdr:row>78</xdr:row>
      <xdr:rowOff>140322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348463"/>
          <a:ext cx="889000" cy="16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47705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146813</xdr:rowOff>
    </xdr:from>
    <xdr:to>
      <xdr:col>45</xdr:col>
      <xdr:colOff>177800</xdr:colOff>
      <xdr:row>79</xdr:row>
      <xdr:rowOff>10452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348463"/>
          <a:ext cx="889000" cy="20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36834</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4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92570</xdr:rowOff>
    </xdr:from>
    <xdr:to>
      <xdr:col>41</xdr:col>
      <xdr:colOff>50800</xdr:colOff>
      <xdr:row>79</xdr:row>
      <xdr:rowOff>10452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465670"/>
          <a:ext cx="889000" cy="8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103433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78795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123913</xdr:rowOff>
    </xdr:from>
    <xdr:to>
      <xdr:col>55</xdr:col>
      <xdr:colOff>50800</xdr:colOff>
      <xdr:row>79</xdr:row>
      <xdr:rowOff>54063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9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38840</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1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89522</xdr:rowOff>
    </xdr:from>
    <xdr:to>
      <xdr:col>50</xdr:col>
      <xdr:colOff>165100</xdr:colOff>
      <xdr:row>79</xdr:row>
      <xdr:rowOff>19672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6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10799</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555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96013</xdr:rowOff>
    </xdr:from>
    <xdr:to>
      <xdr:col>46</xdr:col>
      <xdr:colOff>38100</xdr:colOff>
      <xdr:row>78</xdr:row>
      <xdr:rowOff>26163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29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42690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07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131102</xdr:rowOff>
    </xdr:from>
    <xdr:to>
      <xdr:col>41</xdr:col>
      <xdr:colOff>101600</xdr:colOff>
      <xdr:row>79</xdr:row>
      <xdr:rowOff>61252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0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52379</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59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41770</xdr:rowOff>
    </xdr:from>
    <xdr:to>
      <xdr:col>36</xdr:col>
      <xdr:colOff>165100</xdr:colOff>
      <xdr:row>78</xdr:row>
      <xdr:rowOff>143370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1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134497</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50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114351</xdr:rowOff>
    </xdr:from>
    <xdr:to>
      <xdr:col>55</xdr:col>
      <xdr:colOff>0</xdr:colOff>
      <xdr:row>98</xdr:row>
      <xdr:rowOff>16624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745001"/>
          <a:ext cx="838200" cy="7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120527</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0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114351</xdr:rowOff>
    </xdr:from>
    <xdr:to>
      <xdr:col>50</xdr:col>
      <xdr:colOff>114300</xdr:colOff>
      <xdr:row>97</xdr:row>
      <xdr:rowOff>166193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745001"/>
          <a:ext cx="889000" cy="5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161129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134125</xdr:rowOff>
    </xdr:from>
    <xdr:to>
      <xdr:col>45</xdr:col>
      <xdr:colOff>177800</xdr:colOff>
      <xdr:row>97</xdr:row>
      <xdr:rowOff>166193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764775"/>
          <a:ext cx="889000" cy="3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12209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134125</xdr:rowOff>
    </xdr:from>
    <xdr:to>
      <xdr:col>41</xdr:col>
      <xdr:colOff>50800</xdr:colOff>
      <xdr:row>98</xdr:row>
      <xdr:rowOff>28003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764775"/>
          <a:ext cx="889000" cy="6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70414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104461</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137274</xdr:rowOff>
    </xdr:from>
    <xdr:to>
      <xdr:col>55</xdr:col>
      <xdr:colOff>50800</xdr:colOff>
      <xdr:row>98</xdr:row>
      <xdr:rowOff>67424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76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52201</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68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63551</xdr:rowOff>
    </xdr:from>
    <xdr:to>
      <xdr:col>50</xdr:col>
      <xdr:colOff>165100</xdr:colOff>
      <xdr:row>97</xdr:row>
      <xdr:rowOff>165151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6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156278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7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115393</xdr:rowOff>
    </xdr:from>
    <xdr:to>
      <xdr:col>46</xdr:col>
      <xdr:colOff>38100</xdr:colOff>
      <xdr:row>98</xdr:row>
      <xdr:rowOff>45543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74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36670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83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83325</xdr:rowOff>
    </xdr:from>
    <xdr:to>
      <xdr:col>41</xdr:col>
      <xdr:colOff>101600</xdr:colOff>
      <xdr:row>98</xdr:row>
      <xdr:rowOff>13475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71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4602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80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148653</xdr:rowOff>
    </xdr:from>
    <xdr:to>
      <xdr:col>36</xdr:col>
      <xdr:colOff>165100</xdr:colOff>
      <xdr:row>98</xdr:row>
      <xdr:rowOff>78803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77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69930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87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36182</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22732"/>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156201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3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36182</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722732"/>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28871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3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61942</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156832</xdr:rowOff>
    </xdr:from>
    <xdr:to>
      <xdr:col>72</xdr:col>
      <xdr:colOff>38100</xdr:colOff>
      <xdr:row>39</xdr:row>
      <xdr:rowOff>86982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7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78109</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4017" y="6764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12632</xdr:rowOff>
    </xdr:from>
    <xdr:to>
      <xdr:col>85</xdr:col>
      <xdr:colOff>127000</xdr:colOff>
      <xdr:row>78</xdr:row>
      <xdr:rowOff>27000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385732"/>
          <a:ext cx="838200" cy="1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46757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73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6916</xdr:rowOff>
    </xdr:from>
    <xdr:to>
      <xdr:col>81</xdr:col>
      <xdr:colOff>50800</xdr:colOff>
      <xdr:row>78</xdr:row>
      <xdr:rowOff>27000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380016"/>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32230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165075</xdr:rowOff>
    </xdr:from>
    <xdr:to>
      <xdr:col>76</xdr:col>
      <xdr:colOff>114300</xdr:colOff>
      <xdr:row>78</xdr:row>
      <xdr:rowOff>6916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366725"/>
          <a:ext cx="889000" cy="1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21583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151358</xdr:rowOff>
    </xdr:from>
    <xdr:to>
      <xdr:col>71</xdr:col>
      <xdr:colOff>177800</xdr:colOff>
      <xdr:row>77</xdr:row>
      <xdr:rowOff>165075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35300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11950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14562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133282</xdr:rowOff>
    </xdr:from>
    <xdr:to>
      <xdr:col>85</xdr:col>
      <xdr:colOff>177800</xdr:colOff>
      <xdr:row>78</xdr:row>
      <xdr:rowOff>63432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33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48209</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4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147650</xdr:rowOff>
    </xdr:from>
    <xdr:to>
      <xdr:col>81</xdr:col>
      <xdr:colOff>101600</xdr:colOff>
      <xdr:row>78</xdr:row>
      <xdr:rowOff>77800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3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68927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44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127566</xdr:rowOff>
    </xdr:from>
    <xdr:to>
      <xdr:col>76</xdr:col>
      <xdr:colOff>165100</xdr:colOff>
      <xdr:row>78</xdr:row>
      <xdr:rowOff>57716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32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48843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42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114275</xdr:rowOff>
    </xdr:from>
    <xdr:to>
      <xdr:col>72</xdr:col>
      <xdr:colOff>38100</xdr:colOff>
      <xdr:row>78</xdr:row>
      <xdr:rowOff>44425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31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35552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40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100558</xdr:rowOff>
    </xdr:from>
    <xdr:to>
      <xdr:col>67</xdr:col>
      <xdr:colOff>101600</xdr:colOff>
      <xdr:row>78</xdr:row>
      <xdr:rowOff>30708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30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21835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9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128403</xdr:rowOff>
    </xdr:from>
    <xdr:to>
      <xdr:col>85</xdr:col>
      <xdr:colOff>127000</xdr:colOff>
      <xdr:row>99</xdr:row>
      <xdr:rowOff>3645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759053"/>
          <a:ext cx="838200" cy="21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27861</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31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128403</xdr:rowOff>
    </xdr:from>
    <xdr:to>
      <xdr:col>81</xdr:col>
      <xdr:colOff>50800</xdr:colOff>
      <xdr:row>98</xdr:row>
      <xdr:rowOff>134023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759053"/>
          <a:ext cx="889000" cy="17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134960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4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168314</xdr:rowOff>
    </xdr:from>
    <xdr:to>
      <xdr:col>76</xdr:col>
      <xdr:colOff>114300</xdr:colOff>
      <xdr:row>98</xdr:row>
      <xdr:rowOff>134023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798964"/>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22395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4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168314</xdr:rowOff>
    </xdr:from>
    <xdr:to>
      <xdr:col>71</xdr:col>
      <xdr:colOff>177800</xdr:colOff>
      <xdr:row>99</xdr:row>
      <xdr:rowOff>31877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798964"/>
          <a:ext cx="889000" cy="20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164337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4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53294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5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124295</xdr:rowOff>
    </xdr:from>
    <xdr:to>
      <xdr:col>85</xdr:col>
      <xdr:colOff>177800</xdr:colOff>
      <xdr:row>99</xdr:row>
      <xdr:rowOff>54445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92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39222</xdr:rowOff>
    </xdr:from>
    <xdr:ext cx="469744"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84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77603</xdr:rowOff>
    </xdr:from>
    <xdr:to>
      <xdr:col>81</xdr:col>
      <xdr:colOff>101600</xdr:colOff>
      <xdr:row>98</xdr:row>
      <xdr:rowOff>7753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70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170330</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80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83223</xdr:rowOff>
    </xdr:from>
    <xdr:to>
      <xdr:col>76</xdr:col>
      <xdr:colOff>165100</xdr:colOff>
      <xdr:row>99</xdr:row>
      <xdr:rowOff>13373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8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4500</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6978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117514</xdr:rowOff>
    </xdr:from>
    <xdr:to>
      <xdr:col>72</xdr:col>
      <xdr:colOff>38100</xdr:colOff>
      <xdr:row>98</xdr:row>
      <xdr:rowOff>47664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74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38791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84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152527</xdr:rowOff>
    </xdr:from>
    <xdr:to>
      <xdr:col>67</xdr:col>
      <xdr:colOff>101600</xdr:colOff>
      <xdr:row>99</xdr:row>
      <xdr:rowOff>82677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5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73804</xdr:rowOff>
    </xdr:from>
    <xdr:ext cx="378565"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5017" y="17047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48203</xdr:rowOff>
    </xdr:from>
    <xdr:to>
      <xdr:col>116</xdr:col>
      <xdr:colOff>63500</xdr:colOff>
      <xdr:row>36</xdr:row>
      <xdr:rowOff>11341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5877503"/>
          <a:ext cx="838200" cy="30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92016</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64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11341</xdr:rowOff>
    </xdr:from>
    <xdr:to>
      <xdr:col>111</xdr:col>
      <xdr:colOff>177800</xdr:colOff>
      <xdr:row>36</xdr:row>
      <xdr:rowOff>73177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6183541"/>
          <a:ext cx="889000" cy="6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29036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37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73177</xdr:rowOff>
    </xdr:from>
    <xdr:to>
      <xdr:col>107</xdr:col>
      <xdr:colOff>50800</xdr:colOff>
      <xdr:row>36</xdr:row>
      <xdr:rowOff>89865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245377"/>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83729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42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140157</xdr:rowOff>
    </xdr:from>
    <xdr:to>
      <xdr:col>102</xdr:col>
      <xdr:colOff>114300</xdr:colOff>
      <xdr:row>36</xdr:row>
      <xdr:rowOff>89865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140907"/>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94016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43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108704</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45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168853</xdr:rowOff>
    </xdr:from>
    <xdr:to>
      <xdr:col>116</xdr:col>
      <xdr:colOff>114300</xdr:colOff>
      <xdr:row>34</xdr:row>
      <xdr:rowOff>99003</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582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20280</xdr:rowOff>
    </xdr:from>
    <xdr:ext cx="534377"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567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131991</xdr:rowOff>
    </xdr:from>
    <xdr:to>
      <xdr:col>112</xdr:col>
      <xdr:colOff>38100</xdr:colOff>
      <xdr:row>36</xdr:row>
      <xdr:rowOff>62141</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13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78668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590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22377</xdr:rowOff>
    </xdr:from>
    <xdr:to>
      <xdr:col>107</xdr:col>
      <xdr:colOff>101600</xdr:colOff>
      <xdr:row>36</xdr:row>
      <xdr:rowOff>123977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19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140504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59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39065</xdr:rowOff>
    </xdr:from>
    <xdr:to>
      <xdr:col>102</xdr:col>
      <xdr:colOff>165100</xdr:colOff>
      <xdr:row>36</xdr:row>
      <xdr:rowOff>140665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21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157192</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598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89357</xdr:rowOff>
    </xdr:from>
    <xdr:to>
      <xdr:col>98</xdr:col>
      <xdr:colOff>38100</xdr:colOff>
      <xdr:row>36</xdr:row>
      <xdr:rowOff>19507</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09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36034</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586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106020</xdr:rowOff>
    </xdr:from>
    <xdr:to>
      <xdr:col>116</xdr:col>
      <xdr:colOff>63500</xdr:colOff>
      <xdr:row>58</xdr:row>
      <xdr:rowOff>121603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050120"/>
          <a:ext cx="8382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106020</xdr:rowOff>
    </xdr:from>
    <xdr:to>
      <xdr:col>111</xdr:col>
      <xdr:colOff>177800</xdr:colOff>
      <xdr:row>58</xdr:row>
      <xdr:rowOff>122327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050120"/>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122060</xdr:rowOff>
    </xdr:from>
    <xdr:to>
      <xdr:col>107</xdr:col>
      <xdr:colOff>50800</xdr:colOff>
      <xdr:row>58</xdr:row>
      <xdr:rowOff>122327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066160"/>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121336</xdr:rowOff>
    </xdr:from>
    <xdr:to>
      <xdr:col>102</xdr:col>
      <xdr:colOff>114300</xdr:colOff>
      <xdr:row>58</xdr:row>
      <xdr:rowOff>122060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06543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70803</xdr:rowOff>
    </xdr:from>
    <xdr:to>
      <xdr:col>116</xdr:col>
      <xdr:colOff>114300</xdr:colOff>
      <xdr:row>59</xdr:row>
      <xdr:rowOff>953</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01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157180</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92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55220</xdr:rowOff>
    </xdr:from>
    <xdr:to>
      <xdr:col>112</xdr:col>
      <xdr:colOff>38100</xdr:colOff>
      <xdr:row>58</xdr:row>
      <xdr:rowOff>156820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9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147947</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1009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71527</xdr:rowOff>
    </xdr:from>
    <xdr:to>
      <xdr:col>107</xdr:col>
      <xdr:colOff>101600</xdr:colOff>
      <xdr:row>59</xdr:row>
      <xdr:rowOff>1677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01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164254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10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71260</xdr:rowOff>
    </xdr:from>
    <xdr:to>
      <xdr:col>102</xdr:col>
      <xdr:colOff>165100</xdr:colOff>
      <xdr:row>59</xdr:row>
      <xdr:rowOff>1410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1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163987</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1010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70536</xdr:rowOff>
    </xdr:from>
    <xdr:to>
      <xdr:col>98</xdr:col>
      <xdr:colOff>38100</xdr:colOff>
      <xdr:row>59</xdr:row>
      <xdr:rowOff>686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1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163263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1010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135413</xdr:rowOff>
    </xdr:from>
    <xdr:to>
      <xdr:col>116</xdr:col>
      <xdr:colOff>63500</xdr:colOff>
      <xdr:row>76</xdr:row>
      <xdr:rowOff>159359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1323300" y="13165613"/>
          <a:ext cx="838200" cy="2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50198</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73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110868</xdr:rowOff>
    </xdr:from>
    <xdr:to>
      <xdr:col>111</xdr:col>
      <xdr:colOff>177800</xdr:colOff>
      <xdr:row>76</xdr:row>
      <xdr:rowOff>135413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2626718"/>
          <a:ext cx="889000" cy="53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12746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7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110868</xdr:rowOff>
    </xdr:from>
    <xdr:to>
      <xdr:col>107</xdr:col>
      <xdr:colOff>50800</xdr:colOff>
      <xdr:row>73</xdr:row>
      <xdr:rowOff>141386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2626718"/>
          <a:ext cx="889000" cy="3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166196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85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120812</xdr:rowOff>
    </xdr:from>
    <xdr:to>
      <xdr:col>102</xdr:col>
      <xdr:colOff>114300</xdr:colOff>
      <xdr:row>73</xdr:row>
      <xdr:rowOff>141386</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263666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128564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81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119191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80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108559</xdr:rowOff>
    </xdr:from>
    <xdr:to>
      <xdr:col>116</xdr:col>
      <xdr:colOff>114300</xdr:colOff>
      <xdr:row>77</xdr:row>
      <xdr:rowOff>38709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13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86986</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84613</xdr:rowOff>
    </xdr:from>
    <xdr:to>
      <xdr:col>112</xdr:col>
      <xdr:colOff>38100</xdr:colOff>
      <xdr:row>77</xdr:row>
      <xdr:rowOff>14763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11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5890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20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60068</xdr:rowOff>
    </xdr:from>
    <xdr:to>
      <xdr:col>107</xdr:col>
      <xdr:colOff>101600</xdr:colOff>
      <xdr:row>73</xdr:row>
      <xdr:rowOff>161668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57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6745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35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90586</xdr:rowOff>
    </xdr:from>
    <xdr:to>
      <xdr:col>102</xdr:col>
      <xdr:colOff>165100</xdr:colOff>
      <xdr:row>74</xdr:row>
      <xdr:rowOff>20736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60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37263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38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70012</xdr:rowOff>
    </xdr:from>
    <xdr:to>
      <xdr:col>98</xdr:col>
      <xdr:colOff>38100</xdr:colOff>
      <xdr:row>74</xdr:row>
      <xdr:rowOff>162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58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16689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36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額において、類似団体内平均値と比較して当市が低いものは人件費、維持補修費、扶助費、普通建設事業費、災害復旧事業費、公債費、積立金、貸付金及び繰出金がある。反対に高いものは、物件費、補助費等、投資及び出資金である。</a:t>
          </a:r>
        </a:p>
        <a:p>
          <a:r>
            <a:rPr kumimoji="1" lang="ja-JP" altLang="en-US" sz="1300">
              <a:latin typeface="ＭＳ Ｐゴシック" panose="020B0600070205080204" pitchFamily="50" charset="-128"/>
              <a:ea typeface="ＭＳ Ｐゴシック" panose="020B0600070205080204" pitchFamily="50" charset="-128"/>
            </a:rPr>
            <a:t>　前年度と比較し、物件費、扶助費、公債費、投資及び出資金が増加しており、特に扶助費及び投資及び出資金が大幅な増となっている。扶助費の主な増の要因は子育て世帯等臨時特別支援事業（＋</a:t>
          </a:r>
          <a:r>
            <a:rPr kumimoji="1" lang="en-US" altLang="ja-JP" sz="1300">
              <a:latin typeface="ＭＳ Ｐゴシック" panose="020B0600070205080204" pitchFamily="50" charset="-128"/>
              <a:ea typeface="ＭＳ Ｐゴシック" panose="020B0600070205080204" pitchFamily="50" charset="-128"/>
            </a:rPr>
            <a:t>1,178</a:t>
          </a:r>
          <a:r>
            <a:rPr kumimoji="1" lang="ja-JP" altLang="en-US" sz="1300">
              <a:latin typeface="ＭＳ Ｐゴシック" panose="020B0600070205080204" pitchFamily="50" charset="-128"/>
              <a:ea typeface="ＭＳ Ｐゴシック" panose="020B0600070205080204" pitchFamily="50" charset="-128"/>
            </a:rPr>
            <a:t>百万円）の増によるものである。投資及び出資金の主な増の要因は病院事業会計出資事業（＋</a:t>
          </a:r>
          <a:r>
            <a:rPr kumimoji="1" lang="en-US" altLang="ja-JP" sz="1300">
              <a:latin typeface="ＭＳ Ｐゴシック" panose="020B0600070205080204" pitchFamily="50" charset="-128"/>
              <a:ea typeface="ＭＳ Ｐゴシック" panose="020B0600070205080204" pitchFamily="50" charset="-128"/>
            </a:rPr>
            <a:t>382</a:t>
          </a:r>
          <a:r>
            <a:rPr kumimoji="1" lang="ja-JP" altLang="en-US" sz="1300">
              <a:latin typeface="ＭＳ Ｐゴシック" panose="020B0600070205080204" pitchFamily="50" charset="-128"/>
              <a:ea typeface="ＭＳ Ｐゴシック" panose="020B0600070205080204" pitchFamily="50" charset="-128"/>
            </a:rPr>
            <a:t>百万円）の新型コロナウイルス感染症の影響及び病棟改修のため増によるものである。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愛知県碧南市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72,727
67,221
36.68
36,137,253
33,179,167
2,858,951
18,442,725
8,878,061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104038</xdr:rowOff>
    </xdr:from>
    <xdr:to>
      <xdr:col>24</xdr:col>
      <xdr:colOff>63500</xdr:colOff>
      <xdr:row>34</xdr:row>
      <xdr:rowOff>160731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33338"/>
          <a:ext cx="8382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46296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47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65634</xdr:rowOff>
    </xdr:from>
    <xdr:to>
      <xdr:col>19</xdr:col>
      <xdr:colOff>177800</xdr:colOff>
      <xdr:row>34</xdr:row>
      <xdr:rowOff>104038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94934"/>
          <a:ext cx="889000" cy="3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168368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21742</xdr:rowOff>
    </xdr:from>
    <xdr:to>
      <xdr:col>15</xdr:col>
      <xdr:colOff>50800</xdr:colOff>
      <xdr:row>34</xdr:row>
      <xdr:rowOff>65634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51042"/>
          <a:ext cx="8890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90644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21742</xdr:rowOff>
    </xdr:from>
    <xdr:to>
      <xdr:col>10</xdr:col>
      <xdr:colOff>114300</xdr:colOff>
      <xdr:row>34</xdr:row>
      <xdr:rowOff>50089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51042"/>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89273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109931</xdr:rowOff>
    </xdr:from>
    <xdr:to>
      <xdr:col>24</xdr:col>
      <xdr:colOff>114300</xdr:colOff>
      <xdr:row>35</xdr:row>
      <xdr:rowOff>40081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3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132808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9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53238</xdr:rowOff>
    </xdr:from>
    <xdr:to>
      <xdr:col>20</xdr:col>
      <xdr:colOff>38100</xdr:colOff>
      <xdr:row>34</xdr:row>
      <xdr:rowOff>154838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8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171365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14834</xdr:rowOff>
    </xdr:from>
    <xdr:to>
      <xdr:col>15</xdr:col>
      <xdr:colOff>101600</xdr:colOff>
      <xdr:row>34</xdr:row>
      <xdr:rowOff>116434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132961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1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142392</xdr:rowOff>
    </xdr:from>
    <xdr:to>
      <xdr:col>10</xdr:col>
      <xdr:colOff>165100</xdr:colOff>
      <xdr:row>34</xdr:row>
      <xdr:rowOff>72542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0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89069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7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170739</xdr:rowOff>
    </xdr:from>
    <xdr:to>
      <xdr:col>6</xdr:col>
      <xdr:colOff>38100</xdr:colOff>
      <xdr:row>34</xdr:row>
      <xdr:rowOff>100889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117416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71668</xdr:rowOff>
    </xdr:from>
    <xdr:to>
      <xdr:col>24</xdr:col>
      <xdr:colOff>63500</xdr:colOff>
      <xdr:row>56</xdr:row>
      <xdr:rowOff>43962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815618"/>
          <a:ext cx="838200" cy="82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147538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05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71668</xdr:rowOff>
    </xdr:from>
    <xdr:to>
      <xdr:col>19</xdr:col>
      <xdr:colOff>177800</xdr:colOff>
      <xdr:row>56</xdr:row>
      <xdr:rowOff>145964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815618"/>
          <a:ext cx="889000" cy="93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11914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92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145964</xdr:rowOff>
    </xdr:from>
    <xdr:to>
      <xdr:col>15</xdr:col>
      <xdr:colOff>50800</xdr:colOff>
      <xdr:row>56</xdr:row>
      <xdr:rowOff>147351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47164"/>
          <a:ext cx="889000" cy="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158381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4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147351</xdr:rowOff>
    </xdr:from>
    <xdr:to>
      <xdr:col>10</xdr:col>
      <xdr:colOff>114300</xdr:colOff>
      <xdr:row>57</xdr:row>
      <xdr:rowOff>55933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48551"/>
          <a:ext cx="889000" cy="8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169034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39418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164612</xdr:rowOff>
    </xdr:from>
    <xdr:to>
      <xdr:col>24</xdr:col>
      <xdr:colOff>114300</xdr:colOff>
      <xdr:row>56</xdr:row>
      <xdr:rowOff>94762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9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143039</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7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20868</xdr:rowOff>
    </xdr:from>
    <xdr:to>
      <xdr:col>20</xdr:col>
      <xdr:colOff>38100</xdr:colOff>
      <xdr:row>51</xdr:row>
      <xdr:rowOff>122468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76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138995</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54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95164</xdr:rowOff>
    </xdr:from>
    <xdr:to>
      <xdr:col>15</xdr:col>
      <xdr:colOff>101600</xdr:colOff>
      <xdr:row>57</xdr:row>
      <xdr:rowOff>25314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9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16441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78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96551</xdr:rowOff>
    </xdr:from>
    <xdr:to>
      <xdr:col>10</xdr:col>
      <xdr:colOff>165100</xdr:colOff>
      <xdr:row>57</xdr:row>
      <xdr:rowOff>26701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9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17828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79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5133</xdr:rowOff>
    </xdr:from>
    <xdr:to>
      <xdr:col>6</xdr:col>
      <xdr:colOff>38100</xdr:colOff>
      <xdr:row>57</xdr:row>
      <xdr:rowOff>106733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7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97860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7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49137</xdr:rowOff>
    </xdr:from>
    <xdr:to>
      <xdr:col>24</xdr:col>
      <xdr:colOff>63500</xdr:colOff>
      <xdr:row>78</xdr:row>
      <xdr:rowOff>35561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79337"/>
          <a:ext cx="838200" cy="32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163186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79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35561</xdr:rowOff>
    </xdr:from>
    <xdr:to>
      <xdr:col>19</xdr:col>
      <xdr:colOff>177800</xdr:colOff>
      <xdr:row>78</xdr:row>
      <xdr:rowOff>71069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408661"/>
          <a:ext cx="889000" cy="3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69143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71069</xdr:rowOff>
    </xdr:from>
    <xdr:to>
      <xdr:col>15</xdr:col>
      <xdr:colOff>50800</xdr:colOff>
      <xdr:row>78</xdr:row>
      <xdr:rowOff>72186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444169"/>
          <a:ext cx="889000" cy="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137380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72186</xdr:rowOff>
    </xdr:from>
    <xdr:to>
      <xdr:col>10</xdr:col>
      <xdr:colOff>114300</xdr:colOff>
      <xdr:row>78</xdr:row>
      <xdr:rowOff>97168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445286"/>
          <a:ext cx="889000" cy="2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10913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4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169787</xdr:rowOff>
    </xdr:from>
    <xdr:to>
      <xdr:col>24</xdr:col>
      <xdr:colOff>114300</xdr:colOff>
      <xdr:row>76</xdr:row>
      <xdr:rowOff>99937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2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148214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06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156211</xdr:rowOff>
    </xdr:from>
    <xdr:to>
      <xdr:col>20</xdr:col>
      <xdr:colOff>38100</xdr:colOff>
      <xdr:row>78</xdr:row>
      <xdr:rowOff>86361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77488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50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20269</xdr:rowOff>
    </xdr:from>
    <xdr:to>
      <xdr:col>15</xdr:col>
      <xdr:colOff>101600</xdr:colOff>
      <xdr:row>78</xdr:row>
      <xdr:rowOff>121869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9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112996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8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21386</xdr:rowOff>
    </xdr:from>
    <xdr:to>
      <xdr:col>10</xdr:col>
      <xdr:colOff>165100</xdr:colOff>
      <xdr:row>78</xdr:row>
      <xdr:rowOff>122986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9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114113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87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46368</xdr:rowOff>
    </xdr:from>
    <xdr:to>
      <xdr:col>6</xdr:col>
      <xdr:colOff>38100</xdr:colOff>
      <xdr:row>78</xdr:row>
      <xdr:rowOff>147968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1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139095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51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139928</xdr:rowOff>
    </xdr:from>
    <xdr:to>
      <xdr:col>24</xdr:col>
      <xdr:colOff>63500</xdr:colOff>
      <xdr:row>96</xdr:row>
      <xdr:rowOff>49419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256228"/>
          <a:ext cx="838200" cy="25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73091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2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49419</xdr:rowOff>
    </xdr:from>
    <xdr:to>
      <xdr:col>19</xdr:col>
      <xdr:colOff>177800</xdr:colOff>
      <xdr:row>96</xdr:row>
      <xdr:rowOff>132531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508619"/>
          <a:ext cx="889000" cy="8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100164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7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132531</xdr:rowOff>
    </xdr:from>
    <xdr:to>
      <xdr:col>15</xdr:col>
      <xdr:colOff>50800</xdr:colOff>
      <xdr:row>96</xdr:row>
      <xdr:rowOff>158054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591731"/>
          <a:ext cx="889000" cy="2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92459</xdr:rowOff>
    </xdr:from>
    <xdr:to>
      <xdr:col>15</xdr:col>
      <xdr:colOff>101600</xdr:colOff>
      <xdr:row>98</xdr:row>
      <xdr:rowOff>22609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13736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81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158054</xdr:rowOff>
    </xdr:from>
    <xdr:to>
      <xdr:col>10</xdr:col>
      <xdr:colOff>114300</xdr:colOff>
      <xdr:row>96</xdr:row>
      <xdr:rowOff>167540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617254"/>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98778</xdr:rowOff>
    </xdr:from>
    <xdr:to>
      <xdr:col>10</xdr:col>
      <xdr:colOff>165100</xdr:colOff>
      <xdr:row>98</xdr:row>
      <xdr:rowOff>28928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20055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82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136172</xdr:rowOff>
    </xdr:from>
    <xdr:to>
      <xdr:col>6</xdr:col>
      <xdr:colOff>38100</xdr:colOff>
      <xdr:row>98</xdr:row>
      <xdr:rowOff>66322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57449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5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89128</xdr:rowOff>
    </xdr:from>
    <xdr:to>
      <xdr:col>24</xdr:col>
      <xdr:colOff>114300</xdr:colOff>
      <xdr:row>95</xdr:row>
      <xdr:rowOff>19278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20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112005</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05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170069</xdr:rowOff>
    </xdr:from>
    <xdr:to>
      <xdr:col>20</xdr:col>
      <xdr:colOff>38100</xdr:colOff>
      <xdr:row>96</xdr:row>
      <xdr:rowOff>100219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45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116746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23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81731</xdr:rowOff>
    </xdr:from>
    <xdr:to>
      <xdr:col>15</xdr:col>
      <xdr:colOff>101600</xdr:colOff>
      <xdr:row>97</xdr:row>
      <xdr:rowOff>11881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4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28408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31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107254</xdr:rowOff>
    </xdr:from>
    <xdr:to>
      <xdr:col>10</xdr:col>
      <xdr:colOff>165100</xdr:colOff>
      <xdr:row>97</xdr:row>
      <xdr:rowOff>37404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6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53931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34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116740</xdr:rowOff>
    </xdr:from>
    <xdr:to>
      <xdr:col>6</xdr:col>
      <xdr:colOff>38100</xdr:colOff>
      <xdr:row>97</xdr:row>
      <xdr:rowOff>46890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57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63417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35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137338</xdr:rowOff>
    </xdr:from>
    <xdr:to>
      <xdr:col>55</xdr:col>
      <xdr:colOff>0</xdr:colOff>
      <xdr:row>38</xdr:row>
      <xdr:rowOff>139014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52438"/>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130099</xdr:rowOff>
    </xdr:from>
    <xdr:to>
      <xdr:col>50</xdr:col>
      <xdr:colOff>114300</xdr:colOff>
      <xdr:row>38</xdr:row>
      <xdr:rowOff>139014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45199"/>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17594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124003</xdr:rowOff>
    </xdr:from>
    <xdr:to>
      <xdr:col>45</xdr:col>
      <xdr:colOff>177800</xdr:colOff>
      <xdr:row>38</xdr:row>
      <xdr:rowOff>130099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39103"/>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7840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124003</xdr:rowOff>
    </xdr:from>
    <xdr:to>
      <xdr:col>41</xdr:col>
      <xdr:colOff>50800</xdr:colOff>
      <xdr:row>38</xdr:row>
      <xdr:rowOff>130175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39103"/>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2125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86538</xdr:rowOff>
    </xdr:from>
    <xdr:to>
      <xdr:col>55</xdr:col>
      <xdr:colOff>50800</xdr:colOff>
      <xdr:row>39</xdr:row>
      <xdr:rowOff>16688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49039</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6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88214</xdr:rowOff>
    </xdr:from>
    <xdr:to>
      <xdr:col>50</xdr:col>
      <xdr:colOff>165100</xdr:colOff>
      <xdr:row>39</xdr:row>
      <xdr:rowOff>18364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9491</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6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79299</xdr:rowOff>
    </xdr:from>
    <xdr:to>
      <xdr:col>46</xdr:col>
      <xdr:colOff>38100</xdr:colOff>
      <xdr:row>39</xdr:row>
      <xdr:rowOff>9449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576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68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73203</xdr:rowOff>
    </xdr:from>
    <xdr:to>
      <xdr:col>41</xdr:col>
      <xdr:colOff>101600</xdr:colOff>
      <xdr:row>39</xdr:row>
      <xdr:rowOff>3353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8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165930</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68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79375</xdr:rowOff>
    </xdr:from>
    <xdr:to>
      <xdr:col>36</xdr:col>
      <xdr:colOff>165100</xdr:colOff>
      <xdr:row>39</xdr:row>
      <xdr:rowOff>9525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652</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68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82998</xdr:rowOff>
    </xdr:from>
    <xdr:to>
      <xdr:col>55</xdr:col>
      <xdr:colOff>0</xdr:colOff>
      <xdr:row>58</xdr:row>
      <xdr:rowOff>83200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027098"/>
          <a:ext cx="8382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81197</xdr:rowOff>
    </xdr:from>
    <xdr:to>
      <xdr:col>50</xdr:col>
      <xdr:colOff>114300</xdr:colOff>
      <xdr:row>58</xdr:row>
      <xdr:rowOff>82998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10025297"/>
          <a:ext cx="889000" cy="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90752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6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81197</xdr:rowOff>
    </xdr:from>
    <xdr:to>
      <xdr:col>45</xdr:col>
      <xdr:colOff>177800</xdr:colOff>
      <xdr:row>58</xdr:row>
      <xdr:rowOff>86647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25297"/>
          <a:ext cx="889000" cy="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83016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85284</xdr:rowOff>
    </xdr:from>
    <xdr:to>
      <xdr:col>41</xdr:col>
      <xdr:colOff>50800</xdr:colOff>
      <xdr:row>58</xdr:row>
      <xdr:rowOff>86647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29384"/>
          <a:ext cx="889000" cy="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90140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92132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32400</xdr:rowOff>
    </xdr:from>
    <xdr:to>
      <xdr:col>55</xdr:col>
      <xdr:colOff>50800</xdr:colOff>
      <xdr:row>58</xdr:row>
      <xdr:rowOff>134000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118777</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9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32198</xdr:rowOff>
    </xdr:from>
    <xdr:to>
      <xdr:col>50</xdr:col>
      <xdr:colOff>165100</xdr:colOff>
      <xdr:row>58</xdr:row>
      <xdr:rowOff>133798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7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124925</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100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30397</xdr:rowOff>
    </xdr:from>
    <xdr:to>
      <xdr:col>46</xdr:col>
      <xdr:colOff>38100</xdr:colOff>
      <xdr:row>58</xdr:row>
      <xdr:rowOff>131997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7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123124</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1006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35847</xdr:rowOff>
    </xdr:from>
    <xdr:to>
      <xdr:col>41</xdr:col>
      <xdr:colOff>101600</xdr:colOff>
      <xdr:row>58</xdr:row>
      <xdr:rowOff>137447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7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128574</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0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34484</xdr:rowOff>
    </xdr:from>
    <xdr:to>
      <xdr:col>36</xdr:col>
      <xdr:colOff>165100</xdr:colOff>
      <xdr:row>58</xdr:row>
      <xdr:rowOff>136084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7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127211</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07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10130</xdr:rowOff>
    </xdr:from>
    <xdr:to>
      <xdr:col>55</xdr:col>
      <xdr:colOff>0</xdr:colOff>
      <xdr:row>77</xdr:row>
      <xdr:rowOff>10702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211780"/>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73967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10130</xdr:rowOff>
    </xdr:from>
    <xdr:to>
      <xdr:col>50</xdr:col>
      <xdr:colOff>114300</xdr:colOff>
      <xdr:row>77</xdr:row>
      <xdr:rowOff>137917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211780"/>
          <a:ext cx="889000" cy="12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137917</xdr:rowOff>
    </xdr:from>
    <xdr:to>
      <xdr:col>45</xdr:col>
      <xdr:colOff>177800</xdr:colOff>
      <xdr:row>77</xdr:row>
      <xdr:rowOff>165303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39567"/>
          <a:ext cx="889000" cy="2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119469</xdr:rowOff>
    </xdr:from>
    <xdr:to>
      <xdr:col>41</xdr:col>
      <xdr:colOff>50800</xdr:colOff>
      <xdr:row>77</xdr:row>
      <xdr:rowOff>165303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321119"/>
          <a:ext cx="8890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131352</xdr:rowOff>
    </xdr:from>
    <xdr:to>
      <xdr:col>55</xdr:col>
      <xdr:colOff>50800</xdr:colOff>
      <xdr:row>77</xdr:row>
      <xdr:rowOff>61502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16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109779</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3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130780</xdr:rowOff>
    </xdr:from>
    <xdr:to>
      <xdr:col>50</xdr:col>
      <xdr:colOff>165100</xdr:colOff>
      <xdr:row>77</xdr:row>
      <xdr:rowOff>60930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16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52057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25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87117</xdr:rowOff>
    </xdr:from>
    <xdr:to>
      <xdr:col>46</xdr:col>
      <xdr:colOff>38100</xdr:colOff>
      <xdr:row>78</xdr:row>
      <xdr:rowOff>17267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8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8394</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38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114503</xdr:rowOff>
    </xdr:from>
    <xdr:to>
      <xdr:col>41</xdr:col>
      <xdr:colOff>101600</xdr:colOff>
      <xdr:row>78</xdr:row>
      <xdr:rowOff>44653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1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35780</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40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68669</xdr:rowOff>
    </xdr:from>
    <xdr:to>
      <xdr:col>36</xdr:col>
      <xdr:colOff>165100</xdr:colOff>
      <xdr:row>77</xdr:row>
      <xdr:rowOff>170269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27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161396</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363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135756</xdr:rowOff>
    </xdr:from>
    <xdr:to>
      <xdr:col>55</xdr:col>
      <xdr:colOff>0</xdr:colOff>
      <xdr:row>95</xdr:row>
      <xdr:rowOff>93751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252056"/>
          <a:ext cx="838200" cy="12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12540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71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135756</xdr:rowOff>
    </xdr:from>
    <xdr:to>
      <xdr:col>50</xdr:col>
      <xdr:colOff>114300</xdr:colOff>
      <xdr:row>95</xdr:row>
      <xdr:rowOff>113906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252056"/>
          <a:ext cx="889000" cy="14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128192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113906</xdr:rowOff>
    </xdr:from>
    <xdr:to>
      <xdr:col>45</xdr:col>
      <xdr:colOff>177800</xdr:colOff>
      <xdr:row>95</xdr:row>
      <xdr:rowOff>117487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401656"/>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143736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51860</xdr:rowOff>
    </xdr:from>
    <xdr:to>
      <xdr:col>41</xdr:col>
      <xdr:colOff>50800</xdr:colOff>
      <xdr:row>95</xdr:row>
      <xdr:rowOff>117487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339610"/>
          <a:ext cx="889000" cy="6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151928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6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128991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58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42951</xdr:rowOff>
    </xdr:from>
    <xdr:to>
      <xdr:col>55</xdr:col>
      <xdr:colOff>50800</xdr:colOff>
      <xdr:row>95</xdr:row>
      <xdr:rowOff>144551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33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65828</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1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84956</xdr:rowOff>
    </xdr:from>
    <xdr:to>
      <xdr:col>50</xdr:col>
      <xdr:colOff>165100</xdr:colOff>
      <xdr:row>95</xdr:row>
      <xdr:rowOff>15106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20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31633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597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63106</xdr:rowOff>
    </xdr:from>
    <xdr:to>
      <xdr:col>46</xdr:col>
      <xdr:colOff>38100</xdr:colOff>
      <xdr:row>95</xdr:row>
      <xdr:rowOff>164706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3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9783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66687</xdr:rowOff>
    </xdr:from>
    <xdr:to>
      <xdr:col>41</xdr:col>
      <xdr:colOff>101600</xdr:colOff>
      <xdr:row>95</xdr:row>
      <xdr:rowOff>168287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35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13364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12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1060</xdr:rowOff>
    </xdr:from>
    <xdr:to>
      <xdr:col>36</xdr:col>
      <xdr:colOff>165100</xdr:colOff>
      <xdr:row>95</xdr:row>
      <xdr:rowOff>102660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28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119187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06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82276</xdr:rowOff>
    </xdr:from>
    <xdr:to>
      <xdr:col>85</xdr:col>
      <xdr:colOff>127000</xdr:colOff>
      <xdr:row>37</xdr:row>
      <xdr:rowOff>119035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425926"/>
          <a:ext cx="838200" cy="3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153199</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1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60467</xdr:rowOff>
    </xdr:from>
    <xdr:to>
      <xdr:col>81</xdr:col>
      <xdr:colOff>50800</xdr:colOff>
      <xdr:row>37</xdr:row>
      <xdr:rowOff>82276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404117"/>
          <a:ext cx="889000" cy="2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60677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60467</xdr:rowOff>
    </xdr:from>
    <xdr:to>
      <xdr:col>76</xdr:col>
      <xdr:colOff>114300</xdr:colOff>
      <xdr:row>37</xdr:row>
      <xdr:rowOff>76286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404117"/>
          <a:ext cx="8890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72930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76286</xdr:rowOff>
    </xdr:from>
    <xdr:to>
      <xdr:col>71</xdr:col>
      <xdr:colOff>177800</xdr:colOff>
      <xdr:row>37</xdr:row>
      <xdr:rowOff>113685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419936"/>
          <a:ext cx="889000" cy="3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105026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68235</xdr:rowOff>
    </xdr:from>
    <xdr:to>
      <xdr:col>85</xdr:col>
      <xdr:colOff>177800</xdr:colOff>
      <xdr:row>37</xdr:row>
      <xdr:rowOff>169835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1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46662</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39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31476</xdr:rowOff>
    </xdr:from>
    <xdr:to>
      <xdr:col>81</xdr:col>
      <xdr:colOff>101600</xdr:colOff>
      <xdr:row>37</xdr:row>
      <xdr:rowOff>133076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3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124203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46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9667</xdr:rowOff>
    </xdr:from>
    <xdr:to>
      <xdr:col>76</xdr:col>
      <xdr:colOff>165100</xdr:colOff>
      <xdr:row>37</xdr:row>
      <xdr:rowOff>111267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35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102394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44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25486</xdr:rowOff>
    </xdr:from>
    <xdr:to>
      <xdr:col>72</xdr:col>
      <xdr:colOff>38100</xdr:colOff>
      <xdr:row>37</xdr:row>
      <xdr:rowOff>127086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3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118213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46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62885</xdr:rowOff>
    </xdr:from>
    <xdr:to>
      <xdr:col>67</xdr:col>
      <xdr:colOff>101600</xdr:colOff>
      <xdr:row>37</xdr:row>
      <xdr:rowOff>164485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0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155612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49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133376</xdr:rowOff>
    </xdr:from>
    <xdr:to>
      <xdr:col>85</xdr:col>
      <xdr:colOff>127000</xdr:colOff>
      <xdr:row>56</xdr:row>
      <xdr:rowOff>19076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56312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103909</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36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125413</xdr:rowOff>
    </xdr:from>
    <xdr:to>
      <xdr:col>81</xdr:col>
      <xdr:colOff>50800</xdr:colOff>
      <xdr:row>56</xdr:row>
      <xdr:rowOff>19076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383713"/>
          <a:ext cx="889000" cy="23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100975</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1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125413</xdr:rowOff>
    </xdr:from>
    <xdr:to>
      <xdr:col>76</xdr:col>
      <xdr:colOff>114300</xdr:colOff>
      <xdr:row>56</xdr:row>
      <xdr:rowOff>23685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383713"/>
          <a:ext cx="889000" cy="24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133431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6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5359</xdr:rowOff>
    </xdr:from>
    <xdr:to>
      <xdr:col>71</xdr:col>
      <xdr:colOff>177800</xdr:colOff>
      <xdr:row>56</xdr:row>
      <xdr:rowOff>23685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606559"/>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77367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67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98169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6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82576</xdr:rowOff>
    </xdr:from>
    <xdr:to>
      <xdr:col>85</xdr:col>
      <xdr:colOff>177800</xdr:colOff>
      <xdr:row>56</xdr:row>
      <xdr:rowOff>12726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51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61003</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139726</xdr:rowOff>
    </xdr:from>
    <xdr:to>
      <xdr:col>81</xdr:col>
      <xdr:colOff>101600</xdr:colOff>
      <xdr:row>56</xdr:row>
      <xdr:rowOff>69876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56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61003</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66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74613</xdr:rowOff>
    </xdr:from>
    <xdr:to>
      <xdr:col>76</xdr:col>
      <xdr:colOff>165100</xdr:colOff>
      <xdr:row>55</xdr:row>
      <xdr:rowOff>4763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33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21290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10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144335</xdr:rowOff>
    </xdr:from>
    <xdr:to>
      <xdr:col>72</xdr:col>
      <xdr:colOff>38100</xdr:colOff>
      <xdr:row>56</xdr:row>
      <xdr:rowOff>74485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57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91012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34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126009</xdr:rowOff>
    </xdr:from>
    <xdr:to>
      <xdr:col>67</xdr:col>
      <xdr:colOff>101600</xdr:colOff>
      <xdr:row>56</xdr:row>
      <xdr:rowOff>56159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55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72686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33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36182</xdr:rowOff>
    </xdr:from>
    <xdr:to>
      <xdr:col>76</xdr:col>
      <xdr:colOff>114300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80732"/>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156202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18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36182</xdr:rowOff>
    </xdr:from>
    <xdr:to>
      <xdr:col>71</xdr:col>
      <xdr:colOff>177800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580732"/>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28833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2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61943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156832</xdr:rowOff>
    </xdr:from>
    <xdr:to>
      <xdr:col>72</xdr:col>
      <xdr:colOff>38100</xdr:colOff>
      <xdr:row>79</xdr:row>
      <xdr:rowOff>86982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78109</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17" y="13622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12632</xdr:rowOff>
    </xdr:from>
    <xdr:to>
      <xdr:col>85</xdr:col>
      <xdr:colOff>127000</xdr:colOff>
      <xdr:row>98</xdr:row>
      <xdr:rowOff>27000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814732"/>
          <a:ext cx="838200" cy="1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46741</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16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6916</xdr:rowOff>
    </xdr:from>
    <xdr:to>
      <xdr:col>81</xdr:col>
      <xdr:colOff>50800</xdr:colOff>
      <xdr:row>98</xdr:row>
      <xdr:rowOff>27000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809016"/>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32213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165075</xdr:rowOff>
    </xdr:from>
    <xdr:to>
      <xdr:col>76</xdr:col>
      <xdr:colOff>114300</xdr:colOff>
      <xdr:row>98</xdr:row>
      <xdr:rowOff>6916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795725"/>
          <a:ext cx="889000" cy="1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21567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151358</xdr:rowOff>
    </xdr:from>
    <xdr:to>
      <xdr:col>71</xdr:col>
      <xdr:colOff>177800</xdr:colOff>
      <xdr:row>97</xdr:row>
      <xdr:rowOff>165075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78200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11771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14546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133282</xdr:rowOff>
    </xdr:from>
    <xdr:to>
      <xdr:col>85</xdr:col>
      <xdr:colOff>177800</xdr:colOff>
      <xdr:row>98</xdr:row>
      <xdr:rowOff>63432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76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48209</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67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147650</xdr:rowOff>
    </xdr:from>
    <xdr:to>
      <xdr:col>81</xdr:col>
      <xdr:colOff>101600</xdr:colOff>
      <xdr:row>98</xdr:row>
      <xdr:rowOff>77800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77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68927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87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127566</xdr:rowOff>
    </xdr:from>
    <xdr:to>
      <xdr:col>76</xdr:col>
      <xdr:colOff>165100</xdr:colOff>
      <xdr:row>98</xdr:row>
      <xdr:rowOff>57716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75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48843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85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114275</xdr:rowOff>
    </xdr:from>
    <xdr:to>
      <xdr:col>72</xdr:col>
      <xdr:colOff>38100</xdr:colOff>
      <xdr:row>98</xdr:row>
      <xdr:rowOff>44425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74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35552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83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100558</xdr:rowOff>
    </xdr:from>
    <xdr:to>
      <xdr:col>67</xdr:col>
      <xdr:colOff>101600</xdr:colOff>
      <xdr:row>98</xdr:row>
      <xdr:rowOff>30708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73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21835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82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額において、類似団体内平均値と比較し当市が高いものは、議会費、衛生費、土木費がある。反対に低いものは総務費、民生費、労働費、農林水産業費、商工費、消防費、教育費、災害復旧費、公債費、諸支出金である。</a:t>
          </a:r>
        </a:p>
        <a:p>
          <a:r>
            <a:rPr kumimoji="1" lang="ja-JP" altLang="en-US" sz="1300">
              <a:latin typeface="ＭＳ Ｐゴシック" panose="020B0600070205080204" pitchFamily="50" charset="-128"/>
              <a:ea typeface="ＭＳ Ｐゴシック" panose="020B0600070205080204" pitchFamily="50" charset="-128"/>
            </a:rPr>
            <a:t>　前年度と比較し、特に総務費が減少している。総務費の主な増の要因は、特別定額給付金給付事業（</a:t>
          </a:r>
          <a:r>
            <a:rPr kumimoji="1" lang="en-US" altLang="ja-JP" sz="1300">
              <a:latin typeface="ＭＳ Ｐゴシック" panose="020B0600070205080204" pitchFamily="50" charset="-128"/>
              <a:ea typeface="ＭＳ Ｐゴシック" panose="020B0600070205080204" pitchFamily="50" charset="-128"/>
            </a:rPr>
            <a:t>7,337</a:t>
          </a:r>
          <a:r>
            <a:rPr kumimoji="1" lang="ja-JP" altLang="en-US" sz="1300">
              <a:latin typeface="ＭＳ Ｐゴシック" panose="020B0600070205080204" pitchFamily="50" charset="-128"/>
              <a:ea typeface="ＭＳ Ｐゴシック" panose="020B0600070205080204" pitchFamily="50" charset="-128"/>
            </a:rPr>
            <a:t>百万円）の減によるものである。また、衛生費に関しては、新型コロナウイルスワクチン接種事業（＋</a:t>
          </a:r>
          <a:r>
            <a:rPr kumimoji="1" lang="en-US" altLang="ja-JP" sz="1300">
              <a:latin typeface="ＭＳ Ｐゴシック" panose="020B0600070205080204" pitchFamily="50" charset="-128"/>
              <a:ea typeface="ＭＳ Ｐゴシック" panose="020B0600070205080204" pitchFamily="50" charset="-128"/>
            </a:rPr>
            <a:t>420</a:t>
          </a:r>
          <a:r>
            <a:rPr kumimoji="1" lang="ja-JP" altLang="en-US" sz="1300">
              <a:latin typeface="ＭＳ Ｐゴシック" panose="020B0600070205080204" pitchFamily="50" charset="-128"/>
              <a:ea typeface="ＭＳ Ｐゴシック" panose="020B0600070205080204" pitchFamily="50" charset="-128"/>
            </a:rPr>
            <a:t>百万円）及び病院事業会計出資事業（＋</a:t>
          </a:r>
          <a:r>
            <a:rPr kumimoji="1" lang="en-US" altLang="ja-JP" sz="1300">
              <a:latin typeface="ＭＳ Ｐゴシック" panose="020B0600070205080204" pitchFamily="50" charset="-128"/>
              <a:ea typeface="ＭＳ Ｐゴシック" panose="020B0600070205080204" pitchFamily="50" charset="-128"/>
            </a:rPr>
            <a:t>382</a:t>
          </a:r>
          <a:r>
            <a:rPr kumimoji="1" lang="ja-JP" altLang="en-US" sz="1300">
              <a:latin typeface="ＭＳ Ｐゴシック" panose="020B0600070205080204" pitchFamily="50" charset="-128"/>
              <a:ea typeface="ＭＳ Ｐゴシック" panose="020B0600070205080204" pitchFamily="50" charset="-128"/>
            </a:rPr>
            <a:t>百万円）の増が数値を押し上げる要因となっている。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愛知県碧南市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財政調整基金については、平成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年度に大手自動車関連企業への還付金等の影響で取崩しを行った以降、平成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年度から令和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年度は財政調整基金への積立てを行い増加していた。しかし、令和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年度は法人住民税法人税割の減（△</a:t>
          </a:r>
          <a:r>
            <a:rPr kumimoji="1" lang="en-US" altLang="ja-JP" sz="1100">
              <a:latin typeface="ＭＳ ゴシック" pitchFamily="49" charset="-128"/>
              <a:ea typeface="ＭＳ ゴシック" pitchFamily="49" charset="-128"/>
            </a:rPr>
            <a:t>9.7</a:t>
          </a:r>
          <a:r>
            <a:rPr kumimoji="1" lang="ja-JP" altLang="en-US" sz="1100">
              <a:latin typeface="ＭＳ ゴシック" pitchFamily="49" charset="-128"/>
              <a:ea typeface="ＭＳ ゴシック" pitchFamily="49" charset="-128"/>
            </a:rPr>
            <a:t>億円）により</a:t>
          </a:r>
          <a:r>
            <a:rPr kumimoji="1" lang="en-US" altLang="ja-JP" sz="1100">
              <a:latin typeface="ＭＳ ゴシック" pitchFamily="49" charset="-128"/>
              <a:ea typeface="ＭＳ ゴシック" pitchFamily="49" charset="-128"/>
            </a:rPr>
            <a:t>1.4</a:t>
          </a:r>
          <a:r>
            <a:rPr kumimoji="1" lang="ja-JP" altLang="en-US" sz="1100">
              <a:latin typeface="ＭＳ ゴシック" pitchFamily="49" charset="-128"/>
              <a:ea typeface="ＭＳ ゴシック" pitchFamily="49" charset="-128"/>
            </a:rPr>
            <a:t>億円余の取崩しを行ったため、令和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年度末残高は減少している。一方、財政調整基金残高の標準財政規模比は分母である標準財政規模が減収により減少しているため増加している。</a:t>
          </a:r>
        </a:p>
        <a:p>
          <a:r>
            <a:rPr kumimoji="1" lang="ja-JP" altLang="en-US" sz="1100">
              <a:latin typeface="ＭＳ ゴシック" pitchFamily="49" charset="-128"/>
              <a:ea typeface="ＭＳ ゴシック" pitchFamily="49" charset="-128"/>
            </a:rPr>
            <a:t>　また、実質単年度収支は好調なふるさと納税による歳入の増はあったが、法人住民税法人税割の減（△</a:t>
          </a:r>
          <a:r>
            <a:rPr kumimoji="1" lang="en-US" altLang="ja-JP" sz="1100">
              <a:latin typeface="ＭＳ ゴシック" pitchFamily="49" charset="-128"/>
              <a:ea typeface="ＭＳ ゴシック" pitchFamily="49" charset="-128"/>
            </a:rPr>
            <a:t>9.7</a:t>
          </a:r>
          <a:r>
            <a:rPr kumimoji="1" lang="ja-JP" altLang="en-US" sz="1100">
              <a:latin typeface="ＭＳ ゴシック" pitchFamily="49" charset="-128"/>
              <a:ea typeface="ＭＳ ゴシック" pitchFamily="49" charset="-128"/>
            </a:rPr>
            <a:t>億円）の影響が大きかったため実質単年度収支の標準財政規模比は減少している。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愛知県碧南市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令和</a:t>
          </a: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年度決算における一般会計、特別会計及び企業会計において黒字となっている。グラフが示すとおり、実質収支額（黒字額）は、一般会計、水道事業会計、次いで病院事業会計となっている。</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水道事業会計</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給水普及率が高い比率で推移しており、地方債現在高も少ないことから、給水収益の大幅な増加は期待できないものの、企業努力や経営の合理化を図るとともに、市民の水道として安全な水の安定供給を図るべく、一層の努力をする中で安定した黒字が見込まれる。</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一般会計</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歳入面では大手企業においては回復傾向の兆しが見えており、法人市民税を含む税収の回復により、比率の改善を見込む。歳出では公共施設の老朽化や自然災害への備えなど安心安全な生活への対応、人口減少など人口構造変化に呼応する新たな財政需要への対応などが必要となる。今後も「税収に対応できる財政構造の確立」に努める。</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下水道事業会計</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令和２年度から公営企業会計に移行し、それに伴い、従来、一般会計で行っていた認可区域内の雨水関連事業について公営企業に取り込んだ。また、汚水関連事業については令和４年度当初時点の整備率は８３．３％で、今後も令和８年度概成（令和８年度末整備率９４．５％）を目標に事業を推進していく予定であるが、一般会計からの繰出金は、令和４年度で１７．９億円余となっており、必要な財源として、今後も同程度の繰出金が見込ま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5" t="s">
        <v>78</v>
      </c>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625"/>
      <c r="BJ1" s="625"/>
      <c r="BK1" s="625"/>
      <c r="BL1" s="625"/>
      <c r="BM1" s="625"/>
      <c r="BN1" s="625"/>
      <c r="BO1" s="625"/>
      <c r="BP1" s="625"/>
      <c r="BQ1" s="625"/>
      <c r="BR1" s="625"/>
      <c r="BS1" s="625"/>
      <c r="BT1" s="625"/>
      <c r="BU1" s="625"/>
      <c r="BV1" s="625"/>
      <c r="BW1" s="625"/>
      <c r="BX1" s="625"/>
      <c r="BY1" s="625"/>
      <c r="BZ1" s="625"/>
      <c r="CA1" s="625"/>
      <c r="CB1" s="625"/>
      <c r="CC1" s="625"/>
      <c r="CD1" s="625"/>
      <c r="CE1" s="625"/>
      <c r="CF1" s="625"/>
      <c r="CG1" s="625"/>
      <c r="CH1" s="625"/>
      <c r="CI1" s="625"/>
      <c r="CJ1" s="625"/>
      <c r="CK1" s="625"/>
      <c r="CL1" s="625"/>
      <c r="CM1" s="625"/>
      <c r="CN1" s="625"/>
      <c r="CO1" s="625"/>
      <c r="CP1" s="625"/>
      <c r="CQ1" s="625"/>
      <c r="CR1" s="625"/>
      <c r="CS1" s="625"/>
      <c r="CT1" s="625"/>
      <c r="CU1" s="625"/>
      <c r="CV1" s="625"/>
      <c r="CW1" s="625"/>
      <c r="CX1" s="625"/>
      <c r="CY1" s="625"/>
      <c r="CZ1" s="625"/>
      <c r="DA1" s="625"/>
      <c r="DB1" s="625"/>
      <c r="DC1" s="625"/>
      <c r="DD1" s="625"/>
      <c r="DE1" s="625"/>
      <c r="DF1" s="625"/>
      <c r="DG1" s="625"/>
      <c r="DH1" s="625"/>
      <c r="DI1" s="625"/>
      <c r="DJ1" s="178"/>
      <c r="DK1" s="178"/>
      <c r="DL1" s="178"/>
      <c r="DM1" s="178"/>
      <c r="DN1" s="178"/>
      <c r="DO1" s="178"/>
    </row>
    <row r="2" spans="1:119" ht="24.75" thickBot="1" x14ac:dyDescent="0.2">
      <c r="B2" s="179" t="s">
        <v>79</v>
      </c>
      <c r="C2" s="179"/>
      <c r="D2" s="180"/>
    </row>
    <row r="3" spans="1:119" ht="18.75" customHeight="1" thickBot="1" x14ac:dyDescent="0.2">
      <c r="A3" s="178"/>
      <c r="B3" s="626" t="s">
        <v>80</v>
      </c>
      <c r="C3" s="627"/>
      <c r="D3" s="627"/>
      <c r="E3" s="628"/>
      <c r="F3" s="628"/>
      <c r="G3" s="628"/>
      <c r="H3" s="628"/>
      <c r="I3" s="628"/>
      <c r="J3" s="628"/>
      <c r="K3" s="628"/>
      <c r="L3" s="628" t="s">
        <v>81</v>
      </c>
      <c r="M3" s="628"/>
      <c r="N3" s="628"/>
      <c r="O3" s="628"/>
      <c r="P3" s="628"/>
      <c r="Q3" s="628"/>
      <c r="R3" s="631"/>
      <c r="S3" s="631"/>
      <c r="T3" s="631"/>
      <c r="U3" s="631"/>
      <c r="V3" s="632"/>
      <c r="W3" s="522" t="s">
        <v>82</v>
      </c>
      <c r="X3" s="523"/>
      <c r="Y3" s="523"/>
      <c r="Z3" s="523"/>
      <c r="AA3" s="523"/>
      <c r="AB3" s="627"/>
      <c r="AC3" s="631" t="s">
        <v>83</v>
      </c>
      <c r="AD3" s="523"/>
      <c r="AE3" s="523"/>
      <c r="AF3" s="523"/>
      <c r="AG3" s="523"/>
      <c r="AH3" s="523"/>
      <c r="AI3" s="523"/>
      <c r="AJ3" s="523"/>
      <c r="AK3" s="523"/>
      <c r="AL3" s="593"/>
      <c r="AM3" s="522" t="s">
        <v>84</v>
      </c>
      <c r="AN3" s="523"/>
      <c r="AO3" s="523"/>
      <c r="AP3" s="523"/>
      <c r="AQ3" s="523"/>
      <c r="AR3" s="523"/>
      <c r="AS3" s="523"/>
      <c r="AT3" s="523"/>
      <c r="AU3" s="523"/>
      <c r="AV3" s="523"/>
      <c r="AW3" s="523"/>
      <c r="AX3" s="593"/>
      <c r="AY3" s="585" t="s">
        <v>1</v>
      </c>
      <c r="AZ3" s="586"/>
      <c r="BA3" s="586"/>
      <c r="BB3" s="586"/>
      <c r="BC3" s="586"/>
      <c r="BD3" s="586"/>
      <c r="BE3" s="586"/>
      <c r="BF3" s="586"/>
      <c r="BG3" s="586"/>
      <c r="BH3" s="586"/>
      <c r="BI3" s="586"/>
      <c r="BJ3" s="586"/>
      <c r="BK3" s="586"/>
      <c r="BL3" s="586"/>
      <c r="BM3" s="635"/>
      <c r="BN3" s="522" t="s">
        <v>85</v>
      </c>
      <c r="BO3" s="523"/>
      <c r="BP3" s="523"/>
      <c r="BQ3" s="523"/>
      <c r="BR3" s="523"/>
      <c r="BS3" s="523"/>
      <c r="BT3" s="523"/>
      <c r="BU3" s="593"/>
      <c r="BV3" s="522" t="s">
        <v>86</v>
      </c>
      <c r="BW3" s="523"/>
      <c r="BX3" s="523"/>
      <c r="BY3" s="523"/>
      <c r="BZ3" s="523"/>
      <c r="CA3" s="523"/>
      <c r="CB3" s="523"/>
      <c r="CC3" s="593"/>
      <c r="CD3" s="585" t="s">
        <v>1</v>
      </c>
      <c r="CE3" s="586"/>
      <c r="CF3" s="586"/>
      <c r="CG3" s="586"/>
      <c r="CH3" s="586"/>
      <c r="CI3" s="586"/>
      <c r="CJ3" s="586"/>
      <c r="CK3" s="586"/>
      <c r="CL3" s="586"/>
      <c r="CM3" s="586"/>
      <c r="CN3" s="586"/>
      <c r="CO3" s="586"/>
      <c r="CP3" s="586"/>
      <c r="CQ3" s="586"/>
      <c r="CR3" s="586"/>
      <c r="CS3" s="635"/>
      <c r="CT3" s="522" t="s">
        <v>87</v>
      </c>
      <c r="CU3" s="523"/>
      <c r="CV3" s="523"/>
      <c r="CW3" s="523"/>
      <c r="CX3" s="523"/>
      <c r="CY3" s="523"/>
      <c r="CZ3" s="523"/>
      <c r="DA3" s="593"/>
      <c r="DB3" s="522" t="s">
        <v>88</v>
      </c>
      <c r="DC3" s="523"/>
      <c r="DD3" s="523"/>
      <c r="DE3" s="523"/>
      <c r="DF3" s="523"/>
      <c r="DG3" s="523"/>
      <c r="DH3" s="523"/>
      <c r="DI3" s="593"/>
    </row>
    <row r="4" spans="1:119" ht="18.75" customHeight="1" x14ac:dyDescent="0.15">
      <c r="A4" s="178"/>
      <c r="B4" s="601"/>
      <c r="C4" s="602"/>
      <c r="D4" s="602"/>
      <c r="E4" s="603"/>
      <c r="F4" s="603"/>
      <c r="G4" s="603"/>
      <c r="H4" s="603"/>
      <c r="I4" s="603"/>
      <c r="J4" s="603"/>
      <c r="K4" s="603"/>
      <c r="L4" s="603"/>
      <c r="M4" s="603"/>
      <c r="N4" s="603"/>
      <c r="O4" s="603"/>
      <c r="P4" s="603"/>
      <c r="Q4" s="603"/>
      <c r="R4" s="607"/>
      <c r="S4" s="607"/>
      <c r="T4" s="607"/>
      <c r="U4" s="607"/>
      <c r="V4" s="608"/>
      <c r="W4" s="594"/>
      <c r="X4" s="404"/>
      <c r="Y4" s="404"/>
      <c r="Z4" s="404"/>
      <c r="AA4" s="404"/>
      <c r="AB4" s="602"/>
      <c r="AC4" s="607"/>
      <c r="AD4" s="404"/>
      <c r="AE4" s="404"/>
      <c r="AF4" s="404"/>
      <c r="AG4" s="404"/>
      <c r="AH4" s="404"/>
      <c r="AI4" s="404"/>
      <c r="AJ4" s="404"/>
      <c r="AK4" s="404"/>
      <c r="AL4" s="595"/>
      <c r="AM4" s="544"/>
      <c r="AN4" s="442"/>
      <c r="AO4" s="442"/>
      <c r="AP4" s="442"/>
      <c r="AQ4" s="442"/>
      <c r="AR4" s="442"/>
      <c r="AS4" s="442"/>
      <c r="AT4" s="442"/>
      <c r="AU4" s="442"/>
      <c r="AV4" s="442"/>
      <c r="AW4" s="442"/>
      <c r="AX4" s="634"/>
      <c r="AY4" s="479" t="s">
        <v>89</v>
      </c>
      <c r="AZ4" s="480"/>
      <c r="BA4" s="480"/>
      <c r="BB4" s="480"/>
      <c r="BC4" s="480"/>
      <c r="BD4" s="480"/>
      <c r="BE4" s="480"/>
      <c r="BF4" s="480"/>
      <c r="BG4" s="480"/>
      <c r="BH4" s="480"/>
      <c r="BI4" s="480"/>
      <c r="BJ4" s="480"/>
      <c r="BK4" s="480"/>
      <c r="BL4" s="480"/>
      <c r="BM4" s="481"/>
      <c r="BN4" s="482">
        <v>36137253</v>
      </c>
      <c r="BO4" s="483"/>
      <c r="BP4" s="483"/>
      <c r="BQ4" s="483"/>
      <c r="BR4" s="483"/>
      <c r="BS4" s="483"/>
      <c r="BT4" s="483"/>
      <c r="BU4" s="484"/>
      <c r="BV4" s="482">
        <v>41340465</v>
      </c>
      <c r="BW4" s="483"/>
      <c r="BX4" s="483"/>
      <c r="BY4" s="483"/>
      <c r="BZ4" s="483"/>
      <c r="CA4" s="483"/>
      <c r="CB4" s="483"/>
      <c r="CC4" s="484"/>
      <c r="CD4" s="619" t="s">
        <v>90</v>
      </c>
      <c r="CE4" s="620"/>
      <c r="CF4" s="620"/>
      <c r="CG4" s="620"/>
      <c r="CH4" s="620"/>
      <c r="CI4" s="620"/>
      <c r="CJ4" s="620"/>
      <c r="CK4" s="620"/>
      <c r="CL4" s="620"/>
      <c r="CM4" s="620"/>
      <c r="CN4" s="620"/>
      <c r="CO4" s="620"/>
      <c r="CP4" s="620"/>
      <c r="CQ4" s="620"/>
      <c r="CR4" s="620"/>
      <c r="CS4" s="621"/>
      <c r="CT4" s="622">
        <v>15.5</v>
      </c>
      <c r="CU4" s="623"/>
      <c r="CV4" s="623"/>
      <c r="CW4" s="623"/>
      <c r="CX4" s="623"/>
      <c r="CY4" s="623"/>
      <c r="CZ4" s="623"/>
      <c r="DA4" s="624"/>
      <c r="DB4" s="622">
        <v>14.5</v>
      </c>
      <c r="DC4" s="623"/>
      <c r="DD4" s="623"/>
      <c r="DE4" s="623"/>
      <c r="DF4" s="623"/>
      <c r="DG4" s="623"/>
      <c r="DH4" s="623"/>
      <c r="DI4" s="624"/>
    </row>
    <row r="5" spans="1:119" ht="18.75" customHeight="1" x14ac:dyDescent="0.15">
      <c r="A5" s="178"/>
      <c r="B5" s="629"/>
      <c r="C5" s="443"/>
      <c r="D5" s="443"/>
      <c r="E5" s="630"/>
      <c r="F5" s="630"/>
      <c r="G5" s="630"/>
      <c r="H5" s="630"/>
      <c r="I5" s="630"/>
      <c r="J5" s="630"/>
      <c r="K5" s="630"/>
      <c r="L5" s="630"/>
      <c r="M5" s="630"/>
      <c r="N5" s="630"/>
      <c r="O5" s="630"/>
      <c r="P5" s="630"/>
      <c r="Q5" s="630"/>
      <c r="R5" s="441"/>
      <c r="S5" s="441"/>
      <c r="T5" s="441"/>
      <c r="U5" s="441"/>
      <c r="V5" s="633"/>
      <c r="W5" s="544"/>
      <c r="X5" s="442"/>
      <c r="Y5" s="442"/>
      <c r="Z5" s="442"/>
      <c r="AA5" s="442"/>
      <c r="AB5" s="443"/>
      <c r="AC5" s="441"/>
      <c r="AD5" s="442"/>
      <c r="AE5" s="442"/>
      <c r="AF5" s="442"/>
      <c r="AG5" s="442"/>
      <c r="AH5" s="442"/>
      <c r="AI5" s="442"/>
      <c r="AJ5" s="442"/>
      <c r="AK5" s="442"/>
      <c r="AL5" s="634"/>
      <c r="AM5" s="510" t="s">
        <v>91</v>
      </c>
      <c r="AN5" s="410"/>
      <c r="AO5" s="410"/>
      <c r="AP5" s="410"/>
      <c r="AQ5" s="410"/>
      <c r="AR5" s="410"/>
      <c r="AS5" s="410"/>
      <c r="AT5" s="411"/>
      <c r="AU5" s="511" t="s">
        <v>92</v>
      </c>
      <c r="AV5" s="512"/>
      <c r="AW5" s="512"/>
      <c r="AX5" s="512"/>
      <c r="AY5" s="467" t="s">
        <v>93</v>
      </c>
      <c r="AZ5" s="468"/>
      <c r="BA5" s="468"/>
      <c r="BB5" s="468"/>
      <c r="BC5" s="468"/>
      <c r="BD5" s="468"/>
      <c r="BE5" s="468"/>
      <c r="BF5" s="468"/>
      <c r="BG5" s="468"/>
      <c r="BH5" s="468"/>
      <c r="BI5" s="468"/>
      <c r="BJ5" s="468"/>
      <c r="BK5" s="468"/>
      <c r="BL5" s="468"/>
      <c r="BM5" s="469"/>
      <c r="BN5" s="453">
        <v>33179167</v>
      </c>
      <c r="BO5" s="454"/>
      <c r="BP5" s="454"/>
      <c r="BQ5" s="454"/>
      <c r="BR5" s="454"/>
      <c r="BS5" s="454"/>
      <c r="BT5" s="454"/>
      <c r="BU5" s="455"/>
      <c r="BV5" s="453">
        <v>38418006</v>
      </c>
      <c r="BW5" s="454"/>
      <c r="BX5" s="454"/>
      <c r="BY5" s="454"/>
      <c r="BZ5" s="454"/>
      <c r="CA5" s="454"/>
      <c r="CB5" s="454"/>
      <c r="CC5" s="455"/>
      <c r="CD5" s="493" t="s">
        <v>94</v>
      </c>
      <c r="CE5" s="413"/>
      <c r="CF5" s="413"/>
      <c r="CG5" s="413"/>
      <c r="CH5" s="413"/>
      <c r="CI5" s="413"/>
      <c r="CJ5" s="413"/>
      <c r="CK5" s="413"/>
      <c r="CL5" s="413"/>
      <c r="CM5" s="413"/>
      <c r="CN5" s="413"/>
      <c r="CO5" s="413"/>
      <c r="CP5" s="413"/>
      <c r="CQ5" s="413"/>
      <c r="CR5" s="413"/>
      <c r="CS5" s="494"/>
      <c r="CT5" s="450">
        <v>95.6</v>
      </c>
      <c r="CU5" s="451"/>
      <c r="CV5" s="451"/>
      <c r="CW5" s="451"/>
      <c r="CX5" s="451"/>
      <c r="CY5" s="451"/>
      <c r="CZ5" s="451"/>
      <c r="DA5" s="452"/>
      <c r="DB5" s="450">
        <v>91.6</v>
      </c>
      <c r="DC5" s="451"/>
      <c r="DD5" s="451"/>
      <c r="DE5" s="451"/>
      <c r="DF5" s="451"/>
      <c r="DG5" s="451"/>
      <c r="DH5" s="451"/>
      <c r="DI5" s="452"/>
    </row>
    <row r="6" spans="1:119" ht="18.75" customHeight="1" x14ac:dyDescent="0.15">
      <c r="A6" s="178"/>
      <c r="B6" s="599" t="s">
        <v>95</v>
      </c>
      <c r="C6" s="440"/>
      <c r="D6" s="440"/>
      <c r="E6" s="600"/>
      <c r="F6" s="600"/>
      <c r="G6" s="600"/>
      <c r="H6" s="600"/>
      <c r="I6" s="600"/>
      <c r="J6" s="600"/>
      <c r="K6" s="600"/>
      <c r="L6" s="600" t="s">
        <v>96</v>
      </c>
      <c r="M6" s="600"/>
      <c r="N6" s="600"/>
      <c r="O6" s="600"/>
      <c r="P6" s="600"/>
      <c r="Q6" s="600"/>
      <c r="R6" s="438"/>
      <c r="S6" s="438"/>
      <c r="T6" s="438"/>
      <c r="U6" s="438"/>
      <c r="V6" s="606"/>
      <c r="W6" s="543" t="s">
        <v>97</v>
      </c>
      <c r="X6" s="439"/>
      <c r="Y6" s="439"/>
      <c r="Z6" s="439"/>
      <c r="AA6" s="439"/>
      <c r="AB6" s="440"/>
      <c r="AC6" s="611" t="s">
        <v>98</v>
      </c>
      <c r="AD6" s="612"/>
      <c r="AE6" s="612"/>
      <c r="AF6" s="612"/>
      <c r="AG6" s="612"/>
      <c r="AH6" s="612"/>
      <c r="AI6" s="612"/>
      <c r="AJ6" s="612"/>
      <c r="AK6" s="612"/>
      <c r="AL6" s="613"/>
      <c r="AM6" s="510" t="s">
        <v>99</v>
      </c>
      <c r="AN6" s="410"/>
      <c r="AO6" s="410"/>
      <c r="AP6" s="410"/>
      <c r="AQ6" s="410"/>
      <c r="AR6" s="410"/>
      <c r="AS6" s="410"/>
      <c r="AT6" s="411"/>
      <c r="AU6" s="511" t="s">
        <v>100</v>
      </c>
      <c r="AV6" s="512"/>
      <c r="AW6" s="512"/>
      <c r="AX6" s="512"/>
      <c r="AY6" s="467" t="s">
        <v>101</v>
      </c>
      <c r="AZ6" s="468"/>
      <c r="BA6" s="468"/>
      <c r="BB6" s="468"/>
      <c r="BC6" s="468"/>
      <c r="BD6" s="468"/>
      <c r="BE6" s="468"/>
      <c r="BF6" s="468"/>
      <c r="BG6" s="468"/>
      <c r="BH6" s="468"/>
      <c r="BI6" s="468"/>
      <c r="BJ6" s="468"/>
      <c r="BK6" s="468"/>
      <c r="BL6" s="468"/>
      <c r="BM6" s="469"/>
      <c r="BN6" s="453">
        <v>2958086</v>
      </c>
      <c r="BO6" s="454"/>
      <c r="BP6" s="454"/>
      <c r="BQ6" s="454"/>
      <c r="BR6" s="454"/>
      <c r="BS6" s="454"/>
      <c r="BT6" s="454"/>
      <c r="BU6" s="455"/>
      <c r="BV6" s="453">
        <v>2922459</v>
      </c>
      <c r="BW6" s="454"/>
      <c r="BX6" s="454"/>
      <c r="BY6" s="454"/>
      <c r="BZ6" s="454"/>
      <c r="CA6" s="454"/>
      <c r="CB6" s="454"/>
      <c r="CC6" s="455"/>
      <c r="CD6" s="493" t="s">
        <v>102</v>
      </c>
      <c r="CE6" s="413"/>
      <c r="CF6" s="413"/>
      <c r="CG6" s="413"/>
      <c r="CH6" s="413"/>
      <c r="CI6" s="413"/>
      <c r="CJ6" s="413"/>
      <c r="CK6" s="413"/>
      <c r="CL6" s="413"/>
      <c r="CM6" s="413"/>
      <c r="CN6" s="413"/>
      <c r="CO6" s="413"/>
      <c r="CP6" s="413"/>
      <c r="CQ6" s="413"/>
      <c r="CR6" s="413"/>
      <c r="CS6" s="494"/>
      <c r="CT6" s="596">
        <v>95.6</v>
      </c>
      <c r="CU6" s="597"/>
      <c r="CV6" s="597"/>
      <c r="CW6" s="597"/>
      <c r="CX6" s="597"/>
      <c r="CY6" s="597"/>
      <c r="CZ6" s="597"/>
      <c r="DA6" s="598"/>
      <c r="DB6" s="596">
        <v>91.6</v>
      </c>
      <c r="DC6" s="597"/>
      <c r="DD6" s="597"/>
      <c r="DE6" s="597"/>
      <c r="DF6" s="597"/>
      <c r="DG6" s="597"/>
      <c r="DH6" s="597"/>
      <c r="DI6" s="598"/>
    </row>
    <row r="7" spans="1:119" ht="18.75" customHeight="1" x14ac:dyDescent="0.15">
      <c r="A7" s="178"/>
      <c r="B7" s="601"/>
      <c r="C7" s="602"/>
      <c r="D7" s="602"/>
      <c r="E7" s="603"/>
      <c r="F7" s="603"/>
      <c r="G7" s="603"/>
      <c r="H7" s="603"/>
      <c r="I7" s="603"/>
      <c r="J7" s="603"/>
      <c r="K7" s="603"/>
      <c r="L7" s="603"/>
      <c r="M7" s="603"/>
      <c r="N7" s="603"/>
      <c r="O7" s="603"/>
      <c r="P7" s="603"/>
      <c r="Q7" s="603"/>
      <c r="R7" s="607"/>
      <c r="S7" s="607"/>
      <c r="T7" s="607"/>
      <c r="U7" s="607"/>
      <c r="V7" s="608"/>
      <c r="W7" s="594"/>
      <c r="X7" s="404"/>
      <c r="Y7" s="404"/>
      <c r="Z7" s="404"/>
      <c r="AA7" s="404"/>
      <c r="AB7" s="602"/>
      <c r="AC7" s="614"/>
      <c r="AD7" s="405"/>
      <c r="AE7" s="405"/>
      <c r="AF7" s="405"/>
      <c r="AG7" s="405"/>
      <c r="AH7" s="405"/>
      <c r="AI7" s="405"/>
      <c r="AJ7" s="405"/>
      <c r="AK7" s="405"/>
      <c r="AL7" s="615"/>
      <c r="AM7" s="510" t="s">
        <v>103</v>
      </c>
      <c r="AN7" s="410"/>
      <c r="AO7" s="410"/>
      <c r="AP7" s="410"/>
      <c r="AQ7" s="410"/>
      <c r="AR7" s="410"/>
      <c r="AS7" s="410"/>
      <c r="AT7" s="411"/>
      <c r="AU7" s="511" t="s">
        <v>104</v>
      </c>
      <c r="AV7" s="512"/>
      <c r="AW7" s="512"/>
      <c r="AX7" s="512"/>
      <c r="AY7" s="467" t="s">
        <v>105</v>
      </c>
      <c r="AZ7" s="468"/>
      <c r="BA7" s="468"/>
      <c r="BB7" s="468"/>
      <c r="BC7" s="468"/>
      <c r="BD7" s="468"/>
      <c r="BE7" s="468"/>
      <c r="BF7" s="468"/>
      <c r="BG7" s="468"/>
      <c r="BH7" s="468"/>
      <c r="BI7" s="468"/>
      <c r="BJ7" s="468"/>
      <c r="BK7" s="468"/>
      <c r="BL7" s="468"/>
      <c r="BM7" s="469"/>
      <c r="BN7" s="453">
        <v>99135</v>
      </c>
      <c r="BO7" s="454"/>
      <c r="BP7" s="454"/>
      <c r="BQ7" s="454"/>
      <c r="BR7" s="454"/>
      <c r="BS7" s="454"/>
      <c r="BT7" s="454"/>
      <c r="BU7" s="455"/>
      <c r="BV7" s="453">
        <v>163296</v>
      </c>
      <c r="BW7" s="454"/>
      <c r="BX7" s="454"/>
      <c r="BY7" s="454"/>
      <c r="BZ7" s="454"/>
      <c r="CA7" s="454"/>
      <c r="CB7" s="454"/>
      <c r="CC7" s="455"/>
      <c r="CD7" s="493" t="s">
        <v>106</v>
      </c>
      <c r="CE7" s="413"/>
      <c r="CF7" s="413"/>
      <c r="CG7" s="413"/>
      <c r="CH7" s="413"/>
      <c r="CI7" s="413"/>
      <c r="CJ7" s="413"/>
      <c r="CK7" s="413"/>
      <c r="CL7" s="413"/>
      <c r="CM7" s="413"/>
      <c r="CN7" s="413"/>
      <c r="CO7" s="413"/>
      <c r="CP7" s="413"/>
      <c r="CQ7" s="413"/>
      <c r="CR7" s="413"/>
      <c r="CS7" s="494"/>
      <c r="CT7" s="453">
        <v>18442725</v>
      </c>
      <c r="CU7" s="454"/>
      <c r="CV7" s="454"/>
      <c r="CW7" s="454"/>
      <c r="CX7" s="454"/>
      <c r="CY7" s="454"/>
      <c r="CZ7" s="454"/>
      <c r="DA7" s="455"/>
      <c r="DB7" s="453">
        <v>19093058</v>
      </c>
      <c r="DC7" s="454"/>
      <c r="DD7" s="454"/>
      <c r="DE7" s="454"/>
      <c r="DF7" s="454"/>
      <c r="DG7" s="454"/>
      <c r="DH7" s="454"/>
      <c r="DI7" s="455"/>
    </row>
    <row r="8" spans="1:119" ht="18.75" customHeight="1" thickBot="1" x14ac:dyDescent="0.2">
      <c r="A8" s="178"/>
      <c r="B8" s="604"/>
      <c r="C8" s="549"/>
      <c r="D8" s="549"/>
      <c r="E8" s="605"/>
      <c r="F8" s="605"/>
      <c r="G8" s="605"/>
      <c r="H8" s="605"/>
      <c r="I8" s="605"/>
      <c r="J8" s="605"/>
      <c r="K8" s="605"/>
      <c r="L8" s="605"/>
      <c r="M8" s="605"/>
      <c r="N8" s="605"/>
      <c r="O8" s="605"/>
      <c r="P8" s="605"/>
      <c r="Q8" s="605"/>
      <c r="R8" s="609"/>
      <c r="S8" s="609"/>
      <c r="T8" s="609"/>
      <c r="U8" s="609"/>
      <c r="V8" s="610"/>
      <c r="W8" s="524"/>
      <c r="X8" s="525"/>
      <c r="Y8" s="525"/>
      <c r="Z8" s="525"/>
      <c r="AA8" s="525"/>
      <c r="AB8" s="549"/>
      <c r="AC8" s="616"/>
      <c r="AD8" s="617"/>
      <c r="AE8" s="617"/>
      <c r="AF8" s="617"/>
      <c r="AG8" s="617"/>
      <c r="AH8" s="617"/>
      <c r="AI8" s="617"/>
      <c r="AJ8" s="617"/>
      <c r="AK8" s="617"/>
      <c r="AL8" s="618"/>
      <c r="AM8" s="510" t="s">
        <v>107</v>
      </c>
      <c r="AN8" s="410"/>
      <c r="AO8" s="410"/>
      <c r="AP8" s="410"/>
      <c r="AQ8" s="410"/>
      <c r="AR8" s="410"/>
      <c r="AS8" s="410"/>
      <c r="AT8" s="411"/>
      <c r="AU8" s="511" t="s">
        <v>108</v>
      </c>
      <c r="AV8" s="512"/>
      <c r="AW8" s="512"/>
      <c r="AX8" s="512"/>
      <c r="AY8" s="467" t="s">
        <v>109</v>
      </c>
      <c r="AZ8" s="468"/>
      <c r="BA8" s="468"/>
      <c r="BB8" s="468"/>
      <c r="BC8" s="468"/>
      <c r="BD8" s="468"/>
      <c r="BE8" s="468"/>
      <c r="BF8" s="468"/>
      <c r="BG8" s="468"/>
      <c r="BH8" s="468"/>
      <c r="BI8" s="468"/>
      <c r="BJ8" s="468"/>
      <c r="BK8" s="468"/>
      <c r="BL8" s="468"/>
      <c r="BM8" s="469"/>
      <c r="BN8" s="453">
        <v>2858951</v>
      </c>
      <c r="BO8" s="454"/>
      <c r="BP8" s="454"/>
      <c r="BQ8" s="454"/>
      <c r="BR8" s="454"/>
      <c r="BS8" s="454"/>
      <c r="BT8" s="454"/>
      <c r="BU8" s="455"/>
      <c r="BV8" s="453">
        <v>2759163</v>
      </c>
      <c r="BW8" s="454"/>
      <c r="BX8" s="454"/>
      <c r="BY8" s="454"/>
      <c r="BZ8" s="454"/>
      <c r="CA8" s="454"/>
      <c r="CB8" s="454"/>
      <c r="CC8" s="455"/>
      <c r="CD8" s="493" t="s">
        <v>110</v>
      </c>
      <c r="CE8" s="413"/>
      <c r="CF8" s="413"/>
      <c r="CG8" s="413"/>
      <c r="CH8" s="413"/>
      <c r="CI8" s="413"/>
      <c r="CJ8" s="413"/>
      <c r="CK8" s="413"/>
      <c r="CL8" s="413"/>
      <c r="CM8" s="413"/>
      <c r="CN8" s="413"/>
      <c r="CO8" s="413"/>
      <c r="CP8" s="413"/>
      <c r="CQ8" s="413"/>
      <c r="CR8" s="413"/>
      <c r="CS8" s="494"/>
      <c r="CT8" s="556">
        <v>1.21</v>
      </c>
      <c r="CU8" s="557"/>
      <c r="CV8" s="557"/>
      <c r="CW8" s="557"/>
      <c r="CX8" s="557"/>
      <c r="CY8" s="557"/>
      <c r="CZ8" s="557"/>
      <c r="DA8" s="558"/>
      <c r="DB8" s="556">
        <v>1.21</v>
      </c>
      <c r="DC8" s="557"/>
      <c r="DD8" s="557"/>
      <c r="DE8" s="557"/>
      <c r="DF8" s="557"/>
      <c r="DG8" s="557"/>
      <c r="DH8" s="557"/>
      <c r="DI8" s="558"/>
    </row>
    <row r="9" spans="1:119" ht="18.75" customHeight="1" thickBot="1" x14ac:dyDescent="0.2">
      <c r="A9" s="178"/>
      <c r="B9" s="585" t="s">
        <v>111</v>
      </c>
      <c r="C9" s="586"/>
      <c r="D9" s="586"/>
      <c r="E9" s="586"/>
      <c r="F9" s="586"/>
      <c r="G9" s="586"/>
      <c r="H9" s="586"/>
      <c r="I9" s="586"/>
      <c r="J9" s="586"/>
      <c r="K9" s="504"/>
      <c r="L9" s="587" t="s">
        <v>112</v>
      </c>
      <c r="M9" s="588"/>
      <c r="N9" s="588"/>
      <c r="O9" s="588"/>
      <c r="P9" s="588"/>
      <c r="Q9" s="589"/>
      <c r="R9" s="590">
        <v>72458</v>
      </c>
      <c r="S9" s="591"/>
      <c r="T9" s="591"/>
      <c r="U9" s="591"/>
      <c r="V9" s="592"/>
      <c r="W9" s="522" t="s">
        <v>113</v>
      </c>
      <c r="X9" s="523"/>
      <c r="Y9" s="523"/>
      <c r="Z9" s="523"/>
      <c r="AA9" s="523"/>
      <c r="AB9" s="523"/>
      <c r="AC9" s="523"/>
      <c r="AD9" s="523"/>
      <c r="AE9" s="523"/>
      <c r="AF9" s="523"/>
      <c r="AG9" s="523"/>
      <c r="AH9" s="523"/>
      <c r="AI9" s="523"/>
      <c r="AJ9" s="523"/>
      <c r="AK9" s="523"/>
      <c r="AL9" s="593"/>
      <c r="AM9" s="510" t="s">
        <v>114</v>
      </c>
      <c r="AN9" s="410"/>
      <c r="AO9" s="410"/>
      <c r="AP9" s="410"/>
      <c r="AQ9" s="410"/>
      <c r="AR9" s="410"/>
      <c r="AS9" s="410"/>
      <c r="AT9" s="411"/>
      <c r="AU9" s="511" t="s">
        <v>115</v>
      </c>
      <c r="AV9" s="512"/>
      <c r="AW9" s="512"/>
      <c r="AX9" s="512"/>
      <c r="AY9" s="467" t="s">
        <v>116</v>
      </c>
      <c r="AZ9" s="468"/>
      <c r="BA9" s="468"/>
      <c r="BB9" s="468"/>
      <c r="BC9" s="468"/>
      <c r="BD9" s="468"/>
      <c r="BE9" s="468"/>
      <c r="BF9" s="468"/>
      <c r="BG9" s="468"/>
      <c r="BH9" s="468"/>
      <c r="BI9" s="468"/>
      <c r="BJ9" s="468"/>
      <c r="BK9" s="468"/>
      <c r="BL9" s="468"/>
      <c r="BM9" s="469"/>
      <c r="BN9" s="453">
        <v>99788</v>
      </c>
      <c r="BO9" s="454"/>
      <c r="BP9" s="454"/>
      <c r="BQ9" s="454"/>
      <c r="BR9" s="454"/>
      <c r="BS9" s="454"/>
      <c r="BT9" s="454"/>
      <c r="BU9" s="455"/>
      <c r="BV9" s="453">
        <v>337558</v>
      </c>
      <c r="BW9" s="454"/>
      <c r="BX9" s="454"/>
      <c r="BY9" s="454"/>
      <c r="BZ9" s="454"/>
      <c r="CA9" s="454"/>
      <c r="CB9" s="454"/>
      <c r="CC9" s="455"/>
      <c r="CD9" s="493" t="s">
        <v>117</v>
      </c>
      <c r="CE9" s="413"/>
      <c r="CF9" s="413"/>
      <c r="CG9" s="413"/>
      <c r="CH9" s="413"/>
      <c r="CI9" s="413"/>
      <c r="CJ9" s="413"/>
      <c r="CK9" s="413"/>
      <c r="CL9" s="413"/>
      <c r="CM9" s="413"/>
      <c r="CN9" s="413"/>
      <c r="CO9" s="413"/>
      <c r="CP9" s="413"/>
      <c r="CQ9" s="413"/>
      <c r="CR9" s="413"/>
      <c r="CS9" s="494"/>
      <c r="CT9" s="450">
        <v>4.3</v>
      </c>
      <c r="CU9" s="451"/>
      <c r="CV9" s="451"/>
      <c r="CW9" s="451"/>
      <c r="CX9" s="451"/>
      <c r="CY9" s="451"/>
      <c r="CZ9" s="451"/>
      <c r="DA9" s="452"/>
      <c r="DB9" s="450">
        <v>4.0999999999999996</v>
      </c>
      <c r="DC9" s="451"/>
      <c r="DD9" s="451"/>
      <c r="DE9" s="451"/>
      <c r="DF9" s="451"/>
      <c r="DG9" s="451"/>
      <c r="DH9" s="451"/>
      <c r="DI9" s="452"/>
    </row>
    <row r="10" spans="1:119" ht="18.75" customHeight="1" thickBot="1" x14ac:dyDescent="0.2">
      <c r="A10" s="178"/>
      <c r="B10" s="585"/>
      <c r="C10" s="586"/>
      <c r="D10" s="586"/>
      <c r="E10" s="586"/>
      <c r="F10" s="586"/>
      <c r="G10" s="586"/>
      <c r="H10" s="586"/>
      <c r="I10" s="586"/>
      <c r="J10" s="586"/>
      <c r="K10" s="504"/>
      <c r="L10" s="409" t="s">
        <v>118</v>
      </c>
      <c r="M10" s="410"/>
      <c r="N10" s="410"/>
      <c r="O10" s="410"/>
      <c r="P10" s="410"/>
      <c r="Q10" s="411"/>
      <c r="R10" s="406">
        <v>71346</v>
      </c>
      <c r="S10" s="407"/>
      <c r="T10" s="407"/>
      <c r="U10" s="407"/>
      <c r="V10" s="466"/>
      <c r="W10" s="594"/>
      <c r="X10" s="404"/>
      <c r="Y10" s="404"/>
      <c r="Z10" s="404"/>
      <c r="AA10" s="404"/>
      <c r="AB10" s="404"/>
      <c r="AC10" s="404"/>
      <c r="AD10" s="404"/>
      <c r="AE10" s="404"/>
      <c r="AF10" s="404"/>
      <c r="AG10" s="404"/>
      <c r="AH10" s="404"/>
      <c r="AI10" s="404"/>
      <c r="AJ10" s="404"/>
      <c r="AK10" s="404"/>
      <c r="AL10" s="595"/>
      <c r="AM10" s="510" t="s">
        <v>119</v>
      </c>
      <c r="AN10" s="410"/>
      <c r="AO10" s="410"/>
      <c r="AP10" s="410"/>
      <c r="AQ10" s="410"/>
      <c r="AR10" s="410"/>
      <c r="AS10" s="410"/>
      <c r="AT10" s="411"/>
      <c r="AU10" s="511" t="s">
        <v>108</v>
      </c>
      <c r="AV10" s="512"/>
      <c r="AW10" s="512"/>
      <c r="AX10" s="512"/>
      <c r="AY10" s="467" t="s">
        <v>120</v>
      </c>
      <c r="AZ10" s="468"/>
      <c r="BA10" s="468"/>
      <c r="BB10" s="468"/>
      <c r="BC10" s="468"/>
      <c r="BD10" s="468"/>
      <c r="BE10" s="468"/>
      <c r="BF10" s="468"/>
      <c r="BG10" s="468"/>
      <c r="BH10" s="468"/>
      <c r="BI10" s="468"/>
      <c r="BJ10" s="468"/>
      <c r="BK10" s="468"/>
      <c r="BL10" s="468"/>
      <c r="BM10" s="469"/>
      <c r="BN10" s="453">
        <v>6356</v>
      </c>
      <c r="BO10" s="454"/>
      <c r="BP10" s="454"/>
      <c r="BQ10" s="454"/>
      <c r="BR10" s="454"/>
      <c r="BS10" s="454"/>
      <c r="BT10" s="454"/>
      <c r="BU10" s="455"/>
      <c r="BV10" s="453">
        <v>865444</v>
      </c>
      <c r="BW10" s="454"/>
      <c r="BX10" s="454"/>
      <c r="BY10" s="454"/>
      <c r="BZ10" s="454"/>
      <c r="CA10" s="454"/>
      <c r="CB10" s="454"/>
      <c r="CC10" s="455"/>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5"/>
      <c r="C11" s="586"/>
      <c r="D11" s="586"/>
      <c r="E11" s="586"/>
      <c r="F11" s="586"/>
      <c r="G11" s="586"/>
      <c r="H11" s="586"/>
      <c r="I11" s="586"/>
      <c r="J11" s="586"/>
      <c r="K11" s="504"/>
      <c r="L11" s="414" t="s">
        <v>122</v>
      </c>
      <c r="M11" s="415"/>
      <c r="N11" s="415"/>
      <c r="O11" s="415"/>
      <c r="P11" s="415"/>
      <c r="Q11" s="416"/>
      <c r="R11" s="582" t="s">
        <v>123</v>
      </c>
      <c r="S11" s="583"/>
      <c r="T11" s="583"/>
      <c r="U11" s="583"/>
      <c r="V11" s="584"/>
      <c r="W11" s="594"/>
      <c r="X11" s="404"/>
      <c r="Y11" s="404"/>
      <c r="Z11" s="404"/>
      <c r="AA11" s="404"/>
      <c r="AB11" s="404"/>
      <c r="AC11" s="404"/>
      <c r="AD11" s="404"/>
      <c r="AE11" s="404"/>
      <c r="AF11" s="404"/>
      <c r="AG11" s="404"/>
      <c r="AH11" s="404"/>
      <c r="AI11" s="404"/>
      <c r="AJ11" s="404"/>
      <c r="AK11" s="404"/>
      <c r="AL11" s="595"/>
      <c r="AM11" s="510" t="s">
        <v>124</v>
      </c>
      <c r="AN11" s="410"/>
      <c r="AO11" s="410"/>
      <c r="AP11" s="410"/>
      <c r="AQ11" s="410"/>
      <c r="AR11" s="410"/>
      <c r="AS11" s="410"/>
      <c r="AT11" s="411"/>
      <c r="AU11" s="511" t="s">
        <v>125</v>
      </c>
      <c r="AV11" s="512"/>
      <c r="AW11" s="512"/>
      <c r="AX11" s="512"/>
      <c r="AY11" s="467" t="s">
        <v>126</v>
      </c>
      <c r="AZ11" s="468"/>
      <c r="BA11" s="468"/>
      <c r="BB11" s="468"/>
      <c r="BC11" s="468"/>
      <c r="BD11" s="468"/>
      <c r="BE11" s="468"/>
      <c r="BF11" s="468"/>
      <c r="BG11" s="468"/>
      <c r="BH11" s="468"/>
      <c r="BI11" s="468"/>
      <c r="BJ11" s="468"/>
      <c r="BK11" s="468"/>
      <c r="BL11" s="468"/>
      <c r="BM11" s="469"/>
      <c r="BN11" s="453">
        <v>0</v>
      </c>
      <c r="BO11" s="454"/>
      <c r="BP11" s="454"/>
      <c r="BQ11" s="454"/>
      <c r="BR11" s="454"/>
      <c r="BS11" s="454"/>
      <c r="BT11" s="454"/>
      <c r="BU11" s="455"/>
      <c r="BV11" s="453">
        <v>0</v>
      </c>
      <c r="BW11" s="454"/>
      <c r="BX11" s="454"/>
      <c r="BY11" s="454"/>
      <c r="BZ11" s="454"/>
      <c r="CA11" s="454"/>
      <c r="CB11" s="454"/>
      <c r="CC11" s="455"/>
      <c r="CD11" s="493" t="s">
        <v>127</v>
      </c>
      <c r="CE11" s="413"/>
      <c r="CF11" s="413"/>
      <c r="CG11" s="413"/>
      <c r="CH11" s="413"/>
      <c r="CI11" s="413"/>
      <c r="CJ11" s="413"/>
      <c r="CK11" s="413"/>
      <c r="CL11" s="413"/>
      <c r="CM11" s="413"/>
      <c r="CN11" s="413"/>
      <c r="CO11" s="413"/>
      <c r="CP11" s="413"/>
      <c r="CQ11" s="413"/>
      <c r="CR11" s="413"/>
      <c r="CS11" s="494"/>
      <c r="CT11" s="556" t="s">
        <v>128</v>
      </c>
      <c r="CU11" s="557"/>
      <c r="CV11" s="557"/>
      <c r="CW11" s="557"/>
      <c r="CX11" s="557"/>
      <c r="CY11" s="557"/>
      <c r="CZ11" s="557"/>
      <c r="DA11" s="558"/>
      <c r="DB11" s="556" t="s">
        <v>129</v>
      </c>
      <c r="DC11" s="557"/>
      <c r="DD11" s="557"/>
      <c r="DE11" s="557"/>
      <c r="DF11" s="557"/>
      <c r="DG11" s="557"/>
      <c r="DH11" s="557"/>
      <c r="DI11" s="558"/>
    </row>
    <row r="12" spans="1:119" ht="18.75" customHeight="1" x14ac:dyDescent="0.15">
      <c r="A12" s="178"/>
      <c r="B12" s="559" t="s">
        <v>130</v>
      </c>
      <c r="C12" s="560"/>
      <c r="D12" s="560"/>
      <c r="E12" s="560"/>
      <c r="F12" s="560"/>
      <c r="G12" s="560"/>
      <c r="H12" s="560"/>
      <c r="I12" s="560"/>
      <c r="J12" s="560"/>
      <c r="K12" s="561"/>
      <c r="L12" s="568" t="s">
        <v>131</v>
      </c>
      <c r="M12" s="569"/>
      <c r="N12" s="569"/>
      <c r="O12" s="569"/>
      <c r="P12" s="569"/>
      <c r="Q12" s="570"/>
      <c r="R12" s="571">
        <v>72727</v>
      </c>
      <c r="S12" s="572"/>
      <c r="T12" s="572"/>
      <c r="U12" s="572"/>
      <c r="V12" s="573"/>
      <c r="W12" s="574" t="s">
        <v>1</v>
      </c>
      <c r="X12" s="512"/>
      <c r="Y12" s="512"/>
      <c r="Z12" s="512"/>
      <c r="AA12" s="512"/>
      <c r="AB12" s="575"/>
      <c r="AC12" s="576" t="s">
        <v>132</v>
      </c>
      <c r="AD12" s="577"/>
      <c r="AE12" s="577"/>
      <c r="AF12" s="577"/>
      <c r="AG12" s="578"/>
      <c r="AH12" s="576" t="s">
        <v>133</v>
      </c>
      <c r="AI12" s="577"/>
      <c r="AJ12" s="577"/>
      <c r="AK12" s="577"/>
      <c r="AL12" s="579"/>
      <c r="AM12" s="510" t="s">
        <v>134</v>
      </c>
      <c r="AN12" s="410"/>
      <c r="AO12" s="410"/>
      <c r="AP12" s="410"/>
      <c r="AQ12" s="410"/>
      <c r="AR12" s="410"/>
      <c r="AS12" s="410"/>
      <c r="AT12" s="411"/>
      <c r="AU12" s="511" t="s">
        <v>135</v>
      </c>
      <c r="AV12" s="512"/>
      <c r="AW12" s="512"/>
      <c r="AX12" s="512"/>
      <c r="AY12" s="467" t="s">
        <v>136</v>
      </c>
      <c r="AZ12" s="468"/>
      <c r="BA12" s="468"/>
      <c r="BB12" s="468"/>
      <c r="BC12" s="468"/>
      <c r="BD12" s="468"/>
      <c r="BE12" s="468"/>
      <c r="BF12" s="468"/>
      <c r="BG12" s="468"/>
      <c r="BH12" s="468"/>
      <c r="BI12" s="468"/>
      <c r="BJ12" s="468"/>
      <c r="BK12" s="468"/>
      <c r="BL12" s="468"/>
      <c r="BM12" s="469"/>
      <c r="BN12" s="453">
        <v>149774</v>
      </c>
      <c r="BO12" s="454"/>
      <c r="BP12" s="454"/>
      <c r="BQ12" s="454"/>
      <c r="BR12" s="454"/>
      <c r="BS12" s="454"/>
      <c r="BT12" s="454"/>
      <c r="BU12" s="455"/>
      <c r="BV12" s="453">
        <v>0</v>
      </c>
      <c r="BW12" s="454"/>
      <c r="BX12" s="454"/>
      <c r="BY12" s="454"/>
      <c r="BZ12" s="454"/>
      <c r="CA12" s="454"/>
      <c r="CB12" s="454"/>
      <c r="CC12" s="455"/>
      <c r="CD12" s="493" t="s">
        <v>137</v>
      </c>
      <c r="CE12" s="413"/>
      <c r="CF12" s="413"/>
      <c r="CG12" s="413"/>
      <c r="CH12" s="413"/>
      <c r="CI12" s="413"/>
      <c r="CJ12" s="413"/>
      <c r="CK12" s="413"/>
      <c r="CL12" s="413"/>
      <c r="CM12" s="413"/>
      <c r="CN12" s="413"/>
      <c r="CO12" s="413"/>
      <c r="CP12" s="413"/>
      <c r="CQ12" s="413"/>
      <c r="CR12" s="413"/>
      <c r="CS12" s="494"/>
      <c r="CT12" s="556" t="s">
        <v>128</v>
      </c>
      <c r="CU12" s="557"/>
      <c r="CV12" s="557"/>
      <c r="CW12" s="557"/>
      <c r="CX12" s="557"/>
      <c r="CY12" s="557"/>
      <c r="CZ12" s="557"/>
      <c r="DA12" s="558"/>
      <c r="DB12" s="556" t="s">
        <v>128</v>
      </c>
      <c r="DC12" s="557"/>
      <c r="DD12" s="557"/>
      <c r="DE12" s="557"/>
      <c r="DF12" s="557"/>
      <c r="DG12" s="557"/>
      <c r="DH12" s="557"/>
      <c r="DI12" s="558"/>
    </row>
    <row r="13" spans="1:119" ht="18.75" customHeight="1" x14ac:dyDescent="0.15">
      <c r="A13" s="178"/>
      <c r="B13" s="562"/>
      <c r="C13" s="563"/>
      <c r="D13" s="563"/>
      <c r="E13" s="563"/>
      <c r="F13" s="563"/>
      <c r="G13" s="563"/>
      <c r="H13" s="563"/>
      <c r="I13" s="563"/>
      <c r="J13" s="563"/>
      <c r="K13" s="564"/>
      <c r="L13" s="187"/>
      <c r="M13" s="537" t="s">
        <v>138</v>
      </c>
      <c r="N13" s="538"/>
      <c r="O13" s="538"/>
      <c r="P13" s="538"/>
      <c r="Q13" s="539"/>
      <c r="R13" s="540">
        <v>67221</v>
      </c>
      <c r="S13" s="541"/>
      <c r="T13" s="541"/>
      <c r="U13" s="541"/>
      <c r="V13" s="542"/>
      <c r="W13" s="543" t="s">
        <v>139</v>
      </c>
      <c r="X13" s="439"/>
      <c r="Y13" s="439"/>
      <c r="Z13" s="439"/>
      <c r="AA13" s="439"/>
      <c r="AB13" s="440"/>
      <c r="AC13" s="406">
        <v>1386</v>
      </c>
      <c r="AD13" s="407"/>
      <c r="AE13" s="407"/>
      <c r="AF13" s="407"/>
      <c r="AG13" s="408"/>
      <c r="AH13" s="406">
        <v>1577</v>
      </c>
      <c r="AI13" s="407"/>
      <c r="AJ13" s="407"/>
      <c r="AK13" s="407"/>
      <c r="AL13" s="466"/>
      <c r="AM13" s="510" t="s">
        <v>140</v>
      </c>
      <c r="AN13" s="410"/>
      <c r="AO13" s="410"/>
      <c r="AP13" s="410"/>
      <c r="AQ13" s="410"/>
      <c r="AR13" s="410"/>
      <c r="AS13" s="410"/>
      <c r="AT13" s="411"/>
      <c r="AU13" s="511" t="s">
        <v>100</v>
      </c>
      <c r="AV13" s="512"/>
      <c r="AW13" s="512"/>
      <c r="AX13" s="512"/>
      <c r="AY13" s="467" t="s">
        <v>141</v>
      </c>
      <c r="AZ13" s="468"/>
      <c r="BA13" s="468"/>
      <c r="BB13" s="468"/>
      <c r="BC13" s="468"/>
      <c r="BD13" s="468"/>
      <c r="BE13" s="468"/>
      <c r="BF13" s="468"/>
      <c r="BG13" s="468"/>
      <c r="BH13" s="468"/>
      <c r="BI13" s="468"/>
      <c r="BJ13" s="468"/>
      <c r="BK13" s="468"/>
      <c r="BL13" s="468"/>
      <c r="BM13" s="469"/>
      <c r="BN13" s="453">
        <v>-43630</v>
      </c>
      <c r="BO13" s="454"/>
      <c r="BP13" s="454"/>
      <c r="BQ13" s="454"/>
      <c r="BR13" s="454"/>
      <c r="BS13" s="454"/>
      <c r="BT13" s="454"/>
      <c r="BU13" s="455"/>
      <c r="BV13" s="453">
        <v>1203002</v>
      </c>
      <c r="BW13" s="454"/>
      <c r="BX13" s="454"/>
      <c r="BY13" s="454"/>
      <c r="BZ13" s="454"/>
      <c r="CA13" s="454"/>
      <c r="CB13" s="454"/>
      <c r="CC13" s="455"/>
      <c r="CD13" s="493" t="s">
        <v>142</v>
      </c>
      <c r="CE13" s="413"/>
      <c r="CF13" s="413"/>
      <c r="CG13" s="413"/>
      <c r="CH13" s="413"/>
      <c r="CI13" s="413"/>
      <c r="CJ13" s="413"/>
      <c r="CK13" s="413"/>
      <c r="CL13" s="413"/>
      <c r="CM13" s="413"/>
      <c r="CN13" s="413"/>
      <c r="CO13" s="413"/>
      <c r="CP13" s="413"/>
      <c r="CQ13" s="413"/>
      <c r="CR13" s="413"/>
      <c r="CS13" s="494"/>
      <c r="CT13" s="450">
        <v>2.1</v>
      </c>
      <c r="CU13" s="451"/>
      <c r="CV13" s="451"/>
      <c r="CW13" s="451"/>
      <c r="CX13" s="451"/>
      <c r="CY13" s="451"/>
      <c r="CZ13" s="451"/>
      <c r="DA13" s="452"/>
      <c r="DB13" s="450">
        <v>1.9</v>
      </c>
      <c r="DC13" s="451"/>
      <c r="DD13" s="451"/>
      <c r="DE13" s="451"/>
      <c r="DF13" s="451"/>
      <c r="DG13" s="451"/>
      <c r="DH13" s="451"/>
      <c r="DI13" s="452"/>
    </row>
    <row r="14" spans="1:119" ht="18.75" customHeight="1" thickBot="1" x14ac:dyDescent="0.2">
      <c r="A14" s="178"/>
      <c r="B14" s="562"/>
      <c r="C14" s="563"/>
      <c r="D14" s="563"/>
      <c r="E14" s="563"/>
      <c r="F14" s="563"/>
      <c r="G14" s="563"/>
      <c r="H14" s="563"/>
      <c r="I14" s="563"/>
      <c r="J14" s="563"/>
      <c r="K14" s="564"/>
      <c r="L14" s="527" t="s">
        <v>143</v>
      </c>
      <c r="M14" s="580"/>
      <c r="N14" s="580"/>
      <c r="O14" s="580"/>
      <c r="P14" s="580"/>
      <c r="Q14" s="581"/>
      <c r="R14" s="540">
        <v>72822</v>
      </c>
      <c r="S14" s="541"/>
      <c r="T14" s="541"/>
      <c r="U14" s="541"/>
      <c r="V14" s="542"/>
      <c r="W14" s="544"/>
      <c r="X14" s="442"/>
      <c r="Y14" s="442"/>
      <c r="Z14" s="442"/>
      <c r="AA14" s="442"/>
      <c r="AB14" s="443"/>
      <c r="AC14" s="533">
        <v>3.8</v>
      </c>
      <c r="AD14" s="534"/>
      <c r="AE14" s="534"/>
      <c r="AF14" s="534"/>
      <c r="AG14" s="535"/>
      <c r="AH14" s="533">
        <v>4.2</v>
      </c>
      <c r="AI14" s="534"/>
      <c r="AJ14" s="534"/>
      <c r="AK14" s="534"/>
      <c r="AL14" s="536"/>
      <c r="AM14" s="510"/>
      <c r="AN14" s="410"/>
      <c r="AO14" s="410"/>
      <c r="AP14" s="410"/>
      <c r="AQ14" s="410"/>
      <c r="AR14" s="410"/>
      <c r="AS14" s="410"/>
      <c r="AT14" s="411"/>
      <c r="AU14" s="511"/>
      <c r="AV14" s="512"/>
      <c r="AW14" s="512"/>
      <c r="AX14" s="512"/>
      <c r="AY14" s="467"/>
      <c r="AZ14" s="468"/>
      <c r="BA14" s="468"/>
      <c r="BB14" s="468"/>
      <c r="BC14" s="468"/>
      <c r="BD14" s="468"/>
      <c r="BE14" s="468"/>
      <c r="BF14" s="468"/>
      <c r="BG14" s="468"/>
      <c r="BH14" s="468"/>
      <c r="BI14" s="468"/>
      <c r="BJ14" s="468"/>
      <c r="BK14" s="468"/>
      <c r="BL14" s="468"/>
      <c r="BM14" s="469"/>
      <c r="BN14" s="453"/>
      <c r="BO14" s="454"/>
      <c r="BP14" s="454"/>
      <c r="BQ14" s="454"/>
      <c r="BR14" s="454"/>
      <c r="BS14" s="454"/>
      <c r="BT14" s="454"/>
      <c r="BU14" s="455"/>
      <c r="BV14" s="453"/>
      <c r="BW14" s="454"/>
      <c r="BX14" s="454"/>
      <c r="BY14" s="454"/>
      <c r="BZ14" s="454"/>
      <c r="CA14" s="454"/>
      <c r="CB14" s="454"/>
      <c r="CC14" s="455"/>
      <c r="CD14" s="490" t="s">
        <v>144</v>
      </c>
      <c r="CE14" s="491"/>
      <c r="CF14" s="491"/>
      <c r="CG14" s="491"/>
      <c r="CH14" s="491"/>
      <c r="CI14" s="491"/>
      <c r="CJ14" s="491"/>
      <c r="CK14" s="491"/>
      <c r="CL14" s="491"/>
      <c r="CM14" s="491"/>
      <c r="CN14" s="491"/>
      <c r="CO14" s="491"/>
      <c r="CP14" s="491"/>
      <c r="CQ14" s="491"/>
      <c r="CR14" s="491"/>
      <c r="CS14" s="492"/>
      <c r="CT14" s="550" t="s">
        <v>145</v>
      </c>
      <c r="CU14" s="551"/>
      <c r="CV14" s="551"/>
      <c r="CW14" s="551"/>
      <c r="CX14" s="551"/>
      <c r="CY14" s="551"/>
      <c r="CZ14" s="551"/>
      <c r="DA14" s="552"/>
      <c r="DB14" s="550" t="s">
        <v>128</v>
      </c>
      <c r="DC14" s="551"/>
      <c r="DD14" s="551"/>
      <c r="DE14" s="551"/>
      <c r="DF14" s="551"/>
      <c r="DG14" s="551"/>
      <c r="DH14" s="551"/>
      <c r="DI14" s="552"/>
    </row>
    <row r="15" spans="1:119" ht="18.75" customHeight="1" x14ac:dyDescent="0.15">
      <c r="A15" s="178"/>
      <c r="B15" s="562"/>
      <c r="C15" s="563"/>
      <c r="D15" s="563"/>
      <c r="E15" s="563"/>
      <c r="F15" s="563"/>
      <c r="G15" s="563"/>
      <c r="H15" s="563"/>
      <c r="I15" s="563"/>
      <c r="J15" s="563"/>
      <c r="K15" s="564"/>
      <c r="L15" s="187"/>
      <c r="M15" s="537" t="s">
        <v>138</v>
      </c>
      <c r="N15" s="538"/>
      <c r="O15" s="538"/>
      <c r="P15" s="538"/>
      <c r="Q15" s="539"/>
      <c r="R15" s="540">
        <v>67423</v>
      </c>
      <c r="S15" s="541"/>
      <c r="T15" s="541"/>
      <c r="U15" s="541"/>
      <c r="V15" s="542"/>
      <c r="W15" s="543" t="s">
        <v>146</v>
      </c>
      <c r="X15" s="439"/>
      <c r="Y15" s="439"/>
      <c r="Z15" s="439"/>
      <c r="AA15" s="439"/>
      <c r="AB15" s="440"/>
      <c r="AC15" s="406">
        <v>17797</v>
      </c>
      <c r="AD15" s="407"/>
      <c r="AE15" s="407"/>
      <c r="AF15" s="407"/>
      <c r="AG15" s="408"/>
      <c r="AH15" s="406">
        <v>18303</v>
      </c>
      <c r="AI15" s="407"/>
      <c r="AJ15" s="407"/>
      <c r="AK15" s="407"/>
      <c r="AL15" s="466"/>
      <c r="AM15" s="510"/>
      <c r="AN15" s="410"/>
      <c r="AO15" s="410"/>
      <c r="AP15" s="410"/>
      <c r="AQ15" s="410"/>
      <c r="AR15" s="410"/>
      <c r="AS15" s="410"/>
      <c r="AT15" s="411"/>
      <c r="AU15" s="511"/>
      <c r="AV15" s="512"/>
      <c r="AW15" s="512"/>
      <c r="AX15" s="512"/>
      <c r="AY15" s="479" t="s">
        <v>147</v>
      </c>
      <c r="AZ15" s="480"/>
      <c r="BA15" s="480"/>
      <c r="BB15" s="480"/>
      <c r="BC15" s="480"/>
      <c r="BD15" s="480"/>
      <c r="BE15" s="480"/>
      <c r="BF15" s="480"/>
      <c r="BG15" s="480"/>
      <c r="BH15" s="480"/>
      <c r="BI15" s="480"/>
      <c r="BJ15" s="480"/>
      <c r="BK15" s="480"/>
      <c r="BL15" s="480"/>
      <c r="BM15" s="481"/>
      <c r="BN15" s="482">
        <v>14303159</v>
      </c>
      <c r="BO15" s="483"/>
      <c r="BP15" s="483"/>
      <c r="BQ15" s="483"/>
      <c r="BR15" s="483"/>
      <c r="BS15" s="483"/>
      <c r="BT15" s="483"/>
      <c r="BU15" s="484"/>
      <c r="BV15" s="482">
        <v>14773785</v>
      </c>
      <c r="BW15" s="483"/>
      <c r="BX15" s="483"/>
      <c r="BY15" s="483"/>
      <c r="BZ15" s="483"/>
      <c r="CA15" s="483"/>
      <c r="CB15" s="483"/>
      <c r="CC15" s="484"/>
      <c r="CD15" s="553" t="s">
        <v>148</v>
      </c>
      <c r="CE15" s="554"/>
      <c r="CF15" s="554"/>
      <c r="CG15" s="554"/>
      <c r="CH15" s="554"/>
      <c r="CI15" s="554"/>
      <c r="CJ15" s="554"/>
      <c r="CK15" s="554"/>
      <c r="CL15" s="554"/>
      <c r="CM15" s="554"/>
      <c r="CN15" s="554"/>
      <c r="CO15" s="554"/>
      <c r="CP15" s="554"/>
      <c r="CQ15" s="554"/>
      <c r="CR15" s="554"/>
      <c r="CS15" s="55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2"/>
      <c r="C16" s="563"/>
      <c r="D16" s="563"/>
      <c r="E16" s="563"/>
      <c r="F16" s="563"/>
      <c r="G16" s="563"/>
      <c r="H16" s="563"/>
      <c r="I16" s="563"/>
      <c r="J16" s="563"/>
      <c r="K16" s="564"/>
      <c r="L16" s="527" t="s">
        <v>149</v>
      </c>
      <c r="M16" s="528"/>
      <c r="N16" s="528"/>
      <c r="O16" s="528"/>
      <c r="P16" s="528"/>
      <c r="Q16" s="529"/>
      <c r="R16" s="530" t="s">
        <v>150</v>
      </c>
      <c r="S16" s="531"/>
      <c r="T16" s="531"/>
      <c r="U16" s="531"/>
      <c r="V16" s="532"/>
      <c r="W16" s="544"/>
      <c r="X16" s="442"/>
      <c r="Y16" s="442"/>
      <c r="Z16" s="442"/>
      <c r="AA16" s="442"/>
      <c r="AB16" s="443"/>
      <c r="AC16" s="533">
        <v>48.3</v>
      </c>
      <c r="AD16" s="534"/>
      <c r="AE16" s="534"/>
      <c r="AF16" s="534"/>
      <c r="AG16" s="535"/>
      <c r="AH16" s="533">
        <v>49</v>
      </c>
      <c r="AI16" s="534"/>
      <c r="AJ16" s="534"/>
      <c r="AK16" s="534"/>
      <c r="AL16" s="536"/>
      <c r="AM16" s="510"/>
      <c r="AN16" s="410"/>
      <c r="AO16" s="410"/>
      <c r="AP16" s="410"/>
      <c r="AQ16" s="410"/>
      <c r="AR16" s="410"/>
      <c r="AS16" s="410"/>
      <c r="AT16" s="411"/>
      <c r="AU16" s="511"/>
      <c r="AV16" s="512"/>
      <c r="AW16" s="512"/>
      <c r="AX16" s="512"/>
      <c r="AY16" s="467" t="s">
        <v>151</v>
      </c>
      <c r="AZ16" s="468"/>
      <c r="BA16" s="468"/>
      <c r="BB16" s="468"/>
      <c r="BC16" s="468"/>
      <c r="BD16" s="468"/>
      <c r="BE16" s="468"/>
      <c r="BF16" s="468"/>
      <c r="BG16" s="468"/>
      <c r="BH16" s="468"/>
      <c r="BI16" s="468"/>
      <c r="BJ16" s="468"/>
      <c r="BK16" s="468"/>
      <c r="BL16" s="468"/>
      <c r="BM16" s="469"/>
      <c r="BN16" s="453">
        <v>12663958</v>
      </c>
      <c r="BO16" s="454"/>
      <c r="BP16" s="454"/>
      <c r="BQ16" s="454"/>
      <c r="BR16" s="454"/>
      <c r="BS16" s="454"/>
      <c r="BT16" s="454"/>
      <c r="BU16" s="455"/>
      <c r="BV16" s="453">
        <v>12158010</v>
      </c>
      <c r="BW16" s="454"/>
      <c r="BX16" s="454"/>
      <c r="BY16" s="454"/>
      <c r="BZ16" s="454"/>
      <c r="CA16" s="454"/>
      <c r="CB16" s="454"/>
      <c r="CC16" s="455"/>
      <c r="CD16" s="191"/>
      <c r="CE16" s="485"/>
      <c r="CF16" s="485"/>
      <c r="CG16" s="485"/>
      <c r="CH16" s="485"/>
      <c r="CI16" s="485"/>
      <c r="CJ16" s="485"/>
      <c r="CK16" s="485"/>
      <c r="CL16" s="485"/>
      <c r="CM16" s="485"/>
      <c r="CN16" s="485"/>
      <c r="CO16" s="485"/>
      <c r="CP16" s="485"/>
      <c r="CQ16" s="485"/>
      <c r="CR16" s="485"/>
      <c r="CS16" s="486"/>
      <c r="CT16" s="450"/>
      <c r="CU16" s="451"/>
      <c r="CV16" s="451"/>
      <c r="CW16" s="451"/>
      <c r="CX16" s="451"/>
      <c r="CY16" s="451"/>
      <c r="CZ16" s="451"/>
      <c r="DA16" s="452"/>
      <c r="DB16" s="450"/>
      <c r="DC16" s="451"/>
      <c r="DD16" s="451"/>
      <c r="DE16" s="451"/>
      <c r="DF16" s="451"/>
      <c r="DG16" s="451"/>
      <c r="DH16" s="451"/>
      <c r="DI16" s="452"/>
    </row>
    <row r="17" spans="1:113" ht="18.75" customHeight="1" thickBot="1" x14ac:dyDescent="0.2">
      <c r="A17" s="178"/>
      <c r="B17" s="565"/>
      <c r="C17" s="566"/>
      <c r="D17" s="566"/>
      <c r="E17" s="566"/>
      <c r="F17" s="566"/>
      <c r="G17" s="566"/>
      <c r="H17" s="566"/>
      <c r="I17" s="566"/>
      <c r="J17" s="566"/>
      <c r="K17" s="567"/>
      <c r="L17" s="192"/>
      <c r="M17" s="546" t="s">
        <v>152</v>
      </c>
      <c r="N17" s="547"/>
      <c r="O17" s="547"/>
      <c r="P17" s="547"/>
      <c r="Q17" s="548"/>
      <c r="R17" s="530" t="s">
        <v>153</v>
      </c>
      <c r="S17" s="531"/>
      <c r="T17" s="531"/>
      <c r="U17" s="531"/>
      <c r="V17" s="532"/>
      <c r="W17" s="543" t="s">
        <v>154</v>
      </c>
      <c r="X17" s="439"/>
      <c r="Y17" s="439"/>
      <c r="Z17" s="439"/>
      <c r="AA17" s="439"/>
      <c r="AB17" s="440"/>
      <c r="AC17" s="406">
        <v>17629</v>
      </c>
      <c r="AD17" s="407"/>
      <c r="AE17" s="407"/>
      <c r="AF17" s="407"/>
      <c r="AG17" s="408"/>
      <c r="AH17" s="406">
        <v>17484</v>
      </c>
      <c r="AI17" s="407"/>
      <c r="AJ17" s="407"/>
      <c r="AK17" s="407"/>
      <c r="AL17" s="466"/>
      <c r="AM17" s="510"/>
      <c r="AN17" s="410"/>
      <c r="AO17" s="410"/>
      <c r="AP17" s="410"/>
      <c r="AQ17" s="410"/>
      <c r="AR17" s="410"/>
      <c r="AS17" s="410"/>
      <c r="AT17" s="411"/>
      <c r="AU17" s="511"/>
      <c r="AV17" s="512"/>
      <c r="AW17" s="512"/>
      <c r="AX17" s="512"/>
      <c r="AY17" s="467" t="s">
        <v>155</v>
      </c>
      <c r="AZ17" s="468"/>
      <c r="BA17" s="468"/>
      <c r="BB17" s="468"/>
      <c r="BC17" s="468"/>
      <c r="BD17" s="468"/>
      <c r="BE17" s="468"/>
      <c r="BF17" s="468"/>
      <c r="BG17" s="468"/>
      <c r="BH17" s="468"/>
      <c r="BI17" s="468"/>
      <c r="BJ17" s="468"/>
      <c r="BK17" s="468"/>
      <c r="BL17" s="468"/>
      <c r="BM17" s="469"/>
      <c r="BN17" s="453">
        <v>18442725</v>
      </c>
      <c r="BO17" s="454"/>
      <c r="BP17" s="454"/>
      <c r="BQ17" s="454"/>
      <c r="BR17" s="454"/>
      <c r="BS17" s="454"/>
      <c r="BT17" s="454"/>
      <c r="BU17" s="455"/>
      <c r="BV17" s="453">
        <v>19093058</v>
      </c>
      <c r="BW17" s="454"/>
      <c r="BX17" s="454"/>
      <c r="BY17" s="454"/>
      <c r="BZ17" s="454"/>
      <c r="CA17" s="454"/>
      <c r="CB17" s="454"/>
      <c r="CC17" s="455"/>
      <c r="CD17" s="191"/>
      <c r="CE17" s="485"/>
      <c r="CF17" s="485"/>
      <c r="CG17" s="485"/>
      <c r="CH17" s="485"/>
      <c r="CI17" s="485"/>
      <c r="CJ17" s="485"/>
      <c r="CK17" s="485"/>
      <c r="CL17" s="485"/>
      <c r="CM17" s="485"/>
      <c r="CN17" s="485"/>
      <c r="CO17" s="485"/>
      <c r="CP17" s="485"/>
      <c r="CQ17" s="485"/>
      <c r="CR17" s="485"/>
      <c r="CS17" s="486"/>
      <c r="CT17" s="450"/>
      <c r="CU17" s="451"/>
      <c r="CV17" s="451"/>
      <c r="CW17" s="451"/>
      <c r="CX17" s="451"/>
      <c r="CY17" s="451"/>
      <c r="CZ17" s="451"/>
      <c r="DA17" s="452"/>
      <c r="DB17" s="450"/>
      <c r="DC17" s="451"/>
      <c r="DD17" s="451"/>
      <c r="DE17" s="451"/>
      <c r="DF17" s="451"/>
      <c r="DG17" s="451"/>
      <c r="DH17" s="451"/>
      <c r="DI17" s="452"/>
    </row>
    <row r="18" spans="1:113" ht="18.75" customHeight="1" thickBot="1" x14ac:dyDescent="0.2">
      <c r="A18" s="178"/>
      <c r="B18" s="503" t="s">
        <v>156</v>
      </c>
      <c r="C18" s="504"/>
      <c r="D18" s="504"/>
      <c r="E18" s="505"/>
      <c r="F18" s="505"/>
      <c r="G18" s="505"/>
      <c r="H18" s="505"/>
      <c r="I18" s="505"/>
      <c r="J18" s="505"/>
      <c r="K18" s="505"/>
      <c r="L18" s="506">
        <v>36.68</v>
      </c>
      <c r="M18" s="506"/>
      <c r="N18" s="506"/>
      <c r="O18" s="506"/>
      <c r="P18" s="506"/>
      <c r="Q18" s="506"/>
      <c r="R18" s="507"/>
      <c r="S18" s="507"/>
      <c r="T18" s="507"/>
      <c r="U18" s="507"/>
      <c r="V18" s="508"/>
      <c r="W18" s="524"/>
      <c r="X18" s="525"/>
      <c r="Y18" s="525"/>
      <c r="Z18" s="525"/>
      <c r="AA18" s="525"/>
      <c r="AB18" s="549"/>
      <c r="AC18" s="423">
        <v>47.9</v>
      </c>
      <c r="AD18" s="424"/>
      <c r="AE18" s="424"/>
      <c r="AF18" s="424"/>
      <c r="AG18" s="509"/>
      <c r="AH18" s="423">
        <v>46.8</v>
      </c>
      <c r="AI18" s="424"/>
      <c r="AJ18" s="424"/>
      <c r="AK18" s="424"/>
      <c r="AL18" s="425"/>
      <c r="AM18" s="510"/>
      <c r="AN18" s="410"/>
      <c r="AO18" s="410"/>
      <c r="AP18" s="410"/>
      <c r="AQ18" s="410"/>
      <c r="AR18" s="410"/>
      <c r="AS18" s="410"/>
      <c r="AT18" s="411"/>
      <c r="AU18" s="511"/>
      <c r="AV18" s="512"/>
      <c r="AW18" s="512"/>
      <c r="AX18" s="512"/>
      <c r="AY18" s="467" t="s">
        <v>157</v>
      </c>
      <c r="AZ18" s="468"/>
      <c r="BA18" s="468"/>
      <c r="BB18" s="468"/>
      <c r="BC18" s="468"/>
      <c r="BD18" s="468"/>
      <c r="BE18" s="468"/>
      <c r="BF18" s="468"/>
      <c r="BG18" s="468"/>
      <c r="BH18" s="468"/>
      <c r="BI18" s="468"/>
      <c r="BJ18" s="468"/>
      <c r="BK18" s="468"/>
      <c r="BL18" s="468"/>
      <c r="BM18" s="469"/>
      <c r="BN18" s="453">
        <v>17607031</v>
      </c>
      <c r="BO18" s="454"/>
      <c r="BP18" s="454"/>
      <c r="BQ18" s="454"/>
      <c r="BR18" s="454"/>
      <c r="BS18" s="454"/>
      <c r="BT18" s="454"/>
      <c r="BU18" s="455"/>
      <c r="BV18" s="453">
        <v>17775009</v>
      </c>
      <c r="BW18" s="454"/>
      <c r="BX18" s="454"/>
      <c r="BY18" s="454"/>
      <c r="BZ18" s="454"/>
      <c r="CA18" s="454"/>
      <c r="CB18" s="454"/>
      <c r="CC18" s="455"/>
      <c r="CD18" s="191"/>
      <c r="CE18" s="485"/>
      <c r="CF18" s="485"/>
      <c r="CG18" s="485"/>
      <c r="CH18" s="485"/>
      <c r="CI18" s="485"/>
      <c r="CJ18" s="485"/>
      <c r="CK18" s="485"/>
      <c r="CL18" s="485"/>
      <c r="CM18" s="485"/>
      <c r="CN18" s="485"/>
      <c r="CO18" s="485"/>
      <c r="CP18" s="485"/>
      <c r="CQ18" s="485"/>
      <c r="CR18" s="485"/>
      <c r="CS18" s="486"/>
      <c r="CT18" s="450"/>
      <c r="CU18" s="451"/>
      <c r="CV18" s="451"/>
      <c r="CW18" s="451"/>
      <c r="CX18" s="451"/>
      <c r="CY18" s="451"/>
      <c r="CZ18" s="451"/>
      <c r="DA18" s="452"/>
      <c r="DB18" s="450"/>
      <c r="DC18" s="451"/>
      <c r="DD18" s="451"/>
      <c r="DE18" s="451"/>
      <c r="DF18" s="451"/>
      <c r="DG18" s="451"/>
      <c r="DH18" s="451"/>
      <c r="DI18" s="452"/>
    </row>
    <row r="19" spans="1:113" ht="18.75" customHeight="1" thickBot="1" x14ac:dyDescent="0.2">
      <c r="A19" s="178"/>
      <c r="B19" s="503" t="s">
        <v>158</v>
      </c>
      <c r="C19" s="504"/>
      <c r="D19" s="504"/>
      <c r="E19" s="505"/>
      <c r="F19" s="505"/>
      <c r="G19" s="505"/>
      <c r="H19" s="505"/>
      <c r="I19" s="505"/>
      <c r="J19" s="505"/>
      <c r="K19" s="505"/>
      <c r="L19" s="513">
        <v>1975</v>
      </c>
      <c r="M19" s="513"/>
      <c r="N19" s="513"/>
      <c r="O19" s="513"/>
      <c r="P19" s="513"/>
      <c r="Q19" s="513"/>
      <c r="R19" s="514"/>
      <c r="S19" s="514"/>
      <c r="T19" s="514"/>
      <c r="U19" s="514"/>
      <c r="V19" s="515"/>
      <c r="W19" s="522"/>
      <c r="X19" s="523"/>
      <c r="Y19" s="523"/>
      <c r="Z19" s="523"/>
      <c r="AA19" s="523"/>
      <c r="AB19" s="523"/>
      <c r="AC19" s="526"/>
      <c r="AD19" s="526"/>
      <c r="AE19" s="526"/>
      <c r="AF19" s="526"/>
      <c r="AG19" s="526"/>
      <c r="AH19" s="526"/>
      <c r="AI19" s="526"/>
      <c r="AJ19" s="526"/>
      <c r="AK19" s="526"/>
      <c r="AL19" s="545"/>
      <c r="AM19" s="510"/>
      <c r="AN19" s="410"/>
      <c r="AO19" s="410"/>
      <c r="AP19" s="410"/>
      <c r="AQ19" s="410"/>
      <c r="AR19" s="410"/>
      <c r="AS19" s="410"/>
      <c r="AT19" s="411"/>
      <c r="AU19" s="511"/>
      <c r="AV19" s="512"/>
      <c r="AW19" s="512"/>
      <c r="AX19" s="512"/>
      <c r="AY19" s="467" t="s">
        <v>159</v>
      </c>
      <c r="AZ19" s="468"/>
      <c r="BA19" s="468"/>
      <c r="BB19" s="468"/>
      <c r="BC19" s="468"/>
      <c r="BD19" s="468"/>
      <c r="BE19" s="468"/>
      <c r="BF19" s="468"/>
      <c r="BG19" s="468"/>
      <c r="BH19" s="468"/>
      <c r="BI19" s="468"/>
      <c r="BJ19" s="468"/>
      <c r="BK19" s="468"/>
      <c r="BL19" s="468"/>
      <c r="BM19" s="469"/>
      <c r="BN19" s="453">
        <v>26598718</v>
      </c>
      <c r="BO19" s="454"/>
      <c r="BP19" s="454"/>
      <c r="BQ19" s="454"/>
      <c r="BR19" s="454"/>
      <c r="BS19" s="454"/>
      <c r="BT19" s="454"/>
      <c r="BU19" s="455"/>
      <c r="BV19" s="453">
        <v>26530232</v>
      </c>
      <c r="BW19" s="454"/>
      <c r="BX19" s="454"/>
      <c r="BY19" s="454"/>
      <c r="BZ19" s="454"/>
      <c r="CA19" s="454"/>
      <c r="CB19" s="454"/>
      <c r="CC19" s="455"/>
      <c r="CD19" s="191"/>
      <c r="CE19" s="485"/>
      <c r="CF19" s="485"/>
      <c r="CG19" s="485"/>
      <c r="CH19" s="485"/>
      <c r="CI19" s="485"/>
      <c r="CJ19" s="485"/>
      <c r="CK19" s="485"/>
      <c r="CL19" s="485"/>
      <c r="CM19" s="485"/>
      <c r="CN19" s="485"/>
      <c r="CO19" s="485"/>
      <c r="CP19" s="485"/>
      <c r="CQ19" s="485"/>
      <c r="CR19" s="485"/>
      <c r="CS19" s="486"/>
      <c r="CT19" s="450"/>
      <c r="CU19" s="451"/>
      <c r="CV19" s="451"/>
      <c r="CW19" s="451"/>
      <c r="CX19" s="451"/>
      <c r="CY19" s="451"/>
      <c r="CZ19" s="451"/>
      <c r="DA19" s="452"/>
      <c r="DB19" s="450"/>
      <c r="DC19" s="451"/>
      <c r="DD19" s="451"/>
      <c r="DE19" s="451"/>
      <c r="DF19" s="451"/>
      <c r="DG19" s="451"/>
      <c r="DH19" s="451"/>
      <c r="DI19" s="452"/>
    </row>
    <row r="20" spans="1:113" ht="18.75" customHeight="1" thickBot="1" x14ac:dyDescent="0.2">
      <c r="A20" s="178"/>
      <c r="B20" s="503" t="s">
        <v>160</v>
      </c>
      <c r="C20" s="504"/>
      <c r="D20" s="504"/>
      <c r="E20" s="505"/>
      <c r="F20" s="505"/>
      <c r="G20" s="505"/>
      <c r="H20" s="505"/>
      <c r="I20" s="505"/>
      <c r="J20" s="505"/>
      <c r="K20" s="505"/>
      <c r="L20" s="513">
        <v>28277</v>
      </c>
      <c r="M20" s="513"/>
      <c r="N20" s="513"/>
      <c r="O20" s="513"/>
      <c r="P20" s="513"/>
      <c r="Q20" s="513"/>
      <c r="R20" s="514"/>
      <c r="S20" s="514"/>
      <c r="T20" s="514"/>
      <c r="U20" s="514"/>
      <c r="V20" s="515"/>
      <c r="W20" s="524"/>
      <c r="X20" s="525"/>
      <c r="Y20" s="525"/>
      <c r="Z20" s="525"/>
      <c r="AA20" s="525"/>
      <c r="AB20" s="525"/>
      <c r="AC20" s="516"/>
      <c r="AD20" s="516"/>
      <c r="AE20" s="516"/>
      <c r="AF20" s="516"/>
      <c r="AG20" s="516"/>
      <c r="AH20" s="516"/>
      <c r="AI20" s="516"/>
      <c r="AJ20" s="516"/>
      <c r="AK20" s="516"/>
      <c r="AL20" s="517"/>
      <c r="AM20" s="518"/>
      <c r="AN20" s="415"/>
      <c r="AO20" s="415"/>
      <c r="AP20" s="415"/>
      <c r="AQ20" s="415"/>
      <c r="AR20" s="415"/>
      <c r="AS20" s="415"/>
      <c r="AT20" s="416"/>
      <c r="AU20" s="519"/>
      <c r="AV20" s="520"/>
      <c r="AW20" s="520"/>
      <c r="AX20" s="521"/>
      <c r="AY20" s="467"/>
      <c r="AZ20" s="468"/>
      <c r="BA20" s="468"/>
      <c r="BB20" s="468"/>
      <c r="BC20" s="468"/>
      <c r="BD20" s="468"/>
      <c r="BE20" s="468"/>
      <c r="BF20" s="468"/>
      <c r="BG20" s="468"/>
      <c r="BH20" s="468"/>
      <c r="BI20" s="468"/>
      <c r="BJ20" s="468"/>
      <c r="BK20" s="468"/>
      <c r="BL20" s="468"/>
      <c r="BM20" s="469"/>
      <c r="BN20" s="453"/>
      <c r="BO20" s="454"/>
      <c r="BP20" s="454"/>
      <c r="BQ20" s="454"/>
      <c r="BR20" s="454"/>
      <c r="BS20" s="454"/>
      <c r="BT20" s="454"/>
      <c r="BU20" s="455"/>
      <c r="BV20" s="453"/>
      <c r="BW20" s="454"/>
      <c r="BX20" s="454"/>
      <c r="BY20" s="454"/>
      <c r="BZ20" s="454"/>
      <c r="CA20" s="454"/>
      <c r="CB20" s="454"/>
      <c r="CC20" s="455"/>
      <c r="CD20" s="191"/>
      <c r="CE20" s="485"/>
      <c r="CF20" s="485"/>
      <c r="CG20" s="485"/>
      <c r="CH20" s="485"/>
      <c r="CI20" s="485"/>
      <c r="CJ20" s="485"/>
      <c r="CK20" s="485"/>
      <c r="CL20" s="485"/>
      <c r="CM20" s="485"/>
      <c r="CN20" s="485"/>
      <c r="CO20" s="485"/>
      <c r="CP20" s="485"/>
      <c r="CQ20" s="485"/>
      <c r="CR20" s="485"/>
      <c r="CS20" s="486"/>
      <c r="CT20" s="450"/>
      <c r="CU20" s="451"/>
      <c r="CV20" s="451"/>
      <c r="CW20" s="451"/>
      <c r="CX20" s="451"/>
      <c r="CY20" s="451"/>
      <c r="CZ20" s="451"/>
      <c r="DA20" s="452"/>
      <c r="DB20" s="450"/>
      <c r="DC20" s="451"/>
      <c r="DD20" s="451"/>
      <c r="DE20" s="451"/>
      <c r="DF20" s="451"/>
      <c r="DG20" s="451"/>
      <c r="DH20" s="451"/>
      <c r="DI20" s="452"/>
    </row>
    <row r="21" spans="1:113" ht="18.75" customHeight="1" thickBot="1" x14ac:dyDescent="0.2">
      <c r="A21" s="178"/>
      <c r="B21" s="500" t="s">
        <v>161</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2"/>
      <c r="AY21" s="426"/>
      <c r="AZ21" s="427"/>
      <c r="BA21" s="427"/>
      <c r="BB21" s="427"/>
      <c r="BC21" s="427"/>
      <c r="BD21" s="427"/>
      <c r="BE21" s="427"/>
      <c r="BF21" s="427"/>
      <c r="BG21" s="427"/>
      <c r="BH21" s="427"/>
      <c r="BI21" s="427"/>
      <c r="BJ21" s="427"/>
      <c r="BK21" s="427"/>
      <c r="BL21" s="427"/>
      <c r="BM21" s="428"/>
      <c r="BN21" s="487"/>
      <c r="BO21" s="488"/>
      <c r="BP21" s="488"/>
      <c r="BQ21" s="488"/>
      <c r="BR21" s="488"/>
      <c r="BS21" s="488"/>
      <c r="BT21" s="488"/>
      <c r="BU21" s="489"/>
      <c r="BV21" s="487"/>
      <c r="BW21" s="488"/>
      <c r="BX21" s="488"/>
      <c r="BY21" s="488"/>
      <c r="BZ21" s="488"/>
      <c r="CA21" s="488"/>
      <c r="CB21" s="488"/>
      <c r="CC21" s="489"/>
      <c r="CD21" s="191"/>
      <c r="CE21" s="485"/>
      <c r="CF21" s="485"/>
      <c r="CG21" s="485"/>
      <c r="CH21" s="485"/>
      <c r="CI21" s="485"/>
      <c r="CJ21" s="485"/>
      <c r="CK21" s="485"/>
      <c r="CL21" s="485"/>
      <c r="CM21" s="485"/>
      <c r="CN21" s="485"/>
      <c r="CO21" s="485"/>
      <c r="CP21" s="485"/>
      <c r="CQ21" s="485"/>
      <c r="CR21" s="485"/>
      <c r="CS21" s="486"/>
      <c r="CT21" s="450"/>
      <c r="CU21" s="451"/>
      <c r="CV21" s="451"/>
      <c r="CW21" s="451"/>
      <c r="CX21" s="451"/>
      <c r="CY21" s="451"/>
      <c r="CZ21" s="451"/>
      <c r="DA21" s="452"/>
      <c r="DB21" s="450"/>
      <c r="DC21" s="451"/>
      <c r="DD21" s="451"/>
      <c r="DE21" s="451"/>
      <c r="DF21" s="451"/>
      <c r="DG21" s="451"/>
      <c r="DH21" s="451"/>
      <c r="DI21" s="452"/>
    </row>
    <row r="22" spans="1:113" ht="18.75" customHeight="1" x14ac:dyDescent="0.15">
      <c r="A22" s="178"/>
      <c r="B22" s="429" t="s">
        <v>162</v>
      </c>
      <c r="C22" s="430"/>
      <c r="D22" s="431"/>
      <c r="E22" s="438" t="s">
        <v>1</v>
      </c>
      <c r="F22" s="439"/>
      <c r="G22" s="439"/>
      <c r="H22" s="439"/>
      <c r="I22" s="439"/>
      <c r="J22" s="439"/>
      <c r="K22" s="440"/>
      <c r="L22" s="438" t="s">
        <v>163</v>
      </c>
      <c r="M22" s="439"/>
      <c r="N22" s="439"/>
      <c r="O22" s="439"/>
      <c r="P22" s="440"/>
      <c r="Q22" s="444" t="s">
        <v>164</v>
      </c>
      <c r="R22" s="445"/>
      <c r="S22" s="445"/>
      <c r="T22" s="445"/>
      <c r="U22" s="445"/>
      <c r="V22" s="446"/>
      <c r="W22" s="495" t="s">
        <v>165</v>
      </c>
      <c r="X22" s="430"/>
      <c r="Y22" s="431"/>
      <c r="Z22" s="438" t="s">
        <v>1</v>
      </c>
      <c r="AA22" s="439"/>
      <c r="AB22" s="439"/>
      <c r="AC22" s="439"/>
      <c r="AD22" s="439"/>
      <c r="AE22" s="439"/>
      <c r="AF22" s="439"/>
      <c r="AG22" s="440"/>
      <c r="AH22" s="456" t="s">
        <v>166</v>
      </c>
      <c r="AI22" s="439"/>
      <c r="AJ22" s="439"/>
      <c r="AK22" s="439"/>
      <c r="AL22" s="440"/>
      <c r="AM22" s="456" t="s">
        <v>167</v>
      </c>
      <c r="AN22" s="457"/>
      <c r="AO22" s="457"/>
      <c r="AP22" s="457"/>
      <c r="AQ22" s="457"/>
      <c r="AR22" s="458"/>
      <c r="AS22" s="444" t="s">
        <v>164</v>
      </c>
      <c r="AT22" s="445"/>
      <c r="AU22" s="445"/>
      <c r="AV22" s="445"/>
      <c r="AW22" s="445"/>
      <c r="AX22" s="462"/>
      <c r="AY22" s="479" t="s">
        <v>168</v>
      </c>
      <c r="AZ22" s="480"/>
      <c r="BA22" s="480"/>
      <c r="BB22" s="480"/>
      <c r="BC22" s="480"/>
      <c r="BD22" s="480"/>
      <c r="BE22" s="480"/>
      <c r="BF22" s="480"/>
      <c r="BG22" s="480"/>
      <c r="BH22" s="480"/>
      <c r="BI22" s="480"/>
      <c r="BJ22" s="480"/>
      <c r="BK22" s="480"/>
      <c r="BL22" s="480"/>
      <c r="BM22" s="481"/>
      <c r="BN22" s="482">
        <v>8878061</v>
      </c>
      <c r="BO22" s="483"/>
      <c r="BP22" s="483"/>
      <c r="BQ22" s="483"/>
      <c r="BR22" s="483"/>
      <c r="BS22" s="483"/>
      <c r="BT22" s="483"/>
      <c r="BU22" s="484"/>
      <c r="BV22" s="482">
        <v>9114649</v>
      </c>
      <c r="BW22" s="483"/>
      <c r="BX22" s="483"/>
      <c r="BY22" s="483"/>
      <c r="BZ22" s="483"/>
      <c r="CA22" s="483"/>
      <c r="CB22" s="483"/>
      <c r="CC22" s="484"/>
      <c r="CD22" s="191"/>
      <c r="CE22" s="485"/>
      <c r="CF22" s="485"/>
      <c r="CG22" s="485"/>
      <c r="CH22" s="485"/>
      <c r="CI22" s="485"/>
      <c r="CJ22" s="485"/>
      <c r="CK22" s="485"/>
      <c r="CL22" s="485"/>
      <c r="CM22" s="485"/>
      <c r="CN22" s="485"/>
      <c r="CO22" s="485"/>
      <c r="CP22" s="485"/>
      <c r="CQ22" s="485"/>
      <c r="CR22" s="485"/>
      <c r="CS22" s="486"/>
      <c r="CT22" s="450"/>
      <c r="CU22" s="451"/>
      <c r="CV22" s="451"/>
      <c r="CW22" s="451"/>
      <c r="CX22" s="451"/>
      <c r="CY22" s="451"/>
      <c r="CZ22" s="451"/>
      <c r="DA22" s="452"/>
      <c r="DB22" s="450"/>
      <c r="DC22" s="451"/>
      <c r="DD22" s="451"/>
      <c r="DE22" s="451"/>
      <c r="DF22" s="451"/>
      <c r="DG22" s="451"/>
      <c r="DH22" s="451"/>
      <c r="DI22" s="452"/>
    </row>
    <row r="23" spans="1:113" ht="18.75" customHeight="1" x14ac:dyDescent="0.15">
      <c r="A23" s="178"/>
      <c r="B23" s="432"/>
      <c r="C23" s="433"/>
      <c r="D23" s="434"/>
      <c r="E23" s="441"/>
      <c r="F23" s="442"/>
      <c r="G23" s="442"/>
      <c r="H23" s="442"/>
      <c r="I23" s="442"/>
      <c r="J23" s="442"/>
      <c r="K23" s="443"/>
      <c r="L23" s="441"/>
      <c r="M23" s="442"/>
      <c r="N23" s="442"/>
      <c r="O23" s="442"/>
      <c r="P23" s="443"/>
      <c r="Q23" s="447"/>
      <c r="R23" s="448"/>
      <c r="S23" s="448"/>
      <c r="T23" s="448"/>
      <c r="U23" s="448"/>
      <c r="V23" s="449"/>
      <c r="W23" s="496"/>
      <c r="X23" s="433"/>
      <c r="Y23" s="434"/>
      <c r="Z23" s="441"/>
      <c r="AA23" s="442"/>
      <c r="AB23" s="442"/>
      <c r="AC23" s="442"/>
      <c r="AD23" s="442"/>
      <c r="AE23" s="442"/>
      <c r="AF23" s="442"/>
      <c r="AG23" s="443"/>
      <c r="AH23" s="441"/>
      <c r="AI23" s="442"/>
      <c r="AJ23" s="442"/>
      <c r="AK23" s="442"/>
      <c r="AL23" s="443"/>
      <c r="AM23" s="459"/>
      <c r="AN23" s="460"/>
      <c r="AO23" s="460"/>
      <c r="AP23" s="460"/>
      <c r="AQ23" s="460"/>
      <c r="AR23" s="461"/>
      <c r="AS23" s="447"/>
      <c r="AT23" s="448"/>
      <c r="AU23" s="448"/>
      <c r="AV23" s="448"/>
      <c r="AW23" s="448"/>
      <c r="AX23" s="463"/>
      <c r="AY23" s="467" t="s">
        <v>169</v>
      </c>
      <c r="AZ23" s="468"/>
      <c r="BA23" s="468"/>
      <c r="BB23" s="468"/>
      <c r="BC23" s="468"/>
      <c r="BD23" s="468"/>
      <c r="BE23" s="468"/>
      <c r="BF23" s="468"/>
      <c r="BG23" s="468"/>
      <c r="BH23" s="468"/>
      <c r="BI23" s="468"/>
      <c r="BJ23" s="468"/>
      <c r="BK23" s="468"/>
      <c r="BL23" s="468"/>
      <c r="BM23" s="469"/>
      <c r="BN23" s="453">
        <v>5668895</v>
      </c>
      <c r="BO23" s="454"/>
      <c r="BP23" s="454"/>
      <c r="BQ23" s="454"/>
      <c r="BR23" s="454"/>
      <c r="BS23" s="454"/>
      <c r="BT23" s="454"/>
      <c r="BU23" s="455"/>
      <c r="BV23" s="453">
        <v>6043624</v>
      </c>
      <c r="BW23" s="454"/>
      <c r="BX23" s="454"/>
      <c r="BY23" s="454"/>
      <c r="BZ23" s="454"/>
      <c r="CA23" s="454"/>
      <c r="CB23" s="454"/>
      <c r="CC23" s="455"/>
      <c r="CD23" s="191"/>
      <c r="CE23" s="485"/>
      <c r="CF23" s="485"/>
      <c r="CG23" s="485"/>
      <c r="CH23" s="485"/>
      <c r="CI23" s="485"/>
      <c r="CJ23" s="485"/>
      <c r="CK23" s="485"/>
      <c r="CL23" s="485"/>
      <c r="CM23" s="485"/>
      <c r="CN23" s="485"/>
      <c r="CO23" s="485"/>
      <c r="CP23" s="485"/>
      <c r="CQ23" s="485"/>
      <c r="CR23" s="485"/>
      <c r="CS23" s="486"/>
      <c r="CT23" s="450"/>
      <c r="CU23" s="451"/>
      <c r="CV23" s="451"/>
      <c r="CW23" s="451"/>
      <c r="CX23" s="451"/>
      <c r="CY23" s="451"/>
      <c r="CZ23" s="451"/>
      <c r="DA23" s="452"/>
      <c r="DB23" s="450"/>
      <c r="DC23" s="451"/>
      <c r="DD23" s="451"/>
      <c r="DE23" s="451"/>
      <c r="DF23" s="451"/>
      <c r="DG23" s="451"/>
      <c r="DH23" s="451"/>
      <c r="DI23" s="452"/>
    </row>
    <row r="24" spans="1:113" ht="18.75" customHeight="1" thickBot="1" x14ac:dyDescent="0.2">
      <c r="A24" s="178"/>
      <c r="B24" s="432"/>
      <c r="C24" s="433"/>
      <c r="D24" s="434"/>
      <c r="E24" s="409" t="s">
        <v>170</v>
      </c>
      <c r="F24" s="410"/>
      <c r="G24" s="410"/>
      <c r="H24" s="410"/>
      <c r="I24" s="410"/>
      <c r="J24" s="410"/>
      <c r="K24" s="411"/>
      <c r="L24" s="406">
        <v>1</v>
      </c>
      <c r="M24" s="407"/>
      <c r="N24" s="407"/>
      <c r="O24" s="407"/>
      <c r="P24" s="408"/>
      <c r="Q24" s="406">
        <v>10030</v>
      </c>
      <c r="R24" s="407"/>
      <c r="S24" s="407"/>
      <c r="T24" s="407"/>
      <c r="U24" s="407"/>
      <c r="V24" s="408"/>
      <c r="W24" s="496"/>
      <c r="X24" s="433"/>
      <c r="Y24" s="434"/>
      <c r="Z24" s="409" t="s">
        <v>171</v>
      </c>
      <c r="AA24" s="410"/>
      <c r="AB24" s="410"/>
      <c r="AC24" s="410"/>
      <c r="AD24" s="410"/>
      <c r="AE24" s="410"/>
      <c r="AF24" s="410"/>
      <c r="AG24" s="411"/>
      <c r="AH24" s="406">
        <v>414</v>
      </c>
      <c r="AI24" s="407"/>
      <c r="AJ24" s="407"/>
      <c r="AK24" s="407"/>
      <c r="AL24" s="408"/>
      <c r="AM24" s="406">
        <v>1301616</v>
      </c>
      <c r="AN24" s="407"/>
      <c r="AO24" s="407"/>
      <c r="AP24" s="407"/>
      <c r="AQ24" s="407"/>
      <c r="AR24" s="408"/>
      <c r="AS24" s="406">
        <v>3144</v>
      </c>
      <c r="AT24" s="407"/>
      <c r="AU24" s="407"/>
      <c r="AV24" s="407"/>
      <c r="AW24" s="407"/>
      <c r="AX24" s="466"/>
      <c r="AY24" s="426" t="s">
        <v>172</v>
      </c>
      <c r="AZ24" s="427"/>
      <c r="BA24" s="427"/>
      <c r="BB24" s="427"/>
      <c r="BC24" s="427"/>
      <c r="BD24" s="427"/>
      <c r="BE24" s="427"/>
      <c r="BF24" s="427"/>
      <c r="BG24" s="427"/>
      <c r="BH24" s="427"/>
      <c r="BI24" s="427"/>
      <c r="BJ24" s="427"/>
      <c r="BK24" s="427"/>
      <c r="BL24" s="427"/>
      <c r="BM24" s="428"/>
      <c r="BN24" s="453">
        <v>7545252</v>
      </c>
      <c r="BO24" s="454"/>
      <c r="BP24" s="454"/>
      <c r="BQ24" s="454"/>
      <c r="BR24" s="454"/>
      <c r="BS24" s="454"/>
      <c r="BT24" s="454"/>
      <c r="BU24" s="455"/>
      <c r="BV24" s="453">
        <v>7635243</v>
      </c>
      <c r="BW24" s="454"/>
      <c r="BX24" s="454"/>
      <c r="BY24" s="454"/>
      <c r="BZ24" s="454"/>
      <c r="CA24" s="454"/>
      <c r="CB24" s="454"/>
      <c r="CC24" s="455"/>
      <c r="CD24" s="191"/>
      <c r="CE24" s="485"/>
      <c r="CF24" s="485"/>
      <c r="CG24" s="485"/>
      <c r="CH24" s="485"/>
      <c r="CI24" s="485"/>
      <c r="CJ24" s="485"/>
      <c r="CK24" s="485"/>
      <c r="CL24" s="485"/>
      <c r="CM24" s="485"/>
      <c r="CN24" s="485"/>
      <c r="CO24" s="485"/>
      <c r="CP24" s="485"/>
      <c r="CQ24" s="485"/>
      <c r="CR24" s="485"/>
      <c r="CS24" s="486"/>
      <c r="CT24" s="450"/>
      <c r="CU24" s="451"/>
      <c r="CV24" s="451"/>
      <c r="CW24" s="451"/>
      <c r="CX24" s="451"/>
      <c r="CY24" s="451"/>
      <c r="CZ24" s="451"/>
      <c r="DA24" s="452"/>
      <c r="DB24" s="450"/>
      <c r="DC24" s="451"/>
      <c r="DD24" s="451"/>
      <c r="DE24" s="451"/>
      <c r="DF24" s="451"/>
      <c r="DG24" s="451"/>
      <c r="DH24" s="451"/>
      <c r="DI24" s="452"/>
    </row>
    <row r="25" spans="1:113" ht="18.75" customHeight="1" x14ac:dyDescent="0.15">
      <c r="A25" s="178"/>
      <c r="B25" s="432"/>
      <c r="C25" s="433"/>
      <c r="D25" s="434"/>
      <c r="E25" s="409" t="s">
        <v>173</v>
      </c>
      <c r="F25" s="410"/>
      <c r="G25" s="410"/>
      <c r="H25" s="410"/>
      <c r="I25" s="410"/>
      <c r="J25" s="410"/>
      <c r="K25" s="411"/>
      <c r="L25" s="406">
        <v>1</v>
      </c>
      <c r="M25" s="407"/>
      <c r="N25" s="407"/>
      <c r="O25" s="407"/>
      <c r="P25" s="408"/>
      <c r="Q25" s="406">
        <v>8220</v>
      </c>
      <c r="R25" s="407"/>
      <c r="S25" s="407"/>
      <c r="T25" s="407"/>
      <c r="U25" s="407"/>
      <c r="V25" s="408"/>
      <c r="W25" s="496"/>
      <c r="X25" s="433"/>
      <c r="Y25" s="434"/>
      <c r="Z25" s="409" t="s">
        <v>174</v>
      </c>
      <c r="AA25" s="410"/>
      <c r="AB25" s="410"/>
      <c r="AC25" s="410"/>
      <c r="AD25" s="410"/>
      <c r="AE25" s="410"/>
      <c r="AF25" s="410"/>
      <c r="AG25" s="411"/>
      <c r="AH25" s="406" t="s">
        <v>175</v>
      </c>
      <c r="AI25" s="407"/>
      <c r="AJ25" s="407"/>
      <c r="AK25" s="407"/>
      <c r="AL25" s="408"/>
      <c r="AM25" s="406" t="s">
        <v>128</v>
      </c>
      <c r="AN25" s="407"/>
      <c r="AO25" s="407"/>
      <c r="AP25" s="407"/>
      <c r="AQ25" s="407"/>
      <c r="AR25" s="408"/>
      <c r="AS25" s="406" t="s">
        <v>175</v>
      </c>
      <c r="AT25" s="407"/>
      <c r="AU25" s="407"/>
      <c r="AV25" s="407"/>
      <c r="AW25" s="407"/>
      <c r="AX25" s="466"/>
      <c r="AY25" s="479" t="s">
        <v>176</v>
      </c>
      <c r="AZ25" s="480"/>
      <c r="BA25" s="480"/>
      <c r="BB25" s="480"/>
      <c r="BC25" s="480"/>
      <c r="BD25" s="480"/>
      <c r="BE25" s="480"/>
      <c r="BF25" s="480"/>
      <c r="BG25" s="480"/>
      <c r="BH25" s="480"/>
      <c r="BI25" s="480"/>
      <c r="BJ25" s="480"/>
      <c r="BK25" s="480"/>
      <c r="BL25" s="480"/>
      <c r="BM25" s="481"/>
      <c r="BN25" s="482">
        <v>1065395</v>
      </c>
      <c r="BO25" s="483"/>
      <c r="BP25" s="483"/>
      <c r="BQ25" s="483"/>
      <c r="BR25" s="483"/>
      <c r="BS25" s="483"/>
      <c r="BT25" s="483"/>
      <c r="BU25" s="484"/>
      <c r="BV25" s="482">
        <v>342003</v>
      </c>
      <c r="BW25" s="483"/>
      <c r="BX25" s="483"/>
      <c r="BY25" s="483"/>
      <c r="BZ25" s="483"/>
      <c r="CA25" s="483"/>
      <c r="CB25" s="483"/>
      <c r="CC25" s="484"/>
      <c r="CD25" s="191"/>
      <c r="CE25" s="485"/>
      <c r="CF25" s="485"/>
      <c r="CG25" s="485"/>
      <c r="CH25" s="485"/>
      <c r="CI25" s="485"/>
      <c r="CJ25" s="485"/>
      <c r="CK25" s="485"/>
      <c r="CL25" s="485"/>
      <c r="CM25" s="485"/>
      <c r="CN25" s="485"/>
      <c r="CO25" s="485"/>
      <c r="CP25" s="485"/>
      <c r="CQ25" s="485"/>
      <c r="CR25" s="485"/>
      <c r="CS25" s="486"/>
      <c r="CT25" s="450"/>
      <c r="CU25" s="451"/>
      <c r="CV25" s="451"/>
      <c r="CW25" s="451"/>
      <c r="CX25" s="451"/>
      <c r="CY25" s="451"/>
      <c r="CZ25" s="451"/>
      <c r="DA25" s="452"/>
      <c r="DB25" s="450"/>
      <c r="DC25" s="451"/>
      <c r="DD25" s="451"/>
      <c r="DE25" s="451"/>
      <c r="DF25" s="451"/>
      <c r="DG25" s="451"/>
      <c r="DH25" s="451"/>
      <c r="DI25" s="452"/>
    </row>
    <row r="26" spans="1:113" ht="18.75" customHeight="1" x14ac:dyDescent="0.15">
      <c r="A26" s="178"/>
      <c r="B26" s="432"/>
      <c r="C26" s="433"/>
      <c r="D26" s="434"/>
      <c r="E26" s="409" t="s">
        <v>177</v>
      </c>
      <c r="F26" s="410"/>
      <c r="G26" s="410"/>
      <c r="H26" s="410"/>
      <c r="I26" s="410"/>
      <c r="J26" s="410"/>
      <c r="K26" s="411"/>
      <c r="L26" s="406">
        <v>1</v>
      </c>
      <c r="M26" s="407"/>
      <c r="N26" s="407"/>
      <c r="O26" s="407"/>
      <c r="P26" s="408"/>
      <c r="Q26" s="406">
        <v>7150</v>
      </c>
      <c r="R26" s="407"/>
      <c r="S26" s="407"/>
      <c r="T26" s="407"/>
      <c r="U26" s="407"/>
      <c r="V26" s="408"/>
      <c r="W26" s="496"/>
      <c r="X26" s="433"/>
      <c r="Y26" s="434"/>
      <c r="Z26" s="409" t="s">
        <v>178</v>
      </c>
      <c r="AA26" s="464"/>
      <c r="AB26" s="464"/>
      <c r="AC26" s="464"/>
      <c r="AD26" s="464"/>
      <c r="AE26" s="464"/>
      <c r="AF26" s="464"/>
      <c r="AG26" s="465"/>
      <c r="AH26" s="406" t="s">
        <v>145</v>
      </c>
      <c r="AI26" s="407"/>
      <c r="AJ26" s="407"/>
      <c r="AK26" s="407"/>
      <c r="AL26" s="408"/>
      <c r="AM26" s="406" t="s">
        <v>175</v>
      </c>
      <c r="AN26" s="407"/>
      <c r="AO26" s="407"/>
      <c r="AP26" s="407"/>
      <c r="AQ26" s="407"/>
      <c r="AR26" s="408"/>
      <c r="AS26" s="406" t="s">
        <v>175</v>
      </c>
      <c r="AT26" s="407"/>
      <c r="AU26" s="407"/>
      <c r="AV26" s="407"/>
      <c r="AW26" s="407"/>
      <c r="AX26" s="466"/>
      <c r="AY26" s="493" t="s">
        <v>179</v>
      </c>
      <c r="AZ26" s="413"/>
      <c r="BA26" s="413"/>
      <c r="BB26" s="413"/>
      <c r="BC26" s="413"/>
      <c r="BD26" s="413"/>
      <c r="BE26" s="413"/>
      <c r="BF26" s="413"/>
      <c r="BG26" s="413"/>
      <c r="BH26" s="413"/>
      <c r="BI26" s="413"/>
      <c r="BJ26" s="413"/>
      <c r="BK26" s="413"/>
      <c r="BL26" s="413"/>
      <c r="BM26" s="494"/>
      <c r="BN26" s="453" t="s">
        <v>175</v>
      </c>
      <c r="BO26" s="454"/>
      <c r="BP26" s="454"/>
      <c r="BQ26" s="454"/>
      <c r="BR26" s="454"/>
      <c r="BS26" s="454"/>
      <c r="BT26" s="454"/>
      <c r="BU26" s="455"/>
      <c r="BV26" s="453" t="s">
        <v>175</v>
      </c>
      <c r="BW26" s="454"/>
      <c r="BX26" s="454"/>
      <c r="BY26" s="454"/>
      <c r="BZ26" s="454"/>
      <c r="CA26" s="454"/>
      <c r="CB26" s="454"/>
      <c r="CC26" s="455"/>
      <c r="CD26" s="191"/>
      <c r="CE26" s="485"/>
      <c r="CF26" s="485"/>
      <c r="CG26" s="485"/>
      <c r="CH26" s="485"/>
      <c r="CI26" s="485"/>
      <c r="CJ26" s="485"/>
      <c r="CK26" s="485"/>
      <c r="CL26" s="485"/>
      <c r="CM26" s="485"/>
      <c r="CN26" s="485"/>
      <c r="CO26" s="485"/>
      <c r="CP26" s="485"/>
      <c r="CQ26" s="485"/>
      <c r="CR26" s="485"/>
      <c r="CS26" s="486"/>
      <c r="CT26" s="450"/>
      <c r="CU26" s="451"/>
      <c r="CV26" s="451"/>
      <c r="CW26" s="451"/>
      <c r="CX26" s="451"/>
      <c r="CY26" s="451"/>
      <c r="CZ26" s="451"/>
      <c r="DA26" s="452"/>
      <c r="DB26" s="450"/>
      <c r="DC26" s="451"/>
      <c r="DD26" s="451"/>
      <c r="DE26" s="451"/>
      <c r="DF26" s="451"/>
      <c r="DG26" s="451"/>
      <c r="DH26" s="451"/>
      <c r="DI26" s="452"/>
    </row>
    <row r="27" spans="1:113" ht="18.75" customHeight="1" thickBot="1" x14ac:dyDescent="0.2">
      <c r="A27" s="178"/>
      <c r="B27" s="432"/>
      <c r="C27" s="433"/>
      <c r="D27" s="434"/>
      <c r="E27" s="409" t="s">
        <v>180</v>
      </c>
      <c r="F27" s="410"/>
      <c r="G27" s="410"/>
      <c r="H27" s="410"/>
      <c r="I27" s="410"/>
      <c r="J27" s="410"/>
      <c r="K27" s="411"/>
      <c r="L27" s="406">
        <v>1</v>
      </c>
      <c r="M27" s="407"/>
      <c r="N27" s="407"/>
      <c r="O27" s="407"/>
      <c r="P27" s="408"/>
      <c r="Q27" s="406">
        <v>5430</v>
      </c>
      <c r="R27" s="407"/>
      <c r="S27" s="407"/>
      <c r="T27" s="407"/>
      <c r="U27" s="407"/>
      <c r="V27" s="408"/>
      <c r="W27" s="496"/>
      <c r="X27" s="433"/>
      <c r="Y27" s="434"/>
      <c r="Z27" s="409" t="s">
        <v>181</v>
      </c>
      <c r="AA27" s="410"/>
      <c r="AB27" s="410"/>
      <c r="AC27" s="410"/>
      <c r="AD27" s="410"/>
      <c r="AE27" s="410"/>
      <c r="AF27" s="410"/>
      <c r="AG27" s="411"/>
      <c r="AH27" s="406">
        <v>40</v>
      </c>
      <c r="AI27" s="407"/>
      <c r="AJ27" s="407"/>
      <c r="AK27" s="407"/>
      <c r="AL27" s="408"/>
      <c r="AM27" s="406">
        <v>121276</v>
      </c>
      <c r="AN27" s="407"/>
      <c r="AO27" s="407"/>
      <c r="AP27" s="407"/>
      <c r="AQ27" s="407"/>
      <c r="AR27" s="408"/>
      <c r="AS27" s="406">
        <v>3032</v>
      </c>
      <c r="AT27" s="407"/>
      <c r="AU27" s="407"/>
      <c r="AV27" s="407"/>
      <c r="AW27" s="407"/>
      <c r="AX27" s="466"/>
      <c r="AY27" s="490" t="s">
        <v>182</v>
      </c>
      <c r="AZ27" s="491"/>
      <c r="BA27" s="491"/>
      <c r="BB27" s="491"/>
      <c r="BC27" s="491"/>
      <c r="BD27" s="491"/>
      <c r="BE27" s="491"/>
      <c r="BF27" s="491"/>
      <c r="BG27" s="491"/>
      <c r="BH27" s="491"/>
      <c r="BI27" s="491"/>
      <c r="BJ27" s="491"/>
      <c r="BK27" s="491"/>
      <c r="BL27" s="491"/>
      <c r="BM27" s="492"/>
      <c r="BN27" s="487" t="s">
        <v>145</v>
      </c>
      <c r="BO27" s="488"/>
      <c r="BP27" s="488"/>
      <c r="BQ27" s="488"/>
      <c r="BR27" s="488"/>
      <c r="BS27" s="488"/>
      <c r="BT27" s="488"/>
      <c r="BU27" s="489"/>
      <c r="BV27" s="487" t="s">
        <v>175</v>
      </c>
      <c r="BW27" s="488"/>
      <c r="BX27" s="488"/>
      <c r="BY27" s="488"/>
      <c r="BZ27" s="488"/>
      <c r="CA27" s="488"/>
      <c r="CB27" s="488"/>
      <c r="CC27" s="489"/>
      <c r="CD27" s="193"/>
      <c r="CE27" s="485"/>
      <c r="CF27" s="485"/>
      <c r="CG27" s="485"/>
      <c r="CH27" s="485"/>
      <c r="CI27" s="485"/>
      <c r="CJ27" s="485"/>
      <c r="CK27" s="485"/>
      <c r="CL27" s="485"/>
      <c r="CM27" s="485"/>
      <c r="CN27" s="485"/>
      <c r="CO27" s="485"/>
      <c r="CP27" s="485"/>
      <c r="CQ27" s="485"/>
      <c r="CR27" s="485"/>
      <c r="CS27" s="486"/>
      <c r="CT27" s="450"/>
      <c r="CU27" s="451"/>
      <c r="CV27" s="451"/>
      <c r="CW27" s="451"/>
      <c r="CX27" s="451"/>
      <c r="CY27" s="451"/>
      <c r="CZ27" s="451"/>
      <c r="DA27" s="452"/>
      <c r="DB27" s="450"/>
      <c r="DC27" s="451"/>
      <c r="DD27" s="451"/>
      <c r="DE27" s="451"/>
      <c r="DF27" s="451"/>
      <c r="DG27" s="451"/>
      <c r="DH27" s="451"/>
      <c r="DI27" s="452"/>
    </row>
    <row r="28" spans="1:113" ht="18.75" customHeight="1" x14ac:dyDescent="0.15">
      <c r="A28" s="178"/>
      <c r="B28" s="432"/>
      <c r="C28" s="433"/>
      <c r="D28" s="434"/>
      <c r="E28" s="409" t="s">
        <v>183</v>
      </c>
      <c r="F28" s="410"/>
      <c r="G28" s="410"/>
      <c r="H28" s="410"/>
      <c r="I28" s="410"/>
      <c r="J28" s="410"/>
      <c r="K28" s="411"/>
      <c r="L28" s="406">
        <v>1</v>
      </c>
      <c r="M28" s="407"/>
      <c r="N28" s="407"/>
      <c r="O28" s="407"/>
      <c r="P28" s="408"/>
      <c r="Q28" s="406">
        <v>5030</v>
      </c>
      <c r="R28" s="407"/>
      <c r="S28" s="407"/>
      <c r="T28" s="407"/>
      <c r="U28" s="407"/>
      <c r="V28" s="408"/>
      <c r="W28" s="496"/>
      <c r="X28" s="433"/>
      <c r="Y28" s="434"/>
      <c r="Z28" s="409" t="s">
        <v>184</v>
      </c>
      <c r="AA28" s="410"/>
      <c r="AB28" s="410"/>
      <c r="AC28" s="410"/>
      <c r="AD28" s="410"/>
      <c r="AE28" s="410"/>
      <c r="AF28" s="410"/>
      <c r="AG28" s="411"/>
      <c r="AH28" s="406" t="s">
        <v>175</v>
      </c>
      <c r="AI28" s="407"/>
      <c r="AJ28" s="407"/>
      <c r="AK28" s="407"/>
      <c r="AL28" s="408"/>
      <c r="AM28" s="406" t="s">
        <v>145</v>
      </c>
      <c r="AN28" s="407"/>
      <c r="AO28" s="407"/>
      <c r="AP28" s="407"/>
      <c r="AQ28" s="407"/>
      <c r="AR28" s="408"/>
      <c r="AS28" s="406" t="s">
        <v>128</v>
      </c>
      <c r="AT28" s="407"/>
      <c r="AU28" s="407"/>
      <c r="AV28" s="407"/>
      <c r="AW28" s="407"/>
      <c r="AX28" s="466"/>
      <c r="AY28" s="470" t="s">
        <v>185</v>
      </c>
      <c r="AZ28" s="471"/>
      <c r="BA28" s="471"/>
      <c r="BB28" s="472"/>
      <c r="BC28" s="479" t="s">
        <v>47</v>
      </c>
      <c r="BD28" s="480"/>
      <c r="BE28" s="480"/>
      <c r="BF28" s="480"/>
      <c r="BG28" s="480"/>
      <c r="BH28" s="480"/>
      <c r="BI28" s="480"/>
      <c r="BJ28" s="480"/>
      <c r="BK28" s="480"/>
      <c r="BL28" s="480"/>
      <c r="BM28" s="481"/>
      <c r="BN28" s="482">
        <v>5933116</v>
      </c>
      <c r="BO28" s="483"/>
      <c r="BP28" s="483"/>
      <c r="BQ28" s="483"/>
      <c r="BR28" s="483"/>
      <c r="BS28" s="483"/>
      <c r="BT28" s="483"/>
      <c r="BU28" s="484"/>
      <c r="BV28" s="482">
        <v>6076534</v>
      </c>
      <c r="BW28" s="483"/>
      <c r="BX28" s="483"/>
      <c r="BY28" s="483"/>
      <c r="BZ28" s="483"/>
      <c r="CA28" s="483"/>
      <c r="CB28" s="483"/>
      <c r="CC28" s="484"/>
      <c r="CD28" s="191"/>
      <c r="CE28" s="485"/>
      <c r="CF28" s="485"/>
      <c r="CG28" s="485"/>
      <c r="CH28" s="485"/>
      <c r="CI28" s="485"/>
      <c r="CJ28" s="485"/>
      <c r="CK28" s="485"/>
      <c r="CL28" s="485"/>
      <c r="CM28" s="485"/>
      <c r="CN28" s="485"/>
      <c r="CO28" s="485"/>
      <c r="CP28" s="485"/>
      <c r="CQ28" s="485"/>
      <c r="CR28" s="485"/>
      <c r="CS28" s="486"/>
      <c r="CT28" s="450"/>
      <c r="CU28" s="451"/>
      <c r="CV28" s="451"/>
      <c r="CW28" s="451"/>
      <c r="CX28" s="451"/>
      <c r="CY28" s="451"/>
      <c r="CZ28" s="451"/>
      <c r="DA28" s="452"/>
      <c r="DB28" s="450"/>
      <c r="DC28" s="451"/>
      <c r="DD28" s="451"/>
      <c r="DE28" s="451"/>
      <c r="DF28" s="451"/>
      <c r="DG28" s="451"/>
      <c r="DH28" s="451"/>
      <c r="DI28" s="452"/>
    </row>
    <row r="29" spans="1:113" ht="18.75" customHeight="1" x14ac:dyDescent="0.15">
      <c r="A29" s="178"/>
      <c r="B29" s="432"/>
      <c r="C29" s="433"/>
      <c r="D29" s="434"/>
      <c r="E29" s="409" t="s">
        <v>186</v>
      </c>
      <c r="F29" s="410"/>
      <c r="G29" s="410"/>
      <c r="H29" s="410"/>
      <c r="I29" s="410"/>
      <c r="J29" s="410"/>
      <c r="K29" s="411"/>
      <c r="L29" s="406">
        <v>18</v>
      </c>
      <c r="M29" s="407"/>
      <c r="N29" s="407"/>
      <c r="O29" s="407"/>
      <c r="P29" s="408"/>
      <c r="Q29" s="406">
        <v>4480</v>
      </c>
      <c r="R29" s="407"/>
      <c r="S29" s="407"/>
      <c r="T29" s="407"/>
      <c r="U29" s="407"/>
      <c r="V29" s="408"/>
      <c r="W29" s="497"/>
      <c r="X29" s="498"/>
      <c r="Y29" s="499"/>
      <c r="Z29" s="409" t="s">
        <v>187</v>
      </c>
      <c r="AA29" s="410"/>
      <c r="AB29" s="410"/>
      <c r="AC29" s="410"/>
      <c r="AD29" s="410"/>
      <c r="AE29" s="410"/>
      <c r="AF29" s="410"/>
      <c r="AG29" s="411"/>
      <c r="AH29" s="406">
        <v>454</v>
      </c>
      <c r="AI29" s="407"/>
      <c r="AJ29" s="407"/>
      <c r="AK29" s="407"/>
      <c r="AL29" s="408"/>
      <c r="AM29" s="406">
        <v>1422892</v>
      </c>
      <c r="AN29" s="407"/>
      <c r="AO29" s="407"/>
      <c r="AP29" s="407"/>
      <c r="AQ29" s="407"/>
      <c r="AR29" s="408"/>
      <c r="AS29" s="406">
        <v>3134</v>
      </c>
      <c r="AT29" s="407"/>
      <c r="AU29" s="407"/>
      <c r="AV29" s="407"/>
      <c r="AW29" s="407"/>
      <c r="AX29" s="466"/>
      <c r="AY29" s="473"/>
      <c r="AZ29" s="474"/>
      <c r="BA29" s="474"/>
      <c r="BB29" s="475"/>
      <c r="BC29" s="467" t="s">
        <v>188</v>
      </c>
      <c r="BD29" s="468"/>
      <c r="BE29" s="468"/>
      <c r="BF29" s="468"/>
      <c r="BG29" s="468"/>
      <c r="BH29" s="468"/>
      <c r="BI29" s="468"/>
      <c r="BJ29" s="468"/>
      <c r="BK29" s="468"/>
      <c r="BL29" s="468"/>
      <c r="BM29" s="469"/>
      <c r="BN29" s="453">
        <v>6765</v>
      </c>
      <c r="BO29" s="454"/>
      <c r="BP29" s="454"/>
      <c r="BQ29" s="454"/>
      <c r="BR29" s="454"/>
      <c r="BS29" s="454"/>
      <c r="BT29" s="454"/>
      <c r="BU29" s="455"/>
      <c r="BV29" s="453">
        <v>6756</v>
      </c>
      <c r="BW29" s="454"/>
      <c r="BX29" s="454"/>
      <c r="BY29" s="454"/>
      <c r="BZ29" s="454"/>
      <c r="CA29" s="454"/>
      <c r="CB29" s="454"/>
      <c r="CC29" s="455"/>
      <c r="CD29" s="193"/>
      <c r="CE29" s="485"/>
      <c r="CF29" s="485"/>
      <c r="CG29" s="485"/>
      <c r="CH29" s="485"/>
      <c r="CI29" s="485"/>
      <c r="CJ29" s="485"/>
      <c r="CK29" s="485"/>
      <c r="CL29" s="485"/>
      <c r="CM29" s="485"/>
      <c r="CN29" s="485"/>
      <c r="CO29" s="485"/>
      <c r="CP29" s="485"/>
      <c r="CQ29" s="485"/>
      <c r="CR29" s="485"/>
      <c r="CS29" s="486"/>
      <c r="CT29" s="450"/>
      <c r="CU29" s="451"/>
      <c r="CV29" s="451"/>
      <c r="CW29" s="451"/>
      <c r="CX29" s="451"/>
      <c r="CY29" s="451"/>
      <c r="CZ29" s="451"/>
      <c r="DA29" s="452"/>
      <c r="DB29" s="450"/>
      <c r="DC29" s="451"/>
      <c r="DD29" s="451"/>
      <c r="DE29" s="451"/>
      <c r="DF29" s="451"/>
      <c r="DG29" s="451"/>
      <c r="DH29" s="451"/>
      <c r="DI29" s="452"/>
    </row>
    <row r="30" spans="1:113" ht="18.75" customHeight="1" thickBot="1" x14ac:dyDescent="0.2">
      <c r="A30" s="178"/>
      <c r="B30" s="435"/>
      <c r="C30" s="436"/>
      <c r="D30" s="437"/>
      <c r="E30" s="414"/>
      <c r="F30" s="415"/>
      <c r="G30" s="415"/>
      <c r="H30" s="415"/>
      <c r="I30" s="415"/>
      <c r="J30" s="415"/>
      <c r="K30" s="416"/>
      <c r="L30" s="417"/>
      <c r="M30" s="418"/>
      <c r="N30" s="418"/>
      <c r="O30" s="418"/>
      <c r="P30" s="419"/>
      <c r="Q30" s="417"/>
      <c r="R30" s="418"/>
      <c r="S30" s="418"/>
      <c r="T30" s="418"/>
      <c r="U30" s="418"/>
      <c r="V30" s="419"/>
      <c r="W30" s="420" t="s">
        <v>189</v>
      </c>
      <c r="X30" s="421"/>
      <c r="Y30" s="421"/>
      <c r="Z30" s="421"/>
      <c r="AA30" s="421"/>
      <c r="AB30" s="421"/>
      <c r="AC30" s="421"/>
      <c r="AD30" s="421"/>
      <c r="AE30" s="421"/>
      <c r="AF30" s="421"/>
      <c r="AG30" s="422"/>
      <c r="AH30" s="423">
        <v>97.1</v>
      </c>
      <c r="AI30" s="424"/>
      <c r="AJ30" s="424"/>
      <c r="AK30" s="424"/>
      <c r="AL30" s="424"/>
      <c r="AM30" s="424"/>
      <c r="AN30" s="424"/>
      <c r="AO30" s="424"/>
      <c r="AP30" s="424"/>
      <c r="AQ30" s="424"/>
      <c r="AR30" s="424"/>
      <c r="AS30" s="424"/>
      <c r="AT30" s="424"/>
      <c r="AU30" s="424"/>
      <c r="AV30" s="424"/>
      <c r="AW30" s="424"/>
      <c r="AX30" s="425"/>
      <c r="AY30" s="476"/>
      <c r="AZ30" s="477"/>
      <c r="BA30" s="477"/>
      <c r="BB30" s="478"/>
      <c r="BC30" s="426" t="s">
        <v>49</v>
      </c>
      <c r="BD30" s="427"/>
      <c r="BE30" s="427"/>
      <c r="BF30" s="427"/>
      <c r="BG30" s="427"/>
      <c r="BH30" s="427"/>
      <c r="BI30" s="427"/>
      <c r="BJ30" s="427"/>
      <c r="BK30" s="427"/>
      <c r="BL30" s="427"/>
      <c r="BM30" s="428"/>
      <c r="BN30" s="487">
        <v>1927127</v>
      </c>
      <c r="BO30" s="488"/>
      <c r="BP30" s="488"/>
      <c r="BQ30" s="488"/>
      <c r="BR30" s="488"/>
      <c r="BS30" s="488"/>
      <c r="BT30" s="488"/>
      <c r="BU30" s="489"/>
      <c r="BV30" s="487">
        <v>1911993</v>
      </c>
      <c r="BW30" s="488"/>
      <c r="BX30" s="488"/>
      <c r="BY30" s="488"/>
      <c r="BZ30" s="488"/>
      <c r="CA30" s="488"/>
      <c r="CB30" s="488"/>
      <c r="CC30" s="48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2" t="s">
        <v>190</v>
      </c>
      <c r="D32" s="412"/>
      <c r="E32" s="412"/>
      <c r="F32" s="412"/>
      <c r="G32" s="412"/>
      <c r="H32" s="412"/>
      <c r="I32" s="412"/>
      <c r="J32" s="412"/>
      <c r="K32" s="412"/>
      <c r="L32" s="412"/>
      <c r="M32" s="412"/>
      <c r="N32" s="412"/>
      <c r="O32" s="412"/>
      <c r="P32" s="412"/>
      <c r="Q32" s="412"/>
      <c r="R32" s="412"/>
      <c r="S32" s="412"/>
      <c r="U32" s="413" t="s">
        <v>191</v>
      </c>
      <c r="V32" s="413"/>
      <c r="W32" s="413"/>
      <c r="X32" s="413"/>
      <c r="Y32" s="413"/>
      <c r="Z32" s="413"/>
      <c r="AA32" s="413"/>
      <c r="AB32" s="413"/>
      <c r="AC32" s="413"/>
      <c r="AD32" s="413"/>
      <c r="AE32" s="413"/>
      <c r="AF32" s="413"/>
      <c r="AG32" s="413"/>
      <c r="AH32" s="413"/>
      <c r="AI32" s="413"/>
      <c r="AJ32" s="413"/>
      <c r="AK32" s="413"/>
      <c r="AM32" s="413" t="s">
        <v>192</v>
      </c>
      <c r="AN32" s="413"/>
      <c r="AO32" s="413"/>
      <c r="AP32" s="413"/>
      <c r="AQ32" s="413"/>
      <c r="AR32" s="413"/>
      <c r="AS32" s="413"/>
      <c r="AT32" s="413"/>
      <c r="AU32" s="413"/>
      <c r="AV32" s="413"/>
      <c r="AW32" s="413"/>
      <c r="AX32" s="413"/>
      <c r="AY32" s="413"/>
      <c r="AZ32" s="413"/>
      <c r="BA32" s="413"/>
      <c r="BB32" s="413"/>
      <c r="BC32" s="413"/>
      <c r="BE32" s="413" t="s">
        <v>193</v>
      </c>
      <c r="BF32" s="413"/>
      <c r="BG32" s="413"/>
      <c r="BH32" s="413"/>
      <c r="BI32" s="413"/>
      <c r="BJ32" s="413"/>
      <c r="BK32" s="413"/>
      <c r="BL32" s="413"/>
      <c r="BM32" s="413"/>
      <c r="BN32" s="413"/>
      <c r="BO32" s="413"/>
      <c r="BP32" s="413"/>
      <c r="BQ32" s="413"/>
      <c r="BR32" s="413"/>
      <c r="BS32" s="413"/>
      <c r="BT32" s="413"/>
      <c r="BU32" s="413"/>
      <c r="BW32" s="413" t="s">
        <v>194</v>
      </c>
      <c r="BX32" s="413"/>
      <c r="BY32" s="413"/>
      <c r="BZ32" s="413"/>
      <c r="CA32" s="413"/>
      <c r="CB32" s="413"/>
      <c r="CC32" s="413"/>
      <c r="CD32" s="413"/>
      <c r="CE32" s="413"/>
      <c r="CF32" s="413"/>
      <c r="CG32" s="413"/>
      <c r="CH32" s="413"/>
      <c r="CI32" s="413"/>
      <c r="CJ32" s="413"/>
      <c r="CK32" s="413"/>
      <c r="CL32" s="413"/>
      <c r="CM32" s="413"/>
      <c r="CO32" s="413" t="s">
        <v>195</v>
      </c>
      <c r="CP32" s="413"/>
      <c r="CQ32" s="413"/>
      <c r="CR32" s="413"/>
      <c r="CS32" s="413"/>
      <c r="CT32" s="413"/>
      <c r="CU32" s="413"/>
      <c r="CV32" s="413"/>
      <c r="CW32" s="413"/>
      <c r="CX32" s="413"/>
      <c r="CY32" s="413"/>
      <c r="CZ32" s="413"/>
      <c r="DA32" s="413"/>
      <c r="DB32" s="413"/>
      <c r="DC32" s="413"/>
      <c r="DD32" s="413"/>
      <c r="DE32" s="413"/>
      <c r="DI32" s="201"/>
    </row>
    <row r="33" spans="1:113" ht="13.5" customHeight="1" x14ac:dyDescent="0.15">
      <c r="A33" s="178"/>
      <c r="B33" s="202"/>
      <c r="C33" s="405" t="s">
        <v>196</v>
      </c>
      <c r="D33" s="405"/>
      <c r="E33" s="404" t="s">
        <v>197</v>
      </c>
      <c r="F33" s="404"/>
      <c r="G33" s="404"/>
      <c r="H33" s="404"/>
      <c r="I33" s="404"/>
      <c r="J33" s="404"/>
      <c r="K33" s="404"/>
      <c r="L33" s="404"/>
      <c r="M33" s="404"/>
      <c r="N33" s="404"/>
      <c r="O33" s="404"/>
      <c r="P33" s="404"/>
      <c r="Q33" s="404"/>
      <c r="R33" s="404"/>
      <c r="S33" s="404"/>
      <c r="T33" s="203"/>
      <c r="U33" s="405" t="s">
        <v>198</v>
      </c>
      <c r="V33" s="405"/>
      <c r="W33" s="404" t="s">
        <v>197</v>
      </c>
      <c r="X33" s="404"/>
      <c r="Y33" s="404"/>
      <c r="Z33" s="404"/>
      <c r="AA33" s="404"/>
      <c r="AB33" s="404"/>
      <c r="AC33" s="404"/>
      <c r="AD33" s="404"/>
      <c r="AE33" s="404"/>
      <c r="AF33" s="404"/>
      <c r="AG33" s="404"/>
      <c r="AH33" s="404"/>
      <c r="AI33" s="404"/>
      <c r="AJ33" s="404"/>
      <c r="AK33" s="404"/>
      <c r="AL33" s="203"/>
      <c r="AM33" s="405" t="s">
        <v>199</v>
      </c>
      <c r="AN33" s="405"/>
      <c r="AO33" s="404" t="s">
        <v>200</v>
      </c>
      <c r="AP33" s="404"/>
      <c r="AQ33" s="404"/>
      <c r="AR33" s="404"/>
      <c r="AS33" s="404"/>
      <c r="AT33" s="404"/>
      <c r="AU33" s="404"/>
      <c r="AV33" s="404"/>
      <c r="AW33" s="404"/>
      <c r="AX33" s="404"/>
      <c r="AY33" s="404"/>
      <c r="AZ33" s="404"/>
      <c r="BA33" s="404"/>
      <c r="BB33" s="404"/>
      <c r="BC33" s="404"/>
      <c r="BD33" s="204"/>
      <c r="BE33" s="404" t="s">
        <v>201</v>
      </c>
      <c r="BF33" s="404"/>
      <c r="BG33" s="404" t="s">
        <v>202</v>
      </c>
      <c r="BH33" s="404"/>
      <c r="BI33" s="404"/>
      <c r="BJ33" s="404"/>
      <c r="BK33" s="404"/>
      <c r="BL33" s="404"/>
      <c r="BM33" s="404"/>
      <c r="BN33" s="404"/>
      <c r="BO33" s="404"/>
      <c r="BP33" s="404"/>
      <c r="BQ33" s="404"/>
      <c r="BR33" s="404"/>
      <c r="BS33" s="404"/>
      <c r="BT33" s="404"/>
      <c r="BU33" s="404"/>
      <c r="BV33" s="204"/>
      <c r="BW33" s="405" t="s">
        <v>201</v>
      </c>
      <c r="BX33" s="405"/>
      <c r="BY33" s="404" t="s">
        <v>203</v>
      </c>
      <c r="BZ33" s="404"/>
      <c r="CA33" s="404"/>
      <c r="CB33" s="404"/>
      <c r="CC33" s="404"/>
      <c r="CD33" s="404"/>
      <c r="CE33" s="404"/>
      <c r="CF33" s="404"/>
      <c r="CG33" s="404"/>
      <c r="CH33" s="404"/>
      <c r="CI33" s="404"/>
      <c r="CJ33" s="404"/>
      <c r="CK33" s="404"/>
      <c r="CL33" s="404"/>
      <c r="CM33" s="404"/>
      <c r="CN33" s="203"/>
      <c r="CO33" s="405" t="s">
        <v>196</v>
      </c>
      <c r="CP33" s="405"/>
      <c r="CQ33" s="404" t="s">
        <v>204</v>
      </c>
      <c r="CR33" s="404"/>
      <c r="CS33" s="404"/>
      <c r="CT33" s="404"/>
      <c r="CU33" s="404"/>
      <c r="CV33" s="404"/>
      <c r="CW33" s="404"/>
      <c r="CX33" s="404"/>
      <c r="CY33" s="404"/>
      <c r="CZ33" s="404"/>
      <c r="DA33" s="404"/>
      <c r="DB33" s="404"/>
      <c r="DC33" s="404"/>
      <c r="DD33" s="404"/>
      <c r="DE33" s="404"/>
      <c r="DF33" s="203"/>
      <c r="DG33" s="403" t="s">
        <v>205</v>
      </c>
      <c r="DH33" s="403"/>
      <c r="DI33" s="205"/>
    </row>
    <row r="34" spans="1:113" ht="32.25" customHeight="1" x14ac:dyDescent="0.15">
      <c r="A34" s="178"/>
      <c r="B34" s="202"/>
      <c r="C34" s="401">
        <f>IF(E34="","",1)</f>
        <v>1</v>
      </c>
      <c r="D34" s="401"/>
      <c r="E34" s="402" t="str">
        <f>IF('各会計、関係団体の財政状況及び健全化判断比率'!B7="","",'各会計、関係団体の財政状況及び健全化判断比率'!B7)</f>
        <v>一般会計</v>
      </c>
      <c r="F34" s="402"/>
      <c r="G34" s="402"/>
      <c r="H34" s="402"/>
      <c r="I34" s="402"/>
      <c r="J34" s="402"/>
      <c r="K34" s="402"/>
      <c r="L34" s="402"/>
      <c r="M34" s="402"/>
      <c r="N34" s="402"/>
      <c r="O34" s="402"/>
      <c r="P34" s="402"/>
      <c r="Q34" s="402"/>
      <c r="R34" s="402"/>
      <c r="S34" s="402"/>
      <c r="T34" s="178"/>
      <c r="U34" s="401">
        <f>IF(W34="","",MAX(C34:D43)+1)</f>
        <v>3</v>
      </c>
      <c r="V34" s="401"/>
      <c r="W34" s="402" t="str">
        <f>IF('各会計、関係団体の財政状況及び健全化判断比率'!B28="","",'各会計、関係団体の財政状況及び健全化判断比率'!B28)</f>
        <v>国民健康保険特別会計</v>
      </c>
      <c r="X34" s="402"/>
      <c r="Y34" s="402"/>
      <c r="Z34" s="402"/>
      <c r="AA34" s="402"/>
      <c r="AB34" s="402"/>
      <c r="AC34" s="402"/>
      <c r="AD34" s="402"/>
      <c r="AE34" s="402"/>
      <c r="AF34" s="402"/>
      <c r="AG34" s="402"/>
      <c r="AH34" s="402"/>
      <c r="AI34" s="402"/>
      <c r="AJ34" s="402"/>
      <c r="AK34" s="402"/>
      <c r="AL34" s="178"/>
      <c r="AM34" s="401">
        <f>IF(AO34="","",MAX(C34:D43,U34:V43)+1)</f>
        <v>7</v>
      </c>
      <c r="AN34" s="401"/>
      <c r="AO34" s="402" t="str">
        <f>IF('各会計、関係団体の財政状況及び健全化判断比率'!B32="","",'各会計、関係団体の財政状況及び健全化判断比率'!B32)</f>
        <v>水道事業会計</v>
      </c>
      <c r="AP34" s="402"/>
      <c r="AQ34" s="402"/>
      <c r="AR34" s="402"/>
      <c r="AS34" s="402"/>
      <c r="AT34" s="402"/>
      <c r="AU34" s="402"/>
      <c r="AV34" s="402"/>
      <c r="AW34" s="402"/>
      <c r="AX34" s="402"/>
      <c r="AY34" s="402"/>
      <c r="AZ34" s="402"/>
      <c r="BA34" s="402"/>
      <c r="BB34" s="402"/>
      <c r="BC34" s="402"/>
      <c r="BD34" s="178"/>
      <c r="BE34" s="401" t="str">
        <f>IF(BG34="","",MAX(C34:D43,U34:V43,AM34:AN43)+1)</f>
        <v/>
      </c>
      <c r="BF34" s="401"/>
      <c r="BG34" s="402"/>
      <c r="BH34" s="402"/>
      <c r="BI34" s="402"/>
      <c r="BJ34" s="402"/>
      <c r="BK34" s="402"/>
      <c r="BL34" s="402"/>
      <c r="BM34" s="402"/>
      <c r="BN34" s="402"/>
      <c r="BO34" s="402"/>
      <c r="BP34" s="402"/>
      <c r="BQ34" s="402"/>
      <c r="BR34" s="402"/>
      <c r="BS34" s="402"/>
      <c r="BT34" s="402"/>
      <c r="BU34" s="402"/>
      <c r="BV34" s="178"/>
      <c r="BW34" s="401">
        <f>IF(BY34="","",MAX(C34:D43,U34:V43,AM34:AN43,BE34:BF43)+1)</f>
        <v>10</v>
      </c>
      <c r="BX34" s="401"/>
      <c r="BY34" s="402" t="str">
        <f>IF('各会計、関係団体の財政状況及び健全化判断比率'!B68="","",'各会計、関係団体の財政状況及び健全化判断比率'!B68)</f>
        <v>衣浦衛生組合</v>
      </c>
      <c r="BZ34" s="402"/>
      <c r="CA34" s="402"/>
      <c r="CB34" s="402"/>
      <c r="CC34" s="402"/>
      <c r="CD34" s="402"/>
      <c r="CE34" s="402"/>
      <c r="CF34" s="402"/>
      <c r="CG34" s="402"/>
      <c r="CH34" s="402"/>
      <c r="CI34" s="402"/>
      <c r="CJ34" s="402"/>
      <c r="CK34" s="402"/>
      <c r="CL34" s="402"/>
      <c r="CM34" s="402"/>
      <c r="CN34" s="178"/>
      <c r="CO34" s="401">
        <f>IF(CQ34="","",MAX(C34:D43,U34:V43,AM34:AN43,BE34:BF43,BW34:BX43)+1)</f>
        <v>14</v>
      </c>
      <c r="CP34" s="401"/>
      <c r="CQ34" s="402" t="str">
        <f>IF('各会計、関係団体の財政状況及び健全化判断比率'!BS7="","",'各会計、関係団体の財政状況及び健全化判断比率'!BS7)</f>
        <v>㈱ヘキナンシティカンパニー</v>
      </c>
      <c r="CR34" s="402"/>
      <c r="CS34" s="402"/>
      <c r="CT34" s="402"/>
      <c r="CU34" s="402"/>
      <c r="CV34" s="402"/>
      <c r="CW34" s="402"/>
      <c r="CX34" s="402"/>
      <c r="CY34" s="402"/>
      <c r="CZ34" s="402"/>
      <c r="DA34" s="402"/>
      <c r="DB34" s="402"/>
      <c r="DC34" s="402"/>
      <c r="DD34" s="402"/>
      <c r="DE34" s="402"/>
      <c r="DG34" s="399" t="str">
        <f>IF('各会計、関係団体の財政状況及び健全化判断比率'!BR7="","",'各会計、関係団体の財政状況及び健全化判断比率'!BR7)</f>
        <v/>
      </c>
      <c r="DH34" s="399"/>
      <c r="DI34" s="205"/>
    </row>
    <row r="35" spans="1:113" ht="32.25" customHeight="1" x14ac:dyDescent="0.15">
      <c r="A35" s="178"/>
      <c r="B35" s="202"/>
      <c r="C35" s="401">
        <f>IF(E35="","",C34+1)</f>
        <v>2</v>
      </c>
      <c r="D35" s="401"/>
      <c r="E35" s="402" t="str">
        <f>IF('各会計、関係団体の財政状況及び健全化判断比率'!B8="","",'各会計、関係団体の財政状況及び健全化判断比率'!B8)</f>
        <v>訪問看護事業特別会計</v>
      </c>
      <c r="F35" s="402"/>
      <c r="G35" s="402"/>
      <c r="H35" s="402"/>
      <c r="I35" s="402"/>
      <c r="J35" s="402"/>
      <c r="K35" s="402"/>
      <c r="L35" s="402"/>
      <c r="M35" s="402"/>
      <c r="N35" s="402"/>
      <c r="O35" s="402"/>
      <c r="P35" s="402"/>
      <c r="Q35" s="402"/>
      <c r="R35" s="402"/>
      <c r="S35" s="402"/>
      <c r="T35" s="178"/>
      <c r="U35" s="401">
        <f>IF(W35="","",U34+1)</f>
        <v>4</v>
      </c>
      <c r="V35" s="401"/>
      <c r="W35" s="402" t="str">
        <f>IF('各会計、関係団体の財政状況及び健全化判断比率'!B29="","",'各会計、関係団体の財政状況及び健全化判断比率'!B29)</f>
        <v>介護保険（保険事業勘定）特別会計</v>
      </c>
      <c r="X35" s="402"/>
      <c r="Y35" s="402"/>
      <c r="Z35" s="402"/>
      <c r="AA35" s="402"/>
      <c r="AB35" s="402"/>
      <c r="AC35" s="402"/>
      <c r="AD35" s="402"/>
      <c r="AE35" s="402"/>
      <c r="AF35" s="402"/>
      <c r="AG35" s="402"/>
      <c r="AH35" s="402"/>
      <c r="AI35" s="402"/>
      <c r="AJ35" s="402"/>
      <c r="AK35" s="402"/>
      <c r="AL35" s="178"/>
      <c r="AM35" s="401">
        <f t="shared" ref="AM35:AM43" si="0">IF(AO35="","",AM34+1)</f>
        <v>8</v>
      </c>
      <c r="AN35" s="401"/>
      <c r="AO35" s="402" t="str">
        <f>IF('各会計、関係団体の財政状況及び健全化判断比率'!B33="","",'各会計、関係団体の財政状況及び健全化判断比率'!B33)</f>
        <v>下水道事業会計</v>
      </c>
      <c r="AP35" s="402"/>
      <c r="AQ35" s="402"/>
      <c r="AR35" s="402"/>
      <c r="AS35" s="402"/>
      <c r="AT35" s="402"/>
      <c r="AU35" s="402"/>
      <c r="AV35" s="402"/>
      <c r="AW35" s="402"/>
      <c r="AX35" s="402"/>
      <c r="AY35" s="402"/>
      <c r="AZ35" s="402"/>
      <c r="BA35" s="402"/>
      <c r="BB35" s="402"/>
      <c r="BC35" s="402"/>
      <c r="BD35" s="178"/>
      <c r="BE35" s="401" t="str">
        <f t="shared" ref="BE35:BE43" si="1">IF(BG35="","",BE34+1)</f>
        <v/>
      </c>
      <c r="BF35" s="401"/>
      <c r="BG35" s="402"/>
      <c r="BH35" s="402"/>
      <c r="BI35" s="402"/>
      <c r="BJ35" s="402"/>
      <c r="BK35" s="402"/>
      <c r="BL35" s="402"/>
      <c r="BM35" s="402"/>
      <c r="BN35" s="402"/>
      <c r="BO35" s="402"/>
      <c r="BP35" s="402"/>
      <c r="BQ35" s="402"/>
      <c r="BR35" s="402"/>
      <c r="BS35" s="402"/>
      <c r="BT35" s="402"/>
      <c r="BU35" s="402"/>
      <c r="BV35" s="178"/>
      <c r="BW35" s="401">
        <f t="shared" ref="BW35:BW43" si="2">IF(BY35="","",BW34+1)</f>
        <v>11</v>
      </c>
      <c r="BX35" s="401"/>
      <c r="BY35" s="402" t="str">
        <f>IF('各会計、関係団体の財政状況及び健全化判断比率'!B69="","",'各会計、関係団体の財政状況及び健全化判断比率'!B69)</f>
        <v>衣浦東部広域連合</v>
      </c>
      <c r="BZ35" s="402"/>
      <c r="CA35" s="402"/>
      <c r="CB35" s="402"/>
      <c r="CC35" s="402"/>
      <c r="CD35" s="402"/>
      <c r="CE35" s="402"/>
      <c r="CF35" s="402"/>
      <c r="CG35" s="402"/>
      <c r="CH35" s="402"/>
      <c r="CI35" s="402"/>
      <c r="CJ35" s="402"/>
      <c r="CK35" s="402"/>
      <c r="CL35" s="402"/>
      <c r="CM35" s="402"/>
      <c r="CN35" s="178"/>
      <c r="CO35" s="401">
        <f t="shared" ref="CO35:CO43" si="3">IF(CQ35="","",CO34+1)</f>
        <v>15</v>
      </c>
      <c r="CP35" s="401"/>
      <c r="CQ35" s="402" t="str">
        <f>IF('各会計、関係団体の財政状況及び健全化判断比率'!BS8="","",'各会計、関係団体の財政状況及び健全化判断比率'!BS8)</f>
        <v>碧南市土地開発公社</v>
      </c>
      <c r="CR35" s="402"/>
      <c r="CS35" s="402"/>
      <c r="CT35" s="402"/>
      <c r="CU35" s="402"/>
      <c r="CV35" s="402"/>
      <c r="CW35" s="402"/>
      <c r="CX35" s="402"/>
      <c r="CY35" s="402"/>
      <c r="CZ35" s="402"/>
      <c r="DA35" s="402"/>
      <c r="DB35" s="402"/>
      <c r="DC35" s="402"/>
      <c r="DD35" s="402"/>
      <c r="DE35" s="402"/>
      <c r="DG35" s="399" t="str">
        <f>IF('各会計、関係団体の財政状況及び健全化判断比率'!BR8="","",'各会計、関係団体の財政状況及び健全化判断比率'!BR8)</f>
        <v/>
      </c>
      <c r="DH35" s="399"/>
      <c r="DI35" s="205"/>
    </row>
    <row r="36" spans="1:113" ht="32.25" customHeight="1" x14ac:dyDescent="0.15">
      <c r="A36" s="178"/>
      <c r="B36" s="202"/>
      <c r="C36" s="401" t="str">
        <f>IF(E36="","",C35+1)</f>
        <v/>
      </c>
      <c r="D36" s="401"/>
      <c r="E36" s="402" t="str">
        <f>IF('各会計、関係団体の財政状況及び健全化判断比率'!B9="","",'各会計、関係団体の財政状況及び健全化判断比率'!B9)</f>
        <v/>
      </c>
      <c r="F36" s="402"/>
      <c r="G36" s="402"/>
      <c r="H36" s="402"/>
      <c r="I36" s="402"/>
      <c r="J36" s="402"/>
      <c r="K36" s="402"/>
      <c r="L36" s="402"/>
      <c r="M36" s="402"/>
      <c r="N36" s="402"/>
      <c r="O36" s="402"/>
      <c r="P36" s="402"/>
      <c r="Q36" s="402"/>
      <c r="R36" s="402"/>
      <c r="S36" s="402"/>
      <c r="T36" s="178"/>
      <c r="U36" s="401">
        <f t="shared" ref="U36:U43" si="4">IF(W36="","",U35+1)</f>
        <v>5</v>
      </c>
      <c r="V36" s="401"/>
      <c r="W36" s="402" t="str">
        <f>IF('各会計、関係団体の財政状況及び健全化判断比率'!B30="","",'各会計、関係団体の財政状況及び健全化判断比率'!B30)</f>
        <v>介護保険（介護サービス事業勘定）特別会計</v>
      </c>
      <c r="X36" s="402"/>
      <c r="Y36" s="402"/>
      <c r="Z36" s="402"/>
      <c r="AA36" s="402"/>
      <c r="AB36" s="402"/>
      <c r="AC36" s="402"/>
      <c r="AD36" s="402"/>
      <c r="AE36" s="402"/>
      <c r="AF36" s="402"/>
      <c r="AG36" s="402"/>
      <c r="AH36" s="402"/>
      <c r="AI36" s="402"/>
      <c r="AJ36" s="402"/>
      <c r="AK36" s="402"/>
      <c r="AL36" s="178"/>
      <c r="AM36" s="401">
        <f t="shared" si="0"/>
        <v>9</v>
      </c>
      <c r="AN36" s="401"/>
      <c r="AO36" s="402" t="str">
        <f>IF('各会計、関係団体の財政状況及び健全化判断比率'!B34="","",'各会計、関係団体の財政状況及び健全化判断比率'!B34)</f>
        <v>病院事業会計</v>
      </c>
      <c r="AP36" s="402"/>
      <c r="AQ36" s="402"/>
      <c r="AR36" s="402"/>
      <c r="AS36" s="402"/>
      <c r="AT36" s="402"/>
      <c r="AU36" s="402"/>
      <c r="AV36" s="402"/>
      <c r="AW36" s="402"/>
      <c r="AX36" s="402"/>
      <c r="AY36" s="402"/>
      <c r="AZ36" s="402"/>
      <c r="BA36" s="402"/>
      <c r="BB36" s="402"/>
      <c r="BC36" s="402"/>
      <c r="BD36" s="178"/>
      <c r="BE36" s="401" t="str">
        <f t="shared" si="1"/>
        <v/>
      </c>
      <c r="BF36" s="401"/>
      <c r="BG36" s="402"/>
      <c r="BH36" s="402"/>
      <c r="BI36" s="402"/>
      <c r="BJ36" s="402"/>
      <c r="BK36" s="402"/>
      <c r="BL36" s="402"/>
      <c r="BM36" s="402"/>
      <c r="BN36" s="402"/>
      <c r="BO36" s="402"/>
      <c r="BP36" s="402"/>
      <c r="BQ36" s="402"/>
      <c r="BR36" s="402"/>
      <c r="BS36" s="402"/>
      <c r="BT36" s="402"/>
      <c r="BU36" s="402"/>
      <c r="BV36" s="178"/>
      <c r="BW36" s="401">
        <f t="shared" si="2"/>
        <v>12</v>
      </c>
      <c r="BX36" s="401"/>
      <c r="BY36" s="402" t="str">
        <f>IF('各会計、関係団体の財政状況及び健全化判断比率'!B70="","",'各会計、関係団体の財政状況及び健全化判断比率'!B70)</f>
        <v>愛知県後期高齢者医療広域連合（一般会計）</v>
      </c>
      <c r="BZ36" s="402"/>
      <c r="CA36" s="402"/>
      <c r="CB36" s="402"/>
      <c r="CC36" s="402"/>
      <c r="CD36" s="402"/>
      <c r="CE36" s="402"/>
      <c r="CF36" s="402"/>
      <c r="CG36" s="402"/>
      <c r="CH36" s="402"/>
      <c r="CI36" s="402"/>
      <c r="CJ36" s="402"/>
      <c r="CK36" s="402"/>
      <c r="CL36" s="402"/>
      <c r="CM36" s="402"/>
      <c r="CN36" s="178"/>
      <c r="CO36" s="401">
        <f t="shared" si="3"/>
        <v>16</v>
      </c>
      <c r="CP36" s="401"/>
      <c r="CQ36" s="402" t="str">
        <f>IF('各会計、関係団体の財政状況及び健全化判断比率'!BS9="","",'各会計、関係団体の財政状況及び健全化判断比率'!BS9)</f>
        <v>㈶碧南市健康増進会</v>
      </c>
      <c r="CR36" s="402"/>
      <c r="CS36" s="402"/>
      <c r="CT36" s="402"/>
      <c r="CU36" s="402"/>
      <c r="CV36" s="402"/>
      <c r="CW36" s="402"/>
      <c r="CX36" s="402"/>
      <c r="CY36" s="402"/>
      <c r="CZ36" s="402"/>
      <c r="DA36" s="402"/>
      <c r="DB36" s="402"/>
      <c r="DC36" s="402"/>
      <c r="DD36" s="402"/>
      <c r="DE36" s="402"/>
      <c r="DG36" s="399" t="str">
        <f>IF('各会計、関係団体の財政状況及び健全化判断比率'!BR9="","",'各会計、関係団体の財政状況及び健全化判断比率'!BR9)</f>
        <v/>
      </c>
      <c r="DH36" s="399"/>
      <c r="DI36" s="205"/>
    </row>
    <row r="37" spans="1:113" ht="32.25" customHeight="1" x14ac:dyDescent="0.15">
      <c r="A37" s="178"/>
      <c r="B37" s="202"/>
      <c r="C37" s="401" t="str">
        <f>IF(E37="","",C36+1)</f>
        <v/>
      </c>
      <c r="D37" s="401"/>
      <c r="E37" s="402" t="str">
        <f>IF('各会計、関係団体の財政状況及び健全化判断比率'!B10="","",'各会計、関係団体の財政状況及び健全化判断比率'!B10)</f>
        <v/>
      </c>
      <c r="F37" s="402"/>
      <c r="G37" s="402"/>
      <c r="H37" s="402"/>
      <c r="I37" s="402"/>
      <c r="J37" s="402"/>
      <c r="K37" s="402"/>
      <c r="L37" s="402"/>
      <c r="M37" s="402"/>
      <c r="N37" s="402"/>
      <c r="O37" s="402"/>
      <c r="P37" s="402"/>
      <c r="Q37" s="402"/>
      <c r="R37" s="402"/>
      <c r="S37" s="402"/>
      <c r="T37" s="178"/>
      <c r="U37" s="401">
        <f t="shared" si="4"/>
        <v>6</v>
      </c>
      <c r="V37" s="401"/>
      <c r="W37" s="402" t="str">
        <f>IF('各会計、関係団体の財政状況及び健全化判断比率'!B31="","",'各会計、関係団体の財政状況及び健全化判断比率'!B31)</f>
        <v>後期高齢者医療保険特別会計</v>
      </c>
      <c r="X37" s="402"/>
      <c r="Y37" s="402"/>
      <c r="Z37" s="402"/>
      <c r="AA37" s="402"/>
      <c r="AB37" s="402"/>
      <c r="AC37" s="402"/>
      <c r="AD37" s="402"/>
      <c r="AE37" s="402"/>
      <c r="AF37" s="402"/>
      <c r="AG37" s="402"/>
      <c r="AH37" s="402"/>
      <c r="AI37" s="402"/>
      <c r="AJ37" s="402"/>
      <c r="AK37" s="402"/>
      <c r="AL37" s="178"/>
      <c r="AM37" s="401" t="str">
        <f t="shared" si="0"/>
        <v/>
      </c>
      <c r="AN37" s="401"/>
      <c r="AO37" s="402"/>
      <c r="AP37" s="402"/>
      <c r="AQ37" s="402"/>
      <c r="AR37" s="402"/>
      <c r="AS37" s="402"/>
      <c r="AT37" s="402"/>
      <c r="AU37" s="402"/>
      <c r="AV37" s="402"/>
      <c r="AW37" s="402"/>
      <c r="AX37" s="402"/>
      <c r="AY37" s="402"/>
      <c r="AZ37" s="402"/>
      <c r="BA37" s="402"/>
      <c r="BB37" s="402"/>
      <c r="BC37" s="402"/>
      <c r="BD37" s="178"/>
      <c r="BE37" s="401" t="str">
        <f t="shared" si="1"/>
        <v/>
      </c>
      <c r="BF37" s="401"/>
      <c r="BG37" s="402"/>
      <c r="BH37" s="402"/>
      <c r="BI37" s="402"/>
      <c r="BJ37" s="402"/>
      <c r="BK37" s="402"/>
      <c r="BL37" s="402"/>
      <c r="BM37" s="402"/>
      <c r="BN37" s="402"/>
      <c r="BO37" s="402"/>
      <c r="BP37" s="402"/>
      <c r="BQ37" s="402"/>
      <c r="BR37" s="402"/>
      <c r="BS37" s="402"/>
      <c r="BT37" s="402"/>
      <c r="BU37" s="402"/>
      <c r="BV37" s="178"/>
      <c r="BW37" s="401">
        <f t="shared" si="2"/>
        <v>13</v>
      </c>
      <c r="BX37" s="401"/>
      <c r="BY37" s="402" t="str">
        <f>IF('各会計、関係団体の財政状況及び健全化判断比率'!B71="","",'各会計、関係団体の財政状況及び健全化判断比率'!B71)</f>
        <v>愛知県後期高齢者医療広域連合（後期高齢者医療特別会計）</v>
      </c>
      <c r="BZ37" s="402"/>
      <c r="CA37" s="402"/>
      <c r="CB37" s="402"/>
      <c r="CC37" s="402"/>
      <c r="CD37" s="402"/>
      <c r="CE37" s="402"/>
      <c r="CF37" s="402"/>
      <c r="CG37" s="402"/>
      <c r="CH37" s="402"/>
      <c r="CI37" s="402"/>
      <c r="CJ37" s="402"/>
      <c r="CK37" s="402"/>
      <c r="CL37" s="402"/>
      <c r="CM37" s="402"/>
      <c r="CN37" s="178"/>
      <c r="CO37" s="401">
        <f t="shared" si="3"/>
        <v>17</v>
      </c>
      <c r="CP37" s="401"/>
      <c r="CQ37" s="402" t="str">
        <f>IF('各会計、関係団体の財政状況及び健全化判断比率'!BS10="","",'各会計、関係団体の財政状況及び健全化判断比率'!BS10)</f>
        <v>㈶衣浦港福祉協会</v>
      </c>
      <c r="CR37" s="402"/>
      <c r="CS37" s="402"/>
      <c r="CT37" s="402"/>
      <c r="CU37" s="402"/>
      <c r="CV37" s="402"/>
      <c r="CW37" s="402"/>
      <c r="CX37" s="402"/>
      <c r="CY37" s="402"/>
      <c r="CZ37" s="402"/>
      <c r="DA37" s="402"/>
      <c r="DB37" s="402"/>
      <c r="DC37" s="402"/>
      <c r="DD37" s="402"/>
      <c r="DE37" s="402"/>
      <c r="DG37" s="399" t="str">
        <f>IF('各会計、関係団体の財政状況及び健全化判断比率'!BR10="","",'各会計、関係団体の財政状況及び健全化判断比率'!BR10)</f>
        <v/>
      </c>
      <c r="DH37" s="399"/>
      <c r="DI37" s="205"/>
    </row>
    <row r="38" spans="1:113" ht="32.25" customHeight="1" x14ac:dyDescent="0.15">
      <c r="A38" s="178"/>
      <c r="B38" s="202"/>
      <c r="C38" s="401" t="str">
        <f t="shared" ref="C38:C43" si="5">IF(E38="","",C37+1)</f>
        <v/>
      </c>
      <c r="D38" s="401"/>
      <c r="E38" s="402" t="str">
        <f>IF('各会計、関係団体の財政状況及び健全化判断比率'!B11="","",'各会計、関係団体の財政状況及び健全化判断比率'!B11)</f>
        <v/>
      </c>
      <c r="F38" s="402"/>
      <c r="G38" s="402"/>
      <c r="H38" s="402"/>
      <c r="I38" s="402"/>
      <c r="J38" s="402"/>
      <c r="K38" s="402"/>
      <c r="L38" s="402"/>
      <c r="M38" s="402"/>
      <c r="N38" s="402"/>
      <c r="O38" s="402"/>
      <c r="P38" s="402"/>
      <c r="Q38" s="402"/>
      <c r="R38" s="402"/>
      <c r="S38" s="402"/>
      <c r="T38" s="178"/>
      <c r="U38" s="401" t="str">
        <f t="shared" si="4"/>
        <v/>
      </c>
      <c r="V38" s="401"/>
      <c r="W38" s="402"/>
      <c r="X38" s="402"/>
      <c r="Y38" s="402"/>
      <c r="Z38" s="402"/>
      <c r="AA38" s="402"/>
      <c r="AB38" s="402"/>
      <c r="AC38" s="402"/>
      <c r="AD38" s="402"/>
      <c r="AE38" s="402"/>
      <c r="AF38" s="402"/>
      <c r="AG38" s="402"/>
      <c r="AH38" s="402"/>
      <c r="AI38" s="402"/>
      <c r="AJ38" s="402"/>
      <c r="AK38" s="402"/>
      <c r="AL38" s="178"/>
      <c r="AM38" s="401" t="str">
        <f t="shared" si="0"/>
        <v/>
      </c>
      <c r="AN38" s="401"/>
      <c r="AO38" s="402"/>
      <c r="AP38" s="402"/>
      <c r="AQ38" s="402"/>
      <c r="AR38" s="402"/>
      <c r="AS38" s="402"/>
      <c r="AT38" s="402"/>
      <c r="AU38" s="402"/>
      <c r="AV38" s="402"/>
      <c r="AW38" s="402"/>
      <c r="AX38" s="402"/>
      <c r="AY38" s="402"/>
      <c r="AZ38" s="402"/>
      <c r="BA38" s="402"/>
      <c r="BB38" s="402"/>
      <c r="BC38" s="402"/>
      <c r="BD38" s="178"/>
      <c r="BE38" s="401" t="str">
        <f t="shared" si="1"/>
        <v/>
      </c>
      <c r="BF38" s="401"/>
      <c r="BG38" s="402"/>
      <c r="BH38" s="402"/>
      <c r="BI38" s="402"/>
      <c r="BJ38" s="402"/>
      <c r="BK38" s="402"/>
      <c r="BL38" s="402"/>
      <c r="BM38" s="402"/>
      <c r="BN38" s="402"/>
      <c r="BO38" s="402"/>
      <c r="BP38" s="402"/>
      <c r="BQ38" s="402"/>
      <c r="BR38" s="402"/>
      <c r="BS38" s="402"/>
      <c r="BT38" s="402"/>
      <c r="BU38" s="402"/>
      <c r="BV38" s="178"/>
      <c r="BW38" s="401" t="str">
        <f t="shared" si="2"/>
        <v/>
      </c>
      <c r="BX38" s="401"/>
      <c r="BY38" s="402" t="str">
        <f>IF('各会計、関係団体の財政状況及び健全化判断比率'!B72="","",'各会計、関係団体の財政状況及び健全化判断比率'!B72)</f>
        <v/>
      </c>
      <c r="BZ38" s="402"/>
      <c r="CA38" s="402"/>
      <c r="CB38" s="402"/>
      <c r="CC38" s="402"/>
      <c r="CD38" s="402"/>
      <c r="CE38" s="402"/>
      <c r="CF38" s="402"/>
      <c r="CG38" s="402"/>
      <c r="CH38" s="402"/>
      <c r="CI38" s="402"/>
      <c r="CJ38" s="402"/>
      <c r="CK38" s="402"/>
      <c r="CL38" s="402"/>
      <c r="CM38" s="402"/>
      <c r="CN38" s="178"/>
      <c r="CO38" s="401" t="str">
        <f t="shared" si="3"/>
        <v/>
      </c>
      <c r="CP38" s="401"/>
      <c r="CQ38" s="402" t="str">
        <f>IF('各会計、関係団体の財政状況及び健全化判断比率'!BS11="","",'各会計、関係団体の財政状況及び健全化判断比率'!BS11)</f>
        <v/>
      </c>
      <c r="CR38" s="402"/>
      <c r="CS38" s="402"/>
      <c r="CT38" s="402"/>
      <c r="CU38" s="402"/>
      <c r="CV38" s="402"/>
      <c r="CW38" s="402"/>
      <c r="CX38" s="402"/>
      <c r="CY38" s="402"/>
      <c r="CZ38" s="402"/>
      <c r="DA38" s="402"/>
      <c r="DB38" s="402"/>
      <c r="DC38" s="402"/>
      <c r="DD38" s="402"/>
      <c r="DE38" s="402"/>
      <c r="DG38" s="399" t="str">
        <f>IF('各会計、関係団体の財政状況及び健全化判断比率'!BR11="","",'各会計、関係団体の財政状況及び健全化判断比率'!BR11)</f>
        <v/>
      </c>
      <c r="DH38" s="399"/>
      <c r="DI38" s="205"/>
    </row>
    <row r="39" spans="1:113" ht="32.25" customHeight="1" x14ac:dyDescent="0.15">
      <c r="A39" s="178"/>
      <c r="B39" s="202"/>
      <c r="C39" s="401" t="str">
        <f t="shared" si="5"/>
        <v/>
      </c>
      <c r="D39" s="401"/>
      <c r="E39" s="402" t="str">
        <f>IF('各会計、関係団体の財政状況及び健全化判断比率'!B12="","",'各会計、関係団体の財政状況及び健全化判断比率'!B12)</f>
        <v/>
      </c>
      <c r="F39" s="402"/>
      <c r="G39" s="402"/>
      <c r="H39" s="402"/>
      <c r="I39" s="402"/>
      <c r="J39" s="402"/>
      <c r="K39" s="402"/>
      <c r="L39" s="402"/>
      <c r="M39" s="402"/>
      <c r="N39" s="402"/>
      <c r="O39" s="402"/>
      <c r="P39" s="402"/>
      <c r="Q39" s="402"/>
      <c r="R39" s="402"/>
      <c r="S39" s="402"/>
      <c r="T39" s="178"/>
      <c r="U39" s="401" t="str">
        <f t="shared" si="4"/>
        <v/>
      </c>
      <c r="V39" s="401"/>
      <c r="W39" s="402"/>
      <c r="X39" s="402"/>
      <c r="Y39" s="402"/>
      <c r="Z39" s="402"/>
      <c r="AA39" s="402"/>
      <c r="AB39" s="402"/>
      <c r="AC39" s="402"/>
      <c r="AD39" s="402"/>
      <c r="AE39" s="402"/>
      <c r="AF39" s="402"/>
      <c r="AG39" s="402"/>
      <c r="AH39" s="402"/>
      <c r="AI39" s="402"/>
      <c r="AJ39" s="402"/>
      <c r="AK39" s="402"/>
      <c r="AL39" s="178"/>
      <c r="AM39" s="401" t="str">
        <f t="shared" si="0"/>
        <v/>
      </c>
      <c r="AN39" s="401"/>
      <c r="AO39" s="402"/>
      <c r="AP39" s="402"/>
      <c r="AQ39" s="402"/>
      <c r="AR39" s="402"/>
      <c r="AS39" s="402"/>
      <c r="AT39" s="402"/>
      <c r="AU39" s="402"/>
      <c r="AV39" s="402"/>
      <c r="AW39" s="402"/>
      <c r="AX39" s="402"/>
      <c r="AY39" s="402"/>
      <c r="AZ39" s="402"/>
      <c r="BA39" s="402"/>
      <c r="BB39" s="402"/>
      <c r="BC39" s="402"/>
      <c r="BD39" s="178"/>
      <c r="BE39" s="401" t="str">
        <f t="shared" si="1"/>
        <v/>
      </c>
      <c r="BF39" s="401"/>
      <c r="BG39" s="402"/>
      <c r="BH39" s="402"/>
      <c r="BI39" s="402"/>
      <c r="BJ39" s="402"/>
      <c r="BK39" s="402"/>
      <c r="BL39" s="402"/>
      <c r="BM39" s="402"/>
      <c r="BN39" s="402"/>
      <c r="BO39" s="402"/>
      <c r="BP39" s="402"/>
      <c r="BQ39" s="402"/>
      <c r="BR39" s="402"/>
      <c r="BS39" s="402"/>
      <c r="BT39" s="402"/>
      <c r="BU39" s="402"/>
      <c r="BV39" s="178"/>
      <c r="BW39" s="401" t="str">
        <f t="shared" si="2"/>
        <v/>
      </c>
      <c r="BX39" s="401"/>
      <c r="BY39" s="402" t="str">
        <f>IF('各会計、関係団体の財政状況及び健全化判断比率'!B73="","",'各会計、関係団体の財政状況及び健全化判断比率'!B73)</f>
        <v/>
      </c>
      <c r="BZ39" s="402"/>
      <c r="CA39" s="402"/>
      <c r="CB39" s="402"/>
      <c r="CC39" s="402"/>
      <c r="CD39" s="402"/>
      <c r="CE39" s="402"/>
      <c r="CF39" s="402"/>
      <c r="CG39" s="402"/>
      <c r="CH39" s="402"/>
      <c r="CI39" s="402"/>
      <c r="CJ39" s="402"/>
      <c r="CK39" s="402"/>
      <c r="CL39" s="402"/>
      <c r="CM39" s="402"/>
      <c r="CN39" s="178"/>
      <c r="CO39" s="401" t="str">
        <f t="shared" si="3"/>
        <v/>
      </c>
      <c r="CP39" s="401"/>
      <c r="CQ39" s="402" t="str">
        <f>IF('各会計、関係団体の財政状況及び健全化判断比率'!BS12="","",'各会計、関係団体の財政状況及び健全化判断比率'!BS12)</f>
        <v/>
      </c>
      <c r="CR39" s="402"/>
      <c r="CS39" s="402"/>
      <c r="CT39" s="402"/>
      <c r="CU39" s="402"/>
      <c r="CV39" s="402"/>
      <c r="CW39" s="402"/>
      <c r="CX39" s="402"/>
      <c r="CY39" s="402"/>
      <c r="CZ39" s="402"/>
      <c r="DA39" s="402"/>
      <c r="DB39" s="402"/>
      <c r="DC39" s="402"/>
      <c r="DD39" s="402"/>
      <c r="DE39" s="402"/>
      <c r="DG39" s="399" t="str">
        <f>IF('各会計、関係団体の財政状況及び健全化判断比率'!BR12="","",'各会計、関係団体の財政状況及び健全化判断比率'!BR12)</f>
        <v/>
      </c>
      <c r="DH39" s="399"/>
      <c r="DI39" s="205"/>
    </row>
    <row r="40" spans="1:113" ht="32.25" customHeight="1" x14ac:dyDescent="0.15">
      <c r="A40" s="178"/>
      <c r="B40" s="202"/>
      <c r="C40" s="401" t="str">
        <f t="shared" si="5"/>
        <v/>
      </c>
      <c r="D40" s="401"/>
      <c r="E40" s="402" t="str">
        <f>IF('各会計、関係団体の財政状況及び健全化判断比率'!B13="","",'各会計、関係団体の財政状況及び健全化判断比率'!B13)</f>
        <v/>
      </c>
      <c r="F40" s="402"/>
      <c r="G40" s="402"/>
      <c r="H40" s="402"/>
      <c r="I40" s="402"/>
      <c r="J40" s="402"/>
      <c r="K40" s="402"/>
      <c r="L40" s="402"/>
      <c r="M40" s="402"/>
      <c r="N40" s="402"/>
      <c r="O40" s="402"/>
      <c r="P40" s="402"/>
      <c r="Q40" s="402"/>
      <c r="R40" s="402"/>
      <c r="S40" s="402"/>
      <c r="T40" s="178"/>
      <c r="U40" s="401" t="str">
        <f t="shared" si="4"/>
        <v/>
      </c>
      <c r="V40" s="401"/>
      <c r="W40" s="402"/>
      <c r="X40" s="402"/>
      <c r="Y40" s="402"/>
      <c r="Z40" s="402"/>
      <c r="AA40" s="402"/>
      <c r="AB40" s="402"/>
      <c r="AC40" s="402"/>
      <c r="AD40" s="402"/>
      <c r="AE40" s="402"/>
      <c r="AF40" s="402"/>
      <c r="AG40" s="402"/>
      <c r="AH40" s="402"/>
      <c r="AI40" s="402"/>
      <c r="AJ40" s="402"/>
      <c r="AK40" s="402"/>
      <c r="AL40" s="178"/>
      <c r="AM40" s="401" t="str">
        <f t="shared" si="0"/>
        <v/>
      </c>
      <c r="AN40" s="401"/>
      <c r="AO40" s="402"/>
      <c r="AP40" s="402"/>
      <c r="AQ40" s="402"/>
      <c r="AR40" s="402"/>
      <c r="AS40" s="402"/>
      <c r="AT40" s="402"/>
      <c r="AU40" s="402"/>
      <c r="AV40" s="402"/>
      <c r="AW40" s="402"/>
      <c r="AX40" s="402"/>
      <c r="AY40" s="402"/>
      <c r="AZ40" s="402"/>
      <c r="BA40" s="402"/>
      <c r="BB40" s="402"/>
      <c r="BC40" s="402"/>
      <c r="BD40" s="178"/>
      <c r="BE40" s="401" t="str">
        <f t="shared" si="1"/>
        <v/>
      </c>
      <c r="BF40" s="401"/>
      <c r="BG40" s="402"/>
      <c r="BH40" s="402"/>
      <c r="BI40" s="402"/>
      <c r="BJ40" s="402"/>
      <c r="BK40" s="402"/>
      <c r="BL40" s="402"/>
      <c r="BM40" s="402"/>
      <c r="BN40" s="402"/>
      <c r="BO40" s="402"/>
      <c r="BP40" s="402"/>
      <c r="BQ40" s="402"/>
      <c r="BR40" s="402"/>
      <c r="BS40" s="402"/>
      <c r="BT40" s="402"/>
      <c r="BU40" s="402"/>
      <c r="BV40" s="178"/>
      <c r="BW40" s="401" t="str">
        <f t="shared" si="2"/>
        <v/>
      </c>
      <c r="BX40" s="401"/>
      <c r="BY40" s="402" t="str">
        <f>IF('各会計、関係団体の財政状況及び健全化判断比率'!B74="","",'各会計、関係団体の財政状況及び健全化判断比率'!B74)</f>
        <v/>
      </c>
      <c r="BZ40" s="402"/>
      <c r="CA40" s="402"/>
      <c r="CB40" s="402"/>
      <c r="CC40" s="402"/>
      <c r="CD40" s="402"/>
      <c r="CE40" s="402"/>
      <c r="CF40" s="402"/>
      <c r="CG40" s="402"/>
      <c r="CH40" s="402"/>
      <c r="CI40" s="402"/>
      <c r="CJ40" s="402"/>
      <c r="CK40" s="402"/>
      <c r="CL40" s="402"/>
      <c r="CM40" s="402"/>
      <c r="CN40" s="178"/>
      <c r="CO40" s="401" t="str">
        <f t="shared" si="3"/>
        <v/>
      </c>
      <c r="CP40" s="401"/>
      <c r="CQ40" s="402" t="str">
        <f>IF('各会計、関係団体の財政状況及び健全化判断比率'!BS13="","",'各会計、関係団体の財政状況及び健全化判断比率'!BS13)</f>
        <v/>
      </c>
      <c r="CR40" s="402"/>
      <c r="CS40" s="402"/>
      <c r="CT40" s="402"/>
      <c r="CU40" s="402"/>
      <c r="CV40" s="402"/>
      <c r="CW40" s="402"/>
      <c r="CX40" s="402"/>
      <c r="CY40" s="402"/>
      <c r="CZ40" s="402"/>
      <c r="DA40" s="402"/>
      <c r="DB40" s="402"/>
      <c r="DC40" s="402"/>
      <c r="DD40" s="402"/>
      <c r="DE40" s="402"/>
      <c r="DG40" s="399" t="str">
        <f>IF('各会計、関係団体の財政状況及び健全化判断比率'!BR13="","",'各会計、関係団体の財政状況及び健全化判断比率'!BR13)</f>
        <v/>
      </c>
      <c r="DH40" s="399"/>
      <c r="DI40" s="205"/>
    </row>
    <row r="41" spans="1:113" ht="32.25" customHeight="1" x14ac:dyDescent="0.15">
      <c r="A41" s="178"/>
      <c r="B41" s="202"/>
      <c r="C41" s="401" t="str">
        <f t="shared" si="5"/>
        <v/>
      </c>
      <c r="D41" s="401"/>
      <c r="E41" s="402" t="str">
        <f>IF('各会計、関係団体の財政状況及び健全化判断比率'!B14="","",'各会計、関係団体の財政状況及び健全化判断比率'!B14)</f>
        <v/>
      </c>
      <c r="F41" s="402"/>
      <c r="G41" s="402"/>
      <c r="H41" s="402"/>
      <c r="I41" s="402"/>
      <c r="J41" s="402"/>
      <c r="K41" s="402"/>
      <c r="L41" s="402"/>
      <c r="M41" s="402"/>
      <c r="N41" s="402"/>
      <c r="O41" s="402"/>
      <c r="P41" s="402"/>
      <c r="Q41" s="402"/>
      <c r="R41" s="402"/>
      <c r="S41" s="402"/>
      <c r="T41" s="178"/>
      <c r="U41" s="401" t="str">
        <f t="shared" si="4"/>
        <v/>
      </c>
      <c r="V41" s="401"/>
      <c r="W41" s="402"/>
      <c r="X41" s="402"/>
      <c r="Y41" s="402"/>
      <c r="Z41" s="402"/>
      <c r="AA41" s="402"/>
      <c r="AB41" s="402"/>
      <c r="AC41" s="402"/>
      <c r="AD41" s="402"/>
      <c r="AE41" s="402"/>
      <c r="AF41" s="402"/>
      <c r="AG41" s="402"/>
      <c r="AH41" s="402"/>
      <c r="AI41" s="402"/>
      <c r="AJ41" s="402"/>
      <c r="AK41" s="402"/>
      <c r="AL41" s="178"/>
      <c r="AM41" s="401" t="str">
        <f t="shared" si="0"/>
        <v/>
      </c>
      <c r="AN41" s="401"/>
      <c r="AO41" s="402"/>
      <c r="AP41" s="402"/>
      <c r="AQ41" s="402"/>
      <c r="AR41" s="402"/>
      <c r="AS41" s="402"/>
      <c r="AT41" s="402"/>
      <c r="AU41" s="402"/>
      <c r="AV41" s="402"/>
      <c r="AW41" s="402"/>
      <c r="AX41" s="402"/>
      <c r="AY41" s="402"/>
      <c r="AZ41" s="402"/>
      <c r="BA41" s="402"/>
      <c r="BB41" s="402"/>
      <c r="BC41" s="402"/>
      <c r="BD41" s="178"/>
      <c r="BE41" s="401" t="str">
        <f t="shared" si="1"/>
        <v/>
      </c>
      <c r="BF41" s="401"/>
      <c r="BG41" s="402"/>
      <c r="BH41" s="402"/>
      <c r="BI41" s="402"/>
      <c r="BJ41" s="402"/>
      <c r="BK41" s="402"/>
      <c r="BL41" s="402"/>
      <c r="BM41" s="402"/>
      <c r="BN41" s="402"/>
      <c r="BO41" s="402"/>
      <c r="BP41" s="402"/>
      <c r="BQ41" s="402"/>
      <c r="BR41" s="402"/>
      <c r="BS41" s="402"/>
      <c r="BT41" s="402"/>
      <c r="BU41" s="402"/>
      <c r="BV41" s="178"/>
      <c r="BW41" s="401" t="str">
        <f t="shared" si="2"/>
        <v/>
      </c>
      <c r="BX41" s="401"/>
      <c r="BY41" s="402" t="str">
        <f>IF('各会計、関係団体の財政状況及び健全化判断比率'!B75="","",'各会計、関係団体の財政状況及び健全化判断比率'!B75)</f>
        <v/>
      </c>
      <c r="BZ41" s="402"/>
      <c r="CA41" s="402"/>
      <c r="CB41" s="402"/>
      <c r="CC41" s="402"/>
      <c r="CD41" s="402"/>
      <c r="CE41" s="402"/>
      <c r="CF41" s="402"/>
      <c r="CG41" s="402"/>
      <c r="CH41" s="402"/>
      <c r="CI41" s="402"/>
      <c r="CJ41" s="402"/>
      <c r="CK41" s="402"/>
      <c r="CL41" s="402"/>
      <c r="CM41" s="402"/>
      <c r="CN41" s="178"/>
      <c r="CO41" s="401" t="str">
        <f t="shared" si="3"/>
        <v/>
      </c>
      <c r="CP41" s="401"/>
      <c r="CQ41" s="402" t="str">
        <f>IF('各会計、関係団体の財政状況及び健全化判断比率'!BS14="","",'各会計、関係団体の財政状況及び健全化判断比率'!BS14)</f>
        <v/>
      </c>
      <c r="CR41" s="402"/>
      <c r="CS41" s="402"/>
      <c r="CT41" s="402"/>
      <c r="CU41" s="402"/>
      <c r="CV41" s="402"/>
      <c r="CW41" s="402"/>
      <c r="CX41" s="402"/>
      <c r="CY41" s="402"/>
      <c r="CZ41" s="402"/>
      <c r="DA41" s="402"/>
      <c r="DB41" s="402"/>
      <c r="DC41" s="402"/>
      <c r="DD41" s="402"/>
      <c r="DE41" s="402"/>
      <c r="DG41" s="399" t="str">
        <f>IF('各会計、関係団体の財政状況及び健全化判断比率'!BR14="","",'各会計、関係団体の財政状況及び健全化判断比率'!BR14)</f>
        <v/>
      </c>
      <c r="DH41" s="399"/>
      <c r="DI41" s="205"/>
    </row>
    <row r="42" spans="1:113" ht="32.25" customHeight="1" x14ac:dyDescent="0.15">
      <c r="B42" s="202"/>
      <c r="C42" s="401" t="str">
        <f t="shared" si="5"/>
        <v/>
      </c>
      <c r="D42" s="401"/>
      <c r="E42" s="402" t="str">
        <f>IF('各会計、関係団体の財政状況及び健全化判断比率'!B15="","",'各会計、関係団体の財政状況及び健全化判断比率'!B15)</f>
        <v/>
      </c>
      <c r="F42" s="402"/>
      <c r="G42" s="402"/>
      <c r="H42" s="402"/>
      <c r="I42" s="402"/>
      <c r="J42" s="402"/>
      <c r="K42" s="402"/>
      <c r="L42" s="402"/>
      <c r="M42" s="402"/>
      <c r="N42" s="402"/>
      <c r="O42" s="402"/>
      <c r="P42" s="402"/>
      <c r="Q42" s="402"/>
      <c r="R42" s="402"/>
      <c r="S42" s="402"/>
      <c r="T42" s="178"/>
      <c r="U42" s="401" t="str">
        <f t="shared" si="4"/>
        <v/>
      </c>
      <c r="V42" s="401"/>
      <c r="W42" s="402"/>
      <c r="X42" s="402"/>
      <c r="Y42" s="402"/>
      <c r="Z42" s="402"/>
      <c r="AA42" s="402"/>
      <c r="AB42" s="402"/>
      <c r="AC42" s="402"/>
      <c r="AD42" s="402"/>
      <c r="AE42" s="402"/>
      <c r="AF42" s="402"/>
      <c r="AG42" s="402"/>
      <c r="AH42" s="402"/>
      <c r="AI42" s="402"/>
      <c r="AJ42" s="402"/>
      <c r="AK42" s="402"/>
      <c r="AL42" s="178"/>
      <c r="AM42" s="401" t="str">
        <f t="shared" si="0"/>
        <v/>
      </c>
      <c r="AN42" s="401"/>
      <c r="AO42" s="402"/>
      <c r="AP42" s="402"/>
      <c r="AQ42" s="402"/>
      <c r="AR42" s="402"/>
      <c r="AS42" s="402"/>
      <c r="AT42" s="402"/>
      <c r="AU42" s="402"/>
      <c r="AV42" s="402"/>
      <c r="AW42" s="402"/>
      <c r="AX42" s="402"/>
      <c r="AY42" s="402"/>
      <c r="AZ42" s="402"/>
      <c r="BA42" s="402"/>
      <c r="BB42" s="402"/>
      <c r="BC42" s="402"/>
      <c r="BD42" s="178"/>
      <c r="BE42" s="401" t="str">
        <f t="shared" si="1"/>
        <v/>
      </c>
      <c r="BF42" s="401"/>
      <c r="BG42" s="402"/>
      <c r="BH42" s="402"/>
      <c r="BI42" s="402"/>
      <c r="BJ42" s="402"/>
      <c r="BK42" s="402"/>
      <c r="BL42" s="402"/>
      <c r="BM42" s="402"/>
      <c r="BN42" s="402"/>
      <c r="BO42" s="402"/>
      <c r="BP42" s="402"/>
      <c r="BQ42" s="402"/>
      <c r="BR42" s="402"/>
      <c r="BS42" s="402"/>
      <c r="BT42" s="402"/>
      <c r="BU42" s="402"/>
      <c r="BV42" s="178"/>
      <c r="BW42" s="401" t="str">
        <f t="shared" si="2"/>
        <v/>
      </c>
      <c r="BX42" s="401"/>
      <c r="BY42" s="402" t="str">
        <f>IF('各会計、関係団体の財政状況及び健全化判断比率'!B76="","",'各会計、関係団体の財政状況及び健全化判断比率'!B76)</f>
        <v/>
      </c>
      <c r="BZ42" s="402"/>
      <c r="CA42" s="402"/>
      <c r="CB42" s="402"/>
      <c r="CC42" s="402"/>
      <c r="CD42" s="402"/>
      <c r="CE42" s="402"/>
      <c r="CF42" s="402"/>
      <c r="CG42" s="402"/>
      <c r="CH42" s="402"/>
      <c r="CI42" s="402"/>
      <c r="CJ42" s="402"/>
      <c r="CK42" s="402"/>
      <c r="CL42" s="402"/>
      <c r="CM42" s="402"/>
      <c r="CN42" s="178"/>
      <c r="CO42" s="401" t="str">
        <f t="shared" si="3"/>
        <v/>
      </c>
      <c r="CP42" s="401"/>
      <c r="CQ42" s="402" t="str">
        <f>IF('各会計、関係団体の財政状況及び健全化判断比率'!BS15="","",'各会計、関係団体の財政状況及び健全化判断比率'!BS15)</f>
        <v/>
      </c>
      <c r="CR42" s="402"/>
      <c r="CS42" s="402"/>
      <c r="CT42" s="402"/>
      <c r="CU42" s="402"/>
      <c r="CV42" s="402"/>
      <c r="CW42" s="402"/>
      <c r="CX42" s="402"/>
      <c r="CY42" s="402"/>
      <c r="CZ42" s="402"/>
      <c r="DA42" s="402"/>
      <c r="DB42" s="402"/>
      <c r="DC42" s="402"/>
      <c r="DD42" s="402"/>
      <c r="DE42" s="402"/>
      <c r="DG42" s="399" t="str">
        <f>IF('各会計、関係団体の財政状況及び健全化判断比率'!BR15="","",'各会計、関係団体の財政状況及び健全化判断比率'!BR15)</f>
        <v/>
      </c>
      <c r="DH42" s="399"/>
      <c r="DI42" s="205"/>
    </row>
    <row r="43" spans="1:113" ht="32.25" customHeight="1" x14ac:dyDescent="0.15">
      <c r="B43" s="202"/>
      <c r="C43" s="401" t="str">
        <f t="shared" si="5"/>
        <v/>
      </c>
      <c r="D43" s="401"/>
      <c r="E43" s="402" t="str">
        <f>IF('各会計、関係団体の財政状況及び健全化判断比率'!B16="","",'各会計、関係団体の財政状況及び健全化判断比率'!B16)</f>
        <v/>
      </c>
      <c r="F43" s="402"/>
      <c r="G43" s="402"/>
      <c r="H43" s="402"/>
      <c r="I43" s="402"/>
      <c r="J43" s="402"/>
      <c r="K43" s="402"/>
      <c r="L43" s="402"/>
      <c r="M43" s="402"/>
      <c r="N43" s="402"/>
      <c r="O43" s="402"/>
      <c r="P43" s="402"/>
      <c r="Q43" s="402"/>
      <c r="R43" s="402"/>
      <c r="S43" s="402"/>
      <c r="T43" s="178"/>
      <c r="U43" s="401" t="str">
        <f t="shared" si="4"/>
        <v/>
      </c>
      <c r="V43" s="401"/>
      <c r="W43" s="402"/>
      <c r="X43" s="402"/>
      <c r="Y43" s="402"/>
      <c r="Z43" s="402"/>
      <c r="AA43" s="402"/>
      <c r="AB43" s="402"/>
      <c r="AC43" s="402"/>
      <c r="AD43" s="402"/>
      <c r="AE43" s="402"/>
      <c r="AF43" s="402"/>
      <c r="AG43" s="402"/>
      <c r="AH43" s="402"/>
      <c r="AI43" s="402"/>
      <c r="AJ43" s="402"/>
      <c r="AK43" s="402"/>
      <c r="AL43" s="178"/>
      <c r="AM43" s="401" t="str">
        <f t="shared" si="0"/>
        <v/>
      </c>
      <c r="AN43" s="401"/>
      <c r="AO43" s="402"/>
      <c r="AP43" s="402"/>
      <c r="AQ43" s="402"/>
      <c r="AR43" s="402"/>
      <c r="AS43" s="402"/>
      <c r="AT43" s="402"/>
      <c r="AU43" s="402"/>
      <c r="AV43" s="402"/>
      <c r="AW43" s="402"/>
      <c r="AX43" s="402"/>
      <c r="AY43" s="402"/>
      <c r="AZ43" s="402"/>
      <c r="BA43" s="402"/>
      <c r="BB43" s="402"/>
      <c r="BC43" s="402"/>
      <c r="BD43" s="178"/>
      <c r="BE43" s="401" t="str">
        <f t="shared" si="1"/>
        <v/>
      </c>
      <c r="BF43" s="401"/>
      <c r="BG43" s="402"/>
      <c r="BH43" s="402"/>
      <c r="BI43" s="402"/>
      <c r="BJ43" s="402"/>
      <c r="BK43" s="402"/>
      <c r="BL43" s="402"/>
      <c r="BM43" s="402"/>
      <c r="BN43" s="402"/>
      <c r="BO43" s="402"/>
      <c r="BP43" s="402"/>
      <c r="BQ43" s="402"/>
      <c r="BR43" s="402"/>
      <c r="BS43" s="402"/>
      <c r="BT43" s="402"/>
      <c r="BU43" s="402"/>
      <c r="BV43" s="178"/>
      <c r="BW43" s="401" t="str">
        <f t="shared" si="2"/>
        <v/>
      </c>
      <c r="BX43" s="401"/>
      <c r="BY43" s="402" t="str">
        <f>IF('各会計、関係団体の財政状況及び健全化判断比率'!B77="","",'各会計、関係団体の財政状況及び健全化判断比率'!B77)</f>
        <v/>
      </c>
      <c r="BZ43" s="402"/>
      <c r="CA43" s="402"/>
      <c r="CB43" s="402"/>
      <c r="CC43" s="402"/>
      <c r="CD43" s="402"/>
      <c r="CE43" s="402"/>
      <c r="CF43" s="402"/>
      <c r="CG43" s="402"/>
      <c r="CH43" s="402"/>
      <c r="CI43" s="402"/>
      <c r="CJ43" s="402"/>
      <c r="CK43" s="402"/>
      <c r="CL43" s="402"/>
      <c r="CM43" s="402"/>
      <c r="CN43" s="178"/>
      <c r="CO43" s="401" t="str">
        <f t="shared" si="3"/>
        <v/>
      </c>
      <c r="CP43" s="401"/>
      <c r="CQ43" s="402" t="str">
        <f>IF('各会計、関係団体の財政状況及び健全化判断比率'!BS16="","",'各会計、関係団体の財政状況及び健全化判断比率'!BS16)</f>
        <v/>
      </c>
      <c r="CR43" s="402"/>
      <c r="CS43" s="402"/>
      <c r="CT43" s="402"/>
      <c r="CU43" s="402"/>
      <c r="CV43" s="402"/>
      <c r="CW43" s="402"/>
      <c r="CX43" s="402"/>
      <c r="CY43" s="402"/>
      <c r="CZ43" s="402"/>
      <c r="DA43" s="402"/>
      <c r="DB43" s="402"/>
      <c r="DC43" s="402"/>
      <c r="DD43" s="402"/>
      <c r="DE43" s="402"/>
      <c r="DG43" s="399" t="str">
        <f>IF('各会計、関係団体の財政状況及び健全化判断比率'!BR16="","",'各会計、関係団体の財政状況及び健全化判断比率'!BR16)</f>
        <v/>
      </c>
      <c r="DH43" s="39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398" t="s">
        <v>207</v>
      </c>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8"/>
      <c r="BK46" s="398"/>
      <c r="BL46" s="398"/>
      <c r="BM46" s="398"/>
      <c r="BN46" s="398"/>
      <c r="BO46" s="398"/>
      <c r="BP46" s="398"/>
      <c r="BQ46" s="398"/>
      <c r="BR46" s="398"/>
      <c r="BS46" s="398"/>
      <c r="BT46" s="398"/>
      <c r="BU46" s="398"/>
      <c r="BV46" s="398"/>
      <c r="BW46" s="398"/>
      <c r="BX46" s="398"/>
      <c r="BY46" s="398"/>
      <c r="BZ46" s="398"/>
      <c r="CA46" s="398"/>
      <c r="CB46" s="398"/>
      <c r="CC46" s="398"/>
      <c r="CD46" s="398"/>
      <c r="CE46" s="398"/>
      <c r="CF46" s="398"/>
      <c r="CG46" s="398"/>
      <c r="CH46" s="398"/>
      <c r="CI46" s="398"/>
      <c r="CJ46" s="398"/>
      <c r="CK46" s="398"/>
      <c r="CL46" s="398"/>
      <c r="CM46" s="398"/>
      <c r="CN46" s="398"/>
      <c r="CO46" s="398"/>
      <c r="CP46" s="398"/>
      <c r="CQ46" s="398"/>
      <c r="CR46" s="398"/>
      <c r="CS46" s="398"/>
      <c r="CT46" s="398"/>
      <c r="CU46" s="398"/>
      <c r="CV46" s="398"/>
      <c r="CW46" s="398"/>
      <c r="CX46" s="398"/>
      <c r="CY46" s="398"/>
      <c r="CZ46" s="398"/>
      <c r="DA46" s="398"/>
      <c r="DB46" s="398"/>
      <c r="DC46" s="398"/>
      <c r="DD46" s="398"/>
      <c r="DE46" s="398"/>
      <c r="DF46" s="398"/>
      <c r="DG46" s="398"/>
      <c r="DH46" s="398"/>
      <c r="DI46" s="398"/>
    </row>
    <row r="47" spans="1:113" x14ac:dyDescent="0.15">
      <c r="E47" s="398" t="s">
        <v>208</v>
      </c>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c r="BO47" s="398"/>
      <c r="BP47" s="398"/>
      <c r="BQ47" s="398"/>
      <c r="BR47" s="398"/>
      <c r="BS47" s="398"/>
      <c r="BT47" s="398"/>
      <c r="BU47" s="398"/>
      <c r="BV47" s="398"/>
      <c r="BW47" s="398"/>
      <c r="BX47" s="398"/>
      <c r="BY47" s="398"/>
      <c r="BZ47" s="398"/>
      <c r="CA47" s="398"/>
      <c r="CB47" s="398"/>
      <c r="CC47" s="398"/>
      <c r="CD47" s="398"/>
      <c r="CE47" s="398"/>
      <c r="CF47" s="398"/>
      <c r="CG47" s="398"/>
      <c r="CH47" s="398"/>
      <c r="CI47" s="398"/>
      <c r="CJ47" s="398"/>
      <c r="CK47" s="398"/>
      <c r="CL47" s="398"/>
      <c r="CM47" s="398"/>
      <c r="CN47" s="398"/>
      <c r="CO47" s="398"/>
      <c r="CP47" s="398"/>
      <c r="CQ47" s="398"/>
      <c r="CR47" s="398"/>
      <c r="CS47" s="398"/>
      <c r="CT47" s="398"/>
      <c r="CU47" s="398"/>
      <c r="CV47" s="398"/>
      <c r="CW47" s="398"/>
      <c r="CX47" s="398"/>
      <c r="CY47" s="398"/>
      <c r="CZ47" s="398"/>
      <c r="DA47" s="398"/>
      <c r="DB47" s="398"/>
      <c r="DC47" s="398"/>
      <c r="DD47" s="398"/>
      <c r="DE47" s="398"/>
      <c r="DF47" s="398"/>
      <c r="DG47" s="398"/>
      <c r="DH47" s="398"/>
      <c r="DI47" s="398"/>
    </row>
    <row r="48" spans="1:113" x14ac:dyDescent="0.15">
      <c r="E48" s="398" t="s">
        <v>209</v>
      </c>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8"/>
      <c r="BL48" s="398"/>
      <c r="BM48" s="398"/>
      <c r="BN48" s="398"/>
      <c r="BO48" s="398"/>
      <c r="BP48" s="398"/>
      <c r="BQ48" s="398"/>
      <c r="BR48" s="398"/>
      <c r="BS48" s="398"/>
      <c r="BT48" s="398"/>
      <c r="BU48" s="398"/>
      <c r="BV48" s="398"/>
      <c r="BW48" s="398"/>
      <c r="BX48" s="398"/>
      <c r="BY48" s="398"/>
      <c r="BZ48" s="398"/>
      <c r="CA48" s="398"/>
      <c r="CB48" s="398"/>
      <c r="CC48" s="398"/>
      <c r="CD48" s="398"/>
      <c r="CE48" s="398"/>
      <c r="CF48" s="398"/>
      <c r="CG48" s="398"/>
      <c r="CH48" s="398"/>
      <c r="CI48" s="398"/>
      <c r="CJ48" s="398"/>
      <c r="CK48" s="398"/>
      <c r="CL48" s="398"/>
      <c r="CM48" s="398"/>
      <c r="CN48" s="398"/>
      <c r="CO48" s="398"/>
      <c r="CP48" s="398"/>
      <c r="CQ48" s="398"/>
      <c r="CR48" s="398"/>
      <c r="CS48" s="398"/>
      <c r="CT48" s="398"/>
      <c r="CU48" s="398"/>
      <c r="CV48" s="398"/>
      <c r="CW48" s="398"/>
      <c r="CX48" s="398"/>
      <c r="CY48" s="398"/>
      <c r="CZ48" s="398"/>
      <c r="DA48" s="398"/>
      <c r="DB48" s="398"/>
      <c r="DC48" s="398"/>
      <c r="DD48" s="398"/>
      <c r="DE48" s="398"/>
      <c r="DF48" s="398"/>
      <c r="DG48" s="398"/>
      <c r="DH48" s="398"/>
      <c r="DI48" s="398"/>
    </row>
    <row r="49" spans="5:113" x14ac:dyDescent="0.15">
      <c r="E49" s="400" t="s">
        <v>210</v>
      </c>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c r="BP49" s="400"/>
      <c r="BQ49" s="400"/>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0"/>
      <c r="CX49" s="400"/>
      <c r="CY49" s="400"/>
      <c r="CZ49" s="400"/>
      <c r="DA49" s="400"/>
      <c r="DB49" s="400"/>
      <c r="DC49" s="400"/>
      <c r="DD49" s="400"/>
      <c r="DE49" s="400"/>
      <c r="DF49" s="400"/>
      <c r="DG49" s="400"/>
      <c r="DH49" s="400"/>
      <c r="DI49" s="400"/>
    </row>
    <row r="50" spans="5:113" x14ac:dyDescent="0.15">
      <c r="E50" s="398" t="s">
        <v>211</v>
      </c>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8"/>
      <c r="AY50" s="398"/>
      <c r="AZ50" s="398"/>
      <c r="BA50" s="398"/>
      <c r="BB50" s="398"/>
      <c r="BC50" s="398"/>
      <c r="BD50" s="398"/>
      <c r="BE50" s="398"/>
      <c r="BF50" s="398"/>
      <c r="BG50" s="398"/>
      <c r="BH50" s="398"/>
      <c r="BI50" s="398"/>
      <c r="BJ50" s="398"/>
      <c r="BK50" s="398"/>
      <c r="BL50" s="398"/>
      <c r="BM50" s="398"/>
      <c r="BN50" s="398"/>
      <c r="BO50" s="398"/>
      <c r="BP50" s="398"/>
      <c r="BQ50" s="398"/>
      <c r="BR50" s="398"/>
      <c r="BS50" s="398"/>
      <c r="BT50" s="398"/>
      <c r="BU50" s="398"/>
      <c r="BV50" s="398"/>
      <c r="BW50" s="398"/>
      <c r="BX50" s="398"/>
      <c r="BY50" s="398"/>
      <c r="BZ50" s="398"/>
      <c r="CA50" s="398"/>
      <c r="CB50" s="398"/>
      <c r="CC50" s="398"/>
      <c r="CD50" s="398"/>
      <c r="CE50" s="398"/>
      <c r="CF50" s="398"/>
      <c r="CG50" s="398"/>
      <c r="CH50" s="398"/>
      <c r="CI50" s="398"/>
      <c r="CJ50" s="398"/>
      <c r="CK50" s="398"/>
      <c r="CL50" s="398"/>
      <c r="CM50" s="398"/>
      <c r="CN50" s="398"/>
      <c r="CO50" s="398"/>
      <c r="CP50" s="398"/>
      <c r="CQ50" s="398"/>
      <c r="CR50" s="398"/>
      <c r="CS50" s="398"/>
      <c r="CT50" s="398"/>
      <c r="CU50" s="398"/>
      <c r="CV50" s="398"/>
      <c r="CW50" s="398"/>
      <c r="CX50" s="398"/>
      <c r="CY50" s="398"/>
      <c r="CZ50" s="398"/>
      <c r="DA50" s="398"/>
      <c r="DB50" s="398"/>
      <c r="DC50" s="398"/>
      <c r="DD50" s="398"/>
      <c r="DE50" s="398"/>
      <c r="DF50" s="398"/>
      <c r="DG50" s="398"/>
      <c r="DH50" s="398"/>
      <c r="DI50" s="398"/>
    </row>
    <row r="51" spans="5:113" x14ac:dyDescent="0.15">
      <c r="E51" s="398" t="s">
        <v>212</v>
      </c>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8"/>
      <c r="AY51" s="398"/>
      <c r="AZ51" s="398"/>
      <c r="BA51" s="398"/>
      <c r="BB51" s="398"/>
      <c r="BC51" s="398"/>
      <c r="BD51" s="398"/>
      <c r="BE51" s="398"/>
      <c r="BF51" s="398"/>
      <c r="BG51" s="398"/>
      <c r="BH51" s="398"/>
      <c r="BI51" s="398"/>
      <c r="BJ51" s="398"/>
      <c r="BK51" s="398"/>
      <c r="BL51" s="398"/>
      <c r="BM51" s="398"/>
      <c r="BN51" s="398"/>
      <c r="BO51" s="398"/>
      <c r="BP51" s="398"/>
      <c r="BQ51" s="398"/>
      <c r="BR51" s="398"/>
      <c r="BS51" s="398"/>
      <c r="BT51" s="398"/>
      <c r="BU51" s="398"/>
      <c r="BV51" s="398"/>
      <c r="BW51" s="398"/>
      <c r="BX51" s="398"/>
      <c r="BY51" s="398"/>
      <c r="BZ51" s="398"/>
      <c r="CA51" s="398"/>
      <c r="CB51" s="398"/>
      <c r="CC51" s="398"/>
      <c r="CD51" s="398"/>
      <c r="CE51" s="398"/>
      <c r="CF51" s="398"/>
      <c r="CG51" s="398"/>
      <c r="CH51" s="398"/>
      <c r="CI51" s="398"/>
      <c r="CJ51" s="398"/>
      <c r="CK51" s="398"/>
      <c r="CL51" s="398"/>
      <c r="CM51" s="398"/>
      <c r="CN51" s="398"/>
      <c r="CO51" s="398"/>
      <c r="CP51" s="398"/>
      <c r="CQ51" s="398"/>
      <c r="CR51" s="398"/>
      <c r="CS51" s="398"/>
      <c r="CT51" s="398"/>
      <c r="CU51" s="398"/>
      <c r="CV51" s="398"/>
      <c r="CW51" s="398"/>
      <c r="CX51" s="398"/>
      <c r="CY51" s="398"/>
      <c r="CZ51" s="398"/>
      <c r="DA51" s="398"/>
      <c r="DB51" s="398"/>
      <c r="DC51" s="398"/>
      <c r="DD51" s="398"/>
      <c r="DE51" s="398"/>
      <c r="DF51" s="398"/>
      <c r="DG51" s="398"/>
      <c r="DH51" s="398"/>
      <c r="DI51" s="398"/>
    </row>
    <row r="52" spans="5:113" x14ac:dyDescent="0.15">
      <c r="E52" s="398" t="s">
        <v>213</v>
      </c>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c r="AN52" s="398"/>
      <c r="AO52" s="398"/>
      <c r="AP52" s="398"/>
      <c r="AQ52" s="398"/>
      <c r="AR52" s="398"/>
      <c r="AS52" s="398"/>
      <c r="AT52" s="398"/>
      <c r="AU52" s="398"/>
      <c r="AV52" s="398"/>
      <c r="AW52" s="398"/>
      <c r="AX52" s="398"/>
      <c r="AY52" s="398"/>
      <c r="AZ52" s="398"/>
      <c r="BA52" s="398"/>
      <c r="BB52" s="398"/>
      <c r="BC52" s="398"/>
      <c r="BD52" s="398"/>
      <c r="BE52" s="398"/>
      <c r="BF52" s="398"/>
      <c r="BG52" s="398"/>
      <c r="BH52" s="398"/>
      <c r="BI52" s="398"/>
      <c r="BJ52" s="398"/>
      <c r="BK52" s="398"/>
      <c r="BL52" s="398"/>
      <c r="BM52" s="398"/>
      <c r="BN52" s="398"/>
      <c r="BO52" s="398"/>
      <c r="BP52" s="398"/>
      <c r="BQ52" s="398"/>
      <c r="BR52" s="398"/>
      <c r="BS52" s="398"/>
      <c r="BT52" s="398"/>
      <c r="BU52" s="398"/>
      <c r="BV52" s="398"/>
      <c r="BW52" s="398"/>
      <c r="BX52" s="398"/>
      <c r="BY52" s="398"/>
      <c r="BZ52" s="398"/>
      <c r="CA52" s="398"/>
      <c r="CB52" s="398"/>
      <c r="CC52" s="398"/>
      <c r="CD52" s="398"/>
      <c r="CE52" s="398"/>
      <c r="CF52" s="398"/>
      <c r="CG52" s="398"/>
      <c r="CH52" s="398"/>
      <c r="CI52" s="398"/>
      <c r="CJ52" s="398"/>
      <c r="CK52" s="398"/>
      <c r="CL52" s="398"/>
      <c r="CM52" s="398"/>
      <c r="CN52" s="398"/>
      <c r="CO52" s="398"/>
      <c r="CP52" s="398"/>
      <c r="CQ52" s="398"/>
      <c r="CR52" s="398"/>
      <c r="CS52" s="398"/>
      <c r="CT52" s="398"/>
      <c r="CU52" s="398"/>
      <c r="CV52" s="398"/>
      <c r="CW52" s="398"/>
      <c r="CX52" s="398"/>
      <c r="CY52" s="398"/>
      <c r="CZ52" s="398"/>
      <c r="DA52" s="398"/>
      <c r="DB52" s="398"/>
      <c r="DC52" s="398"/>
      <c r="DD52" s="398"/>
      <c r="DE52" s="398"/>
      <c r="DF52" s="398"/>
      <c r="DG52" s="398"/>
      <c r="DH52" s="398"/>
      <c r="DI52" s="398"/>
    </row>
    <row r="53" spans="5:113" x14ac:dyDescent="0.15">
      <c r="E53" s="346" t="s">
        <v>595</v>
      </c>
    </row>
    <row r="54" spans="5:113" x14ac:dyDescent="0.15"/>
    <row r="55" spans="5:113" x14ac:dyDescent="0.15"/>
    <row r="56" spans="5:113" x14ac:dyDescent="0.15"/>
  </sheetData>
  <sheetProtection algorithmName="SHA-512" hashValue="eGrN9z4tbsVWuZiPmMUCVbryB2BpQxBRk6eGMZ8AI2ffwDWLX8WVt/xg4nsSM9OZBNezBXzonVd+JNIHhwVykg==" saltValue="N9vozn8ImKncqu1+nO3og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84" t="s">
        <v>564</v>
      </c>
      <c r="D34" s="1184"/>
      <c r="E34" s="1185"/>
      <c r="F34" s="32">
        <v>9.0299999999999994</v>
      </c>
      <c r="G34" s="33">
        <v>9.65</v>
      </c>
      <c r="H34" s="33">
        <v>12.27</v>
      </c>
      <c r="I34" s="33">
        <v>14.07</v>
      </c>
      <c r="J34" s="34">
        <v>15.01</v>
      </c>
      <c r="K34" s="22"/>
      <c r="L34" s="22"/>
      <c r="M34" s="22"/>
      <c r="N34" s="22"/>
      <c r="O34" s="22"/>
      <c r="P34" s="22"/>
    </row>
    <row r="35" spans="1:16" ht="39" customHeight="1" x14ac:dyDescent="0.15">
      <c r="A35" s="22"/>
      <c r="B35" s="35"/>
      <c r="C35" s="1178" t="s">
        <v>565</v>
      </c>
      <c r="D35" s="1179"/>
      <c r="E35" s="1180"/>
      <c r="F35" s="36">
        <v>13.03</v>
      </c>
      <c r="G35" s="37">
        <v>15.37</v>
      </c>
      <c r="H35" s="37">
        <v>14.13</v>
      </c>
      <c r="I35" s="37">
        <v>14.16</v>
      </c>
      <c r="J35" s="38">
        <v>13.12</v>
      </c>
      <c r="K35" s="22"/>
      <c r="L35" s="22"/>
      <c r="M35" s="22"/>
      <c r="N35" s="22"/>
      <c r="O35" s="22"/>
      <c r="P35" s="22"/>
    </row>
    <row r="36" spans="1:16" ht="39" customHeight="1" x14ac:dyDescent="0.15">
      <c r="A36" s="22"/>
      <c r="B36" s="35"/>
      <c r="C36" s="1178" t="s">
        <v>566</v>
      </c>
      <c r="D36" s="1179"/>
      <c r="E36" s="1180"/>
      <c r="F36" s="36">
        <v>6.92</v>
      </c>
      <c r="G36" s="37">
        <v>3.86</v>
      </c>
      <c r="H36" s="37">
        <v>2.92</v>
      </c>
      <c r="I36" s="37">
        <v>0.6</v>
      </c>
      <c r="J36" s="38">
        <v>8.82</v>
      </c>
      <c r="K36" s="22"/>
      <c r="L36" s="22"/>
      <c r="M36" s="22"/>
      <c r="N36" s="22"/>
      <c r="O36" s="22"/>
      <c r="P36" s="22"/>
    </row>
    <row r="37" spans="1:16" ht="39" customHeight="1" x14ac:dyDescent="0.15">
      <c r="A37" s="22"/>
      <c r="B37" s="35"/>
      <c r="C37" s="1178" t="s">
        <v>567</v>
      </c>
      <c r="D37" s="1179"/>
      <c r="E37" s="1180"/>
      <c r="F37" s="36" t="s">
        <v>516</v>
      </c>
      <c r="G37" s="37" t="s">
        <v>516</v>
      </c>
      <c r="H37" s="37" t="s">
        <v>516</v>
      </c>
      <c r="I37" s="37">
        <v>1.43</v>
      </c>
      <c r="J37" s="38">
        <v>1.71</v>
      </c>
      <c r="K37" s="22"/>
      <c r="L37" s="22"/>
      <c r="M37" s="22"/>
      <c r="N37" s="22"/>
      <c r="O37" s="22"/>
      <c r="P37" s="22"/>
    </row>
    <row r="38" spans="1:16" ht="39" customHeight="1" x14ac:dyDescent="0.15">
      <c r="A38" s="22"/>
      <c r="B38" s="35"/>
      <c r="C38" s="1178" t="s">
        <v>568</v>
      </c>
      <c r="D38" s="1179"/>
      <c r="E38" s="1180"/>
      <c r="F38" s="36">
        <v>0.9</v>
      </c>
      <c r="G38" s="37">
        <v>0.75</v>
      </c>
      <c r="H38" s="37">
        <v>0.71</v>
      </c>
      <c r="I38" s="37">
        <v>1.05</v>
      </c>
      <c r="J38" s="38">
        <v>1.22</v>
      </c>
      <c r="K38" s="22"/>
      <c r="L38" s="22"/>
      <c r="M38" s="22"/>
      <c r="N38" s="22"/>
      <c r="O38" s="22"/>
      <c r="P38" s="22"/>
    </row>
    <row r="39" spans="1:16" ht="39" customHeight="1" x14ac:dyDescent="0.15">
      <c r="A39" s="22"/>
      <c r="B39" s="35"/>
      <c r="C39" s="1178" t="s">
        <v>569</v>
      </c>
      <c r="D39" s="1179"/>
      <c r="E39" s="1180"/>
      <c r="F39" s="36">
        <v>3.43</v>
      </c>
      <c r="G39" s="37">
        <v>0.45</v>
      </c>
      <c r="H39" s="37">
        <v>0.55000000000000004</v>
      </c>
      <c r="I39" s="37">
        <v>0.33</v>
      </c>
      <c r="J39" s="38">
        <v>0.56000000000000005</v>
      </c>
      <c r="K39" s="22"/>
      <c r="L39" s="22"/>
      <c r="M39" s="22"/>
      <c r="N39" s="22"/>
      <c r="O39" s="22"/>
      <c r="P39" s="22"/>
    </row>
    <row r="40" spans="1:16" ht="39" customHeight="1" x14ac:dyDescent="0.15">
      <c r="A40" s="22"/>
      <c r="B40" s="35"/>
      <c r="C40" s="1178" t="s">
        <v>570</v>
      </c>
      <c r="D40" s="1179"/>
      <c r="E40" s="1180"/>
      <c r="F40" s="36">
        <v>0.09</v>
      </c>
      <c r="G40" s="37">
        <v>0.21</v>
      </c>
      <c r="H40" s="37">
        <v>0.27</v>
      </c>
      <c r="I40" s="37">
        <v>0.37</v>
      </c>
      <c r="J40" s="38">
        <v>0.48</v>
      </c>
      <c r="K40" s="22"/>
      <c r="L40" s="22"/>
      <c r="M40" s="22"/>
      <c r="N40" s="22"/>
      <c r="O40" s="22"/>
      <c r="P40" s="22"/>
    </row>
    <row r="41" spans="1:16" ht="39" customHeight="1" x14ac:dyDescent="0.15">
      <c r="A41" s="22"/>
      <c r="B41" s="35"/>
      <c r="C41" s="1178" t="s">
        <v>571</v>
      </c>
      <c r="D41" s="1179"/>
      <c r="E41" s="1180"/>
      <c r="F41" s="36">
        <v>0.14000000000000001</v>
      </c>
      <c r="G41" s="37">
        <v>0.15</v>
      </c>
      <c r="H41" s="37">
        <v>0.11</v>
      </c>
      <c r="I41" s="37">
        <v>0</v>
      </c>
      <c r="J41" s="38">
        <v>0.06</v>
      </c>
      <c r="K41" s="22"/>
      <c r="L41" s="22"/>
      <c r="M41" s="22"/>
      <c r="N41" s="22"/>
      <c r="O41" s="22"/>
      <c r="P41" s="22"/>
    </row>
    <row r="42" spans="1:16" ht="39" customHeight="1" x14ac:dyDescent="0.15">
      <c r="A42" s="22"/>
      <c r="B42" s="39"/>
      <c r="C42" s="1178" t="s">
        <v>572</v>
      </c>
      <c r="D42" s="1179"/>
      <c r="E42" s="1180"/>
      <c r="F42" s="36" t="s">
        <v>516</v>
      </c>
      <c r="G42" s="37" t="s">
        <v>516</v>
      </c>
      <c r="H42" s="37" t="s">
        <v>516</v>
      </c>
      <c r="I42" s="37" t="s">
        <v>516</v>
      </c>
      <c r="J42" s="38" t="s">
        <v>516</v>
      </c>
      <c r="K42" s="22"/>
      <c r="L42" s="22"/>
      <c r="M42" s="22"/>
      <c r="N42" s="22"/>
      <c r="O42" s="22"/>
      <c r="P42" s="22"/>
    </row>
    <row r="43" spans="1:16" ht="39" customHeight="1" thickBot="1" x14ac:dyDescent="0.2">
      <c r="A43" s="22"/>
      <c r="B43" s="40"/>
      <c r="C43" s="1181" t="s">
        <v>573</v>
      </c>
      <c r="D43" s="1182"/>
      <c r="E43" s="1183"/>
      <c r="F43" s="41">
        <v>0.64</v>
      </c>
      <c r="G43" s="42">
        <v>0.39</v>
      </c>
      <c r="H43" s="42">
        <v>0.2</v>
      </c>
      <c r="I43" s="42">
        <v>0.01</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w9MeylEYp5ZAtDqCnYMlmRWSJV8+iJw5Tl72y6GRUDcqoxl+VcDptF19qEbrvZ0hjix08wzjr7e4k7n+Fl41w==" saltValue="H7BvasYPohZjm1L/cnc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04" t="s">
        <v>10</v>
      </c>
      <c r="C45" s="1205"/>
      <c r="D45" s="58"/>
      <c r="E45" s="1210" t="s">
        <v>11</v>
      </c>
      <c r="F45" s="1210"/>
      <c r="G45" s="1210"/>
      <c r="H45" s="1210"/>
      <c r="I45" s="1210"/>
      <c r="J45" s="1211"/>
      <c r="K45" s="59">
        <v>1290</v>
      </c>
      <c r="L45" s="60">
        <v>1238</v>
      </c>
      <c r="M45" s="60">
        <v>1182</v>
      </c>
      <c r="N45" s="60">
        <v>1085</v>
      </c>
      <c r="O45" s="61">
        <v>1148</v>
      </c>
      <c r="P45" s="48"/>
      <c r="Q45" s="48"/>
      <c r="R45" s="48"/>
      <c r="S45" s="48"/>
      <c r="T45" s="48"/>
      <c r="U45" s="48"/>
    </row>
    <row r="46" spans="1:21" ht="30.75" customHeight="1" x14ac:dyDescent="0.15">
      <c r="A46" s="48"/>
      <c r="B46" s="1206"/>
      <c r="C46" s="1207"/>
      <c r="D46" s="62"/>
      <c r="E46" s="1188" t="s">
        <v>12</v>
      </c>
      <c r="F46" s="1188"/>
      <c r="G46" s="1188"/>
      <c r="H46" s="1188"/>
      <c r="I46" s="1188"/>
      <c r="J46" s="1189"/>
      <c r="K46" s="63" t="s">
        <v>516</v>
      </c>
      <c r="L46" s="64" t="s">
        <v>516</v>
      </c>
      <c r="M46" s="64" t="s">
        <v>516</v>
      </c>
      <c r="N46" s="64" t="s">
        <v>516</v>
      </c>
      <c r="O46" s="65" t="s">
        <v>516</v>
      </c>
      <c r="P46" s="48"/>
      <c r="Q46" s="48"/>
      <c r="R46" s="48"/>
      <c r="S46" s="48"/>
      <c r="T46" s="48"/>
      <c r="U46" s="48"/>
    </row>
    <row r="47" spans="1:21" ht="30.75" customHeight="1" x14ac:dyDescent="0.15">
      <c r="A47" s="48"/>
      <c r="B47" s="1206"/>
      <c r="C47" s="1207"/>
      <c r="D47" s="62"/>
      <c r="E47" s="1188" t="s">
        <v>13</v>
      </c>
      <c r="F47" s="1188"/>
      <c r="G47" s="1188"/>
      <c r="H47" s="1188"/>
      <c r="I47" s="1188"/>
      <c r="J47" s="1189"/>
      <c r="K47" s="63" t="s">
        <v>516</v>
      </c>
      <c r="L47" s="64" t="s">
        <v>516</v>
      </c>
      <c r="M47" s="64" t="s">
        <v>516</v>
      </c>
      <c r="N47" s="64" t="s">
        <v>516</v>
      </c>
      <c r="O47" s="65" t="s">
        <v>516</v>
      </c>
      <c r="P47" s="48"/>
      <c r="Q47" s="48"/>
      <c r="R47" s="48"/>
      <c r="S47" s="48"/>
      <c r="T47" s="48"/>
      <c r="U47" s="48"/>
    </row>
    <row r="48" spans="1:21" ht="30.75" customHeight="1" x14ac:dyDescent="0.15">
      <c r="A48" s="48"/>
      <c r="B48" s="1206"/>
      <c r="C48" s="1207"/>
      <c r="D48" s="62"/>
      <c r="E48" s="1188" t="s">
        <v>14</v>
      </c>
      <c r="F48" s="1188"/>
      <c r="G48" s="1188"/>
      <c r="H48" s="1188"/>
      <c r="I48" s="1188"/>
      <c r="J48" s="1189"/>
      <c r="K48" s="63">
        <v>1835</v>
      </c>
      <c r="L48" s="64">
        <v>1651</v>
      </c>
      <c r="M48" s="64">
        <v>1643</v>
      </c>
      <c r="N48" s="64">
        <v>1754</v>
      </c>
      <c r="O48" s="65">
        <v>1592</v>
      </c>
      <c r="P48" s="48"/>
      <c r="Q48" s="48"/>
      <c r="R48" s="48"/>
      <c r="S48" s="48"/>
      <c r="T48" s="48"/>
      <c r="U48" s="48"/>
    </row>
    <row r="49" spans="1:21" ht="30.75" customHeight="1" x14ac:dyDescent="0.15">
      <c r="A49" s="48"/>
      <c r="B49" s="1206"/>
      <c r="C49" s="1207"/>
      <c r="D49" s="62"/>
      <c r="E49" s="1188" t="s">
        <v>15</v>
      </c>
      <c r="F49" s="1188"/>
      <c r="G49" s="1188"/>
      <c r="H49" s="1188"/>
      <c r="I49" s="1188"/>
      <c r="J49" s="1189"/>
      <c r="K49" s="63">
        <v>80</v>
      </c>
      <c r="L49" s="64">
        <v>108</v>
      </c>
      <c r="M49" s="64">
        <v>145</v>
      </c>
      <c r="N49" s="64">
        <v>179</v>
      </c>
      <c r="O49" s="65">
        <v>153</v>
      </c>
      <c r="P49" s="48"/>
      <c r="Q49" s="48"/>
      <c r="R49" s="48"/>
      <c r="S49" s="48"/>
      <c r="T49" s="48"/>
      <c r="U49" s="48"/>
    </row>
    <row r="50" spans="1:21" ht="30.75" customHeight="1" x14ac:dyDescent="0.15">
      <c r="A50" s="48"/>
      <c r="B50" s="1206"/>
      <c r="C50" s="1207"/>
      <c r="D50" s="62"/>
      <c r="E50" s="1188" t="s">
        <v>16</v>
      </c>
      <c r="F50" s="1188"/>
      <c r="G50" s="1188"/>
      <c r="H50" s="1188"/>
      <c r="I50" s="1188"/>
      <c r="J50" s="1189"/>
      <c r="K50" s="63" t="s">
        <v>516</v>
      </c>
      <c r="L50" s="64" t="s">
        <v>516</v>
      </c>
      <c r="M50" s="64" t="s">
        <v>516</v>
      </c>
      <c r="N50" s="64" t="s">
        <v>516</v>
      </c>
      <c r="O50" s="65" t="s">
        <v>516</v>
      </c>
      <c r="P50" s="48"/>
      <c r="Q50" s="48"/>
      <c r="R50" s="48"/>
      <c r="S50" s="48"/>
      <c r="T50" s="48"/>
      <c r="U50" s="48"/>
    </row>
    <row r="51" spans="1:21" ht="30.75" customHeight="1" x14ac:dyDescent="0.15">
      <c r="A51" s="48"/>
      <c r="B51" s="1208"/>
      <c r="C51" s="1209"/>
      <c r="D51" s="66"/>
      <c r="E51" s="1188" t="s">
        <v>17</v>
      </c>
      <c r="F51" s="1188"/>
      <c r="G51" s="1188"/>
      <c r="H51" s="1188"/>
      <c r="I51" s="1188"/>
      <c r="J51" s="1189"/>
      <c r="K51" s="63" t="s">
        <v>516</v>
      </c>
      <c r="L51" s="64" t="s">
        <v>516</v>
      </c>
      <c r="M51" s="64" t="s">
        <v>516</v>
      </c>
      <c r="N51" s="64" t="s">
        <v>516</v>
      </c>
      <c r="O51" s="65" t="s">
        <v>516</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2687</v>
      </c>
      <c r="L52" s="64">
        <v>2717</v>
      </c>
      <c r="M52" s="64">
        <v>2702</v>
      </c>
      <c r="N52" s="64">
        <v>2573</v>
      </c>
      <c r="O52" s="65">
        <v>2498</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518</v>
      </c>
      <c r="L53" s="69">
        <v>280</v>
      </c>
      <c r="M53" s="69">
        <v>268</v>
      </c>
      <c r="N53" s="69">
        <v>445</v>
      </c>
      <c r="O53" s="70">
        <v>395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194" t="s">
        <v>24</v>
      </c>
      <c r="C57" s="1195"/>
      <c r="D57" s="1198" t="s">
        <v>25</v>
      </c>
      <c r="E57" s="1199"/>
      <c r="F57" s="1199"/>
      <c r="G57" s="1199"/>
      <c r="H57" s="1199"/>
      <c r="I57" s="1199"/>
      <c r="J57" s="1200"/>
      <c r="K57" s="83" t="s">
        <v>516</v>
      </c>
      <c r="L57" s="84" t="s">
        <v>516</v>
      </c>
      <c r="M57" s="84" t="s">
        <v>516</v>
      </c>
      <c r="N57" s="84" t="s">
        <v>516</v>
      </c>
      <c r="O57" s="85" t="s">
        <v>516</v>
      </c>
    </row>
    <row r="58" spans="1:21" ht="31.5" customHeight="1" thickBot="1" x14ac:dyDescent="0.2">
      <c r="B58" s="1196"/>
      <c r="C58" s="1197"/>
      <c r="D58" s="1201" t="s">
        <v>26</v>
      </c>
      <c r="E58" s="1202"/>
      <c r="F58" s="1202"/>
      <c r="G58" s="1202"/>
      <c r="H58" s="1202"/>
      <c r="I58" s="1202"/>
      <c r="J58" s="1203"/>
      <c r="K58" s="86" t="s">
        <v>516</v>
      </c>
      <c r="L58" s="87" t="s">
        <v>516</v>
      </c>
      <c r="M58" s="87" t="s">
        <v>516</v>
      </c>
      <c r="N58" s="87" t="s">
        <v>516</v>
      </c>
      <c r="O58" s="88" t="s">
        <v>516</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EsecjxgdW2d4KN35hjMK+89TPZjWO7vfvWeWyAcCV38RdX9yvdrLiFuKoQ82KN1LJChGqafml6bwGR4kSFPvQ==" saltValue="nxb4N2LMXAx96i9QdRPYM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557</v>
      </c>
      <c r="J40" s="100" t="s">
        <v>558</v>
      </c>
      <c r="K40" s="100" t="s">
        <v>559</v>
      </c>
      <c r="L40" s="100" t="s">
        <v>560</v>
      </c>
      <c r="M40" s="101" t="s">
        <v>561</v>
      </c>
    </row>
    <row r="41" spans="2:13" ht="27.75" customHeight="1" x14ac:dyDescent="0.15">
      <c r="B41" s="1224" t="s">
        <v>29</v>
      </c>
      <c r="C41" s="1225"/>
      <c r="D41" s="102"/>
      <c r="E41" s="1226" t="s">
        <v>30</v>
      </c>
      <c r="F41" s="1226"/>
      <c r="G41" s="1226"/>
      <c r="H41" s="1227"/>
      <c r="I41" s="337">
        <v>9715</v>
      </c>
      <c r="J41" s="338">
        <v>9369</v>
      </c>
      <c r="K41" s="338">
        <v>9385</v>
      </c>
      <c r="L41" s="338">
        <v>9115</v>
      </c>
      <c r="M41" s="339">
        <v>8878</v>
      </c>
    </row>
    <row r="42" spans="2:13" ht="27.75" customHeight="1" x14ac:dyDescent="0.15">
      <c r="B42" s="1214"/>
      <c r="C42" s="1215"/>
      <c r="D42" s="103"/>
      <c r="E42" s="1218" t="s">
        <v>31</v>
      </c>
      <c r="F42" s="1218"/>
      <c r="G42" s="1218"/>
      <c r="H42" s="1219"/>
      <c r="I42" s="340">
        <v>127</v>
      </c>
      <c r="J42" s="341">
        <v>114</v>
      </c>
      <c r="K42" s="341">
        <v>426</v>
      </c>
      <c r="L42" s="341">
        <v>642</v>
      </c>
      <c r="M42" s="342">
        <v>622</v>
      </c>
    </row>
    <row r="43" spans="2:13" ht="27.75" customHeight="1" x14ac:dyDescent="0.15">
      <c r="B43" s="1214"/>
      <c r="C43" s="1215"/>
      <c r="D43" s="103"/>
      <c r="E43" s="1218" t="s">
        <v>32</v>
      </c>
      <c r="F43" s="1218"/>
      <c r="G43" s="1218"/>
      <c r="H43" s="1219"/>
      <c r="I43" s="340">
        <v>16366</v>
      </c>
      <c r="J43" s="341">
        <v>15649</v>
      </c>
      <c r="K43" s="341">
        <v>15451</v>
      </c>
      <c r="L43" s="341">
        <v>14986</v>
      </c>
      <c r="M43" s="342">
        <v>15551</v>
      </c>
    </row>
    <row r="44" spans="2:13" ht="27.75" customHeight="1" x14ac:dyDescent="0.15">
      <c r="B44" s="1214"/>
      <c r="C44" s="1215"/>
      <c r="D44" s="103"/>
      <c r="E44" s="1218" t="s">
        <v>33</v>
      </c>
      <c r="F44" s="1218"/>
      <c r="G44" s="1218"/>
      <c r="H44" s="1219"/>
      <c r="I44" s="340">
        <v>1730</v>
      </c>
      <c r="J44" s="341">
        <v>1713</v>
      </c>
      <c r="K44" s="341">
        <v>1723</v>
      </c>
      <c r="L44" s="341">
        <v>2282</v>
      </c>
      <c r="M44" s="342">
        <v>2405</v>
      </c>
    </row>
    <row r="45" spans="2:13" ht="27.75" customHeight="1" x14ac:dyDescent="0.15">
      <c r="B45" s="1214"/>
      <c r="C45" s="1215"/>
      <c r="D45" s="103"/>
      <c r="E45" s="1218" t="s">
        <v>34</v>
      </c>
      <c r="F45" s="1218"/>
      <c r="G45" s="1218"/>
      <c r="H45" s="1219"/>
      <c r="I45" s="340">
        <v>3017</v>
      </c>
      <c r="J45" s="341">
        <v>3045</v>
      </c>
      <c r="K45" s="341">
        <v>3147</v>
      </c>
      <c r="L45" s="341">
        <v>3088</v>
      </c>
      <c r="M45" s="342">
        <v>3097</v>
      </c>
    </row>
    <row r="46" spans="2:13" ht="27.75" customHeight="1" x14ac:dyDescent="0.15">
      <c r="B46" s="1214"/>
      <c r="C46" s="1215"/>
      <c r="D46" s="104"/>
      <c r="E46" s="1218" t="s">
        <v>35</v>
      </c>
      <c r="F46" s="1218"/>
      <c r="G46" s="1218"/>
      <c r="H46" s="1219"/>
      <c r="I46" s="340">
        <v>1118</v>
      </c>
      <c r="J46" s="341">
        <v>1129</v>
      </c>
      <c r="K46" s="341">
        <v>1102</v>
      </c>
      <c r="L46" s="341">
        <v>1099</v>
      </c>
      <c r="M46" s="342">
        <v>1079</v>
      </c>
    </row>
    <row r="47" spans="2:13" ht="27.75" customHeight="1" x14ac:dyDescent="0.15">
      <c r="B47" s="1214"/>
      <c r="C47" s="1215"/>
      <c r="D47" s="105"/>
      <c r="E47" s="1228" t="s">
        <v>36</v>
      </c>
      <c r="F47" s="1229"/>
      <c r="G47" s="1229"/>
      <c r="H47" s="1230"/>
      <c r="I47" s="340" t="s">
        <v>516</v>
      </c>
      <c r="J47" s="341" t="s">
        <v>516</v>
      </c>
      <c r="K47" s="341" t="s">
        <v>516</v>
      </c>
      <c r="L47" s="341" t="s">
        <v>516</v>
      </c>
      <c r="M47" s="342" t="s">
        <v>516</v>
      </c>
    </row>
    <row r="48" spans="2:13" ht="27.75" customHeight="1" x14ac:dyDescent="0.15">
      <c r="B48" s="1214"/>
      <c r="C48" s="1215"/>
      <c r="D48" s="103"/>
      <c r="E48" s="1218" t="s">
        <v>37</v>
      </c>
      <c r="F48" s="1218"/>
      <c r="G48" s="1218"/>
      <c r="H48" s="1219"/>
      <c r="I48" s="340" t="s">
        <v>516</v>
      </c>
      <c r="J48" s="341" t="s">
        <v>516</v>
      </c>
      <c r="K48" s="341" t="s">
        <v>516</v>
      </c>
      <c r="L48" s="341" t="s">
        <v>516</v>
      </c>
      <c r="M48" s="342" t="s">
        <v>516</v>
      </c>
    </row>
    <row r="49" spans="2:13" ht="27.75" customHeight="1" x14ac:dyDescent="0.15">
      <c r="B49" s="1216"/>
      <c r="C49" s="1217"/>
      <c r="D49" s="103"/>
      <c r="E49" s="1218" t="s">
        <v>38</v>
      </c>
      <c r="F49" s="1218"/>
      <c r="G49" s="1218"/>
      <c r="H49" s="1219"/>
      <c r="I49" s="340" t="s">
        <v>516</v>
      </c>
      <c r="J49" s="341" t="s">
        <v>516</v>
      </c>
      <c r="K49" s="341" t="s">
        <v>516</v>
      </c>
      <c r="L49" s="341" t="s">
        <v>516</v>
      </c>
      <c r="M49" s="342" t="s">
        <v>516</v>
      </c>
    </row>
    <row r="50" spans="2:13" ht="27.75" customHeight="1" x14ac:dyDescent="0.15">
      <c r="B50" s="1212" t="s">
        <v>39</v>
      </c>
      <c r="C50" s="1213"/>
      <c r="D50" s="106"/>
      <c r="E50" s="1218" t="s">
        <v>40</v>
      </c>
      <c r="F50" s="1218"/>
      <c r="G50" s="1218"/>
      <c r="H50" s="1219"/>
      <c r="I50" s="340">
        <v>6544</v>
      </c>
      <c r="J50" s="341">
        <v>7797</v>
      </c>
      <c r="K50" s="341">
        <v>7797</v>
      </c>
      <c r="L50" s="341">
        <v>7886</v>
      </c>
      <c r="M50" s="342">
        <v>8516</v>
      </c>
    </row>
    <row r="51" spans="2:13" ht="27.75" customHeight="1" x14ac:dyDescent="0.15">
      <c r="B51" s="1214"/>
      <c r="C51" s="1215"/>
      <c r="D51" s="103"/>
      <c r="E51" s="1218" t="s">
        <v>41</v>
      </c>
      <c r="F51" s="1218"/>
      <c r="G51" s="1218"/>
      <c r="H51" s="1219"/>
      <c r="I51" s="340">
        <v>10342</v>
      </c>
      <c r="J51" s="341">
        <v>10349</v>
      </c>
      <c r="K51" s="341">
        <v>10463</v>
      </c>
      <c r="L51" s="341">
        <v>10450</v>
      </c>
      <c r="M51" s="342">
        <v>9916</v>
      </c>
    </row>
    <row r="52" spans="2:13" ht="27.75" customHeight="1" x14ac:dyDescent="0.15">
      <c r="B52" s="1216"/>
      <c r="C52" s="1217"/>
      <c r="D52" s="103"/>
      <c r="E52" s="1218" t="s">
        <v>42</v>
      </c>
      <c r="F52" s="1218"/>
      <c r="G52" s="1218"/>
      <c r="H52" s="1219"/>
      <c r="I52" s="340">
        <v>16291</v>
      </c>
      <c r="J52" s="341">
        <v>15555</v>
      </c>
      <c r="K52" s="341">
        <v>14380</v>
      </c>
      <c r="L52" s="341">
        <v>13848</v>
      </c>
      <c r="M52" s="342">
        <v>13790</v>
      </c>
    </row>
    <row r="53" spans="2:13" ht="27.75" customHeight="1" thickBot="1" x14ac:dyDescent="0.2">
      <c r="B53" s="1220" t="s">
        <v>43</v>
      </c>
      <c r="C53" s="1221"/>
      <c r="D53" s="107"/>
      <c r="E53" s="1222" t="s">
        <v>44</v>
      </c>
      <c r="F53" s="1222"/>
      <c r="G53" s="1222"/>
      <c r="H53" s="1223"/>
      <c r="I53" s="343">
        <v>-1104</v>
      </c>
      <c r="J53" s="344">
        <v>-2683</v>
      </c>
      <c r="K53" s="344">
        <v>-1406</v>
      </c>
      <c r="L53" s="344">
        <v>-974</v>
      </c>
      <c r="M53" s="345">
        <v>-591</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MXQYy1RBLsi7QBD+XRbhqBRoTbsFtwfiL0OQDQoLpbDk1fCbBhH+0oA+V1AW6B9VfDUTdfDtEfCTmHsyjDAQNg==" saltValue="fAMKr+/O3uh6qt32qMXY3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559</v>
      </c>
      <c r="G54" s="116" t="s">
        <v>560</v>
      </c>
      <c r="H54" s="117" t="s">
        <v>561</v>
      </c>
    </row>
    <row r="55" spans="2:8" ht="52.5" customHeight="1" x14ac:dyDescent="0.15">
      <c r="B55" s="118"/>
      <c r="C55" s="1239" t="s">
        <v>47</v>
      </c>
      <c r="D55" s="1239"/>
      <c r="E55" s="1240"/>
      <c r="F55" s="119">
        <v>5211</v>
      </c>
      <c r="G55" s="119">
        <v>6077</v>
      </c>
      <c r="H55" s="120">
        <v>5933</v>
      </c>
    </row>
    <row r="56" spans="2:8" ht="52.5" customHeight="1" x14ac:dyDescent="0.15">
      <c r="B56" s="121"/>
      <c r="C56" s="1241" t="s">
        <v>48</v>
      </c>
      <c r="D56" s="1241"/>
      <c r="E56" s="1242"/>
      <c r="F56" s="122">
        <v>7</v>
      </c>
      <c r="G56" s="122">
        <v>7</v>
      </c>
      <c r="H56" s="123">
        <v>7</v>
      </c>
    </row>
    <row r="57" spans="2:8" ht="53.25" customHeight="1" x14ac:dyDescent="0.15">
      <c r="B57" s="121"/>
      <c r="C57" s="1243" t="s">
        <v>49</v>
      </c>
      <c r="D57" s="1243"/>
      <c r="E57" s="1244"/>
      <c r="F57" s="124">
        <v>1917</v>
      </c>
      <c r="G57" s="124">
        <v>1912</v>
      </c>
      <c r="H57" s="125">
        <v>1927</v>
      </c>
    </row>
    <row r="58" spans="2:8" ht="45.75" customHeight="1" x14ac:dyDescent="0.15">
      <c r="B58" s="126"/>
      <c r="C58" s="1231" t="s">
        <v>588</v>
      </c>
      <c r="D58" s="1232"/>
      <c r="E58" s="1233"/>
      <c r="F58" s="127">
        <v>940</v>
      </c>
      <c r="G58" s="127">
        <v>950</v>
      </c>
      <c r="H58" s="128">
        <v>997</v>
      </c>
    </row>
    <row r="59" spans="2:8" ht="45.75" customHeight="1" x14ac:dyDescent="0.15">
      <c r="B59" s="126"/>
      <c r="C59" s="1231" t="s">
        <v>589</v>
      </c>
      <c r="D59" s="1232"/>
      <c r="E59" s="1233"/>
      <c r="F59" s="127">
        <v>341</v>
      </c>
      <c r="G59" s="127">
        <v>341</v>
      </c>
      <c r="H59" s="128">
        <v>315</v>
      </c>
    </row>
    <row r="60" spans="2:8" ht="45.75" customHeight="1" x14ac:dyDescent="0.15">
      <c r="B60" s="126"/>
      <c r="C60" s="1231" t="s">
        <v>590</v>
      </c>
      <c r="D60" s="1232"/>
      <c r="E60" s="1233"/>
      <c r="F60" s="127">
        <v>176</v>
      </c>
      <c r="G60" s="127">
        <v>174</v>
      </c>
      <c r="H60" s="128">
        <v>173</v>
      </c>
    </row>
    <row r="61" spans="2:8" ht="45.75" customHeight="1" x14ac:dyDescent="0.15">
      <c r="B61" s="126"/>
      <c r="C61" s="1231" t="s">
        <v>591</v>
      </c>
      <c r="D61" s="1232"/>
      <c r="E61" s="1233"/>
      <c r="F61" s="127">
        <v>140</v>
      </c>
      <c r="G61" s="127">
        <v>140</v>
      </c>
      <c r="H61" s="128">
        <v>140</v>
      </c>
    </row>
    <row r="62" spans="2:8" ht="45.75" customHeight="1" thickBot="1" x14ac:dyDescent="0.2">
      <c r="B62" s="129"/>
      <c r="C62" s="1234" t="s">
        <v>592</v>
      </c>
      <c r="D62" s="1235"/>
      <c r="E62" s="1236"/>
      <c r="F62" s="130">
        <v>111</v>
      </c>
      <c r="G62" s="130">
        <v>111</v>
      </c>
      <c r="H62" s="131">
        <v>111</v>
      </c>
    </row>
    <row r="63" spans="2:8" ht="52.5" customHeight="1" thickBot="1" x14ac:dyDescent="0.2">
      <c r="B63" s="132"/>
      <c r="C63" s="1237" t="s">
        <v>50</v>
      </c>
      <c r="D63" s="1237"/>
      <c r="E63" s="1238"/>
      <c r="F63" s="133">
        <v>7135</v>
      </c>
      <c r="G63" s="133">
        <v>7995</v>
      </c>
      <c r="H63" s="134">
        <v>7867</v>
      </c>
    </row>
    <row r="64" spans="2:8" x14ac:dyDescent="0.15"/>
  </sheetData>
  <sheetProtection algorithmName="SHA-512" hashValue="TswxWVTx8d1+upgchusGBlJaROeW1L5Z0+pAlMZL9kJYiGvmmFouxsUngi+0QiK5GoXPUk94btmkSplk+KWg/A==" saltValue="ZMM3YEkfM/gpO+gKgY6I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49749-3AF1-4470-9A3E-2909D7FBFCD2}">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4" customWidth="1"/>
    <col min="2" max="107" width="2.5" style="364" customWidth="1"/>
    <col min="108" max="108" width="6.125" style="371" customWidth="1"/>
    <col min="109" max="109" width="5.875" style="370" customWidth="1"/>
    <col min="110" max="16384" width="8.625" style="364" hidden="1"/>
  </cols>
  <sheetData>
    <row r="1" spans="1:109" ht="42.75" customHeight="1" x14ac:dyDescent="0.15">
      <c r="A1" s="362"/>
      <c r="B1" s="363"/>
      <c r="DD1" s="364"/>
      <c r="DE1" s="364"/>
    </row>
    <row r="2" spans="1:109" ht="25.5" customHeight="1" x14ac:dyDescent="0.15">
      <c r="A2" s="365"/>
      <c r="C2" s="365"/>
      <c r="O2" s="365"/>
      <c r="P2" s="365"/>
      <c r="Q2" s="365"/>
      <c r="R2" s="365"/>
      <c r="S2" s="365"/>
      <c r="T2" s="365"/>
      <c r="U2" s="365"/>
      <c r="V2" s="365"/>
      <c r="W2" s="365"/>
      <c r="X2" s="365"/>
      <c r="Y2" s="365"/>
      <c r="Z2" s="365"/>
      <c r="AA2" s="365"/>
      <c r="AB2" s="365"/>
      <c r="AC2" s="365"/>
      <c r="AD2" s="365"/>
      <c r="AE2" s="365"/>
      <c r="AF2" s="365"/>
      <c r="AG2" s="365"/>
      <c r="AH2" s="365"/>
      <c r="AI2" s="365"/>
      <c r="AU2" s="365"/>
      <c r="BG2" s="365"/>
      <c r="BS2" s="365"/>
      <c r="CE2" s="365"/>
      <c r="CQ2" s="365"/>
      <c r="DD2" s="364"/>
      <c r="DE2" s="364"/>
    </row>
    <row r="3" spans="1:109" ht="25.5" customHeight="1" x14ac:dyDescent="0.15">
      <c r="A3" s="365"/>
      <c r="C3" s="365"/>
      <c r="O3" s="365"/>
      <c r="P3" s="365"/>
      <c r="Q3" s="365"/>
      <c r="R3" s="365"/>
      <c r="S3" s="365"/>
      <c r="T3" s="365"/>
      <c r="U3" s="365"/>
      <c r="V3" s="365"/>
      <c r="W3" s="365"/>
      <c r="X3" s="365"/>
      <c r="Y3" s="365"/>
      <c r="Z3" s="365"/>
      <c r="AA3" s="365"/>
      <c r="AB3" s="365"/>
      <c r="AC3" s="365"/>
      <c r="AD3" s="365"/>
      <c r="AE3" s="365"/>
      <c r="AF3" s="365"/>
      <c r="AG3" s="365"/>
      <c r="AH3" s="365"/>
      <c r="AI3" s="365"/>
      <c r="AU3" s="365"/>
      <c r="BG3" s="365"/>
      <c r="BS3" s="365"/>
      <c r="CE3" s="365"/>
      <c r="CQ3" s="365"/>
      <c r="DD3" s="364"/>
      <c r="DE3" s="364"/>
    </row>
    <row r="4" spans="1:109" s="241" customFormat="1" x14ac:dyDescent="0.15">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row>
    <row r="5" spans="1:109" s="241" customFormat="1" x14ac:dyDescent="0.15">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row>
    <row r="6" spans="1:109" s="241" customFormat="1" x14ac:dyDescent="0.15">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row>
    <row r="7" spans="1:109" s="241" customFormat="1" x14ac:dyDescent="0.15">
      <c r="A7" s="36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row>
    <row r="8" spans="1:109" s="241" customFormat="1" x14ac:dyDescent="0.15">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row>
    <row r="9" spans="1:109" s="241" customFormat="1" x14ac:dyDescent="0.15">
      <c r="A9" s="365"/>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row>
    <row r="10" spans="1:109" s="241" customFormat="1" x14ac:dyDescent="0.15">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row>
    <row r="11" spans="1:109" s="241" customFormat="1" x14ac:dyDescent="0.15">
      <c r="A11" s="365"/>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row>
    <row r="12" spans="1:109" s="241" customFormat="1" x14ac:dyDescent="0.15">
      <c r="A12" s="365"/>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row>
    <row r="13" spans="1:109" s="241" customFormat="1" x14ac:dyDescent="0.15">
      <c r="A13" s="365"/>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row>
    <row r="14" spans="1:109" s="241" customFormat="1" x14ac:dyDescent="0.15">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row>
    <row r="15" spans="1:109" s="241" customFormat="1" x14ac:dyDescent="0.15">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row>
    <row r="16" spans="1:109" s="241" customFormat="1" x14ac:dyDescent="0.15">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row>
    <row r="17" spans="1:109" s="241" customFormat="1" x14ac:dyDescent="0.15">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row>
    <row r="18" spans="1:109" s="241" customFormat="1" x14ac:dyDescent="0.15">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row>
    <row r="19" spans="1:109" x14ac:dyDescent="0.15">
      <c r="DD19" s="364"/>
      <c r="DE19" s="364"/>
    </row>
    <row r="20" spans="1:109" x14ac:dyDescent="0.15">
      <c r="DD20" s="364"/>
      <c r="DE20" s="364"/>
    </row>
    <row r="21" spans="1:109" ht="17.25" customHeight="1" x14ac:dyDescent="0.15">
      <c r="B21" s="366"/>
      <c r="C21" s="367"/>
      <c r="D21" s="367"/>
      <c r="E21" s="367"/>
      <c r="F21" s="367"/>
      <c r="G21" s="367"/>
      <c r="H21" s="367"/>
      <c r="I21" s="367"/>
      <c r="J21" s="367"/>
      <c r="K21" s="367"/>
      <c r="L21" s="367"/>
      <c r="M21" s="367"/>
      <c r="N21" s="368"/>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8"/>
      <c r="AU21" s="367"/>
      <c r="AV21" s="367"/>
      <c r="AW21" s="367"/>
      <c r="AX21" s="367"/>
      <c r="AY21" s="367"/>
      <c r="AZ21" s="367"/>
      <c r="BA21" s="367"/>
      <c r="BB21" s="367"/>
      <c r="BC21" s="367"/>
      <c r="BD21" s="367"/>
      <c r="BE21" s="367"/>
      <c r="BF21" s="368"/>
      <c r="BG21" s="367"/>
      <c r="BH21" s="367"/>
      <c r="BI21" s="367"/>
      <c r="BJ21" s="367"/>
      <c r="BK21" s="367"/>
      <c r="BL21" s="367"/>
      <c r="BM21" s="367"/>
      <c r="BN21" s="367"/>
      <c r="BO21" s="367"/>
      <c r="BP21" s="367"/>
      <c r="BQ21" s="367"/>
      <c r="BR21" s="368"/>
      <c r="BS21" s="367"/>
      <c r="BT21" s="367"/>
      <c r="BU21" s="367"/>
      <c r="BV21" s="367"/>
      <c r="BW21" s="367"/>
      <c r="BX21" s="367"/>
      <c r="BY21" s="367"/>
      <c r="BZ21" s="367"/>
      <c r="CA21" s="367"/>
      <c r="CB21" s="367"/>
      <c r="CC21" s="367"/>
      <c r="CD21" s="368"/>
      <c r="CE21" s="367"/>
      <c r="CF21" s="367"/>
      <c r="CG21" s="367"/>
      <c r="CH21" s="367"/>
      <c r="CI21" s="367"/>
      <c r="CJ21" s="367"/>
      <c r="CK21" s="367"/>
      <c r="CL21" s="367"/>
      <c r="CM21" s="367"/>
      <c r="CN21" s="367"/>
      <c r="CO21" s="367"/>
      <c r="CP21" s="368"/>
      <c r="CQ21" s="367"/>
      <c r="CR21" s="367"/>
      <c r="CS21" s="367"/>
      <c r="CT21" s="367"/>
      <c r="CU21" s="367"/>
      <c r="CV21" s="367"/>
      <c r="CW21" s="367"/>
      <c r="CX21" s="367"/>
      <c r="CY21" s="367"/>
      <c r="CZ21" s="367"/>
      <c r="DA21" s="367"/>
      <c r="DB21" s="368"/>
      <c r="DC21" s="367"/>
      <c r="DD21" s="369"/>
      <c r="DE21" s="364"/>
    </row>
    <row r="22" spans="1:109" ht="17.25" customHeight="1" x14ac:dyDescent="0.15">
      <c r="B22" s="370"/>
    </row>
    <row r="23" spans="1:109" x14ac:dyDescent="0.15">
      <c r="B23" s="370"/>
    </row>
    <row r="24" spans="1:109" x14ac:dyDescent="0.15">
      <c r="B24" s="370"/>
    </row>
    <row r="25" spans="1:109" x14ac:dyDescent="0.15">
      <c r="B25" s="370"/>
    </row>
    <row r="26" spans="1:109" x14ac:dyDescent="0.15">
      <c r="B26" s="370"/>
    </row>
    <row r="27" spans="1:109" x14ac:dyDescent="0.15">
      <c r="B27" s="370"/>
    </row>
    <row r="28" spans="1:109" x14ac:dyDescent="0.15">
      <c r="B28" s="370"/>
    </row>
    <row r="29" spans="1:109" x14ac:dyDescent="0.15">
      <c r="B29" s="370"/>
    </row>
    <row r="30" spans="1:109" x14ac:dyDescent="0.15">
      <c r="B30" s="370"/>
    </row>
    <row r="31" spans="1:109" x14ac:dyDescent="0.15">
      <c r="B31" s="370"/>
    </row>
    <row r="32" spans="1:109" x14ac:dyDescent="0.15">
      <c r="B32" s="370"/>
    </row>
    <row r="33" spans="2:109" x14ac:dyDescent="0.15">
      <c r="B33" s="370"/>
    </row>
    <row r="34" spans="2:109" x14ac:dyDescent="0.15">
      <c r="B34" s="370"/>
    </row>
    <row r="35" spans="2:109" x14ac:dyDescent="0.15">
      <c r="B35" s="370"/>
    </row>
    <row r="36" spans="2:109" x14ac:dyDescent="0.15">
      <c r="B36" s="370"/>
    </row>
    <row r="37" spans="2:109" x14ac:dyDescent="0.15">
      <c r="B37" s="370"/>
    </row>
    <row r="38" spans="2:109" x14ac:dyDescent="0.15">
      <c r="B38" s="370"/>
    </row>
    <row r="39" spans="2:109" x14ac:dyDescent="0.15">
      <c r="B39" s="372"/>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4"/>
    </row>
    <row r="40" spans="2:109" x14ac:dyDescent="0.15">
      <c r="B40" s="375"/>
      <c r="DD40" s="375"/>
      <c r="DE40" s="364"/>
    </row>
    <row r="41" spans="2:109" ht="17.25" x14ac:dyDescent="0.15">
      <c r="B41" s="376" t="s">
        <v>596</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9"/>
    </row>
    <row r="42" spans="2:109" x14ac:dyDescent="0.15">
      <c r="B42" s="370"/>
      <c r="G42" s="377"/>
      <c r="I42" s="378"/>
      <c r="J42" s="378"/>
      <c r="K42" s="378"/>
      <c r="AM42" s="377"/>
      <c r="AN42" s="377" t="s">
        <v>597</v>
      </c>
      <c r="AP42" s="378"/>
      <c r="AQ42" s="378"/>
      <c r="AR42" s="378"/>
      <c r="AY42" s="377"/>
      <c r="BA42" s="378"/>
      <c r="BB42" s="378"/>
      <c r="BC42" s="378"/>
      <c r="BK42" s="377"/>
      <c r="BM42" s="378"/>
      <c r="BN42" s="378"/>
      <c r="BO42" s="378"/>
      <c r="BW42" s="377"/>
      <c r="BY42" s="378"/>
      <c r="BZ42" s="378"/>
      <c r="CA42" s="378"/>
      <c r="CI42" s="377"/>
      <c r="CK42" s="378"/>
      <c r="CL42" s="378"/>
      <c r="CM42" s="378"/>
      <c r="CU42" s="377"/>
      <c r="CW42" s="378"/>
      <c r="CX42" s="378"/>
      <c r="CY42" s="378"/>
    </row>
    <row r="43" spans="2:109" ht="13.5" customHeight="1" x14ac:dyDescent="0.15">
      <c r="B43" s="370"/>
      <c r="AN43" s="1245" t="s">
        <v>598</v>
      </c>
      <c r="AO43" s="1246"/>
      <c r="AP43" s="1246"/>
      <c r="AQ43" s="1246"/>
      <c r="AR43" s="1246"/>
      <c r="AS43" s="1246"/>
      <c r="AT43" s="1246"/>
      <c r="AU43" s="1246"/>
      <c r="AV43" s="1246"/>
      <c r="AW43" s="1246"/>
      <c r="AX43" s="1246"/>
      <c r="AY43" s="1246"/>
      <c r="AZ43" s="1246"/>
      <c r="BA43" s="1246"/>
      <c r="BB43" s="1246"/>
      <c r="BC43" s="1246"/>
      <c r="BD43" s="1246"/>
      <c r="BE43" s="1246"/>
      <c r="BF43" s="1246"/>
      <c r="BG43" s="1246"/>
      <c r="BH43" s="1246"/>
      <c r="BI43" s="1246"/>
      <c r="BJ43" s="1246"/>
      <c r="BK43" s="1246"/>
      <c r="BL43" s="1246"/>
      <c r="BM43" s="1246"/>
      <c r="BN43" s="1246"/>
      <c r="BO43" s="1246"/>
      <c r="BP43" s="1246"/>
      <c r="BQ43" s="1246"/>
      <c r="BR43" s="1246"/>
      <c r="BS43" s="1246"/>
      <c r="BT43" s="1246"/>
      <c r="BU43" s="1246"/>
      <c r="BV43" s="1246"/>
      <c r="BW43" s="1246"/>
      <c r="BX43" s="1246"/>
      <c r="BY43" s="1246"/>
      <c r="BZ43" s="1246"/>
      <c r="CA43" s="1246"/>
      <c r="CB43" s="1246"/>
      <c r="CC43" s="1246"/>
      <c r="CD43" s="1246"/>
      <c r="CE43" s="1246"/>
      <c r="CF43" s="1246"/>
      <c r="CG43" s="1246"/>
      <c r="CH43" s="1246"/>
      <c r="CI43" s="1246"/>
      <c r="CJ43" s="1246"/>
      <c r="CK43" s="1246"/>
      <c r="CL43" s="1246"/>
      <c r="CM43" s="1246"/>
      <c r="CN43" s="1246"/>
      <c r="CO43" s="1246"/>
      <c r="CP43" s="1246"/>
      <c r="CQ43" s="1246"/>
      <c r="CR43" s="1246"/>
      <c r="CS43" s="1246"/>
      <c r="CT43" s="1246"/>
      <c r="CU43" s="1246"/>
      <c r="CV43" s="1246"/>
      <c r="CW43" s="1246"/>
      <c r="CX43" s="1246"/>
      <c r="CY43" s="1246"/>
      <c r="CZ43" s="1246"/>
      <c r="DA43" s="1246"/>
      <c r="DB43" s="1246"/>
      <c r="DC43" s="1247"/>
    </row>
    <row r="44" spans="2:109" x14ac:dyDescent="0.15">
      <c r="B44" s="370"/>
      <c r="AN44" s="1248"/>
      <c r="AO44" s="1249"/>
      <c r="AP44" s="1249"/>
      <c r="AQ44" s="1249"/>
      <c r="AR44" s="1249"/>
      <c r="AS44" s="1249"/>
      <c r="AT44" s="1249"/>
      <c r="AU44" s="1249"/>
      <c r="AV44" s="1249"/>
      <c r="AW44" s="1249"/>
      <c r="AX44" s="1249"/>
      <c r="AY44" s="1249"/>
      <c r="AZ44" s="1249"/>
      <c r="BA44" s="1249"/>
      <c r="BB44" s="1249"/>
      <c r="BC44" s="1249"/>
      <c r="BD44" s="1249"/>
      <c r="BE44" s="1249"/>
      <c r="BF44" s="1249"/>
      <c r="BG44" s="1249"/>
      <c r="BH44" s="1249"/>
      <c r="BI44" s="1249"/>
      <c r="BJ44" s="1249"/>
      <c r="BK44" s="1249"/>
      <c r="BL44" s="1249"/>
      <c r="BM44" s="1249"/>
      <c r="BN44" s="1249"/>
      <c r="BO44" s="1249"/>
      <c r="BP44" s="1249"/>
      <c r="BQ44" s="1249"/>
      <c r="BR44" s="1249"/>
      <c r="BS44" s="1249"/>
      <c r="BT44" s="1249"/>
      <c r="BU44" s="1249"/>
      <c r="BV44" s="1249"/>
      <c r="BW44" s="1249"/>
      <c r="BX44" s="1249"/>
      <c r="BY44" s="1249"/>
      <c r="BZ44" s="1249"/>
      <c r="CA44" s="1249"/>
      <c r="CB44" s="1249"/>
      <c r="CC44" s="1249"/>
      <c r="CD44" s="1249"/>
      <c r="CE44" s="1249"/>
      <c r="CF44" s="1249"/>
      <c r="CG44" s="1249"/>
      <c r="CH44" s="1249"/>
      <c r="CI44" s="1249"/>
      <c r="CJ44" s="1249"/>
      <c r="CK44" s="1249"/>
      <c r="CL44" s="1249"/>
      <c r="CM44" s="1249"/>
      <c r="CN44" s="1249"/>
      <c r="CO44" s="1249"/>
      <c r="CP44" s="1249"/>
      <c r="CQ44" s="1249"/>
      <c r="CR44" s="1249"/>
      <c r="CS44" s="1249"/>
      <c r="CT44" s="1249"/>
      <c r="CU44" s="1249"/>
      <c r="CV44" s="1249"/>
      <c r="CW44" s="1249"/>
      <c r="CX44" s="1249"/>
      <c r="CY44" s="1249"/>
      <c r="CZ44" s="1249"/>
      <c r="DA44" s="1249"/>
      <c r="DB44" s="1249"/>
      <c r="DC44" s="1250"/>
    </row>
    <row r="45" spans="2:109" x14ac:dyDescent="0.15">
      <c r="B45" s="370"/>
      <c r="AN45" s="1248"/>
      <c r="AO45" s="1249"/>
      <c r="AP45" s="1249"/>
      <c r="AQ45" s="1249"/>
      <c r="AR45" s="1249"/>
      <c r="AS45" s="1249"/>
      <c r="AT45" s="1249"/>
      <c r="AU45" s="1249"/>
      <c r="AV45" s="1249"/>
      <c r="AW45" s="1249"/>
      <c r="AX45" s="1249"/>
      <c r="AY45" s="1249"/>
      <c r="AZ45" s="1249"/>
      <c r="BA45" s="1249"/>
      <c r="BB45" s="1249"/>
      <c r="BC45" s="1249"/>
      <c r="BD45" s="1249"/>
      <c r="BE45" s="1249"/>
      <c r="BF45" s="1249"/>
      <c r="BG45" s="1249"/>
      <c r="BH45" s="1249"/>
      <c r="BI45" s="1249"/>
      <c r="BJ45" s="1249"/>
      <c r="BK45" s="1249"/>
      <c r="BL45" s="1249"/>
      <c r="BM45" s="1249"/>
      <c r="BN45" s="1249"/>
      <c r="BO45" s="1249"/>
      <c r="BP45" s="1249"/>
      <c r="BQ45" s="1249"/>
      <c r="BR45" s="1249"/>
      <c r="BS45" s="1249"/>
      <c r="BT45" s="1249"/>
      <c r="BU45" s="1249"/>
      <c r="BV45" s="1249"/>
      <c r="BW45" s="1249"/>
      <c r="BX45" s="1249"/>
      <c r="BY45" s="1249"/>
      <c r="BZ45" s="1249"/>
      <c r="CA45" s="1249"/>
      <c r="CB45" s="1249"/>
      <c r="CC45" s="1249"/>
      <c r="CD45" s="1249"/>
      <c r="CE45" s="1249"/>
      <c r="CF45" s="1249"/>
      <c r="CG45" s="1249"/>
      <c r="CH45" s="1249"/>
      <c r="CI45" s="1249"/>
      <c r="CJ45" s="1249"/>
      <c r="CK45" s="1249"/>
      <c r="CL45" s="1249"/>
      <c r="CM45" s="1249"/>
      <c r="CN45" s="1249"/>
      <c r="CO45" s="1249"/>
      <c r="CP45" s="1249"/>
      <c r="CQ45" s="1249"/>
      <c r="CR45" s="1249"/>
      <c r="CS45" s="1249"/>
      <c r="CT45" s="1249"/>
      <c r="CU45" s="1249"/>
      <c r="CV45" s="1249"/>
      <c r="CW45" s="1249"/>
      <c r="CX45" s="1249"/>
      <c r="CY45" s="1249"/>
      <c r="CZ45" s="1249"/>
      <c r="DA45" s="1249"/>
      <c r="DB45" s="1249"/>
      <c r="DC45" s="1250"/>
    </row>
    <row r="46" spans="2:109" x14ac:dyDescent="0.15">
      <c r="B46" s="370"/>
      <c r="AN46" s="1248"/>
      <c r="AO46" s="1249"/>
      <c r="AP46" s="1249"/>
      <c r="AQ46" s="1249"/>
      <c r="AR46" s="1249"/>
      <c r="AS46" s="1249"/>
      <c r="AT46" s="1249"/>
      <c r="AU46" s="1249"/>
      <c r="AV46" s="1249"/>
      <c r="AW46" s="1249"/>
      <c r="AX46" s="1249"/>
      <c r="AY46" s="1249"/>
      <c r="AZ46" s="1249"/>
      <c r="BA46" s="1249"/>
      <c r="BB46" s="1249"/>
      <c r="BC46" s="1249"/>
      <c r="BD46" s="1249"/>
      <c r="BE46" s="1249"/>
      <c r="BF46" s="1249"/>
      <c r="BG46" s="1249"/>
      <c r="BH46" s="1249"/>
      <c r="BI46" s="1249"/>
      <c r="BJ46" s="1249"/>
      <c r="BK46" s="1249"/>
      <c r="BL46" s="1249"/>
      <c r="BM46" s="1249"/>
      <c r="BN46" s="1249"/>
      <c r="BO46" s="1249"/>
      <c r="BP46" s="1249"/>
      <c r="BQ46" s="1249"/>
      <c r="BR46" s="1249"/>
      <c r="BS46" s="1249"/>
      <c r="BT46" s="1249"/>
      <c r="BU46" s="1249"/>
      <c r="BV46" s="1249"/>
      <c r="BW46" s="1249"/>
      <c r="BX46" s="1249"/>
      <c r="BY46" s="1249"/>
      <c r="BZ46" s="1249"/>
      <c r="CA46" s="1249"/>
      <c r="CB46" s="1249"/>
      <c r="CC46" s="1249"/>
      <c r="CD46" s="1249"/>
      <c r="CE46" s="1249"/>
      <c r="CF46" s="1249"/>
      <c r="CG46" s="1249"/>
      <c r="CH46" s="1249"/>
      <c r="CI46" s="1249"/>
      <c r="CJ46" s="1249"/>
      <c r="CK46" s="1249"/>
      <c r="CL46" s="1249"/>
      <c r="CM46" s="1249"/>
      <c r="CN46" s="1249"/>
      <c r="CO46" s="1249"/>
      <c r="CP46" s="1249"/>
      <c r="CQ46" s="1249"/>
      <c r="CR46" s="1249"/>
      <c r="CS46" s="1249"/>
      <c r="CT46" s="1249"/>
      <c r="CU46" s="1249"/>
      <c r="CV46" s="1249"/>
      <c r="CW46" s="1249"/>
      <c r="CX46" s="1249"/>
      <c r="CY46" s="1249"/>
      <c r="CZ46" s="1249"/>
      <c r="DA46" s="1249"/>
      <c r="DB46" s="1249"/>
      <c r="DC46" s="1250"/>
    </row>
    <row r="47" spans="2:109" x14ac:dyDescent="0.15">
      <c r="B47" s="370"/>
      <c r="AN47" s="1251"/>
      <c r="AO47" s="1252"/>
      <c r="AP47" s="1252"/>
      <c r="AQ47" s="1252"/>
      <c r="AR47" s="1252"/>
      <c r="AS47" s="1252"/>
      <c r="AT47" s="1252"/>
      <c r="AU47" s="1252"/>
      <c r="AV47" s="1252"/>
      <c r="AW47" s="1252"/>
      <c r="AX47" s="1252"/>
      <c r="AY47" s="1252"/>
      <c r="AZ47" s="1252"/>
      <c r="BA47" s="1252"/>
      <c r="BB47" s="1252"/>
      <c r="BC47" s="1252"/>
      <c r="BD47" s="1252"/>
      <c r="BE47" s="1252"/>
      <c r="BF47" s="1252"/>
      <c r="BG47" s="1252"/>
      <c r="BH47" s="1252"/>
      <c r="BI47" s="1252"/>
      <c r="BJ47" s="1252"/>
      <c r="BK47" s="1252"/>
      <c r="BL47" s="1252"/>
      <c r="BM47" s="1252"/>
      <c r="BN47" s="1252"/>
      <c r="BO47" s="1252"/>
      <c r="BP47" s="1252"/>
      <c r="BQ47" s="1252"/>
      <c r="BR47" s="1252"/>
      <c r="BS47" s="1252"/>
      <c r="BT47" s="1252"/>
      <c r="BU47" s="1252"/>
      <c r="BV47" s="1252"/>
      <c r="BW47" s="1252"/>
      <c r="BX47" s="1252"/>
      <c r="BY47" s="1252"/>
      <c r="BZ47" s="1252"/>
      <c r="CA47" s="1252"/>
      <c r="CB47" s="1252"/>
      <c r="CC47" s="1252"/>
      <c r="CD47" s="1252"/>
      <c r="CE47" s="1252"/>
      <c r="CF47" s="1252"/>
      <c r="CG47" s="1252"/>
      <c r="CH47" s="1252"/>
      <c r="CI47" s="1252"/>
      <c r="CJ47" s="1252"/>
      <c r="CK47" s="1252"/>
      <c r="CL47" s="1252"/>
      <c r="CM47" s="1252"/>
      <c r="CN47" s="1252"/>
      <c r="CO47" s="1252"/>
      <c r="CP47" s="1252"/>
      <c r="CQ47" s="1252"/>
      <c r="CR47" s="1252"/>
      <c r="CS47" s="1252"/>
      <c r="CT47" s="1252"/>
      <c r="CU47" s="1252"/>
      <c r="CV47" s="1252"/>
      <c r="CW47" s="1252"/>
      <c r="CX47" s="1252"/>
      <c r="CY47" s="1252"/>
      <c r="CZ47" s="1252"/>
      <c r="DA47" s="1252"/>
      <c r="DB47" s="1252"/>
      <c r="DC47" s="1253"/>
    </row>
    <row r="48" spans="2:109" x14ac:dyDescent="0.15">
      <c r="B48" s="370"/>
      <c r="H48" s="379"/>
      <c r="I48" s="379"/>
      <c r="J48" s="379"/>
      <c r="AN48" s="379"/>
      <c r="AO48" s="379"/>
      <c r="AP48" s="379"/>
      <c r="AZ48" s="379"/>
      <c r="BA48" s="379"/>
      <c r="BB48" s="379"/>
      <c r="BL48" s="379"/>
      <c r="BM48" s="379"/>
      <c r="BN48" s="379"/>
      <c r="BX48" s="379"/>
      <c r="BY48" s="379"/>
      <c r="BZ48" s="379"/>
      <c r="CJ48" s="379"/>
      <c r="CK48" s="379"/>
      <c r="CL48" s="379"/>
      <c r="CV48" s="379"/>
      <c r="CW48" s="379"/>
      <c r="CX48" s="379"/>
    </row>
    <row r="49" spans="1:109" x14ac:dyDescent="0.15">
      <c r="B49" s="370"/>
      <c r="AN49" s="364" t="s">
        <v>599</v>
      </c>
    </row>
    <row r="50" spans="1:109" x14ac:dyDescent="0.15">
      <c r="B50" s="370"/>
      <c r="G50" s="1254"/>
      <c r="H50" s="1254"/>
      <c r="I50" s="1254"/>
      <c r="J50" s="1254"/>
      <c r="K50" s="380"/>
      <c r="L50" s="380"/>
      <c r="M50" s="381"/>
      <c r="N50" s="381"/>
      <c r="AN50" s="1255"/>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7"/>
      <c r="BP50" s="1258" t="s">
        <v>557</v>
      </c>
      <c r="BQ50" s="1258"/>
      <c r="BR50" s="1258"/>
      <c r="BS50" s="1258"/>
      <c r="BT50" s="1258"/>
      <c r="BU50" s="1258"/>
      <c r="BV50" s="1258"/>
      <c r="BW50" s="1258"/>
      <c r="BX50" s="1258" t="s">
        <v>558</v>
      </c>
      <c r="BY50" s="1258"/>
      <c r="BZ50" s="1258"/>
      <c r="CA50" s="1258"/>
      <c r="CB50" s="1258"/>
      <c r="CC50" s="1258"/>
      <c r="CD50" s="1258"/>
      <c r="CE50" s="1258"/>
      <c r="CF50" s="1258" t="s">
        <v>559</v>
      </c>
      <c r="CG50" s="1258"/>
      <c r="CH50" s="1258"/>
      <c r="CI50" s="1258"/>
      <c r="CJ50" s="1258"/>
      <c r="CK50" s="1258"/>
      <c r="CL50" s="1258"/>
      <c r="CM50" s="1258"/>
      <c r="CN50" s="1258" t="s">
        <v>560</v>
      </c>
      <c r="CO50" s="1258"/>
      <c r="CP50" s="1258"/>
      <c r="CQ50" s="1258"/>
      <c r="CR50" s="1258"/>
      <c r="CS50" s="1258"/>
      <c r="CT50" s="1258"/>
      <c r="CU50" s="1258"/>
      <c r="CV50" s="1258" t="s">
        <v>561</v>
      </c>
      <c r="CW50" s="1258"/>
      <c r="CX50" s="1258"/>
      <c r="CY50" s="1258"/>
      <c r="CZ50" s="1258"/>
      <c r="DA50" s="1258"/>
      <c r="DB50" s="1258"/>
      <c r="DC50" s="1258"/>
    </row>
    <row r="51" spans="1:109" ht="13.5" customHeight="1" x14ac:dyDescent="0.15">
      <c r="B51" s="370"/>
      <c r="G51" s="1264"/>
      <c r="H51" s="1264"/>
      <c r="I51" s="1262"/>
      <c r="J51" s="1262"/>
      <c r="K51" s="1260"/>
      <c r="L51" s="1260"/>
      <c r="M51" s="1260"/>
      <c r="N51" s="1260"/>
      <c r="AM51" s="379"/>
      <c r="AN51" s="1261" t="s">
        <v>600</v>
      </c>
      <c r="AO51" s="1261"/>
      <c r="AP51" s="1261"/>
      <c r="AQ51" s="1261"/>
      <c r="AR51" s="1261"/>
      <c r="AS51" s="1261"/>
      <c r="AT51" s="1261"/>
      <c r="AU51" s="1261"/>
      <c r="AV51" s="1261"/>
      <c r="AW51" s="1261"/>
      <c r="AX51" s="1261"/>
      <c r="AY51" s="1261"/>
      <c r="AZ51" s="1261"/>
      <c r="BA51" s="1261"/>
      <c r="BB51" s="1261" t="s">
        <v>601</v>
      </c>
      <c r="BC51" s="1261"/>
      <c r="BD51" s="1261"/>
      <c r="BE51" s="1261"/>
      <c r="BF51" s="1261"/>
      <c r="BG51" s="1261"/>
      <c r="BH51" s="1261"/>
      <c r="BI51" s="1261"/>
      <c r="BJ51" s="1261"/>
      <c r="BK51" s="1261"/>
      <c r="BL51" s="1261"/>
      <c r="BM51" s="1261"/>
      <c r="BN51" s="1261"/>
      <c r="BO51" s="1261"/>
      <c r="BP51" s="1259"/>
      <c r="BQ51" s="1259"/>
      <c r="BR51" s="1259"/>
      <c r="BS51" s="1259"/>
      <c r="BT51" s="1259"/>
      <c r="BU51" s="1259"/>
      <c r="BV51" s="1259"/>
      <c r="BW51" s="1259"/>
      <c r="BX51" s="1259"/>
      <c r="BY51" s="1259"/>
      <c r="BZ51" s="1259"/>
      <c r="CA51" s="1259"/>
      <c r="CB51" s="1259"/>
      <c r="CC51" s="1259"/>
      <c r="CD51" s="1259"/>
      <c r="CE51" s="1259"/>
      <c r="CF51" s="1259"/>
      <c r="CG51" s="1259"/>
      <c r="CH51" s="1259"/>
      <c r="CI51" s="1259"/>
      <c r="CJ51" s="1259"/>
      <c r="CK51" s="1259"/>
      <c r="CL51" s="1259"/>
      <c r="CM51" s="1259"/>
      <c r="CN51" s="1259"/>
      <c r="CO51" s="1259"/>
      <c r="CP51" s="1259"/>
      <c r="CQ51" s="1259"/>
      <c r="CR51" s="1259"/>
      <c r="CS51" s="1259"/>
      <c r="CT51" s="1259"/>
      <c r="CU51" s="1259"/>
      <c r="CV51" s="1259"/>
      <c r="CW51" s="1259"/>
      <c r="CX51" s="1259"/>
      <c r="CY51" s="1259"/>
      <c r="CZ51" s="1259"/>
      <c r="DA51" s="1259"/>
      <c r="DB51" s="1259"/>
      <c r="DC51" s="1259"/>
    </row>
    <row r="52" spans="1:109" x14ac:dyDescent="0.15">
      <c r="B52" s="370"/>
      <c r="G52" s="1264"/>
      <c r="H52" s="1264"/>
      <c r="I52" s="1262"/>
      <c r="J52" s="1262"/>
      <c r="K52" s="1260"/>
      <c r="L52" s="1260"/>
      <c r="M52" s="1260"/>
      <c r="N52" s="1260"/>
      <c r="AM52" s="379"/>
      <c r="AN52" s="1261"/>
      <c r="AO52" s="1261"/>
      <c r="AP52" s="1261"/>
      <c r="AQ52" s="1261"/>
      <c r="AR52" s="1261"/>
      <c r="AS52" s="1261"/>
      <c r="AT52" s="1261"/>
      <c r="AU52" s="1261"/>
      <c r="AV52" s="1261"/>
      <c r="AW52" s="1261"/>
      <c r="AX52" s="1261"/>
      <c r="AY52" s="1261"/>
      <c r="AZ52" s="1261"/>
      <c r="BA52" s="1261"/>
      <c r="BB52" s="1261"/>
      <c r="BC52" s="1261"/>
      <c r="BD52" s="1261"/>
      <c r="BE52" s="1261"/>
      <c r="BF52" s="1261"/>
      <c r="BG52" s="1261"/>
      <c r="BH52" s="1261"/>
      <c r="BI52" s="1261"/>
      <c r="BJ52" s="1261"/>
      <c r="BK52" s="1261"/>
      <c r="BL52" s="1261"/>
      <c r="BM52" s="1261"/>
      <c r="BN52" s="1261"/>
      <c r="BO52" s="1261"/>
      <c r="BP52" s="1259"/>
      <c r="BQ52" s="1259"/>
      <c r="BR52" s="1259"/>
      <c r="BS52" s="1259"/>
      <c r="BT52" s="1259"/>
      <c r="BU52" s="1259"/>
      <c r="BV52" s="1259"/>
      <c r="BW52" s="1259"/>
      <c r="BX52" s="1259"/>
      <c r="BY52" s="1259"/>
      <c r="BZ52" s="1259"/>
      <c r="CA52" s="1259"/>
      <c r="CB52" s="1259"/>
      <c r="CC52" s="1259"/>
      <c r="CD52" s="1259"/>
      <c r="CE52" s="1259"/>
      <c r="CF52" s="1259"/>
      <c r="CG52" s="1259"/>
      <c r="CH52" s="1259"/>
      <c r="CI52" s="1259"/>
      <c r="CJ52" s="1259"/>
      <c r="CK52" s="1259"/>
      <c r="CL52" s="1259"/>
      <c r="CM52" s="1259"/>
      <c r="CN52" s="1259"/>
      <c r="CO52" s="1259"/>
      <c r="CP52" s="1259"/>
      <c r="CQ52" s="1259"/>
      <c r="CR52" s="1259"/>
      <c r="CS52" s="1259"/>
      <c r="CT52" s="1259"/>
      <c r="CU52" s="1259"/>
      <c r="CV52" s="1259"/>
      <c r="CW52" s="1259"/>
      <c r="CX52" s="1259"/>
      <c r="CY52" s="1259"/>
      <c r="CZ52" s="1259"/>
      <c r="DA52" s="1259"/>
      <c r="DB52" s="1259"/>
      <c r="DC52" s="1259"/>
    </row>
    <row r="53" spans="1:109" x14ac:dyDescent="0.15">
      <c r="A53" s="378"/>
      <c r="B53" s="370"/>
      <c r="G53" s="1264"/>
      <c r="H53" s="1264"/>
      <c r="I53" s="1254"/>
      <c r="J53" s="1254"/>
      <c r="K53" s="1260"/>
      <c r="L53" s="1260"/>
      <c r="M53" s="1260"/>
      <c r="N53" s="1260"/>
      <c r="AM53" s="379"/>
      <c r="AN53" s="1261"/>
      <c r="AO53" s="1261"/>
      <c r="AP53" s="1261"/>
      <c r="AQ53" s="1261"/>
      <c r="AR53" s="1261"/>
      <c r="AS53" s="1261"/>
      <c r="AT53" s="1261"/>
      <c r="AU53" s="1261"/>
      <c r="AV53" s="1261"/>
      <c r="AW53" s="1261"/>
      <c r="AX53" s="1261"/>
      <c r="AY53" s="1261"/>
      <c r="AZ53" s="1261"/>
      <c r="BA53" s="1261"/>
      <c r="BB53" s="1261" t="s">
        <v>602</v>
      </c>
      <c r="BC53" s="1261"/>
      <c r="BD53" s="1261"/>
      <c r="BE53" s="1261"/>
      <c r="BF53" s="1261"/>
      <c r="BG53" s="1261"/>
      <c r="BH53" s="1261"/>
      <c r="BI53" s="1261"/>
      <c r="BJ53" s="1261"/>
      <c r="BK53" s="1261"/>
      <c r="BL53" s="1261"/>
      <c r="BM53" s="1261"/>
      <c r="BN53" s="1261"/>
      <c r="BO53" s="1261"/>
      <c r="BP53" s="1259">
        <v>59</v>
      </c>
      <c r="BQ53" s="1259"/>
      <c r="BR53" s="1259"/>
      <c r="BS53" s="1259"/>
      <c r="BT53" s="1259"/>
      <c r="BU53" s="1259"/>
      <c r="BV53" s="1259"/>
      <c r="BW53" s="1259"/>
      <c r="BX53" s="1259">
        <v>60.1</v>
      </c>
      <c r="BY53" s="1259"/>
      <c r="BZ53" s="1259"/>
      <c r="CA53" s="1259"/>
      <c r="CB53" s="1259"/>
      <c r="CC53" s="1259"/>
      <c r="CD53" s="1259"/>
      <c r="CE53" s="1259"/>
      <c r="CF53" s="1259">
        <v>60.6</v>
      </c>
      <c r="CG53" s="1259"/>
      <c r="CH53" s="1259"/>
      <c r="CI53" s="1259"/>
      <c r="CJ53" s="1259"/>
      <c r="CK53" s="1259"/>
      <c r="CL53" s="1259"/>
      <c r="CM53" s="1259"/>
      <c r="CN53" s="1259">
        <v>61.7</v>
      </c>
      <c r="CO53" s="1259"/>
      <c r="CP53" s="1259"/>
      <c r="CQ53" s="1259"/>
      <c r="CR53" s="1259"/>
      <c r="CS53" s="1259"/>
      <c r="CT53" s="1259"/>
      <c r="CU53" s="1259"/>
      <c r="CV53" s="1259">
        <v>63.2</v>
      </c>
      <c r="CW53" s="1259"/>
      <c r="CX53" s="1259"/>
      <c r="CY53" s="1259"/>
      <c r="CZ53" s="1259"/>
      <c r="DA53" s="1259"/>
      <c r="DB53" s="1259"/>
      <c r="DC53" s="1259"/>
    </row>
    <row r="54" spans="1:109" x14ac:dyDescent="0.15">
      <c r="A54" s="378"/>
      <c r="B54" s="370"/>
      <c r="G54" s="1264"/>
      <c r="H54" s="1264"/>
      <c r="I54" s="1254"/>
      <c r="J54" s="1254"/>
      <c r="K54" s="1260"/>
      <c r="L54" s="1260"/>
      <c r="M54" s="1260"/>
      <c r="N54" s="1260"/>
      <c r="AM54" s="379"/>
      <c r="AN54" s="1261"/>
      <c r="AO54" s="1261"/>
      <c r="AP54" s="1261"/>
      <c r="AQ54" s="1261"/>
      <c r="AR54" s="1261"/>
      <c r="AS54" s="1261"/>
      <c r="AT54" s="1261"/>
      <c r="AU54" s="1261"/>
      <c r="AV54" s="1261"/>
      <c r="AW54" s="1261"/>
      <c r="AX54" s="1261"/>
      <c r="AY54" s="1261"/>
      <c r="AZ54" s="1261"/>
      <c r="BA54" s="1261"/>
      <c r="BB54" s="1261"/>
      <c r="BC54" s="1261"/>
      <c r="BD54" s="1261"/>
      <c r="BE54" s="1261"/>
      <c r="BF54" s="1261"/>
      <c r="BG54" s="1261"/>
      <c r="BH54" s="1261"/>
      <c r="BI54" s="1261"/>
      <c r="BJ54" s="1261"/>
      <c r="BK54" s="1261"/>
      <c r="BL54" s="1261"/>
      <c r="BM54" s="1261"/>
      <c r="BN54" s="1261"/>
      <c r="BO54" s="1261"/>
      <c r="BP54" s="1259"/>
      <c r="BQ54" s="1259"/>
      <c r="BR54" s="1259"/>
      <c r="BS54" s="1259"/>
      <c r="BT54" s="1259"/>
      <c r="BU54" s="1259"/>
      <c r="BV54" s="1259"/>
      <c r="BW54" s="1259"/>
      <c r="BX54" s="1259"/>
      <c r="BY54" s="1259"/>
      <c r="BZ54" s="1259"/>
      <c r="CA54" s="1259"/>
      <c r="CB54" s="1259"/>
      <c r="CC54" s="1259"/>
      <c r="CD54" s="1259"/>
      <c r="CE54" s="1259"/>
      <c r="CF54" s="1259"/>
      <c r="CG54" s="1259"/>
      <c r="CH54" s="1259"/>
      <c r="CI54" s="1259"/>
      <c r="CJ54" s="1259"/>
      <c r="CK54" s="1259"/>
      <c r="CL54" s="1259"/>
      <c r="CM54" s="1259"/>
      <c r="CN54" s="1259"/>
      <c r="CO54" s="1259"/>
      <c r="CP54" s="1259"/>
      <c r="CQ54" s="1259"/>
      <c r="CR54" s="1259"/>
      <c r="CS54" s="1259"/>
      <c r="CT54" s="1259"/>
      <c r="CU54" s="1259"/>
      <c r="CV54" s="1259"/>
      <c r="CW54" s="1259"/>
      <c r="CX54" s="1259"/>
      <c r="CY54" s="1259"/>
      <c r="CZ54" s="1259"/>
      <c r="DA54" s="1259"/>
      <c r="DB54" s="1259"/>
      <c r="DC54" s="1259"/>
    </row>
    <row r="55" spans="1:109" x14ac:dyDescent="0.15">
      <c r="A55" s="378"/>
      <c r="B55" s="370"/>
      <c r="G55" s="1254"/>
      <c r="H55" s="1254"/>
      <c r="I55" s="1254"/>
      <c r="J55" s="1254"/>
      <c r="K55" s="1260"/>
      <c r="L55" s="1260"/>
      <c r="M55" s="1260"/>
      <c r="N55" s="1260"/>
      <c r="AN55" s="1258" t="s">
        <v>603</v>
      </c>
      <c r="AO55" s="1258"/>
      <c r="AP55" s="1258"/>
      <c r="AQ55" s="1258"/>
      <c r="AR55" s="1258"/>
      <c r="AS55" s="1258"/>
      <c r="AT55" s="1258"/>
      <c r="AU55" s="1258"/>
      <c r="AV55" s="1258"/>
      <c r="AW55" s="1258"/>
      <c r="AX55" s="1258"/>
      <c r="AY55" s="1258"/>
      <c r="AZ55" s="1258"/>
      <c r="BA55" s="1258"/>
      <c r="BB55" s="1261" t="s">
        <v>601</v>
      </c>
      <c r="BC55" s="1261"/>
      <c r="BD55" s="1261"/>
      <c r="BE55" s="1261"/>
      <c r="BF55" s="1261"/>
      <c r="BG55" s="1261"/>
      <c r="BH55" s="1261"/>
      <c r="BI55" s="1261"/>
      <c r="BJ55" s="1261"/>
      <c r="BK55" s="1261"/>
      <c r="BL55" s="1261"/>
      <c r="BM55" s="1261"/>
      <c r="BN55" s="1261"/>
      <c r="BO55" s="1261"/>
      <c r="BP55" s="1259">
        <v>31.3</v>
      </c>
      <c r="BQ55" s="1259"/>
      <c r="BR55" s="1259"/>
      <c r="BS55" s="1259"/>
      <c r="BT55" s="1259"/>
      <c r="BU55" s="1259"/>
      <c r="BV55" s="1259"/>
      <c r="BW55" s="1259"/>
      <c r="BX55" s="1259">
        <v>25.3</v>
      </c>
      <c r="BY55" s="1259"/>
      <c r="BZ55" s="1259"/>
      <c r="CA55" s="1259"/>
      <c r="CB55" s="1259"/>
      <c r="CC55" s="1259"/>
      <c r="CD55" s="1259"/>
      <c r="CE55" s="1259"/>
      <c r="CF55" s="1259">
        <v>25.5</v>
      </c>
      <c r="CG55" s="1259"/>
      <c r="CH55" s="1259"/>
      <c r="CI55" s="1259"/>
      <c r="CJ55" s="1259"/>
      <c r="CK55" s="1259"/>
      <c r="CL55" s="1259"/>
      <c r="CM55" s="1259"/>
      <c r="CN55" s="1259">
        <v>25.1</v>
      </c>
      <c r="CO55" s="1259"/>
      <c r="CP55" s="1259"/>
      <c r="CQ55" s="1259"/>
      <c r="CR55" s="1259"/>
      <c r="CS55" s="1259"/>
      <c r="CT55" s="1259"/>
      <c r="CU55" s="1259"/>
      <c r="CV55" s="1259">
        <v>18</v>
      </c>
      <c r="CW55" s="1259"/>
      <c r="CX55" s="1259"/>
      <c r="CY55" s="1259"/>
      <c r="CZ55" s="1259"/>
      <c r="DA55" s="1259"/>
      <c r="DB55" s="1259"/>
      <c r="DC55" s="1259"/>
    </row>
    <row r="56" spans="1:109" x14ac:dyDescent="0.15">
      <c r="A56" s="378"/>
      <c r="B56" s="370"/>
      <c r="G56" s="1254"/>
      <c r="H56" s="1254"/>
      <c r="I56" s="1254"/>
      <c r="J56" s="1254"/>
      <c r="K56" s="1260"/>
      <c r="L56" s="1260"/>
      <c r="M56" s="1260"/>
      <c r="N56" s="1260"/>
      <c r="AN56" s="1258"/>
      <c r="AO56" s="1258"/>
      <c r="AP56" s="1258"/>
      <c r="AQ56" s="1258"/>
      <c r="AR56" s="1258"/>
      <c r="AS56" s="1258"/>
      <c r="AT56" s="1258"/>
      <c r="AU56" s="1258"/>
      <c r="AV56" s="1258"/>
      <c r="AW56" s="1258"/>
      <c r="AX56" s="1258"/>
      <c r="AY56" s="1258"/>
      <c r="AZ56" s="1258"/>
      <c r="BA56" s="1258"/>
      <c r="BB56" s="1261"/>
      <c r="BC56" s="1261"/>
      <c r="BD56" s="1261"/>
      <c r="BE56" s="1261"/>
      <c r="BF56" s="1261"/>
      <c r="BG56" s="1261"/>
      <c r="BH56" s="1261"/>
      <c r="BI56" s="1261"/>
      <c r="BJ56" s="1261"/>
      <c r="BK56" s="1261"/>
      <c r="BL56" s="1261"/>
      <c r="BM56" s="1261"/>
      <c r="BN56" s="1261"/>
      <c r="BO56" s="1261"/>
      <c r="BP56" s="1259"/>
      <c r="BQ56" s="1259"/>
      <c r="BR56" s="1259"/>
      <c r="BS56" s="1259"/>
      <c r="BT56" s="1259"/>
      <c r="BU56" s="1259"/>
      <c r="BV56" s="1259"/>
      <c r="BW56" s="1259"/>
      <c r="BX56" s="1259"/>
      <c r="BY56" s="1259"/>
      <c r="BZ56" s="1259"/>
      <c r="CA56" s="1259"/>
      <c r="CB56" s="1259"/>
      <c r="CC56" s="1259"/>
      <c r="CD56" s="1259"/>
      <c r="CE56" s="1259"/>
      <c r="CF56" s="1259"/>
      <c r="CG56" s="1259"/>
      <c r="CH56" s="1259"/>
      <c r="CI56" s="1259"/>
      <c r="CJ56" s="1259"/>
      <c r="CK56" s="1259"/>
      <c r="CL56" s="1259"/>
      <c r="CM56" s="1259"/>
      <c r="CN56" s="1259"/>
      <c r="CO56" s="1259"/>
      <c r="CP56" s="1259"/>
      <c r="CQ56" s="1259"/>
      <c r="CR56" s="1259"/>
      <c r="CS56" s="1259"/>
      <c r="CT56" s="1259"/>
      <c r="CU56" s="1259"/>
      <c r="CV56" s="1259"/>
      <c r="CW56" s="1259"/>
      <c r="CX56" s="1259"/>
      <c r="CY56" s="1259"/>
      <c r="CZ56" s="1259"/>
      <c r="DA56" s="1259"/>
      <c r="DB56" s="1259"/>
      <c r="DC56" s="1259"/>
    </row>
    <row r="57" spans="1:109" s="378" customFormat="1" x14ac:dyDescent="0.15">
      <c r="B57" s="382"/>
      <c r="G57" s="1254"/>
      <c r="H57" s="1254"/>
      <c r="I57" s="1263"/>
      <c r="J57" s="1263"/>
      <c r="K57" s="1260"/>
      <c r="L57" s="1260"/>
      <c r="M57" s="1260"/>
      <c r="N57" s="1260"/>
      <c r="AM57" s="364"/>
      <c r="AN57" s="1258"/>
      <c r="AO57" s="1258"/>
      <c r="AP57" s="1258"/>
      <c r="AQ57" s="1258"/>
      <c r="AR57" s="1258"/>
      <c r="AS57" s="1258"/>
      <c r="AT57" s="1258"/>
      <c r="AU57" s="1258"/>
      <c r="AV57" s="1258"/>
      <c r="AW57" s="1258"/>
      <c r="AX57" s="1258"/>
      <c r="AY57" s="1258"/>
      <c r="AZ57" s="1258"/>
      <c r="BA57" s="1258"/>
      <c r="BB57" s="1261" t="s">
        <v>602</v>
      </c>
      <c r="BC57" s="1261"/>
      <c r="BD57" s="1261"/>
      <c r="BE57" s="1261"/>
      <c r="BF57" s="1261"/>
      <c r="BG57" s="1261"/>
      <c r="BH57" s="1261"/>
      <c r="BI57" s="1261"/>
      <c r="BJ57" s="1261"/>
      <c r="BK57" s="1261"/>
      <c r="BL57" s="1261"/>
      <c r="BM57" s="1261"/>
      <c r="BN57" s="1261"/>
      <c r="BO57" s="1261"/>
      <c r="BP57" s="1259">
        <v>58.4</v>
      </c>
      <c r="BQ57" s="1259"/>
      <c r="BR57" s="1259"/>
      <c r="BS57" s="1259"/>
      <c r="BT57" s="1259"/>
      <c r="BU57" s="1259"/>
      <c r="BV57" s="1259"/>
      <c r="BW57" s="1259"/>
      <c r="BX57" s="1259">
        <v>59.7</v>
      </c>
      <c r="BY57" s="1259"/>
      <c r="BZ57" s="1259"/>
      <c r="CA57" s="1259"/>
      <c r="CB57" s="1259"/>
      <c r="CC57" s="1259"/>
      <c r="CD57" s="1259"/>
      <c r="CE57" s="1259"/>
      <c r="CF57" s="1259">
        <v>60.9</v>
      </c>
      <c r="CG57" s="1259"/>
      <c r="CH57" s="1259"/>
      <c r="CI57" s="1259"/>
      <c r="CJ57" s="1259"/>
      <c r="CK57" s="1259"/>
      <c r="CL57" s="1259"/>
      <c r="CM57" s="1259"/>
      <c r="CN57" s="1259">
        <v>61</v>
      </c>
      <c r="CO57" s="1259"/>
      <c r="CP57" s="1259"/>
      <c r="CQ57" s="1259"/>
      <c r="CR57" s="1259"/>
      <c r="CS57" s="1259"/>
      <c r="CT57" s="1259"/>
      <c r="CU57" s="1259"/>
      <c r="CV57" s="1259">
        <v>62.4</v>
      </c>
      <c r="CW57" s="1259"/>
      <c r="CX57" s="1259"/>
      <c r="CY57" s="1259"/>
      <c r="CZ57" s="1259"/>
      <c r="DA57" s="1259"/>
      <c r="DB57" s="1259"/>
      <c r="DC57" s="1259"/>
      <c r="DD57" s="383"/>
      <c r="DE57" s="382"/>
    </row>
    <row r="58" spans="1:109" s="378" customFormat="1" x14ac:dyDescent="0.15">
      <c r="A58" s="364"/>
      <c r="B58" s="382"/>
      <c r="G58" s="1254"/>
      <c r="H58" s="1254"/>
      <c r="I58" s="1263"/>
      <c r="J58" s="1263"/>
      <c r="K58" s="1260"/>
      <c r="L58" s="1260"/>
      <c r="M58" s="1260"/>
      <c r="N58" s="1260"/>
      <c r="AM58" s="364"/>
      <c r="AN58" s="1258"/>
      <c r="AO58" s="1258"/>
      <c r="AP58" s="1258"/>
      <c r="AQ58" s="1258"/>
      <c r="AR58" s="1258"/>
      <c r="AS58" s="1258"/>
      <c r="AT58" s="1258"/>
      <c r="AU58" s="1258"/>
      <c r="AV58" s="1258"/>
      <c r="AW58" s="1258"/>
      <c r="AX58" s="1258"/>
      <c r="AY58" s="1258"/>
      <c r="AZ58" s="1258"/>
      <c r="BA58" s="1258"/>
      <c r="BB58" s="1261"/>
      <c r="BC58" s="1261"/>
      <c r="BD58" s="1261"/>
      <c r="BE58" s="1261"/>
      <c r="BF58" s="1261"/>
      <c r="BG58" s="1261"/>
      <c r="BH58" s="1261"/>
      <c r="BI58" s="1261"/>
      <c r="BJ58" s="1261"/>
      <c r="BK58" s="1261"/>
      <c r="BL58" s="1261"/>
      <c r="BM58" s="1261"/>
      <c r="BN58" s="1261"/>
      <c r="BO58" s="1261"/>
      <c r="BP58" s="1259"/>
      <c r="BQ58" s="1259"/>
      <c r="BR58" s="1259"/>
      <c r="BS58" s="1259"/>
      <c r="BT58" s="1259"/>
      <c r="BU58" s="1259"/>
      <c r="BV58" s="1259"/>
      <c r="BW58" s="1259"/>
      <c r="BX58" s="1259"/>
      <c r="BY58" s="1259"/>
      <c r="BZ58" s="1259"/>
      <c r="CA58" s="1259"/>
      <c r="CB58" s="1259"/>
      <c r="CC58" s="1259"/>
      <c r="CD58" s="1259"/>
      <c r="CE58" s="1259"/>
      <c r="CF58" s="1259"/>
      <c r="CG58" s="1259"/>
      <c r="CH58" s="1259"/>
      <c r="CI58" s="1259"/>
      <c r="CJ58" s="1259"/>
      <c r="CK58" s="1259"/>
      <c r="CL58" s="1259"/>
      <c r="CM58" s="1259"/>
      <c r="CN58" s="1259"/>
      <c r="CO58" s="1259"/>
      <c r="CP58" s="1259"/>
      <c r="CQ58" s="1259"/>
      <c r="CR58" s="1259"/>
      <c r="CS58" s="1259"/>
      <c r="CT58" s="1259"/>
      <c r="CU58" s="1259"/>
      <c r="CV58" s="1259"/>
      <c r="CW58" s="1259"/>
      <c r="CX58" s="1259"/>
      <c r="CY58" s="1259"/>
      <c r="CZ58" s="1259"/>
      <c r="DA58" s="1259"/>
      <c r="DB58" s="1259"/>
      <c r="DC58" s="1259"/>
      <c r="DD58" s="383"/>
      <c r="DE58" s="382"/>
    </row>
    <row r="59" spans="1:109" s="378" customFormat="1" x14ac:dyDescent="0.15">
      <c r="A59" s="364"/>
      <c r="B59" s="382"/>
      <c r="K59" s="384"/>
      <c r="L59" s="384"/>
      <c r="M59" s="384"/>
      <c r="N59" s="384"/>
      <c r="AQ59" s="384"/>
      <c r="AR59" s="384"/>
      <c r="AS59" s="384"/>
      <c r="AT59" s="384"/>
      <c r="BC59" s="384"/>
      <c r="BD59" s="384"/>
      <c r="BE59" s="384"/>
      <c r="BF59" s="384"/>
      <c r="BO59" s="384"/>
      <c r="BP59" s="384"/>
      <c r="BQ59" s="384"/>
      <c r="BR59" s="384"/>
      <c r="CA59" s="384"/>
      <c r="CB59" s="384"/>
      <c r="CC59" s="384"/>
      <c r="CD59" s="384"/>
      <c r="CM59" s="384"/>
      <c r="CN59" s="384"/>
      <c r="CO59" s="384"/>
      <c r="CP59" s="384"/>
      <c r="CY59" s="384"/>
      <c r="CZ59" s="384"/>
      <c r="DA59" s="384"/>
      <c r="DB59" s="384"/>
      <c r="DC59" s="384"/>
      <c r="DD59" s="383"/>
      <c r="DE59" s="382"/>
    </row>
    <row r="60" spans="1:109" s="378" customFormat="1" x14ac:dyDescent="0.15">
      <c r="A60" s="364"/>
      <c r="B60" s="382"/>
      <c r="K60" s="384"/>
      <c r="L60" s="384"/>
      <c r="M60" s="384"/>
      <c r="N60" s="384"/>
      <c r="AQ60" s="384"/>
      <c r="AR60" s="384"/>
      <c r="AS60" s="384"/>
      <c r="AT60" s="384"/>
      <c r="BC60" s="384"/>
      <c r="BD60" s="384"/>
      <c r="BE60" s="384"/>
      <c r="BF60" s="384"/>
      <c r="BO60" s="384"/>
      <c r="BP60" s="384"/>
      <c r="BQ60" s="384"/>
      <c r="BR60" s="384"/>
      <c r="CA60" s="384"/>
      <c r="CB60" s="384"/>
      <c r="CC60" s="384"/>
      <c r="CD60" s="384"/>
      <c r="CM60" s="384"/>
      <c r="CN60" s="384"/>
      <c r="CO60" s="384"/>
      <c r="CP60" s="384"/>
      <c r="CY60" s="384"/>
      <c r="CZ60" s="384"/>
      <c r="DA60" s="384"/>
      <c r="DB60" s="384"/>
      <c r="DC60" s="384"/>
      <c r="DD60" s="383"/>
      <c r="DE60" s="382"/>
    </row>
    <row r="61" spans="1:109" s="378" customFormat="1" x14ac:dyDescent="0.15">
      <c r="A61" s="364"/>
      <c r="B61" s="385"/>
      <c r="C61" s="386"/>
      <c r="D61" s="386"/>
      <c r="E61" s="386"/>
      <c r="F61" s="386"/>
      <c r="G61" s="386"/>
      <c r="H61" s="386"/>
      <c r="I61" s="386"/>
      <c r="J61" s="386"/>
      <c r="K61" s="386"/>
      <c r="L61" s="386"/>
      <c r="M61" s="387"/>
      <c r="N61" s="387"/>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7"/>
      <c r="AT61" s="387"/>
      <c r="AU61" s="386"/>
      <c r="AV61" s="386"/>
      <c r="AW61" s="386"/>
      <c r="AX61" s="386"/>
      <c r="AY61" s="386"/>
      <c r="AZ61" s="386"/>
      <c r="BA61" s="386"/>
      <c r="BB61" s="386"/>
      <c r="BC61" s="386"/>
      <c r="BD61" s="386"/>
      <c r="BE61" s="387"/>
      <c r="BF61" s="387"/>
      <c r="BG61" s="386"/>
      <c r="BH61" s="386"/>
      <c r="BI61" s="386"/>
      <c r="BJ61" s="386"/>
      <c r="BK61" s="386"/>
      <c r="BL61" s="386"/>
      <c r="BM61" s="386"/>
      <c r="BN61" s="386"/>
      <c r="BO61" s="386"/>
      <c r="BP61" s="386"/>
      <c r="BQ61" s="387"/>
      <c r="BR61" s="387"/>
      <c r="BS61" s="386"/>
      <c r="BT61" s="386"/>
      <c r="BU61" s="386"/>
      <c r="BV61" s="386"/>
      <c r="BW61" s="386"/>
      <c r="BX61" s="386"/>
      <c r="BY61" s="386"/>
      <c r="BZ61" s="386"/>
      <c r="CA61" s="386"/>
      <c r="CB61" s="386"/>
      <c r="CC61" s="387"/>
      <c r="CD61" s="387"/>
      <c r="CE61" s="386"/>
      <c r="CF61" s="386"/>
      <c r="CG61" s="386"/>
      <c r="CH61" s="386"/>
      <c r="CI61" s="386"/>
      <c r="CJ61" s="386"/>
      <c r="CK61" s="386"/>
      <c r="CL61" s="386"/>
      <c r="CM61" s="386"/>
      <c r="CN61" s="386"/>
      <c r="CO61" s="387"/>
      <c r="CP61" s="387"/>
      <c r="CQ61" s="386"/>
      <c r="CR61" s="386"/>
      <c r="CS61" s="386"/>
      <c r="CT61" s="386"/>
      <c r="CU61" s="386"/>
      <c r="CV61" s="386"/>
      <c r="CW61" s="386"/>
      <c r="CX61" s="386"/>
      <c r="CY61" s="386"/>
      <c r="CZ61" s="386"/>
      <c r="DA61" s="387"/>
      <c r="DB61" s="387"/>
      <c r="DC61" s="387"/>
      <c r="DD61" s="388"/>
      <c r="DE61" s="382"/>
    </row>
    <row r="62" spans="1:109" x14ac:dyDescent="0.15">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64"/>
    </row>
    <row r="63" spans="1:109" ht="17.25" x14ac:dyDescent="0.15">
      <c r="B63" s="389" t="s">
        <v>604</v>
      </c>
    </row>
    <row r="64" spans="1:109" x14ac:dyDescent="0.15">
      <c r="B64" s="370"/>
      <c r="G64" s="377"/>
      <c r="I64" s="390"/>
      <c r="J64" s="390"/>
      <c r="K64" s="390"/>
      <c r="L64" s="390"/>
      <c r="M64" s="390"/>
      <c r="N64" s="391"/>
      <c r="AM64" s="377"/>
      <c r="AN64" s="377" t="s">
        <v>597</v>
      </c>
      <c r="AP64" s="378"/>
      <c r="AQ64" s="378"/>
      <c r="AR64" s="378"/>
      <c r="AY64" s="377"/>
      <c r="BA64" s="378"/>
      <c r="BB64" s="378"/>
      <c r="BC64" s="378"/>
      <c r="BK64" s="377"/>
      <c r="BM64" s="378"/>
      <c r="BN64" s="378"/>
      <c r="BO64" s="378"/>
      <c r="BW64" s="377"/>
      <c r="BY64" s="378"/>
      <c r="BZ64" s="378"/>
      <c r="CA64" s="378"/>
      <c r="CI64" s="377"/>
      <c r="CK64" s="378"/>
      <c r="CL64" s="378"/>
      <c r="CM64" s="378"/>
      <c r="CU64" s="377"/>
      <c r="CW64" s="378"/>
      <c r="CX64" s="378"/>
      <c r="CY64" s="378"/>
    </row>
    <row r="65" spans="2:107" x14ac:dyDescent="0.15">
      <c r="B65" s="370"/>
      <c r="AN65" s="1245" t="s">
        <v>605</v>
      </c>
      <c r="AO65" s="1246"/>
      <c r="AP65" s="1246"/>
      <c r="AQ65" s="1246"/>
      <c r="AR65" s="1246"/>
      <c r="AS65" s="1246"/>
      <c r="AT65" s="1246"/>
      <c r="AU65" s="1246"/>
      <c r="AV65" s="1246"/>
      <c r="AW65" s="1246"/>
      <c r="AX65" s="1246"/>
      <c r="AY65" s="1246"/>
      <c r="AZ65" s="1246"/>
      <c r="BA65" s="1246"/>
      <c r="BB65" s="1246"/>
      <c r="BC65" s="1246"/>
      <c r="BD65" s="1246"/>
      <c r="BE65" s="1246"/>
      <c r="BF65" s="1246"/>
      <c r="BG65" s="1246"/>
      <c r="BH65" s="1246"/>
      <c r="BI65" s="1246"/>
      <c r="BJ65" s="1246"/>
      <c r="BK65" s="1246"/>
      <c r="BL65" s="1246"/>
      <c r="BM65" s="1246"/>
      <c r="BN65" s="1246"/>
      <c r="BO65" s="1246"/>
      <c r="BP65" s="1246"/>
      <c r="BQ65" s="1246"/>
      <c r="BR65" s="1246"/>
      <c r="BS65" s="1246"/>
      <c r="BT65" s="1246"/>
      <c r="BU65" s="1246"/>
      <c r="BV65" s="1246"/>
      <c r="BW65" s="1246"/>
      <c r="BX65" s="1246"/>
      <c r="BY65" s="1246"/>
      <c r="BZ65" s="1246"/>
      <c r="CA65" s="1246"/>
      <c r="CB65" s="1246"/>
      <c r="CC65" s="1246"/>
      <c r="CD65" s="1246"/>
      <c r="CE65" s="1246"/>
      <c r="CF65" s="1246"/>
      <c r="CG65" s="1246"/>
      <c r="CH65" s="1246"/>
      <c r="CI65" s="1246"/>
      <c r="CJ65" s="1246"/>
      <c r="CK65" s="1246"/>
      <c r="CL65" s="1246"/>
      <c r="CM65" s="1246"/>
      <c r="CN65" s="1246"/>
      <c r="CO65" s="1246"/>
      <c r="CP65" s="1246"/>
      <c r="CQ65" s="1246"/>
      <c r="CR65" s="1246"/>
      <c r="CS65" s="1246"/>
      <c r="CT65" s="1246"/>
      <c r="CU65" s="1246"/>
      <c r="CV65" s="1246"/>
      <c r="CW65" s="1246"/>
      <c r="CX65" s="1246"/>
      <c r="CY65" s="1246"/>
      <c r="CZ65" s="1246"/>
      <c r="DA65" s="1246"/>
      <c r="DB65" s="1246"/>
      <c r="DC65" s="1247"/>
    </row>
    <row r="66" spans="2:107" x14ac:dyDescent="0.15">
      <c r="B66" s="370"/>
      <c r="AN66" s="1248"/>
      <c r="AO66" s="1249"/>
      <c r="AP66" s="1249"/>
      <c r="AQ66" s="1249"/>
      <c r="AR66" s="1249"/>
      <c r="AS66" s="1249"/>
      <c r="AT66" s="1249"/>
      <c r="AU66" s="1249"/>
      <c r="AV66" s="1249"/>
      <c r="AW66" s="1249"/>
      <c r="AX66" s="1249"/>
      <c r="AY66" s="1249"/>
      <c r="AZ66" s="1249"/>
      <c r="BA66" s="1249"/>
      <c r="BB66" s="1249"/>
      <c r="BC66" s="1249"/>
      <c r="BD66" s="1249"/>
      <c r="BE66" s="1249"/>
      <c r="BF66" s="1249"/>
      <c r="BG66" s="1249"/>
      <c r="BH66" s="1249"/>
      <c r="BI66" s="1249"/>
      <c r="BJ66" s="1249"/>
      <c r="BK66" s="1249"/>
      <c r="BL66" s="1249"/>
      <c r="BM66" s="1249"/>
      <c r="BN66" s="1249"/>
      <c r="BO66" s="1249"/>
      <c r="BP66" s="1249"/>
      <c r="BQ66" s="1249"/>
      <c r="BR66" s="1249"/>
      <c r="BS66" s="1249"/>
      <c r="BT66" s="1249"/>
      <c r="BU66" s="1249"/>
      <c r="BV66" s="1249"/>
      <c r="BW66" s="1249"/>
      <c r="BX66" s="1249"/>
      <c r="BY66" s="1249"/>
      <c r="BZ66" s="1249"/>
      <c r="CA66" s="1249"/>
      <c r="CB66" s="1249"/>
      <c r="CC66" s="1249"/>
      <c r="CD66" s="1249"/>
      <c r="CE66" s="1249"/>
      <c r="CF66" s="1249"/>
      <c r="CG66" s="1249"/>
      <c r="CH66" s="1249"/>
      <c r="CI66" s="1249"/>
      <c r="CJ66" s="1249"/>
      <c r="CK66" s="1249"/>
      <c r="CL66" s="1249"/>
      <c r="CM66" s="1249"/>
      <c r="CN66" s="1249"/>
      <c r="CO66" s="1249"/>
      <c r="CP66" s="1249"/>
      <c r="CQ66" s="1249"/>
      <c r="CR66" s="1249"/>
      <c r="CS66" s="1249"/>
      <c r="CT66" s="1249"/>
      <c r="CU66" s="1249"/>
      <c r="CV66" s="1249"/>
      <c r="CW66" s="1249"/>
      <c r="CX66" s="1249"/>
      <c r="CY66" s="1249"/>
      <c r="CZ66" s="1249"/>
      <c r="DA66" s="1249"/>
      <c r="DB66" s="1249"/>
      <c r="DC66" s="1250"/>
    </row>
    <row r="67" spans="2:107" x14ac:dyDescent="0.15">
      <c r="B67" s="370"/>
      <c r="AN67" s="1248"/>
      <c r="AO67" s="1249"/>
      <c r="AP67" s="1249"/>
      <c r="AQ67" s="1249"/>
      <c r="AR67" s="1249"/>
      <c r="AS67" s="1249"/>
      <c r="AT67" s="1249"/>
      <c r="AU67" s="1249"/>
      <c r="AV67" s="1249"/>
      <c r="AW67" s="1249"/>
      <c r="AX67" s="1249"/>
      <c r="AY67" s="1249"/>
      <c r="AZ67" s="1249"/>
      <c r="BA67" s="1249"/>
      <c r="BB67" s="1249"/>
      <c r="BC67" s="1249"/>
      <c r="BD67" s="1249"/>
      <c r="BE67" s="1249"/>
      <c r="BF67" s="1249"/>
      <c r="BG67" s="1249"/>
      <c r="BH67" s="1249"/>
      <c r="BI67" s="1249"/>
      <c r="BJ67" s="1249"/>
      <c r="BK67" s="1249"/>
      <c r="BL67" s="1249"/>
      <c r="BM67" s="1249"/>
      <c r="BN67" s="1249"/>
      <c r="BO67" s="1249"/>
      <c r="BP67" s="1249"/>
      <c r="BQ67" s="1249"/>
      <c r="BR67" s="1249"/>
      <c r="BS67" s="1249"/>
      <c r="BT67" s="1249"/>
      <c r="BU67" s="1249"/>
      <c r="BV67" s="1249"/>
      <c r="BW67" s="1249"/>
      <c r="BX67" s="1249"/>
      <c r="BY67" s="1249"/>
      <c r="BZ67" s="1249"/>
      <c r="CA67" s="1249"/>
      <c r="CB67" s="1249"/>
      <c r="CC67" s="1249"/>
      <c r="CD67" s="1249"/>
      <c r="CE67" s="1249"/>
      <c r="CF67" s="1249"/>
      <c r="CG67" s="1249"/>
      <c r="CH67" s="1249"/>
      <c r="CI67" s="1249"/>
      <c r="CJ67" s="1249"/>
      <c r="CK67" s="1249"/>
      <c r="CL67" s="1249"/>
      <c r="CM67" s="1249"/>
      <c r="CN67" s="1249"/>
      <c r="CO67" s="1249"/>
      <c r="CP67" s="1249"/>
      <c r="CQ67" s="1249"/>
      <c r="CR67" s="1249"/>
      <c r="CS67" s="1249"/>
      <c r="CT67" s="1249"/>
      <c r="CU67" s="1249"/>
      <c r="CV67" s="1249"/>
      <c r="CW67" s="1249"/>
      <c r="CX67" s="1249"/>
      <c r="CY67" s="1249"/>
      <c r="CZ67" s="1249"/>
      <c r="DA67" s="1249"/>
      <c r="DB67" s="1249"/>
      <c r="DC67" s="1250"/>
    </row>
    <row r="68" spans="2:107" x14ac:dyDescent="0.15">
      <c r="B68" s="370"/>
      <c r="AN68" s="1248"/>
      <c r="AO68" s="1249"/>
      <c r="AP68" s="1249"/>
      <c r="AQ68" s="1249"/>
      <c r="AR68" s="1249"/>
      <c r="AS68" s="1249"/>
      <c r="AT68" s="1249"/>
      <c r="AU68" s="1249"/>
      <c r="AV68" s="1249"/>
      <c r="AW68" s="1249"/>
      <c r="AX68" s="1249"/>
      <c r="AY68" s="1249"/>
      <c r="AZ68" s="1249"/>
      <c r="BA68" s="1249"/>
      <c r="BB68" s="1249"/>
      <c r="BC68" s="1249"/>
      <c r="BD68" s="1249"/>
      <c r="BE68" s="1249"/>
      <c r="BF68" s="1249"/>
      <c r="BG68" s="1249"/>
      <c r="BH68" s="1249"/>
      <c r="BI68" s="1249"/>
      <c r="BJ68" s="1249"/>
      <c r="BK68" s="1249"/>
      <c r="BL68" s="1249"/>
      <c r="BM68" s="1249"/>
      <c r="BN68" s="1249"/>
      <c r="BO68" s="1249"/>
      <c r="BP68" s="1249"/>
      <c r="BQ68" s="1249"/>
      <c r="BR68" s="1249"/>
      <c r="BS68" s="1249"/>
      <c r="BT68" s="1249"/>
      <c r="BU68" s="1249"/>
      <c r="BV68" s="1249"/>
      <c r="BW68" s="1249"/>
      <c r="BX68" s="1249"/>
      <c r="BY68" s="1249"/>
      <c r="BZ68" s="1249"/>
      <c r="CA68" s="1249"/>
      <c r="CB68" s="1249"/>
      <c r="CC68" s="1249"/>
      <c r="CD68" s="1249"/>
      <c r="CE68" s="1249"/>
      <c r="CF68" s="1249"/>
      <c r="CG68" s="1249"/>
      <c r="CH68" s="1249"/>
      <c r="CI68" s="1249"/>
      <c r="CJ68" s="1249"/>
      <c r="CK68" s="1249"/>
      <c r="CL68" s="1249"/>
      <c r="CM68" s="1249"/>
      <c r="CN68" s="1249"/>
      <c r="CO68" s="1249"/>
      <c r="CP68" s="1249"/>
      <c r="CQ68" s="1249"/>
      <c r="CR68" s="1249"/>
      <c r="CS68" s="1249"/>
      <c r="CT68" s="1249"/>
      <c r="CU68" s="1249"/>
      <c r="CV68" s="1249"/>
      <c r="CW68" s="1249"/>
      <c r="CX68" s="1249"/>
      <c r="CY68" s="1249"/>
      <c r="CZ68" s="1249"/>
      <c r="DA68" s="1249"/>
      <c r="DB68" s="1249"/>
      <c r="DC68" s="1250"/>
    </row>
    <row r="69" spans="2:107" x14ac:dyDescent="0.15">
      <c r="B69" s="370"/>
      <c r="AN69" s="1251"/>
      <c r="AO69" s="1252"/>
      <c r="AP69" s="1252"/>
      <c r="AQ69" s="1252"/>
      <c r="AR69" s="1252"/>
      <c r="AS69" s="1252"/>
      <c r="AT69" s="1252"/>
      <c r="AU69" s="1252"/>
      <c r="AV69" s="1252"/>
      <c r="AW69" s="1252"/>
      <c r="AX69" s="1252"/>
      <c r="AY69" s="1252"/>
      <c r="AZ69" s="1252"/>
      <c r="BA69" s="1252"/>
      <c r="BB69" s="1252"/>
      <c r="BC69" s="1252"/>
      <c r="BD69" s="1252"/>
      <c r="BE69" s="1252"/>
      <c r="BF69" s="1252"/>
      <c r="BG69" s="1252"/>
      <c r="BH69" s="1252"/>
      <c r="BI69" s="1252"/>
      <c r="BJ69" s="1252"/>
      <c r="BK69" s="1252"/>
      <c r="BL69" s="1252"/>
      <c r="BM69" s="1252"/>
      <c r="BN69" s="1252"/>
      <c r="BO69" s="1252"/>
      <c r="BP69" s="1252"/>
      <c r="BQ69" s="1252"/>
      <c r="BR69" s="1252"/>
      <c r="BS69" s="1252"/>
      <c r="BT69" s="1252"/>
      <c r="BU69" s="1252"/>
      <c r="BV69" s="1252"/>
      <c r="BW69" s="1252"/>
      <c r="BX69" s="1252"/>
      <c r="BY69" s="1252"/>
      <c r="BZ69" s="1252"/>
      <c r="CA69" s="1252"/>
      <c r="CB69" s="1252"/>
      <c r="CC69" s="1252"/>
      <c r="CD69" s="1252"/>
      <c r="CE69" s="1252"/>
      <c r="CF69" s="1252"/>
      <c r="CG69" s="1252"/>
      <c r="CH69" s="1252"/>
      <c r="CI69" s="1252"/>
      <c r="CJ69" s="1252"/>
      <c r="CK69" s="1252"/>
      <c r="CL69" s="1252"/>
      <c r="CM69" s="1252"/>
      <c r="CN69" s="1252"/>
      <c r="CO69" s="1252"/>
      <c r="CP69" s="1252"/>
      <c r="CQ69" s="1252"/>
      <c r="CR69" s="1252"/>
      <c r="CS69" s="1252"/>
      <c r="CT69" s="1252"/>
      <c r="CU69" s="1252"/>
      <c r="CV69" s="1252"/>
      <c r="CW69" s="1252"/>
      <c r="CX69" s="1252"/>
      <c r="CY69" s="1252"/>
      <c r="CZ69" s="1252"/>
      <c r="DA69" s="1252"/>
      <c r="DB69" s="1252"/>
      <c r="DC69" s="1253"/>
    </row>
    <row r="70" spans="2:107" x14ac:dyDescent="0.15">
      <c r="B70" s="370"/>
      <c r="H70" s="392"/>
      <c r="I70" s="392"/>
      <c r="J70" s="393"/>
      <c r="K70" s="393"/>
      <c r="L70" s="394"/>
      <c r="M70" s="393"/>
      <c r="N70" s="394"/>
      <c r="AN70" s="379"/>
      <c r="AO70" s="379"/>
      <c r="AP70" s="379"/>
      <c r="AZ70" s="379"/>
      <c r="BA70" s="379"/>
      <c r="BB70" s="379"/>
      <c r="BL70" s="379"/>
      <c r="BM70" s="379"/>
      <c r="BN70" s="379"/>
      <c r="BX70" s="379"/>
      <c r="BY70" s="379"/>
      <c r="BZ70" s="379"/>
      <c r="CJ70" s="379"/>
      <c r="CK70" s="379"/>
      <c r="CL70" s="379"/>
      <c r="CV70" s="379"/>
      <c r="CW70" s="379"/>
      <c r="CX70" s="379"/>
    </row>
    <row r="71" spans="2:107" x14ac:dyDescent="0.15">
      <c r="B71" s="370"/>
      <c r="G71" s="395"/>
      <c r="I71" s="396"/>
      <c r="J71" s="393"/>
      <c r="K71" s="393"/>
      <c r="L71" s="394"/>
      <c r="M71" s="393"/>
      <c r="N71" s="394"/>
      <c r="AM71" s="395"/>
      <c r="AN71" s="364" t="s">
        <v>599</v>
      </c>
    </row>
    <row r="72" spans="2:107" x14ac:dyDescent="0.15">
      <c r="B72" s="370"/>
      <c r="G72" s="1254"/>
      <c r="H72" s="1254"/>
      <c r="I72" s="1254"/>
      <c r="J72" s="1254"/>
      <c r="K72" s="380"/>
      <c r="L72" s="380"/>
      <c r="M72" s="381"/>
      <c r="N72" s="381"/>
      <c r="AN72" s="1255"/>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7"/>
      <c r="BP72" s="1258" t="s">
        <v>557</v>
      </c>
      <c r="BQ72" s="1258"/>
      <c r="BR72" s="1258"/>
      <c r="BS72" s="1258"/>
      <c r="BT72" s="1258"/>
      <c r="BU72" s="1258"/>
      <c r="BV72" s="1258"/>
      <c r="BW72" s="1258"/>
      <c r="BX72" s="1258" t="s">
        <v>558</v>
      </c>
      <c r="BY72" s="1258"/>
      <c r="BZ72" s="1258"/>
      <c r="CA72" s="1258"/>
      <c r="CB72" s="1258"/>
      <c r="CC72" s="1258"/>
      <c r="CD72" s="1258"/>
      <c r="CE72" s="1258"/>
      <c r="CF72" s="1258" t="s">
        <v>559</v>
      </c>
      <c r="CG72" s="1258"/>
      <c r="CH72" s="1258"/>
      <c r="CI72" s="1258"/>
      <c r="CJ72" s="1258"/>
      <c r="CK72" s="1258"/>
      <c r="CL72" s="1258"/>
      <c r="CM72" s="1258"/>
      <c r="CN72" s="1258" t="s">
        <v>560</v>
      </c>
      <c r="CO72" s="1258"/>
      <c r="CP72" s="1258"/>
      <c r="CQ72" s="1258"/>
      <c r="CR72" s="1258"/>
      <c r="CS72" s="1258"/>
      <c r="CT72" s="1258"/>
      <c r="CU72" s="1258"/>
      <c r="CV72" s="1258" t="s">
        <v>561</v>
      </c>
      <c r="CW72" s="1258"/>
      <c r="CX72" s="1258"/>
      <c r="CY72" s="1258"/>
      <c r="CZ72" s="1258"/>
      <c r="DA72" s="1258"/>
      <c r="DB72" s="1258"/>
      <c r="DC72" s="1258"/>
    </row>
    <row r="73" spans="2:107" x14ac:dyDescent="0.15">
      <c r="B73" s="370"/>
      <c r="G73" s="1264"/>
      <c r="H73" s="1264"/>
      <c r="I73" s="1264"/>
      <c r="J73" s="1264"/>
      <c r="K73" s="1265"/>
      <c r="L73" s="1265"/>
      <c r="M73" s="1265"/>
      <c r="N73" s="1265"/>
      <c r="AM73" s="379"/>
      <c r="AN73" s="1261" t="s">
        <v>600</v>
      </c>
      <c r="AO73" s="1261"/>
      <c r="AP73" s="1261"/>
      <c r="AQ73" s="1261"/>
      <c r="AR73" s="1261"/>
      <c r="AS73" s="1261"/>
      <c r="AT73" s="1261"/>
      <c r="AU73" s="1261"/>
      <c r="AV73" s="1261"/>
      <c r="AW73" s="1261"/>
      <c r="AX73" s="1261"/>
      <c r="AY73" s="1261"/>
      <c r="AZ73" s="1261"/>
      <c r="BA73" s="1261"/>
      <c r="BB73" s="1261" t="s">
        <v>601</v>
      </c>
      <c r="BC73" s="1261"/>
      <c r="BD73" s="1261"/>
      <c r="BE73" s="1261"/>
      <c r="BF73" s="1261"/>
      <c r="BG73" s="1261"/>
      <c r="BH73" s="1261"/>
      <c r="BI73" s="1261"/>
      <c r="BJ73" s="1261"/>
      <c r="BK73" s="1261"/>
      <c r="BL73" s="1261"/>
      <c r="BM73" s="1261"/>
      <c r="BN73" s="1261"/>
      <c r="BO73" s="1261"/>
      <c r="BP73" s="1259"/>
      <c r="BQ73" s="1259"/>
      <c r="BR73" s="1259"/>
      <c r="BS73" s="1259"/>
      <c r="BT73" s="1259"/>
      <c r="BU73" s="1259"/>
      <c r="BV73" s="1259"/>
      <c r="BW73" s="1259"/>
      <c r="BX73" s="1259"/>
      <c r="BY73" s="1259"/>
      <c r="BZ73" s="1259"/>
      <c r="CA73" s="1259"/>
      <c r="CB73" s="1259"/>
      <c r="CC73" s="1259"/>
      <c r="CD73" s="1259"/>
      <c r="CE73" s="1259"/>
      <c r="CF73" s="1259"/>
      <c r="CG73" s="1259"/>
      <c r="CH73" s="1259"/>
      <c r="CI73" s="1259"/>
      <c r="CJ73" s="1259"/>
      <c r="CK73" s="1259"/>
      <c r="CL73" s="1259"/>
      <c r="CM73" s="1259"/>
      <c r="CN73" s="1259"/>
      <c r="CO73" s="1259"/>
      <c r="CP73" s="1259"/>
      <c r="CQ73" s="1259"/>
      <c r="CR73" s="1259"/>
      <c r="CS73" s="1259"/>
      <c r="CT73" s="1259"/>
      <c r="CU73" s="1259"/>
      <c r="CV73" s="1259"/>
      <c r="CW73" s="1259"/>
      <c r="CX73" s="1259"/>
      <c r="CY73" s="1259"/>
      <c r="CZ73" s="1259"/>
      <c r="DA73" s="1259"/>
      <c r="DB73" s="1259"/>
      <c r="DC73" s="1259"/>
    </row>
    <row r="74" spans="2:107" x14ac:dyDescent="0.15">
      <c r="B74" s="370"/>
      <c r="G74" s="1264"/>
      <c r="H74" s="1264"/>
      <c r="I74" s="1264"/>
      <c r="J74" s="1264"/>
      <c r="K74" s="1265"/>
      <c r="L74" s="1265"/>
      <c r="M74" s="1265"/>
      <c r="N74" s="1265"/>
      <c r="AM74" s="379"/>
      <c r="AN74" s="1261"/>
      <c r="AO74" s="1261"/>
      <c r="AP74" s="1261"/>
      <c r="AQ74" s="1261"/>
      <c r="AR74" s="1261"/>
      <c r="AS74" s="1261"/>
      <c r="AT74" s="1261"/>
      <c r="AU74" s="1261"/>
      <c r="AV74" s="1261"/>
      <c r="AW74" s="1261"/>
      <c r="AX74" s="1261"/>
      <c r="AY74" s="1261"/>
      <c r="AZ74" s="1261"/>
      <c r="BA74" s="1261"/>
      <c r="BB74" s="1261"/>
      <c r="BC74" s="1261"/>
      <c r="BD74" s="1261"/>
      <c r="BE74" s="1261"/>
      <c r="BF74" s="1261"/>
      <c r="BG74" s="1261"/>
      <c r="BH74" s="1261"/>
      <c r="BI74" s="1261"/>
      <c r="BJ74" s="1261"/>
      <c r="BK74" s="1261"/>
      <c r="BL74" s="1261"/>
      <c r="BM74" s="1261"/>
      <c r="BN74" s="1261"/>
      <c r="BO74" s="1261"/>
      <c r="BP74" s="1259"/>
      <c r="BQ74" s="1259"/>
      <c r="BR74" s="1259"/>
      <c r="BS74" s="1259"/>
      <c r="BT74" s="1259"/>
      <c r="BU74" s="1259"/>
      <c r="BV74" s="1259"/>
      <c r="BW74" s="1259"/>
      <c r="BX74" s="1259"/>
      <c r="BY74" s="1259"/>
      <c r="BZ74" s="1259"/>
      <c r="CA74" s="1259"/>
      <c r="CB74" s="1259"/>
      <c r="CC74" s="1259"/>
      <c r="CD74" s="1259"/>
      <c r="CE74" s="1259"/>
      <c r="CF74" s="1259"/>
      <c r="CG74" s="1259"/>
      <c r="CH74" s="1259"/>
      <c r="CI74" s="1259"/>
      <c r="CJ74" s="1259"/>
      <c r="CK74" s="1259"/>
      <c r="CL74" s="1259"/>
      <c r="CM74" s="1259"/>
      <c r="CN74" s="1259"/>
      <c r="CO74" s="1259"/>
      <c r="CP74" s="1259"/>
      <c r="CQ74" s="1259"/>
      <c r="CR74" s="1259"/>
      <c r="CS74" s="1259"/>
      <c r="CT74" s="1259"/>
      <c r="CU74" s="1259"/>
      <c r="CV74" s="1259"/>
      <c r="CW74" s="1259"/>
      <c r="CX74" s="1259"/>
      <c r="CY74" s="1259"/>
      <c r="CZ74" s="1259"/>
      <c r="DA74" s="1259"/>
      <c r="DB74" s="1259"/>
      <c r="DC74" s="1259"/>
    </row>
    <row r="75" spans="2:107" x14ac:dyDescent="0.15">
      <c r="B75" s="370"/>
      <c r="G75" s="1264"/>
      <c r="H75" s="1264"/>
      <c r="I75" s="1254"/>
      <c r="J75" s="1254"/>
      <c r="K75" s="1260"/>
      <c r="L75" s="1260"/>
      <c r="M75" s="1260"/>
      <c r="N75" s="1260"/>
      <c r="AM75" s="379"/>
      <c r="AN75" s="1261"/>
      <c r="AO75" s="1261"/>
      <c r="AP75" s="1261"/>
      <c r="AQ75" s="1261"/>
      <c r="AR75" s="1261"/>
      <c r="AS75" s="1261"/>
      <c r="AT75" s="1261"/>
      <c r="AU75" s="1261"/>
      <c r="AV75" s="1261"/>
      <c r="AW75" s="1261"/>
      <c r="AX75" s="1261"/>
      <c r="AY75" s="1261"/>
      <c r="AZ75" s="1261"/>
      <c r="BA75" s="1261"/>
      <c r="BB75" s="1261" t="s">
        <v>606</v>
      </c>
      <c r="BC75" s="1261"/>
      <c r="BD75" s="1261"/>
      <c r="BE75" s="1261"/>
      <c r="BF75" s="1261"/>
      <c r="BG75" s="1261"/>
      <c r="BH75" s="1261"/>
      <c r="BI75" s="1261"/>
      <c r="BJ75" s="1261"/>
      <c r="BK75" s="1261"/>
      <c r="BL75" s="1261"/>
      <c r="BM75" s="1261"/>
      <c r="BN75" s="1261"/>
      <c r="BO75" s="1261"/>
      <c r="BP75" s="1259">
        <v>1.7</v>
      </c>
      <c r="BQ75" s="1259"/>
      <c r="BR75" s="1259"/>
      <c r="BS75" s="1259"/>
      <c r="BT75" s="1259"/>
      <c r="BU75" s="1259"/>
      <c r="BV75" s="1259"/>
      <c r="BW75" s="1259"/>
      <c r="BX75" s="1259">
        <v>1.9</v>
      </c>
      <c r="BY75" s="1259"/>
      <c r="BZ75" s="1259"/>
      <c r="CA75" s="1259"/>
      <c r="CB75" s="1259"/>
      <c r="CC75" s="1259"/>
      <c r="CD75" s="1259"/>
      <c r="CE75" s="1259"/>
      <c r="CF75" s="1259">
        <v>2</v>
      </c>
      <c r="CG75" s="1259"/>
      <c r="CH75" s="1259"/>
      <c r="CI75" s="1259"/>
      <c r="CJ75" s="1259"/>
      <c r="CK75" s="1259"/>
      <c r="CL75" s="1259"/>
      <c r="CM75" s="1259"/>
      <c r="CN75" s="1259">
        <v>1.9</v>
      </c>
      <c r="CO75" s="1259"/>
      <c r="CP75" s="1259"/>
      <c r="CQ75" s="1259"/>
      <c r="CR75" s="1259"/>
      <c r="CS75" s="1259"/>
      <c r="CT75" s="1259"/>
      <c r="CU75" s="1259"/>
      <c r="CV75" s="1259">
        <v>2.1</v>
      </c>
      <c r="CW75" s="1259"/>
      <c r="CX75" s="1259"/>
      <c r="CY75" s="1259"/>
      <c r="CZ75" s="1259"/>
      <c r="DA75" s="1259"/>
      <c r="DB75" s="1259"/>
      <c r="DC75" s="1259"/>
    </row>
    <row r="76" spans="2:107" x14ac:dyDescent="0.15">
      <c r="B76" s="370"/>
      <c r="G76" s="1264"/>
      <c r="H76" s="1264"/>
      <c r="I76" s="1254"/>
      <c r="J76" s="1254"/>
      <c r="K76" s="1260"/>
      <c r="L76" s="1260"/>
      <c r="M76" s="1260"/>
      <c r="N76" s="1260"/>
      <c r="AM76" s="379"/>
      <c r="AN76" s="1261"/>
      <c r="AO76" s="1261"/>
      <c r="AP76" s="1261"/>
      <c r="AQ76" s="1261"/>
      <c r="AR76" s="1261"/>
      <c r="AS76" s="1261"/>
      <c r="AT76" s="1261"/>
      <c r="AU76" s="1261"/>
      <c r="AV76" s="1261"/>
      <c r="AW76" s="1261"/>
      <c r="AX76" s="1261"/>
      <c r="AY76" s="1261"/>
      <c r="AZ76" s="1261"/>
      <c r="BA76" s="1261"/>
      <c r="BB76" s="1261"/>
      <c r="BC76" s="1261"/>
      <c r="BD76" s="1261"/>
      <c r="BE76" s="1261"/>
      <c r="BF76" s="1261"/>
      <c r="BG76" s="1261"/>
      <c r="BH76" s="1261"/>
      <c r="BI76" s="1261"/>
      <c r="BJ76" s="1261"/>
      <c r="BK76" s="1261"/>
      <c r="BL76" s="1261"/>
      <c r="BM76" s="1261"/>
      <c r="BN76" s="1261"/>
      <c r="BO76" s="1261"/>
      <c r="BP76" s="1259"/>
      <c r="BQ76" s="1259"/>
      <c r="BR76" s="1259"/>
      <c r="BS76" s="1259"/>
      <c r="BT76" s="1259"/>
      <c r="BU76" s="1259"/>
      <c r="BV76" s="1259"/>
      <c r="BW76" s="1259"/>
      <c r="BX76" s="1259"/>
      <c r="BY76" s="1259"/>
      <c r="BZ76" s="1259"/>
      <c r="CA76" s="1259"/>
      <c r="CB76" s="1259"/>
      <c r="CC76" s="1259"/>
      <c r="CD76" s="1259"/>
      <c r="CE76" s="1259"/>
      <c r="CF76" s="1259"/>
      <c r="CG76" s="1259"/>
      <c r="CH76" s="1259"/>
      <c r="CI76" s="1259"/>
      <c r="CJ76" s="1259"/>
      <c r="CK76" s="1259"/>
      <c r="CL76" s="1259"/>
      <c r="CM76" s="1259"/>
      <c r="CN76" s="1259"/>
      <c r="CO76" s="1259"/>
      <c r="CP76" s="1259"/>
      <c r="CQ76" s="1259"/>
      <c r="CR76" s="1259"/>
      <c r="CS76" s="1259"/>
      <c r="CT76" s="1259"/>
      <c r="CU76" s="1259"/>
      <c r="CV76" s="1259"/>
      <c r="CW76" s="1259"/>
      <c r="CX76" s="1259"/>
      <c r="CY76" s="1259"/>
      <c r="CZ76" s="1259"/>
      <c r="DA76" s="1259"/>
      <c r="DB76" s="1259"/>
      <c r="DC76" s="1259"/>
    </row>
    <row r="77" spans="2:107" x14ac:dyDescent="0.15">
      <c r="B77" s="370"/>
      <c r="G77" s="1254"/>
      <c r="H77" s="1254"/>
      <c r="I77" s="1254"/>
      <c r="J77" s="1254"/>
      <c r="K77" s="1265"/>
      <c r="L77" s="1265"/>
      <c r="M77" s="1265"/>
      <c r="N77" s="1265"/>
      <c r="AN77" s="1258" t="s">
        <v>603</v>
      </c>
      <c r="AO77" s="1258"/>
      <c r="AP77" s="1258"/>
      <c r="AQ77" s="1258"/>
      <c r="AR77" s="1258"/>
      <c r="AS77" s="1258"/>
      <c r="AT77" s="1258"/>
      <c r="AU77" s="1258"/>
      <c r="AV77" s="1258"/>
      <c r="AW77" s="1258"/>
      <c r="AX77" s="1258"/>
      <c r="AY77" s="1258"/>
      <c r="AZ77" s="1258"/>
      <c r="BA77" s="1258"/>
      <c r="BB77" s="1261" t="s">
        <v>601</v>
      </c>
      <c r="BC77" s="1261"/>
      <c r="BD77" s="1261"/>
      <c r="BE77" s="1261"/>
      <c r="BF77" s="1261"/>
      <c r="BG77" s="1261"/>
      <c r="BH77" s="1261"/>
      <c r="BI77" s="1261"/>
      <c r="BJ77" s="1261"/>
      <c r="BK77" s="1261"/>
      <c r="BL77" s="1261"/>
      <c r="BM77" s="1261"/>
      <c r="BN77" s="1261"/>
      <c r="BO77" s="1261"/>
      <c r="BP77" s="1259">
        <v>31.3</v>
      </c>
      <c r="BQ77" s="1259"/>
      <c r="BR77" s="1259"/>
      <c r="BS77" s="1259"/>
      <c r="BT77" s="1259"/>
      <c r="BU77" s="1259"/>
      <c r="BV77" s="1259"/>
      <c r="BW77" s="1259"/>
      <c r="BX77" s="1259">
        <v>25.3</v>
      </c>
      <c r="BY77" s="1259"/>
      <c r="BZ77" s="1259"/>
      <c r="CA77" s="1259"/>
      <c r="CB77" s="1259"/>
      <c r="CC77" s="1259"/>
      <c r="CD77" s="1259"/>
      <c r="CE77" s="1259"/>
      <c r="CF77" s="1259">
        <v>25.5</v>
      </c>
      <c r="CG77" s="1259"/>
      <c r="CH77" s="1259"/>
      <c r="CI77" s="1259"/>
      <c r="CJ77" s="1259"/>
      <c r="CK77" s="1259"/>
      <c r="CL77" s="1259"/>
      <c r="CM77" s="1259"/>
      <c r="CN77" s="1259">
        <v>25.1</v>
      </c>
      <c r="CO77" s="1259"/>
      <c r="CP77" s="1259"/>
      <c r="CQ77" s="1259"/>
      <c r="CR77" s="1259"/>
      <c r="CS77" s="1259"/>
      <c r="CT77" s="1259"/>
      <c r="CU77" s="1259"/>
      <c r="CV77" s="1259">
        <v>18</v>
      </c>
      <c r="CW77" s="1259"/>
      <c r="CX77" s="1259"/>
      <c r="CY77" s="1259"/>
      <c r="CZ77" s="1259"/>
      <c r="DA77" s="1259"/>
      <c r="DB77" s="1259"/>
      <c r="DC77" s="1259"/>
    </row>
    <row r="78" spans="2:107" x14ac:dyDescent="0.15">
      <c r="B78" s="370"/>
      <c r="G78" s="1254"/>
      <c r="H78" s="1254"/>
      <c r="I78" s="1254"/>
      <c r="J78" s="1254"/>
      <c r="K78" s="1265"/>
      <c r="L78" s="1265"/>
      <c r="M78" s="1265"/>
      <c r="N78" s="1265"/>
      <c r="AN78" s="1258"/>
      <c r="AO78" s="1258"/>
      <c r="AP78" s="1258"/>
      <c r="AQ78" s="1258"/>
      <c r="AR78" s="1258"/>
      <c r="AS78" s="1258"/>
      <c r="AT78" s="1258"/>
      <c r="AU78" s="1258"/>
      <c r="AV78" s="1258"/>
      <c r="AW78" s="1258"/>
      <c r="AX78" s="1258"/>
      <c r="AY78" s="1258"/>
      <c r="AZ78" s="1258"/>
      <c r="BA78" s="1258"/>
      <c r="BB78" s="1261"/>
      <c r="BC78" s="1261"/>
      <c r="BD78" s="1261"/>
      <c r="BE78" s="1261"/>
      <c r="BF78" s="1261"/>
      <c r="BG78" s="1261"/>
      <c r="BH78" s="1261"/>
      <c r="BI78" s="1261"/>
      <c r="BJ78" s="1261"/>
      <c r="BK78" s="1261"/>
      <c r="BL78" s="1261"/>
      <c r="BM78" s="1261"/>
      <c r="BN78" s="1261"/>
      <c r="BO78" s="1261"/>
      <c r="BP78" s="1259"/>
      <c r="BQ78" s="1259"/>
      <c r="BR78" s="1259"/>
      <c r="BS78" s="1259"/>
      <c r="BT78" s="1259"/>
      <c r="BU78" s="1259"/>
      <c r="BV78" s="1259"/>
      <c r="BW78" s="1259"/>
      <c r="BX78" s="1259"/>
      <c r="BY78" s="1259"/>
      <c r="BZ78" s="1259"/>
      <c r="CA78" s="1259"/>
      <c r="CB78" s="1259"/>
      <c r="CC78" s="1259"/>
      <c r="CD78" s="1259"/>
      <c r="CE78" s="1259"/>
      <c r="CF78" s="1259"/>
      <c r="CG78" s="1259"/>
      <c r="CH78" s="1259"/>
      <c r="CI78" s="1259"/>
      <c r="CJ78" s="1259"/>
      <c r="CK78" s="1259"/>
      <c r="CL78" s="1259"/>
      <c r="CM78" s="1259"/>
      <c r="CN78" s="1259"/>
      <c r="CO78" s="1259"/>
      <c r="CP78" s="1259"/>
      <c r="CQ78" s="1259"/>
      <c r="CR78" s="1259"/>
      <c r="CS78" s="1259"/>
      <c r="CT78" s="1259"/>
      <c r="CU78" s="1259"/>
      <c r="CV78" s="1259"/>
      <c r="CW78" s="1259"/>
      <c r="CX78" s="1259"/>
      <c r="CY78" s="1259"/>
      <c r="CZ78" s="1259"/>
      <c r="DA78" s="1259"/>
      <c r="DB78" s="1259"/>
      <c r="DC78" s="1259"/>
    </row>
    <row r="79" spans="2:107" x14ac:dyDescent="0.15">
      <c r="B79" s="370"/>
      <c r="G79" s="1254"/>
      <c r="H79" s="1254"/>
      <c r="I79" s="1263"/>
      <c r="J79" s="1263"/>
      <c r="K79" s="1266"/>
      <c r="L79" s="1266"/>
      <c r="M79" s="1266"/>
      <c r="N79" s="1266"/>
      <c r="AN79" s="1258"/>
      <c r="AO79" s="1258"/>
      <c r="AP79" s="1258"/>
      <c r="AQ79" s="1258"/>
      <c r="AR79" s="1258"/>
      <c r="AS79" s="1258"/>
      <c r="AT79" s="1258"/>
      <c r="AU79" s="1258"/>
      <c r="AV79" s="1258"/>
      <c r="AW79" s="1258"/>
      <c r="AX79" s="1258"/>
      <c r="AY79" s="1258"/>
      <c r="AZ79" s="1258"/>
      <c r="BA79" s="1258"/>
      <c r="BB79" s="1261" t="s">
        <v>606</v>
      </c>
      <c r="BC79" s="1261"/>
      <c r="BD79" s="1261"/>
      <c r="BE79" s="1261"/>
      <c r="BF79" s="1261"/>
      <c r="BG79" s="1261"/>
      <c r="BH79" s="1261"/>
      <c r="BI79" s="1261"/>
      <c r="BJ79" s="1261"/>
      <c r="BK79" s="1261"/>
      <c r="BL79" s="1261"/>
      <c r="BM79" s="1261"/>
      <c r="BN79" s="1261"/>
      <c r="BO79" s="1261"/>
      <c r="BP79" s="1259">
        <v>7.2</v>
      </c>
      <c r="BQ79" s="1259"/>
      <c r="BR79" s="1259"/>
      <c r="BS79" s="1259"/>
      <c r="BT79" s="1259"/>
      <c r="BU79" s="1259"/>
      <c r="BV79" s="1259"/>
      <c r="BW79" s="1259"/>
      <c r="BX79" s="1259">
        <v>6.9</v>
      </c>
      <c r="BY79" s="1259"/>
      <c r="BZ79" s="1259"/>
      <c r="CA79" s="1259"/>
      <c r="CB79" s="1259"/>
      <c r="CC79" s="1259"/>
      <c r="CD79" s="1259"/>
      <c r="CE79" s="1259"/>
      <c r="CF79" s="1259">
        <v>6.6</v>
      </c>
      <c r="CG79" s="1259"/>
      <c r="CH79" s="1259"/>
      <c r="CI79" s="1259"/>
      <c r="CJ79" s="1259"/>
      <c r="CK79" s="1259"/>
      <c r="CL79" s="1259"/>
      <c r="CM79" s="1259"/>
      <c r="CN79" s="1259">
        <v>6.4</v>
      </c>
      <c r="CO79" s="1259"/>
      <c r="CP79" s="1259"/>
      <c r="CQ79" s="1259"/>
      <c r="CR79" s="1259"/>
      <c r="CS79" s="1259"/>
      <c r="CT79" s="1259"/>
      <c r="CU79" s="1259"/>
      <c r="CV79" s="1259">
        <v>6.6</v>
      </c>
      <c r="CW79" s="1259"/>
      <c r="CX79" s="1259"/>
      <c r="CY79" s="1259"/>
      <c r="CZ79" s="1259"/>
      <c r="DA79" s="1259"/>
      <c r="DB79" s="1259"/>
      <c r="DC79" s="1259"/>
    </row>
    <row r="80" spans="2:107" x14ac:dyDescent="0.15">
      <c r="B80" s="370"/>
      <c r="G80" s="1254"/>
      <c r="H80" s="1254"/>
      <c r="I80" s="1263"/>
      <c r="J80" s="1263"/>
      <c r="K80" s="1266"/>
      <c r="L80" s="1266"/>
      <c r="M80" s="1266"/>
      <c r="N80" s="1266"/>
      <c r="AN80" s="1258"/>
      <c r="AO80" s="1258"/>
      <c r="AP80" s="1258"/>
      <c r="AQ80" s="1258"/>
      <c r="AR80" s="1258"/>
      <c r="AS80" s="1258"/>
      <c r="AT80" s="1258"/>
      <c r="AU80" s="1258"/>
      <c r="AV80" s="1258"/>
      <c r="AW80" s="1258"/>
      <c r="AX80" s="1258"/>
      <c r="AY80" s="1258"/>
      <c r="AZ80" s="1258"/>
      <c r="BA80" s="1258"/>
      <c r="BB80" s="1261"/>
      <c r="BC80" s="1261"/>
      <c r="BD80" s="1261"/>
      <c r="BE80" s="1261"/>
      <c r="BF80" s="1261"/>
      <c r="BG80" s="1261"/>
      <c r="BH80" s="1261"/>
      <c r="BI80" s="1261"/>
      <c r="BJ80" s="1261"/>
      <c r="BK80" s="1261"/>
      <c r="BL80" s="1261"/>
      <c r="BM80" s="1261"/>
      <c r="BN80" s="1261"/>
      <c r="BO80" s="1261"/>
      <c r="BP80" s="1259"/>
      <c r="BQ80" s="1259"/>
      <c r="BR80" s="1259"/>
      <c r="BS80" s="1259"/>
      <c r="BT80" s="1259"/>
      <c r="BU80" s="1259"/>
      <c r="BV80" s="1259"/>
      <c r="BW80" s="1259"/>
      <c r="BX80" s="1259"/>
      <c r="BY80" s="1259"/>
      <c r="BZ80" s="1259"/>
      <c r="CA80" s="1259"/>
      <c r="CB80" s="1259"/>
      <c r="CC80" s="1259"/>
      <c r="CD80" s="1259"/>
      <c r="CE80" s="1259"/>
      <c r="CF80" s="1259"/>
      <c r="CG80" s="1259"/>
      <c r="CH80" s="1259"/>
      <c r="CI80" s="1259"/>
      <c r="CJ80" s="1259"/>
      <c r="CK80" s="1259"/>
      <c r="CL80" s="1259"/>
      <c r="CM80" s="1259"/>
      <c r="CN80" s="1259"/>
      <c r="CO80" s="1259"/>
      <c r="CP80" s="1259"/>
      <c r="CQ80" s="1259"/>
      <c r="CR80" s="1259"/>
      <c r="CS80" s="1259"/>
      <c r="CT80" s="1259"/>
      <c r="CU80" s="1259"/>
      <c r="CV80" s="1259"/>
      <c r="CW80" s="1259"/>
      <c r="CX80" s="1259"/>
      <c r="CY80" s="1259"/>
      <c r="CZ80" s="1259"/>
      <c r="DA80" s="1259"/>
      <c r="DB80" s="1259"/>
      <c r="DC80" s="1259"/>
    </row>
    <row r="81" spans="2:109" x14ac:dyDescent="0.15">
      <c r="B81" s="370"/>
    </row>
    <row r="82" spans="2:109" ht="17.25" x14ac:dyDescent="0.15">
      <c r="B82" s="370"/>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x14ac:dyDescent="0.15">
      <c r="B83" s="372"/>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4"/>
    </row>
    <row r="84" spans="2:109" x14ac:dyDescent="0.15">
      <c r="DD84" s="364"/>
      <c r="DE84" s="364"/>
    </row>
    <row r="85" spans="2:109" x14ac:dyDescent="0.15">
      <c r="DD85" s="364"/>
      <c r="DE85" s="364"/>
    </row>
  </sheetData>
  <sheetProtection algorithmName="SHA-512" hashValue="NBFmKFhyoMHbF+n5H+yP3NQgCHiVUliuNDxh6tNPUvpSNZMptmHmX1EXepxGMOVbLhreaTlYPUHC5rYa8NVOmg==" saltValue="uCW/AJSa1bGCvAC4mYczJ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80F53-BAB3-4275-AE87-70E78CA7E071}">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S2" s="241"/>
      <c r="AH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504</v>
      </c>
    </row>
  </sheetData>
  <sheetProtection algorithmName="SHA-512" hashValue="NKEspDb9neNzJoKHkY1HUQvsu5se+gLBgUhD/AgaaZ+oV2av5j6fuH9qVuZHksUbtThuCW9sgs3iivVlYbgi3A==" saltValue="KxWscN5Jp4Y17rwin/Nw2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BC2E5-49EF-409A-877A-381F9DB1EE39}">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504</v>
      </c>
    </row>
  </sheetData>
  <sheetProtection algorithmName="SHA-512" hashValue="Xp4iqzGm9YLSbofi8lTyNQqikPTDAb953G09EqCy9sUCG7mlbkSWB7w5US/DYjLMZQaFisyOgYuXE0Bkb8QW7Q==" saltValue="Z25LnkZgV/tgvUTMeybkJ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554</v>
      </c>
      <c r="G2" s="148"/>
      <c r="H2" s="149"/>
    </row>
    <row r="3" spans="1:8" x14ac:dyDescent="0.15">
      <c r="A3" s="145" t="s">
        <v>547</v>
      </c>
      <c r="B3" s="150"/>
      <c r="C3" s="151"/>
      <c r="D3" s="152">
        <v>34737</v>
      </c>
      <c r="E3" s="153"/>
      <c r="F3" s="154">
        <v>54110</v>
      </c>
      <c r="G3" s="155"/>
      <c r="H3" s="156"/>
    </row>
    <row r="4" spans="1:8" x14ac:dyDescent="0.15">
      <c r="A4" s="157"/>
      <c r="B4" s="158"/>
      <c r="C4" s="159"/>
      <c r="D4" s="160">
        <v>19589</v>
      </c>
      <c r="E4" s="161"/>
      <c r="F4" s="162">
        <v>30620</v>
      </c>
      <c r="G4" s="163"/>
      <c r="H4" s="164"/>
    </row>
    <row r="5" spans="1:8" x14ac:dyDescent="0.15">
      <c r="A5" s="145" t="s">
        <v>549</v>
      </c>
      <c r="B5" s="150"/>
      <c r="C5" s="151"/>
      <c r="D5" s="152">
        <v>33536</v>
      </c>
      <c r="E5" s="153"/>
      <c r="F5" s="154">
        <v>54684</v>
      </c>
      <c r="G5" s="155"/>
      <c r="H5" s="156"/>
    </row>
    <row r="6" spans="1:8" x14ac:dyDescent="0.15">
      <c r="A6" s="157"/>
      <c r="B6" s="158"/>
      <c r="C6" s="159"/>
      <c r="D6" s="160">
        <v>16539</v>
      </c>
      <c r="E6" s="161"/>
      <c r="F6" s="162">
        <v>32829</v>
      </c>
      <c r="G6" s="163"/>
      <c r="H6" s="164"/>
    </row>
    <row r="7" spans="1:8" x14ac:dyDescent="0.15">
      <c r="A7" s="145" t="s">
        <v>550</v>
      </c>
      <c r="B7" s="150"/>
      <c r="C7" s="151"/>
      <c r="D7" s="152">
        <v>41264</v>
      </c>
      <c r="E7" s="153"/>
      <c r="F7" s="154">
        <v>62383</v>
      </c>
      <c r="G7" s="155"/>
      <c r="H7" s="156"/>
    </row>
    <row r="8" spans="1:8" x14ac:dyDescent="0.15">
      <c r="A8" s="157"/>
      <c r="B8" s="158"/>
      <c r="C8" s="159"/>
      <c r="D8" s="160">
        <v>23587</v>
      </c>
      <c r="E8" s="161"/>
      <c r="F8" s="162">
        <v>35325</v>
      </c>
      <c r="G8" s="163"/>
      <c r="H8" s="164"/>
    </row>
    <row r="9" spans="1:8" x14ac:dyDescent="0.15">
      <c r="A9" s="145" t="s">
        <v>551</v>
      </c>
      <c r="B9" s="150"/>
      <c r="C9" s="151"/>
      <c r="D9" s="152">
        <v>33962</v>
      </c>
      <c r="E9" s="153"/>
      <c r="F9" s="154">
        <v>63812</v>
      </c>
      <c r="G9" s="155"/>
      <c r="H9" s="156"/>
    </row>
    <row r="10" spans="1:8" x14ac:dyDescent="0.15">
      <c r="A10" s="157"/>
      <c r="B10" s="158"/>
      <c r="C10" s="159"/>
      <c r="D10" s="160">
        <v>18694</v>
      </c>
      <c r="E10" s="161"/>
      <c r="F10" s="162">
        <v>33848</v>
      </c>
      <c r="G10" s="163"/>
      <c r="H10" s="164"/>
    </row>
    <row r="11" spans="1:8" x14ac:dyDescent="0.15">
      <c r="A11" s="145" t="s">
        <v>552</v>
      </c>
      <c r="B11" s="150"/>
      <c r="C11" s="151"/>
      <c r="D11" s="152">
        <v>32307</v>
      </c>
      <c r="E11" s="153"/>
      <c r="F11" s="154">
        <v>54225</v>
      </c>
      <c r="G11" s="155"/>
      <c r="H11" s="156"/>
    </row>
    <row r="12" spans="1:8" x14ac:dyDescent="0.15">
      <c r="A12" s="157"/>
      <c r="B12" s="158"/>
      <c r="C12" s="165"/>
      <c r="D12" s="160">
        <v>20120</v>
      </c>
      <c r="E12" s="161"/>
      <c r="F12" s="162">
        <v>27337</v>
      </c>
      <c r="G12" s="163"/>
      <c r="H12" s="164"/>
    </row>
    <row r="13" spans="1:8" x14ac:dyDescent="0.15">
      <c r="A13" s="145"/>
      <c r="B13" s="150"/>
      <c r="C13" s="166"/>
      <c r="D13" s="167">
        <v>35161</v>
      </c>
      <c r="E13" s="168"/>
      <c r="F13" s="169">
        <v>57843</v>
      </c>
      <c r="G13" s="170"/>
      <c r="H13" s="156"/>
    </row>
    <row r="14" spans="1:8" x14ac:dyDescent="0.15">
      <c r="A14" s="157"/>
      <c r="B14" s="158"/>
      <c r="C14" s="159"/>
      <c r="D14" s="160">
        <v>19706</v>
      </c>
      <c r="E14" s="161"/>
      <c r="F14" s="162">
        <v>31992</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9.1300000000000008</v>
      </c>
      <c r="C19" s="171">
        <f>ROUND(VALUE(SUBSTITUTE(実質収支比率等に係る経年分析!G$48,"▲","-")),2)</f>
        <v>9.8800000000000008</v>
      </c>
      <c r="D19" s="171">
        <f>ROUND(VALUE(SUBSTITUTE(実質収支比率等に係る経年分析!H$48,"▲","-")),2)</f>
        <v>12.55</v>
      </c>
      <c r="E19" s="171">
        <f>ROUND(VALUE(SUBSTITUTE(実質収支比率等に係る経年分析!I$48,"▲","-")),2)</f>
        <v>14.45</v>
      </c>
      <c r="F19" s="171">
        <f>ROUND(VALUE(SUBSTITUTE(実質収支比率等に係る経年分析!J$48,"▲","-")),2)</f>
        <v>15.5</v>
      </c>
    </row>
    <row r="20" spans="1:11" x14ac:dyDescent="0.15">
      <c r="A20" s="171" t="s">
        <v>54</v>
      </c>
      <c r="B20" s="171">
        <f>ROUND(VALUE(SUBSTITUTE(実質収支比率等に係る経年分析!F$47,"▲","-")),2)</f>
        <v>23.16</v>
      </c>
      <c r="C20" s="171">
        <f>ROUND(VALUE(SUBSTITUTE(実質収支比率等に係る経年分析!G$47,"▲","-")),2)</f>
        <v>28.92</v>
      </c>
      <c r="D20" s="171">
        <f>ROUND(VALUE(SUBSTITUTE(実質収支比率等に係る経年分析!H$47,"▲","-")),2)</f>
        <v>27.01</v>
      </c>
      <c r="E20" s="171">
        <f>ROUND(VALUE(SUBSTITUTE(実質収支比率等に係る経年分析!I$47,"▲","-")),2)</f>
        <v>31.83</v>
      </c>
      <c r="F20" s="171">
        <f>ROUND(VALUE(SUBSTITUTE(実質収支比率等に係る経年分析!J$47,"▲","-")),2)</f>
        <v>32.17</v>
      </c>
    </row>
    <row r="21" spans="1:11" x14ac:dyDescent="0.15">
      <c r="A21" s="171" t="s">
        <v>55</v>
      </c>
      <c r="B21" s="171">
        <f>IF(ISNUMBER(VALUE(SUBSTITUTE(実質収支比率等に係る経年分析!F$49,"▲","-"))),ROUND(VALUE(SUBSTITUTE(実質収支比率等に係る経年分析!F$49,"▲","-")),2),NA())</f>
        <v>-0.18</v>
      </c>
      <c r="C21" s="171">
        <f>IF(ISNUMBER(VALUE(SUBSTITUTE(実質収支比率等に係る経年分析!G$49,"▲","-"))),ROUND(VALUE(SUBSTITUTE(実質収支比率等に係る経年分析!G$49,"▲","-")),2),NA())</f>
        <v>1.24</v>
      </c>
      <c r="D21" s="171">
        <f>IF(ISNUMBER(VALUE(SUBSTITUTE(実質収支比率等に係る経年分析!H$49,"▲","-"))),ROUND(VALUE(SUBSTITUTE(実質収支比率等に係る経年分析!H$49,"▲","-")),2),NA())</f>
        <v>4.93</v>
      </c>
      <c r="E21" s="171">
        <f>IF(ISNUMBER(VALUE(SUBSTITUTE(実質収支比率等に係る経年分析!I$49,"▲","-"))),ROUND(VALUE(SUBSTITUTE(実質収支比率等に係る経年分析!I$49,"▲","-")),2),NA())</f>
        <v>6.3</v>
      </c>
      <c r="F21" s="171">
        <f>IF(ISNUMBER(VALUE(SUBSTITUTE(実質収支比率等に係る経年分析!J$49,"▲","-"))),ROUND(VALUE(SUBSTITUTE(実質収支比率等に係る経年分析!J$49,"▲","-")),2),NA())</f>
        <v>-0.24</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0.64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0.39</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介護保険（介護サービス事業勘定）特別会計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0.14000000000000001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0.15</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0.06</v>
      </c>
    </row>
    <row r="30" spans="1:11" x14ac:dyDescent="0.15">
      <c r="A30" s="172" t="str">
        <f>IF(連結実質赤字比率に係る赤字・黒字の構成分析!C$40="",NA(),連結実質赤字比率に係る赤字・黒字の構成分析!C$40)</f>
        <v>訪問看護事業特別会計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0.09</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0.21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0.27</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0.37</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0.48</v>
      </c>
    </row>
    <row r="31" spans="1:11" x14ac:dyDescent="0.15">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3.43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0.45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0.55000000000000004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0.33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0.56000000000000005</v>
      </c>
    </row>
    <row r="32" spans="1:11" x14ac:dyDescent="0.15">
      <c r="A32" s="172" t="str">
        <f>IF(連結実質赤字比率に係る赤字・黒字の構成分析!C$38="",NA(),連結実質赤字比率に係る赤字・黒字の構成分析!C$38)</f>
        <v>介護保険（保険事業勘定）特別会計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0.71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1.05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1.22</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1.43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1.71</v>
      </c>
    </row>
    <row r="34" spans="1:16" x14ac:dyDescent="0.15">
      <c r="A34" s="172" t="str">
        <f>IF(連結実質赤字比率に係る赤字・黒字の構成分析!C$36="",NA(),連結実質赤字比率に係る赤字・黒字の構成分析!C$36)</f>
        <v>病院事業会計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6.92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3.86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2.92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8.82</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13.03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15.37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14.13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14.16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13.12</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9.0299999999999994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9.65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12.27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14.07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15.01</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2687</v>
      </c>
      <c r="E42" s="173"/>
      <c r="F42" s="173"/>
      <c r="G42" s="173">
        <f>'実質公債費比率（分子）の構造'!L$52</f>
        <v>2717</v>
      </c>
      <c r="H42" s="173"/>
      <c r="I42" s="173"/>
      <c r="J42" s="173">
        <f>'実質公債費比率（分子）の構造'!M$52</f>
        <v>2702</v>
      </c>
      <c r="K42" s="173"/>
      <c r="L42" s="173"/>
      <c r="M42" s="173">
        <f>'実質公債費比率（分子）の構造'!N$52</f>
        <v>2573</v>
      </c>
      <c r="N42" s="173"/>
      <c r="O42" s="173"/>
      <c r="P42" s="173">
        <f>'実質公債費比率（分子）の構造'!O$52</f>
        <v>2498</v>
      </c>
    </row>
    <row r="43" spans="1:16" x14ac:dyDescent="0.15">
      <c r="A43" s="173" t="s">
        <v>17</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63</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64</v>
      </c>
      <c r="B45" s="173">
        <f>'実質公債費比率（分子）の構造'!K$49</f>
        <v>80</v>
      </c>
      <c r="C45" s="173"/>
      <c r="D45" s="173"/>
      <c r="E45" s="173">
        <f>'実質公債費比率（分子）の構造'!L$49</f>
        <v>108</v>
      </c>
      <c r="F45" s="173"/>
      <c r="G45" s="173"/>
      <c r="H45" s="173">
        <f>'実質公債費比率（分子）の構造'!M$49</f>
        <v>145</v>
      </c>
      <c r="I45" s="173"/>
      <c r="J45" s="173"/>
      <c r="K45" s="173">
        <f>'実質公債費比率（分子）の構造'!N$49</f>
        <v>179</v>
      </c>
      <c r="L45" s="173"/>
      <c r="M45" s="173"/>
      <c r="N45" s="173">
        <f>'実質公債費比率（分子）の構造'!O$49</f>
        <v>153</v>
      </c>
      <c r="O45" s="173"/>
      <c r="P45" s="173"/>
    </row>
    <row r="46" spans="1:16" x14ac:dyDescent="0.15">
      <c r="A46" s="173" t="s">
        <v>65</v>
      </c>
      <c r="B46" s="173">
        <f>'実質公債費比率（分子）の構造'!K$48</f>
        <v>1835</v>
      </c>
      <c r="C46" s="173"/>
      <c r="D46" s="173"/>
      <c r="E46" s="173">
        <f>'実質公債費比率（分子）の構造'!L$48</f>
        <v>1651</v>
      </c>
      <c r="F46" s="173"/>
      <c r="G46" s="173"/>
      <c r="H46" s="173">
        <f>'実質公債費比率（分子）の構造'!M$48</f>
        <v>1643</v>
      </c>
      <c r="I46" s="173"/>
      <c r="J46" s="173"/>
      <c r="K46" s="173">
        <f>'実質公債費比率（分子）の構造'!N$48</f>
        <v>1754</v>
      </c>
      <c r="L46" s="173"/>
      <c r="M46" s="173"/>
      <c r="N46" s="173">
        <f>'実質公債費比率（分子）の構造'!O$48</f>
        <v>1592</v>
      </c>
      <c r="O46" s="173"/>
      <c r="P46" s="173"/>
    </row>
    <row r="47" spans="1:16" x14ac:dyDescent="0.15">
      <c r="A47" s="173" t="s">
        <v>66</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67</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68</v>
      </c>
      <c r="B49" s="173">
        <f>'実質公債費比率（分子）の構造'!K$45</f>
        <v>1290</v>
      </c>
      <c r="C49" s="173"/>
      <c r="D49" s="173"/>
      <c r="E49" s="173">
        <f>'実質公債費比率（分子）の構造'!L$45</f>
        <v>1238</v>
      </c>
      <c r="F49" s="173"/>
      <c r="G49" s="173"/>
      <c r="H49" s="173">
        <f>'実質公債費比率（分子）の構造'!M$45</f>
        <v>1182</v>
      </c>
      <c r="I49" s="173"/>
      <c r="J49" s="173"/>
      <c r="K49" s="173">
        <f>'実質公債費比率（分子）の構造'!N$45</f>
        <v>1085</v>
      </c>
      <c r="L49" s="173"/>
      <c r="M49" s="173"/>
      <c r="N49" s="173">
        <f>'実質公債費比率（分子）の構造'!O$45</f>
        <v>1148</v>
      </c>
      <c r="O49" s="173"/>
      <c r="P49" s="173"/>
    </row>
    <row r="50" spans="1:16" x14ac:dyDescent="0.15">
      <c r="A50" s="173" t="s">
        <v>69</v>
      </c>
      <c r="B50" s="173" t="e">
        <f>NA()</f>
        <v>#N/A</v>
      </c>
      <c r="C50" s="173">
        <f>IF(ISNUMBER('実質公債費比率（分子）の構造'!K$53),'実質公債費比率（分子）の構造'!K$53,NA())</f>
        <v>518</v>
      </c>
      <c r="D50" s="173" t="e">
        <f>NA()</f>
        <v>#N/A</v>
      </c>
      <c r="E50" s="173" t="e">
        <f>NA()</f>
        <v>#N/A</v>
      </c>
      <c r="F50" s="173">
        <f>IF(ISNUMBER('実質公債費比率（分子）の構造'!L$53),'実質公債費比率（分子）の構造'!L$53,NA())</f>
        <v>280</v>
      </c>
      <c r="G50" s="173" t="e">
        <f>NA()</f>
        <v>#N/A</v>
      </c>
      <c r="H50" s="173" t="e">
        <f>NA()</f>
        <v>#N/A</v>
      </c>
      <c r="I50" s="173">
        <f>IF(ISNUMBER('実質公債費比率（分子）の構造'!M$53),'実質公債費比率（分子）の構造'!M$53,NA())</f>
        <v>268</v>
      </c>
      <c r="J50" s="173" t="e">
        <f>NA()</f>
        <v>#N/A</v>
      </c>
      <c r="K50" s="173" t="e">
        <f>NA()</f>
        <v>#N/A</v>
      </c>
      <c r="L50" s="173">
        <f>IF(ISNUMBER('実質公債費比率（分子）の構造'!N$53),'実質公債費比率（分子）の構造'!N$53,NA())</f>
        <v>445</v>
      </c>
      <c r="M50" s="173" t="e">
        <f>NA()</f>
        <v>#N/A</v>
      </c>
      <c r="N50" s="173" t="e">
        <f>NA()</f>
        <v>#N/A</v>
      </c>
      <c r="O50" s="173">
        <f>IF(ISNUMBER('実質公債費比率（分子）の構造'!O$53),'実質公債費比率（分子）の構造'!O$53,NA())</f>
        <v>395</v>
      </c>
      <c r="P50" s="173" t="e">
        <f>NA()</f>
        <v>#N/A</v>
      </c>
    </row>
    <row r="53" spans="1:16" x14ac:dyDescent="0.15">
      <c r="A53" s="141" t="s">
        <v>70</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71</v>
      </c>
      <c r="C55" s="172"/>
      <c r="D55" s="172" t="s">
        <v>72</v>
      </c>
      <c r="E55" s="172" t="s">
        <v>71</v>
      </c>
      <c r="F55" s="172"/>
      <c r="G55" s="172" t="s">
        <v>72</v>
      </c>
      <c r="H55" s="172" t="s">
        <v>71</v>
      </c>
      <c r="I55" s="172"/>
      <c r="J55" s="172" t="s">
        <v>72</v>
      </c>
      <c r="K55" s="172" t="s">
        <v>71</v>
      </c>
      <c r="L55" s="172"/>
      <c r="M55" s="172" t="s">
        <v>72</v>
      </c>
      <c r="N55" s="172" t="s">
        <v>71</v>
      </c>
      <c r="O55" s="172"/>
      <c r="P55" s="172" t="s">
        <v>72</v>
      </c>
    </row>
    <row r="56" spans="1:16" x14ac:dyDescent="0.15">
      <c r="A56" s="172" t="s">
        <v>42</v>
      </c>
      <c r="B56" s="172"/>
      <c r="C56" s="172"/>
      <c r="D56" s="172">
        <f>'将来負担比率（分子）の構造'!I$52</f>
        <v>16291</v>
      </c>
      <c r="E56" s="172"/>
      <c r="F56" s="172"/>
      <c r="G56" s="172">
        <f>'将来負担比率（分子）の構造'!J$52</f>
        <v>15555</v>
      </c>
      <c r="H56" s="172"/>
      <c r="I56" s="172"/>
      <c r="J56" s="172">
        <f>'将来負担比率（分子）の構造'!K$52</f>
        <v>14380</v>
      </c>
      <c r="K56" s="172"/>
      <c r="L56" s="172"/>
      <c r="M56" s="172">
        <f>'将来負担比率（分子）の構造'!L$52</f>
        <v>13848</v>
      </c>
      <c r="N56" s="172"/>
      <c r="O56" s="172"/>
      <c r="P56" s="172">
        <f>'将来負担比率（分子）の構造'!M$52</f>
        <v>13790</v>
      </c>
    </row>
    <row r="57" spans="1:16" x14ac:dyDescent="0.15">
      <c r="A57" s="172" t="s">
        <v>41</v>
      </c>
      <c r="B57" s="172"/>
      <c r="C57" s="172"/>
      <c r="D57" s="172">
        <f>'将来負担比率（分子）の構造'!I$51</f>
        <v>10342</v>
      </c>
      <c r="E57" s="172"/>
      <c r="F57" s="172"/>
      <c r="G57" s="172">
        <f>'将来負担比率（分子）の構造'!J$51</f>
        <v>10349</v>
      </c>
      <c r="H57" s="172"/>
      <c r="I57" s="172"/>
      <c r="J57" s="172">
        <f>'将来負担比率（分子）の構造'!K$51</f>
        <v>10463</v>
      </c>
      <c r="K57" s="172"/>
      <c r="L57" s="172"/>
      <c r="M57" s="172">
        <f>'将来負担比率（分子）の構造'!L$51</f>
        <v>10450</v>
      </c>
      <c r="N57" s="172"/>
      <c r="O57" s="172"/>
      <c r="P57" s="172">
        <f>'将来負担比率（分子）の構造'!M$51</f>
        <v>9916</v>
      </c>
    </row>
    <row r="58" spans="1:16" x14ac:dyDescent="0.15">
      <c r="A58" s="172" t="s">
        <v>40</v>
      </c>
      <c r="B58" s="172"/>
      <c r="C58" s="172"/>
      <c r="D58" s="172">
        <f>'将来負担比率（分子）の構造'!I$50</f>
        <v>6544</v>
      </c>
      <c r="E58" s="172"/>
      <c r="F58" s="172"/>
      <c r="G58" s="172">
        <f>'将来負担比率（分子）の構造'!J$50</f>
        <v>7797</v>
      </c>
      <c r="H58" s="172"/>
      <c r="I58" s="172"/>
      <c r="J58" s="172">
        <f>'将来負担比率（分子）の構造'!K$50</f>
        <v>7797</v>
      </c>
      <c r="K58" s="172"/>
      <c r="L58" s="172"/>
      <c r="M58" s="172">
        <f>'将来負担比率（分子）の構造'!L$50</f>
        <v>7886</v>
      </c>
      <c r="N58" s="172"/>
      <c r="O58" s="172"/>
      <c r="P58" s="172">
        <f>'将来負担比率（分子）の構造'!M$50</f>
        <v>8516</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f>'将来負担比率（分子）の構造'!I$46</f>
        <v>1118</v>
      </c>
      <c r="C61" s="172"/>
      <c r="D61" s="172"/>
      <c r="E61" s="172">
        <f>'将来負担比率（分子）の構造'!J$46</f>
        <v>1129</v>
      </c>
      <c r="F61" s="172"/>
      <c r="G61" s="172"/>
      <c r="H61" s="172">
        <f>'将来負担比率（分子）の構造'!K$46</f>
        <v>1102</v>
      </c>
      <c r="I61" s="172"/>
      <c r="J61" s="172"/>
      <c r="K61" s="172">
        <f>'将来負担比率（分子）の構造'!L$46</f>
        <v>1099</v>
      </c>
      <c r="L61" s="172"/>
      <c r="M61" s="172"/>
      <c r="N61" s="172">
        <f>'将来負担比率（分子）の構造'!M$46</f>
        <v>1079</v>
      </c>
      <c r="O61" s="172"/>
      <c r="P61" s="172"/>
    </row>
    <row r="62" spans="1:16" x14ac:dyDescent="0.15">
      <c r="A62" s="172" t="s">
        <v>34</v>
      </c>
      <c r="B62" s="172">
        <f>'将来負担比率（分子）の構造'!I$45</f>
        <v>3017</v>
      </c>
      <c r="C62" s="172"/>
      <c r="D62" s="172"/>
      <c r="E62" s="172">
        <f>'将来負担比率（分子）の構造'!J$45</f>
        <v>3045</v>
      </c>
      <c r="F62" s="172"/>
      <c r="G62" s="172"/>
      <c r="H62" s="172">
        <f>'将来負担比率（分子）の構造'!K$45</f>
        <v>3147</v>
      </c>
      <c r="I62" s="172"/>
      <c r="J62" s="172"/>
      <c r="K62" s="172">
        <f>'将来負担比率（分子）の構造'!L$45</f>
        <v>3088</v>
      </c>
      <c r="L62" s="172"/>
      <c r="M62" s="172"/>
      <c r="N62" s="172">
        <f>'将来負担比率（分子）の構造'!M$45</f>
        <v>3097</v>
      </c>
      <c r="O62" s="172"/>
      <c r="P62" s="172"/>
    </row>
    <row r="63" spans="1:16" x14ac:dyDescent="0.15">
      <c r="A63" s="172" t="s">
        <v>33</v>
      </c>
      <c r="B63" s="172">
        <f>'将来負担比率（分子）の構造'!I$44</f>
        <v>1730</v>
      </c>
      <c r="C63" s="172"/>
      <c r="D63" s="172"/>
      <c r="E63" s="172">
        <f>'将来負担比率（分子）の構造'!J$44</f>
        <v>1713</v>
      </c>
      <c r="F63" s="172"/>
      <c r="G63" s="172"/>
      <c r="H63" s="172">
        <f>'将来負担比率（分子）の構造'!K$44</f>
        <v>1723</v>
      </c>
      <c r="I63" s="172"/>
      <c r="J63" s="172"/>
      <c r="K63" s="172">
        <f>'将来負担比率（分子）の構造'!L$44</f>
        <v>2282</v>
      </c>
      <c r="L63" s="172"/>
      <c r="M63" s="172"/>
      <c r="N63" s="172">
        <f>'将来負担比率（分子）の構造'!M$44</f>
        <v>2405</v>
      </c>
      <c r="O63" s="172"/>
      <c r="P63" s="172"/>
    </row>
    <row r="64" spans="1:16" x14ac:dyDescent="0.15">
      <c r="A64" s="172" t="s">
        <v>32</v>
      </c>
      <c r="B64" s="172">
        <f>'将来負担比率（分子）の構造'!I$43</f>
        <v>16366</v>
      </c>
      <c r="C64" s="172"/>
      <c r="D64" s="172"/>
      <c r="E64" s="172">
        <f>'将来負担比率（分子）の構造'!J$43</f>
        <v>15649</v>
      </c>
      <c r="F64" s="172"/>
      <c r="G64" s="172"/>
      <c r="H64" s="172">
        <f>'将来負担比率（分子）の構造'!K$43</f>
        <v>15451</v>
      </c>
      <c r="I64" s="172"/>
      <c r="J64" s="172"/>
      <c r="K64" s="172">
        <f>'将来負担比率（分子）の構造'!L$43</f>
        <v>14986</v>
      </c>
      <c r="L64" s="172"/>
      <c r="M64" s="172"/>
      <c r="N64" s="172">
        <f>'将来負担比率（分子）の構造'!M$43</f>
        <v>15551</v>
      </c>
      <c r="O64" s="172"/>
      <c r="P64" s="172"/>
    </row>
    <row r="65" spans="1:16" x14ac:dyDescent="0.15">
      <c r="A65" s="172" t="s">
        <v>31</v>
      </c>
      <c r="B65" s="172">
        <f>'将来負担比率（分子）の構造'!I$42</f>
        <v>127</v>
      </c>
      <c r="C65" s="172"/>
      <c r="D65" s="172"/>
      <c r="E65" s="172">
        <f>'将来負担比率（分子）の構造'!J$42</f>
        <v>114</v>
      </c>
      <c r="F65" s="172"/>
      <c r="G65" s="172"/>
      <c r="H65" s="172">
        <f>'将来負担比率（分子）の構造'!K$42</f>
        <v>426</v>
      </c>
      <c r="I65" s="172"/>
      <c r="J65" s="172"/>
      <c r="K65" s="172">
        <f>'将来負担比率（分子）の構造'!L$42</f>
        <v>642</v>
      </c>
      <c r="L65" s="172"/>
      <c r="M65" s="172"/>
      <c r="N65" s="172">
        <f>'将来負担比率（分子）の構造'!M$42</f>
        <v>622</v>
      </c>
      <c r="O65" s="172"/>
      <c r="P65" s="172"/>
    </row>
    <row r="66" spans="1:16" x14ac:dyDescent="0.15">
      <c r="A66" s="172" t="s">
        <v>30</v>
      </c>
      <c r="B66" s="172">
        <f>'将来負担比率（分子）の構造'!I$41</f>
        <v>9715</v>
      </c>
      <c r="C66" s="172"/>
      <c r="D66" s="172"/>
      <c r="E66" s="172">
        <f>'将来負担比率（分子）の構造'!J$41</f>
        <v>9369</v>
      </c>
      <c r="F66" s="172"/>
      <c r="G66" s="172"/>
      <c r="H66" s="172">
        <f>'将来負担比率（分子）の構造'!K$41</f>
        <v>9385</v>
      </c>
      <c r="I66" s="172"/>
      <c r="J66" s="172"/>
      <c r="K66" s="172">
        <f>'将来負担比率（分子）の構造'!L$41</f>
        <v>9115</v>
      </c>
      <c r="L66" s="172"/>
      <c r="M66" s="172"/>
      <c r="N66" s="172">
        <f>'将来負担比率（分子）の構造'!M$41</f>
        <v>8878</v>
      </c>
      <c r="O66" s="172"/>
      <c r="P66" s="172"/>
    </row>
    <row r="67" spans="1:16" x14ac:dyDescent="0.15">
      <c r="A67" s="172" t="s">
        <v>73</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74</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75</v>
      </c>
      <c r="B72" s="176">
        <f>基金残高に係る経年分析!F55</f>
        <v>5211</v>
      </c>
      <c r="C72" s="176">
        <f>基金残高に係る経年分析!G55</f>
        <v>6077</v>
      </c>
      <c r="D72" s="176">
        <f>基金残高に係る経年分析!H55</f>
        <v>5933</v>
      </c>
    </row>
    <row r="73" spans="1:16" x14ac:dyDescent="0.15">
      <c r="A73" s="175" t="s">
        <v>76</v>
      </c>
      <c r="B73" s="176">
        <f>基金残高に係る経年分析!F56</f>
        <v>7</v>
      </c>
      <c r="C73" s="176">
        <f>基金残高に係る経年分析!G56</f>
        <v>7</v>
      </c>
      <c r="D73" s="176">
        <f>基金残高に係る経年分析!H56</f>
        <v>7</v>
      </c>
    </row>
    <row r="74" spans="1:16" x14ac:dyDescent="0.15">
      <c r="A74" s="175" t="s">
        <v>77</v>
      </c>
      <c r="B74" s="176">
        <f>基金残高に係る経年分析!F57</f>
        <v>1917</v>
      </c>
      <c r="C74" s="176">
        <f>基金残高に係る経年分析!G57</f>
        <v>1912</v>
      </c>
      <c r="D74" s="176">
        <f>基金残高に係る経年分析!H57</f>
        <v>1927</v>
      </c>
    </row>
  </sheetData>
  <sheetProtection algorithmName="SHA-512" hashValue="PvVaHSVJV+MA8pVA2FVvomAuxqxm7GwSnRW8sC3wytyIravb4TGsGIKx2njXMRnxTJB9CvYEJfqo0Jopz/+uWg==" saltValue="FYSwOVhcgb1BjLAyQmJq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E9BC2-64FB-4A21-BE54-47F3EBB857B3}">
  <sheetPr>
    <pageSetUpPr fitToPage="1"/>
  </sheetPr>
  <dimension ref="B1:EM50"/>
  <sheetViews>
    <sheetView showGridLines="0" workbookViewId="0"/>
  </sheetViews>
  <sheetFormatPr defaultColWidth="0" defaultRowHeight="11.25" customHeight="1" zeroHeight="1" x14ac:dyDescent="0.15"/>
  <cols>
    <col min="1" max="1" width="1.625" style="349" customWidth="1"/>
    <col min="2" max="2" width="2.375" style="349" customWidth="1"/>
    <col min="3" max="16" width="2.625" style="349" customWidth="1"/>
    <col min="17" max="17" width="2.375" style="349" customWidth="1"/>
    <col min="18" max="95" width="1.625" style="349" customWidth="1"/>
    <col min="96" max="133" width="1.625" style="361" customWidth="1"/>
    <col min="134" max="143" width="1.625" style="349" customWidth="1"/>
    <col min="144" max="16384" width="0" style="349" hidden="1"/>
  </cols>
  <sheetData>
    <row r="1" spans="2:143" ht="22.5" customHeight="1" thickBot="1" x14ac:dyDescent="0.2">
      <c r="B1" s="347"/>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750" t="s">
        <v>214</v>
      </c>
      <c r="DI1" s="751"/>
      <c r="DJ1" s="751"/>
      <c r="DK1" s="751"/>
      <c r="DL1" s="751"/>
      <c r="DM1" s="751"/>
      <c r="DN1" s="752"/>
      <c r="DO1" s="349"/>
      <c r="DP1" s="750" t="s">
        <v>215</v>
      </c>
      <c r="DQ1" s="751"/>
      <c r="DR1" s="751"/>
      <c r="DS1" s="751"/>
      <c r="DT1" s="751"/>
      <c r="DU1" s="751"/>
      <c r="DV1" s="751"/>
      <c r="DW1" s="751"/>
      <c r="DX1" s="751"/>
      <c r="DY1" s="751"/>
      <c r="DZ1" s="751"/>
      <c r="EA1" s="751"/>
      <c r="EB1" s="751"/>
      <c r="EC1" s="752"/>
      <c r="ED1" s="348"/>
      <c r="EE1" s="348"/>
      <c r="EF1" s="348"/>
      <c r="EG1" s="348"/>
      <c r="EH1" s="348"/>
      <c r="EI1" s="348"/>
      <c r="EJ1" s="348"/>
      <c r="EK1" s="348"/>
      <c r="EL1" s="348"/>
      <c r="EM1" s="348"/>
    </row>
    <row r="2" spans="2:143" ht="22.5" customHeight="1" x14ac:dyDescent="0.15">
      <c r="B2" s="350" t="s">
        <v>216</v>
      </c>
      <c r="R2" s="351"/>
      <c r="S2" s="351"/>
      <c r="T2" s="351"/>
      <c r="U2" s="351"/>
      <c r="V2" s="351"/>
      <c r="W2" s="351"/>
      <c r="X2" s="351"/>
      <c r="Y2" s="351"/>
      <c r="Z2" s="351"/>
      <c r="AA2" s="351"/>
      <c r="AB2" s="351"/>
      <c r="AC2" s="351"/>
      <c r="AE2" s="352"/>
      <c r="AF2" s="352"/>
      <c r="AG2" s="352"/>
      <c r="AH2" s="352"/>
      <c r="AI2" s="352"/>
      <c r="AJ2" s="351"/>
      <c r="AK2" s="351"/>
      <c r="AL2" s="351"/>
      <c r="AM2" s="351"/>
      <c r="AN2" s="351"/>
      <c r="AO2" s="351"/>
      <c r="AP2" s="351"/>
      <c r="CD2" s="348"/>
      <c r="CE2" s="348"/>
      <c r="CF2" s="348"/>
      <c r="CG2" s="348"/>
      <c r="CH2" s="348"/>
      <c r="CI2" s="348"/>
      <c r="CJ2" s="348"/>
      <c r="CK2" s="348"/>
      <c r="CL2" s="348"/>
      <c r="CM2" s="348"/>
      <c r="CN2" s="348"/>
      <c r="CO2" s="348"/>
      <c r="CP2" s="348"/>
      <c r="CQ2" s="348"/>
      <c r="CR2" s="348"/>
      <c r="CS2" s="348"/>
      <c r="CT2" s="348"/>
      <c r="CU2" s="348"/>
      <c r="CV2" s="348"/>
      <c r="CW2" s="348"/>
      <c r="CX2" s="348"/>
      <c r="CY2" s="348"/>
      <c r="CZ2" s="348"/>
      <c r="DA2" s="348"/>
      <c r="DB2" s="348"/>
      <c r="DC2" s="348"/>
      <c r="DD2" s="348"/>
      <c r="DE2" s="348"/>
      <c r="DF2" s="348"/>
      <c r="DG2" s="348"/>
      <c r="DH2" s="348"/>
      <c r="DI2" s="348"/>
      <c r="DJ2" s="348"/>
      <c r="DK2" s="348"/>
      <c r="DL2" s="348"/>
      <c r="DM2" s="348"/>
      <c r="DN2" s="348"/>
      <c r="DO2" s="348"/>
      <c r="DP2" s="348"/>
      <c r="DQ2" s="348"/>
      <c r="DR2" s="348"/>
      <c r="DS2" s="348"/>
      <c r="DT2" s="348"/>
      <c r="DU2" s="348"/>
      <c r="DV2" s="348"/>
      <c r="DW2" s="348"/>
      <c r="DX2" s="348"/>
      <c r="DY2" s="348"/>
      <c r="DZ2" s="348"/>
      <c r="EA2" s="348"/>
      <c r="EB2" s="348"/>
      <c r="EC2" s="348"/>
    </row>
    <row r="3" spans="2:143" ht="11.25" customHeight="1" x14ac:dyDescent="0.15">
      <c r="B3" s="712" t="s">
        <v>217</v>
      </c>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c r="AJ3" s="713"/>
      <c r="AK3" s="713"/>
      <c r="AL3" s="713"/>
      <c r="AM3" s="713"/>
      <c r="AN3" s="713"/>
      <c r="AO3" s="713"/>
      <c r="AP3" s="712" t="s">
        <v>218</v>
      </c>
      <c r="AQ3" s="713"/>
      <c r="AR3" s="713"/>
      <c r="AS3" s="713"/>
      <c r="AT3" s="713"/>
      <c r="AU3" s="713"/>
      <c r="AV3" s="713"/>
      <c r="AW3" s="713"/>
      <c r="AX3" s="713"/>
      <c r="AY3" s="713"/>
      <c r="AZ3" s="713"/>
      <c r="BA3" s="713"/>
      <c r="BB3" s="713"/>
      <c r="BC3" s="713"/>
      <c r="BD3" s="713"/>
      <c r="BE3" s="713"/>
      <c r="BF3" s="713"/>
      <c r="BG3" s="713"/>
      <c r="BH3" s="713"/>
      <c r="BI3" s="713"/>
      <c r="BJ3" s="713"/>
      <c r="BK3" s="713"/>
      <c r="BL3" s="713"/>
      <c r="BM3" s="713"/>
      <c r="BN3" s="713"/>
      <c r="BO3" s="713"/>
      <c r="BP3" s="713"/>
      <c r="BQ3" s="713"/>
      <c r="BR3" s="713"/>
      <c r="BS3" s="713"/>
      <c r="BT3" s="713"/>
      <c r="BU3" s="713"/>
      <c r="BV3" s="713"/>
      <c r="BW3" s="713"/>
      <c r="BX3" s="713"/>
      <c r="BY3" s="713"/>
      <c r="BZ3" s="713"/>
      <c r="CA3" s="713"/>
      <c r="CB3" s="714"/>
      <c r="CD3" s="712" t="s">
        <v>219</v>
      </c>
      <c r="CE3" s="713"/>
      <c r="CF3" s="713"/>
      <c r="CG3" s="713"/>
      <c r="CH3" s="713"/>
      <c r="CI3" s="713"/>
      <c r="CJ3" s="713"/>
      <c r="CK3" s="713"/>
      <c r="CL3" s="713"/>
      <c r="CM3" s="713"/>
      <c r="CN3" s="713"/>
      <c r="CO3" s="713"/>
      <c r="CP3" s="713"/>
      <c r="CQ3" s="713"/>
      <c r="CR3" s="713"/>
      <c r="CS3" s="713"/>
      <c r="CT3" s="713"/>
      <c r="CU3" s="713"/>
      <c r="CV3" s="713"/>
      <c r="CW3" s="713"/>
      <c r="CX3" s="713"/>
      <c r="CY3" s="713"/>
      <c r="CZ3" s="713"/>
      <c r="DA3" s="713"/>
      <c r="DB3" s="713"/>
      <c r="DC3" s="713"/>
      <c r="DD3" s="713"/>
      <c r="DE3" s="713"/>
      <c r="DF3" s="713"/>
      <c r="DG3" s="713"/>
      <c r="DH3" s="713"/>
      <c r="DI3" s="713"/>
      <c r="DJ3" s="713"/>
      <c r="DK3" s="713"/>
      <c r="DL3" s="713"/>
      <c r="DM3" s="713"/>
      <c r="DN3" s="713"/>
      <c r="DO3" s="713"/>
      <c r="DP3" s="713"/>
      <c r="DQ3" s="713"/>
      <c r="DR3" s="713"/>
      <c r="DS3" s="713"/>
      <c r="DT3" s="713"/>
      <c r="DU3" s="713"/>
      <c r="DV3" s="713"/>
      <c r="DW3" s="713"/>
      <c r="DX3" s="713"/>
      <c r="DY3" s="713"/>
      <c r="DZ3" s="713"/>
      <c r="EA3" s="713"/>
      <c r="EB3" s="713"/>
      <c r="EC3" s="714"/>
    </row>
    <row r="4" spans="2:143" ht="11.25" customHeight="1" x14ac:dyDescent="0.15">
      <c r="B4" s="712" t="s">
        <v>1</v>
      </c>
      <c r="C4" s="713"/>
      <c r="D4" s="713"/>
      <c r="E4" s="713"/>
      <c r="F4" s="713"/>
      <c r="G4" s="713"/>
      <c r="H4" s="713"/>
      <c r="I4" s="713"/>
      <c r="J4" s="713"/>
      <c r="K4" s="713"/>
      <c r="L4" s="713"/>
      <c r="M4" s="713"/>
      <c r="N4" s="713"/>
      <c r="O4" s="713"/>
      <c r="P4" s="713"/>
      <c r="Q4" s="714"/>
      <c r="R4" s="712" t="s">
        <v>220</v>
      </c>
      <c r="S4" s="713"/>
      <c r="T4" s="713"/>
      <c r="U4" s="713"/>
      <c r="V4" s="713"/>
      <c r="W4" s="713"/>
      <c r="X4" s="713"/>
      <c r="Y4" s="714"/>
      <c r="Z4" s="712" t="s">
        <v>221</v>
      </c>
      <c r="AA4" s="713"/>
      <c r="AB4" s="713"/>
      <c r="AC4" s="714"/>
      <c r="AD4" s="712" t="s">
        <v>222</v>
      </c>
      <c r="AE4" s="713"/>
      <c r="AF4" s="713"/>
      <c r="AG4" s="713"/>
      <c r="AH4" s="713"/>
      <c r="AI4" s="713"/>
      <c r="AJ4" s="713"/>
      <c r="AK4" s="714"/>
      <c r="AL4" s="712" t="s">
        <v>221</v>
      </c>
      <c r="AM4" s="713"/>
      <c r="AN4" s="713"/>
      <c r="AO4" s="714"/>
      <c r="AP4" s="753" t="s">
        <v>223</v>
      </c>
      <c r="AQ4" s="753"/>
      <c r="AR4" s="753"/>
      <c r="AS4" s="753"/>
      <c r="AT4" s="753"/>
      <c r="AU4" s="753"/>
      <c r="AV4" s="753"/>
      <c r="AW4" s="753"/>
      <c r="AX4" s="753"/>
      <c r="AY4" s="753"/>
      <c r="AZ4" s="753"/>
      <c r="BA4" s="753"/>
      <c r="BB4" s="753"/>
      <c r="BC4" s="753"/>
      <c r="BD4" s="753"/>
      <c r="BE4" s="753"/>
      <c r="BF4" s="753"/>
      <c r="BG4" s="753" t="s">
        <v>224</v>
      </c>
      <c r="BH4" s="753"/>
      <c r="BI4" s="753"/>
      <c r="BJ4" s="753"/>
      <c r="BK4" s="753"/>
      <c r="BL4" s="753"/>
      <c r="BM4" s="753"/>
      <c r="BN4" s="753"/>
      <c r="BO4" s="753" t="s">
        <v>221</v>
      </c>
      <c r="BP4" s="753"/>
      <c r="BQ4" s="753"/>
      <c r="BR4" s="753"/>
      <c r="BS4" s="753" t="s">
        <v>225</v>
      </c>
      <c r="BT4" s="753"/>
      <c r="BU4" s="753"/>
      <c r="BV4" s="753"/>
      <c r="BW4" s="753"/>
      <c r="BX4" s="753"/>
      <c r="BY4" s="753"/>
      <c r="BZ4" s="753"/>
      <c r="CA4" s="753"/>
      <c r="CB4" s="753"/>
      <c r="CD4" s="712" t="s">
        <v>226</v>
      </c>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713"/>
      <c r="EB4" s="713"/>
      <c r="EC4" s="714"/>
    </row>
    <row r="5" spans="2:143" ht="11.25" customHeight="1" x14ac:dyDescent="0.15">
      <c r="B5" s="709" t="s">
        <v>227</v>
      </c>
      <c r="C5" s="710"/>
      <c r="D5" s="710"/>
      <c r="E5" s="710"/>
      <c r="F5" s="710"/>
      <c r="G5" s="710"/>
      <c r="H5" s="710"/>
      <c r="I5" s="710"/>
      <c r="J5" s="710"/>
      <c r="K5" s="710"/>
      <c r="L5" s="710"/>
      <c r="M5" s="710"/>
      <c r="N5" s="710"/>
      <c r="O5" s="710"/>
      <c r="P5" s="710"/>
      <c r="Q5" s="711"/>
      <c r="R5" s="706">
        <v>16409678</v>
      </c>
      <c r="S5" s="707"/>
      <c r="T5" s="707"/>
      <c r="U5" s="707"/>
      <c r="V5" s="707"/>
      <c r="W5" s="707"/>
      <c r="X5" s="707"/>
      <c r="Y5" s="735"/>
      <c r="Z5" s="748">
        <v>45.4</v>
      </c>
      <c r="AA5" s="748"/>
      <c r="AB5" s="748"/>
      <c r="AC5" s="748"/>
      <c r="AD5" s="749">
        <v>15276134</v>
      </c>
      <c r="AE5" s="749"/>
      <c r="AF5" s="749"/>
      <c r="AG5" s="749"/>
      <c r="AH5" s="749"/>
      <c r="AI5" s="749"/>
      <c r="AJ5" s="749"/>
      <c r="AK5" s="749"/>
      <c r="AL5" s="736">
        <v>83</v>
      </c>
      <c r="AM5" s="721"/>
      <c r="AN5" s="721"/>
      <c r="AO5" s="737"/>
      <c r="AP5" s="709" t="s">
        <v>228</v>
      </c>
      <c r="AQ5" s="710"/>
      <c r="AR5" s="710"/>
      <c r="AS5" s="710"/>
      <c r="AT5" s="710"/>
      <c r="AU5" s="710"/>
      <c r="AV5" s="710"/>
      <c r="AW5" s="710"/>
      <c r="AX5" s="710"/>
      <c r="AY5" s="710"/>
      <c r="AZ5" s="710"/>
      <c r="BA5" s="710"/>
      <c r="BB5" s="710"/>
      <c r="BC5" s="710"/>
      <c r="BD5" s="710"/>
      <c r="BE5" s="710"/>
      <c r="BF5" s="711"/>
      <c r="BG5" s="659">
        <v>15276134</v>
      </c>
      <c r="BH5" s="660"/>
      <c r="BI5" s="660"/>
      <c r="BJ5" s="660"/>
      <c r="BK5" s="660"/>
      <c r="BL5" s="660"/>
      <c r="BM5" s="660"/>
      <c r="BN5" s="661"/>
      <c r="BO5" s="685">
        <v>93.1</v>
      </c>
      <c r="BP5" s="685"/>
      <c r="BQ5" s="685"/>
      <c r="BR5" s="685"/>
      <c r="BS5" s="686" t="s">
        <v>128</v>
      </c>
      <c r="BT5" s="686"/>
      <c r="BU5" s="686"/>
      <c r="BV5" s="686"/>
      <c r="BW5" s="686"/>
      <c r="BX5" s="686"/>
      <c r="BY5" s="686"/>
      <c r="BZ5" s="686"/>
      <c r="CA5" s="686"/>
      <c r="CB5" s="731"/>
      <c r="CD5" s="712" t="s">
        <v>223</v>
      </c>
      <c r="CE5" s="713"/>
      <c r="CF5" s="713"/>
      <c r="CG5" s="713"/>
      <c r="CH5" s="713"/>
      <c r="CI5" s="713"/>
      <c r="CJ5" s="713"/>
      <c r="CK5" s="713"/>
      <c r="CL5" s="713"/>
      <c r="CM5" s="713"/>
      <c r="CN5" s="713"/>
      <c r="CO5" s="713"/>
      <c r="CP5" s="713"/>
      <c r="CQ5" s="714"/>
      <c r="CR5" s="712" t="s">
        <v>229</v>
      </c>
      <c r="CS5" s="713"/>
      <c r="CT5" s="713"/>
      <c r="CU5" s="713"/>
      <c r="CV5" s="713"/>
      <c r="CW5" s="713"/>
      <c r="CX5" s="713"/>
      <c r="CY5" s="714"/>
      <c r="CZ5" s="712" t="s">
        <v>221</v>
      </c>
      <c r="DA5" s="713"/>
      <c r="DB5" s="713"/>
      <c r="DC5" s="714"/>
      <c r="DD5" s="712" t="s">
        <v>230</v>
      </c>
      <c r="DE5" s="713"/>
      <c r="DF5" s="713"/>
      <c r="DG5" s="713"/>
      <c r="DH5" s="713"/>
      <c r="DI5" s="713"/>
      <c r="DJ5" s="713"/>
      <c r="DK5" s="713"/>
      <c r="DL5" s="713"/>
      <c r="DM5" s="713"/>
      <c r="DN5" s="713"/>
      <c r="DO5" s="713"/>
      <c r="DP5" s="714"/>
      <c r="DQ5" s="712" t="s">
        <v>231</v>
      </c>
      <c r="DR5" s="713"/>
      <c r="DS5" s="713"/>
      <c r="DT5" s="713"/>
      <c r="DU5" s="713"/>
      <c r="DV5" s="713"/>
      <c r="DW5" s="713"/>
      <c r="DX5" s="713"/>
      <c r="DY5" s="713"/>
      <c r="DZ5" s="713"/>
      <c r="EA5" s="713"/>
      <c r="EB5" s="713"/>
      <c r="EC5" s="714"/>
    </row>
    <row r="6" spans="2:143" ht="11.25" customHeight="1" x14ac:dyDescent="0.15">
      <c r="B6" s="656" t="s">
        <v>232</v>
      </c>
      <c r="C6" s="657"/>
      <c r="D6" s="657"/>
      <c r="E6" s="657"/>
      <c r="F6" s="657"/>
      <c r="G6" s="657"/>
      <c r="H6" s="657"/>
      <c r="I6" s="657"/>
      <c r="J6" s="657"/>
      <c r="K6" s="657"/>
      <c r="L6" s="657"/>
      <c r="M6" s="657"/>
      <c r="N6" s="657"/>
      <c r="O6" s="657"/>
      <c r="P6" s="657"/>
      <c r="Q6" s="658"/>
      <c r="R6" s="659">
        <v>248968</v>
      </c>
      <c r="S6" s="660"/>
      <c r="T6" s="660"/>
      <c r="U6" s="660"/>
      <c r="V6" s="660"/>
      <c r="W6" s="660"/>
      <c r="X6" s="660"/>
      <c r="Y6" s="661"/>
      <c r="Z6" s="685">
        <v>0.7</v>
      </c>
      <c r="AA6" s="685"/>
      <c r="AB6" s="685"/>
      <c r="AC6" s="685"/>
      <c r="AD6" s="686">
        <v>248968</v>
      </c>
      <c r="AE6" s="686"/>
      <c r="AF6" s="686"/>
      <c r="AG6" s="686"/>
      <c r="AH6" s="686"/>
      <c r="AI6" s="686"/>
      <c r="AJ6" s="686"/>
      <c r="AK6" s="686"/>
      <c r="AL6" s="662">
        <v>1.4</v>
      </c>
      <c r="AM6" s="663"/>
      <c r="AN6" s="663"/>
      <c r="AO6" s="687"/>
      <c r="AP6" s="656" t="s">
        <v>233</v>
      </c>
      <c r="AQ6" s="657"/>
      <c r="AR6" s="657"/>
      <c r="AS6" s="657"/>
      <c r="AT6" s="657"/>
      <c r="AU6" s="657"/>
      <c r="AV6" s="657"/>
      <c r="AW6" s="657"/>
      <c r="AX6" s="657"/>
      <c r="AY6" s="657"/>
      <c r="AZ6" s="657"/>
      <c r="BA6" s="657"/>
      <c r="BB6" s="657"/>
      <c r="BC6" s="657"/>
      <c r="BD6" s="657"/>
      <c r="BE6" s="657"/>
      <c r="BF6" s="658"/>
      <c r="BG6" s="659">
        <v>15276134</v>
      </c>
      <c r="BH6" s="660"/>
      <c r="BI6" s="660"/>
      <c r="BJ6" s="660"/>
      <c r="BK6" s="660"/>
      <c r="BL6" s="660"/>
      <c r="BM6" s="660"/>
      <c r="BN6" s="661"/>
      <c r="BO6" s="685">
        <v>93.1</v>
      </c>
      <c r="BP6" s="685"/>
      <c r="BQ6" s="685"/>
      <c r="BR6" s="685"/>
      <c r="BS6" s="686" t="s">
        <v>128</v>
      </c>
      <c r="BT6" s="686"/>
      <c r="BU6" s="686"/>
      <c r="BV6" s="686"/>
      <c r="BW6" s="686"/>
      <c r="BX6" s="686"/>
      <c r="BY6" s="686"/>
      <c r="BZ6" s="686"/>
      <c r="CA6" s="686"/>
      <c r="CB6" s="731"/>
      <c r="CD6" s="709" t="s">
        <v>234</v>
      </c>
      <c r="CE6" s="710"/>
      <c r="CF6" s="710"/>
      <c r="CG6" s="710"/>
      <c r="CH6" s="710"/>
      <c r="CI6" s="710"/>
      <c r="CJ6" s="710"/>
      <c r="CK6" s="710"/>
      <c r="CL6" s="710"/>
      <c r="CM6" s="710"/>
      <c r="CN6" s="710"/>
      <c r="CO6" s="710"/>
      <c r="CP6" s="710"/>
      <c r="CQ6" s="711"/>
      <c r="CR6" s="659">
        <v>251188</v>
      </c>
      <c r="CS6" s="660"/>
      <c r="CT6" s="660"/>
      <c r="CU6" s="660"/>
      <c r="CV6" s="660"/>
      <c r="CW6" s="660"/>
      <c r="CX6" s="660"/>
      <c r="CY6" s="661"/>
      <c r="CZ6" s="736">
        <v>0.8</v>
      </c>
      <c r="DA6" s="721"/>
      <c r="DB6" s="721"/>
      <c r="DC6" s="738"/>
      <c r="DD6" s="665" t="s">
        <v>128</v>
      </c>
      <c r="DE6" s="660"/>
      <c r="DF6" s="660"/>
      <c r="DG6" s="660"/>
      <c r="DH6" s="660"/>
      <c r="DI6" s="660"/>
      <c r="DJ6" s="660"/>
      <c r="DK6" s="660"/>
      <c r="DL6" s="660"/>
      <c r="DM6" s="660"/>
      <c r="DN6" s="660"/>
      <c r="DO6" s="660"/>
      <c r="DP6" s="661"/>
      <c r="DQ6" s="665">
        <v>251126</v>
      </c>
      <c r="DR6" s="660"/>
      <c r="DS6" s="660"/>
      <c r="DT6" s="660"/>
      <c r="DU6" s="660"/>
      <c r="DV6" s="660"/>
      <c r="DW6" s="660"/>
      <c r="DX6" s="660"/>
      <c r="DY6" s="660"/>
      <c r="DZ6" s="660"/>
      <c r="EA6" s="660"/>
      <c r="EB6" s="660"/>
      <c r="EC6" s="695"/>
    </row>
    <row r="7" spans="2:143" ht="11.25" customHeight="1" x14ac:dyDescent="0.15">
      <c r="B7" s="656" t="s">
        <v>235</v>
      </c>
      <c r="C7" s="657"/>
      <c r="D7" s="657"/>
      <c r="E7" s="657"/>
      <c r="F7" s="657"/>
      <c r="G7" s="657"/>
      <c r="H7" s="657"/>
      <c r="I7" s="657"/>
      <c r="J7" s="657"/>
      <c r="K7" s="657"/>
      <c r="L7" s="657"/>
      <c r="M7" s="657"/>
      <c r="N7" s="657"/>
      <c r="O7" s="657"/>
      <c r="P7" s="657"/>
      <c r="Q7" s="658"/>
      <c r="R7" s="659">
        <v>8090</v>
      </c>
      <c r="S7" s="660"/>
      <c r="T7" s="660"/>
      <c r="U7" s="660"/>
      <c r="V7" s="660"/>
      <c r="W7" s="660"/>
      <c r="X7" s="660"/>
      <c r="Y7" s="661"/>
      <c r="Z7" s="685">
        <v>0</v>
      </c>
      <c r="AA7" s="685"/>
      <c r="AB7" s="685"/>
      <c r="AC7" s="685"/>
      <c r="AD7" s="686">
        <v>8090</v>
      </c>
      <c r="AE7" s="686"/>
      <c r="AF7" s="686"/>
      <c r="AG7" s="686"/>
      <c r="AH7" s="686"/>
      <c r="AI7" s="686"/>
      <c r="AJ7" s="686"/>
      <c r="AK7" s="686"/>
      <c r="AL7" s="662">
        <v>0</v>
      </c>
      <c r="AM7" s="663"/>
      <c r="AN7" s="663"/>
      <c r="AO7" s="687"/>
      <c r="AP7" s="656" t="s">
        <v>236</v>
      </c>
      <c r="AQ7" s="657"/>
      <c r="AR7" s="657"/>
      <c r="AS7" s="657"/>
      <c r="AT7" s="657"/>
      <c r="AU7" s="657"/>
      <c r="AV7" s="657"/>
      <c r="AW7" s="657"/>
      <c r="AX7" s="657"/>
      <c r="AY7" s="657"/>
      <c r="AZ7" s="657"/>
      <c r="BA7" s="657"/>
      <c r="BB7" s="657"/>
      <c r="BC7" s="657"/>
      <c r="BD7" s="657"/>
      <c r="BE7" s="657"/>
      <c r="BF7" s="658"/>
      <c r="BG7" s="659">
        <v>5681848</v>
      </c>
      <c r="BH7" s="660"/>
      <c r="BI7" s="660"/>
      <c r="BJ7" s="660"/>
      <c r="BK7" s="660"/>
      <c r="BL7" s="660"/>
      <c r="BM7" s="660"/>
      <c r="BN7" s="661"/>
      <c r="BO7" s="685">
        <v>34.6</v>
      </c>
      <c r="BP7" s="685"/>
      <c r="BQ7" s="685"/>
      <c r="BR7" s="685"/>
      <c r="BS7" s="686" t="s">
        <v>128</v>
      </c>
      <c r="BT7" s="686"/>
      <c r="BU7" s="686"/>
      <c r="BV7" s="686"/>
      <c r="BW7" s="686"/>
      <c r="BX7" s="686"/>
      <c r="BY7" s="686"/>
      <c r="BZ7" s="686"/>
      <c r="CA7" s="686"/>
      <c r="CB7" s="731"/>
      <c r="CD7" s="656" t="s">
        <v>237</v>
      </c>
      <c r="CE7" s="657"/>
      <c r="CF7" s="657"/>
      <c r="CG7" s="657"/>
      <c r="CH7" s="657"/>
      <c r="CI7" s="657"/>
      <c r="CJ7" s="657"/>
      <c r="CK7" s="657"/>
      <c r="CL7" s="657"/>
      <c r="CM7" s="657"/>
      <c r="CN7" s="657"/>
      <c r="CO7" s="657"/>
      <c r="CP7" s="657"/>
      <c r="CQ7" s="658"/>
      <c r="CR7" s="659">
        <v>4913725</v>
      </c>
      <c r="CS7" s="660"/>
      <c r="CT7" s="660"/>
      <c r="CU7" s="660"/>
      <c r="CV7" s="660"/>
      <c r="CW7" s="660"/>
      <c r="CX7" s="660"/>
      <c r="CY7" s="661"/>
      <c r="CZ7" s="685">
        <v>14.8</v>
      </c>
      <c r="DA7" s="685"/>
      <c r="DB7" s="685"/>
      <c r="DC7" s="685"/>
      <c r="DD7" s="665">
        <v>67717</v>
      </c>
      <c r="DE7" s="660"/>
      <c r="DF7" s="660"/>
      <c r="DG7" s="660"/>
      <c r="DH7" s="660"/>
      <c r="DI7" s="660"/>
      <c r="DJ7" s="660"/>
      <c r="DK7" s="660"/>
      <c r="DL7" s="660"/>
      <c r="DM7" s="660"/>
      <c r="DN7" s="660"/>
      <c r="DO7" s="660"/>
      <c r="DP7" s="661"/>
      <c r="DQ7" s="665">
        <v>4454837</v>
      </c>
      <c r="DR7" s="660"/>
      <c r="DS7" s="660"/>
      <c r="DT7" s="660"/>
      <c r="DU7" s="660"/>
      <c r="DV7" s="660"/>
      <c r="DW7" s="660"/>
      <c r="DX7" s="660"/>
      <c r="DY7" s="660"/>
      <c r="DZ7" s="660"/>
      <c r="EA7" s="660"/>
      <c r="EB7" s="660"/>
      <c r="EC7" s="695"/>
    </row>
    <row r="8" spans="2:143" ht="11.25" customHeight="1" x14ac:dyDescent="0.15">
      <c r="B8" s="656" t="s">
        <v>238</v>
      </c>
      <c r="C8" s="657"/>
      <c r="D8" s="657"/>
      <c r="E8" s="657"/>
      <c r="F8" s="657"/>
      <c r="G8" s="657"/>
      <c r="H8" s="657"/>
      <c r="I8" s="657"/>
      <c r="J8" s="657"/>
      <c r="K8" s="657"/>
      <c r="L8" s="657"/>
      <c r="M8" s="657"/>
      <c r="N8" s="657"/>
      <c r="O8" s="657"/>
      <c r="P8" s="657"/>
      <c r="Q8" s="658"/>
      <c r="R8" s="659">
        <v>99296</v>
      </c>
      <c r="S8" s="660"/>
      <c r="T8" s="660"/>
      <c r="U8" s="660"/>
      <c r="V8" s="660"/>
      <c r="W8" s="660"/>
      <c r="X8" s="660"/>
      <c r="Y8" s="661"/>
      <c r="Z8" s="685">
        <v>0.3</v>
      </c>
      <c r="AA8" s="685"/>
      <c r="AB8" s="685"/>
      <c r="AC8" s="685"/>
      <c r="AD8" s="686">
        <v>99296</v>
      </c>
      <c r="AE8" s="686"/>
      <c r="AF8" s="686"/>
      <c r="AG8" s="686"/>
      <c r="AH8" s="686"/>
      <c r="AI8" s="686"/>
      <c r="AJ8" s="686"/>
      <c r="AK8" s="686"/>
      <c r="AL8" s="662">
        <v>0.5</v>
      </c>
      <c r="AM8" s="663"/>
      <c r="AN8" s="663"/>
      <c r="AO8" s="687"/>
      <c r="AP8" s="656" t="s">
        <v>239</v>
      </c>
      <c r="AQ8" s="657"/>
      <c r="AR8" s="657"/>
      <c r="AS8" s="657"/>
      <c r="AT8" s="657"/>
      <c r="AU8" s="657"/>
      <c r="AV8" s="657"/>
      <c r="AW8" s="657"/>
      <c r="AX8" s="657"/>
      <c r="AY8" s="657"/>
      <c r="AZ8" s="657"/>
      <c r="BA8" s="657"/>
      <c r="BB8" s="657"/>
      <c r="BC8" s="657"/>
      <c r="BD8" s="657"/>
      <c r="BE8" s="657"/>
      <c r="BF8" s="658"/>
      <c r="BG8" s="659">
        <v>141509</v>
      </c>
      <c r="BH8" s="660"/>
      <c r="BI8" s="660"/>
      <c r="BJ8" s="660"/>
      <c r="BK8" s="660"/>
      <c r="BL8" s="660"/>
      <c r="BM8" s="660"/>
      <c r="BN8" s="661"/>
      <c r="BO8" s="685">
        <v>0.9</v>
      </c>
      <c r="BP8" s="685"/>
      <c r="BQ8" s="685"/>
      <c r="BR8" s="685"/>
      <c r="BS8" s="686" t="s">
        <v>128</v>
      </c>
      <c r="BT8" s="686"/>
      <c r="BU8" s="686"/>
      <c r="BV8" s="686"/>
      <c r="BW8" s="686"/>
      <c r="BX8" s="686"/>
      <c r="BY8" s="686"/>
      <c r="BZ8" s="686"/>
      <c r="CA8" s="686"/>
      <c r="CB8" s="731"/>
      <c r="CD8" s="656" t="s">
        <v>240</v>
      </c>
      <c r="CE8" s="657"/>
      <c r="CF8" s="657"/>
      <c r="CG8" s="657"/>
      <c r="CH8" s="657"/>
      <c r="CI8" s="657"/>
      <c r="CJ8" s="657"/>
      <c r="CK8" s="657"/>
      <c r="CL8" s="657"/>
      <c r="CM8" s="657"/>
      <c r="CN8" s="657"/>
      <c r="CO8" s="657"/>
      <c r="CP8" s="657"/>
      <c r="CQ8" s="658"/>
      <c r="CR8" s="659">
        <v>11645881</v>
      </c>
      <c r="CS8" s="660"/>
      <c r="CT8" s="660"/>
      <c r="CU8" s="660"/>
      <c r="CV8" s="660"/>
      <c r="CW8" s="660"/>
      <c r="CX8" s="660"/>
      <c r="CY8" s="661"/>
      <c r="CZ8" s="685">
        <v>35.1</v>
      </c>
      <c r="DA8" s="685"/>
      <c r="DB8" s="685"/>
      <c r="DC8" s="685"/>
      <c r="DD8" s="665">
        <v>326815</v>
      </c>
      <c r="DE8" s="660"/>
      <c r="DF8" s="660"/>
      <c r="DG8" s="660"/>
      <c r="DH8" s="660"/>
      <c r="DI8" s="660"/>
      <c r="DJ8" s="660"/>
      <c r="DK8" s="660"/>
      <c r="DL8" s="660"/>
      <c r="DM8" s="660"/>
      <c r="DN8" s="660"/>
      <c r="DO8" s="660"/>
      <c r="DP8" s="661"/>
      <c r="DQ8" s="665">
        <v>5393600</v>
      </c>
      <c r="DR8" s="660"/>
      <c r="DS8" s="660"/>
      <c r="DT8" s="660"/>
      <c r="DU8" s="660"/>
      <c r="DV8" s="660"/>
      <c r="DW8" s="660"/>
      <c r="DX8" s="660"/>
      <c r="DY8" s="660"/>
      <c r="DZ8" s="660"/>
      <c r="EA8" s="660"/>
      <c r="EB8" s="660"/>
      <c r="EC8" s="695"/>
    </row>
    <row r="9" spans="2:143" ht="11.25" customHeight="1" x14ac:dyDescent="0.15">
      <c r="B9" s="656" t="s">
        <v>241</v>
      </c>
      <c r="C9" s="657"/>
      <c r="D9" s="657"/>
      <c r="E9" s="657"/>
      <c r="F9" s="657"/>
      <c r="G9" s="657"/>
      <c r="H9" s="657"/>
      <c r="I9" s="657"/>
      <c r="J9" s="657"/>
      <c r="K9" s="657"/>
      <c r="L9" s="657"/>
      <c r="M9" s="657"/>
      <c r="N9" s="657"/>
      <c r="O9" s="657"/>
      <c r="P9" s="657"/>
      <c r="Q9" s="658"/>
      <c r="R9" s="659">
        <v>113473</v>
      </c>
      <c r="S9" s="660"/>
      <c r="T9" s="660"/>
      <c r="U9" s="660"/>
      <c r="V9" s="660"/>
      <c r="W9" s="660"/>
      <c r="X9" s="660"/>
      <c r="Y9" s="661"/>
      <c r="Z9" s="685">
        <v>0.3</v>
      </c>
      <c r="AA9" s="685"/>
      <c r="AB9" s="685"/>
      <c r="AC9" s="685"/>
      <c r="AD9" s="686">
        <v>113473</v>
      </c>
      <c r="AE9" s="686"/>
      <c r="AF9" s="686"/>
      <c r="AG9" s="686"/>
      <c r="AH9" s="686"/>
      <c r="AI9" s="686"/>
      <c r="AJ9" s="686"/>
      <c r="AK9" s="686"/>
      <c r="AL9" s="662">
        <v>0.6</v>
      </c>
      <c r="AM9" s="663"/>
      <c r="AN9" s="663"/>
      <c r="AO9" s="687"/>
      <c r="AP9" s="656" t="s">
        <v>242</v>
      </c>
      <c r="AQ9" s="657"/>
      <c r="AR9" s="657"/>
      <c r="AS9" s="657"/>
      <c r="AT9" s="657"/>
      <c r="AU9" s="657"/>
      <c r="AV9" s="657"/>
      <c r="AW9" s="657"/>
      <c r="AX9" s="657"/>
      <c r="AY9" s="657"/>
      <c r="AZ9" s="657"/>
      <c r="BA9" s="657"/>
      <c r="BB9" s="657"/>
      <c r="BC9" s="657"/>
      <c r="BD9" s="657"/>
      <c r="BE9" s="657"/>
      <c r="BF9" s="658"/>
      <c r="BG9" s="659">
        <v>4591872</v>
      </c>
      <c r="BH9" s="660"/>
      <c r="BI9" s="660"/>
      <c r="BJ9" s="660"/>
      <c r="BK9" s="660"/>
      <c r="BL9" s="660"/>
      <c r="BM9" s="660"/>
      <c r="BN9" s="661"/>
      <c r="BO9" s="685">
        <v>28</v>
      </c>
      <c r="BP9" s="685"/>
      <c r="BQ9" s="685"/>
      <c r="BR9" s="685"/>
      <c r="BS9" s="686" t="s">
        <v>128</v>
      </c>
      <c r="BT9" s="686"/>
      <c r="BU9" s="686"/>
      <c r="BV9" s="686"/>
      <c r="BW9" s="686"/>
      <c r="BX9" s="686"/>
      <c r="BY9" s="686"/>
      <c r="BZ9" s="686"/>
      <c r="CA9" s="686"/>
      <c r="CB9" s="731"/>
      <c r="CD9" s="656" t="s">
        <v>243</v>
      </c>
      <c r="CE9" s="657"/>
      <c r="CF9" s="657"/>
      <c r="CG9" s="657"/>
      <c r="CH9" s="657"/>
      <c r="CI9" s="657"/>
      <c r="CJ9" s="657"/>
      <c r="CK9" s="657"/>
      <c r="CL9" s="657"/>
      <c r="CM9" s="657"/>
      <c r="CN9" s="657"/>
      <c r="CO9" s="657"/>
      <c r="CP9" s="657"/>
      <c r="CQ9" s="658"/>
      <c r="CR9" s="659">
        <v>5089870</v>
      </c>
      <c r="CS9" s="660"/>
      <c r="CT9" s="660"/>
      <c r="CU9" s="660"/>
      <c r="CV9" s="660"/>
      <c r="CW9" s="660"/>
      <c r="CX9" s="660"/>
      <c r="CY9" s="661"/>
      <c r="CZ9" s="685">
        <v>15.3</v>
      </c>
      <c r="DA9" s="685"/>
      <c r="DB9" s="685"/>
      <c r="DC9" s="685"/>
      <c r="DD9" s="665">
        <v>10451</v>
      </c>
      <c r="DE9" s="660"/>
      <c r="DF9" s="660"/>
      <c r="DG9" s="660"/>
      <c r="DH9" s="660"/>
      <c r="DI9" s="660"/>
      <c r="DJ9" s="660"/>
      <c r="DK9" s="660"/>
      <c r="DL9" s="660"/>
      <c r="DM9" s="660"/>
      <c r="DN9" s="660"/>
      <c r="DO9" s="660"/>
      <c r="DP9" s="661"/>
      <c r="DQ9" s="665">
        <v>4516253</v>
      </c>
      <c r="DR9" s="660"/>
      <c r="DS9" s="660"/>
      <c r="DT9" s="660"/>
      <c r="DU9" s="660"/>
      <c r="DV9" s="660"/>
      <c r="DW9" s="660"/>
      <c r="DX9" s="660"/>
      <c r="DY9" s="660"/>
      <c r="DZ9" s="660"/>
      <c r="EA9" s="660"/>
      <c r="EB9" s="660"/>
      <c r="EC9" s="695"/>
    </row>
    <row r="10" spans="2:143" ht="11.25" customHeight="1" x14ac:dyDescent="0.15">
      <c r="B10" s="656" t="s">
        <v>244</v>
      </c>
      <c r="C10" s="657"/>
      <c r="D10" s="657"/>
      <c r="E10" s="657"/>
      <c r="F10" s="657"/>
      <c r="G10" s="657"/>
      <c r="H10" s="657"/>
      <c r="I10" s="657"/>
      <c r="J10" s="657"/>
      <c r="K10" s="657"/>
      <c r="L10" s="657"/>
      <c r="M10" s="657"/>
      <c r="N10" s="657"/>
      <c r="O10" s="657"/>
      <c r="P10" s="657"/>
      <c r="Q10" s="658"/>
      <c r="R10" s="659" t="s">
        <v>128</v>
      </c>
      <c r="S10" s="660"/>
      <c r="T10" s="660"/>
      <c r="U10" s="660"/>
      <c r="V10" s="660"/>
      <c r="W10" s="660"/>
      <c r="X10" s="660"/>
      <c r="Y10" s="661"/>
      <c r="Z10" s="685" t="s">
        <v>128</v>
      </c>
      <c r="AA10" s="685"/>
      <c r="AB10" s="685"/>
      <c r="AC10" s="685"/>
      <c r="AD10" s="686" t="s">
        <v>128</v>
      </c>
      <c r="AE10" s="686"/>
      <c r="AF10" s="686"/>
      <c r="AG10" s="686"/>
      <c r="AH10" s="686"/>
      <c r="AI10" s="686"/>
      <c r="AJ10" s="686"/>
      <c r="AK10" s="686"/>
      <c r="AL10" s="662" t="s">
        <v>128</v>
      </c>
      <c r="AM10" s="663"/>
      <c r="AN10" s="663"/>
      <c r="AO10" s="687"/>
      <c r="AP10" s="656" t="s">
        <v>245</v>
      </c>
      <c r="AQ10" s="657"/>
      <c r="AR10" s="657"/>
      <c r="AS10" s="657"/>
      <c r="AT10" s="657"/>
      <c r="AU10" s="657"/>
      <c r="AV10" s="657"/>
      <c r="AW10" s="657"/>
      <c r="AX10" s="657"/>
      <c r="AY10" s="657"/>
      <c r="AZ10" s="657"/>
      <c r="BA10" s="657"/>
      <c r="BB10" s="657"/>
      <c r="BC10" s="657"/>
      <c r="BD10" s="657"/>
      <c r="BE10" s="657"/>
      <c r="BF10" s="658"/>
      <c r="BG10" s="659">
        <v>175902</v>
      </c>
      <c r="BH10" s="660"/>
      <c r="BI10" s="660"/>
      <c r="BJ10" s="660"/>
      <c r="BK10" s="660"/>
      <c r="BL10" s="660"/>
      <c r="BM10" s="660"/>
      <c r="BN10" s="661"/>
      <c r="BO10" s="685">
        <v>1.1000000000000001</v>
      </c>
      <c r="BP10" s="685"/>
      <c r="BQ10" s="685"/>
      <c r="BR10" s="685"/>
      <c r="BS10" s="686" t="s">
        <v>128</v>
      </c>
      <c r="BT10" s="686"/>
      <c r="BU10" s="686"/>
      <c r="BV10" s="686"/>
      <c r="BW10" s="686"/>
      <c r="BX10" s="686"/>
      <c r="BY10" s="686"/>
      <c r="BZ10" s="686"/>
      <c r="CA10" s="686"/>
      <c r="CB10" s="731"/>
      <c r="CD10" s="656" t="s">
        <v>246</v>
      </c>
      <c r="CE10" s="657"/>
      <c r="CF10" s="657"/>
      <c r="CG10" s="657"/>
      <c r="CH10" s="657"/>
      <c r="CI10" s="657"/>
      <c r="CJ10" s="657"/>
      <c r="CK10" s="657"/>
      <c r="CL10" s="657"/>
      <c r="CM10" s="657"/>
      <c r="CN10" s="657"/>
      <c r="CO10" s="657"/>
      <c r="CP10" s="657"/>
      <c r="CQ10" s="658"/>
      <c r="CR10" s="659">
        <v>75001</v>
      </c>
      <c r="CS10" s="660"/>
      <c r="CT10" s="660"/>
      <c r="CU10" s="660"/>
      <c r="CV10" s="660"/>
      <c r="CW10" s="660"/>
      <c r="CX10" s="660"/>
      <c r="CY10" s="661"/>
      <c r="CZ10" s="685">
        <v>0.2</v>
      </c>
      <c r="DA10" s="685"/>
      <c r="DB10" s="685"/>
      <c r="DC10" s="685"/>
      <c r="DD10" s="665" t="s">
        <v>128</v>
      </c>
      <c r="DE10" s="660"/>
      <c r="DF10" s="660"/>
      <c r="DG10" s="660"/>
      <c r="DH10" s="660"/>
      <c r="DI10" s="660"/>
      <c r="DJ10" s="660"/>
      <c r="DK10" s="660"/>
      <c r="DL10" s="660"/>
      <c r="DM10" s="660"/>
      <c r="DN10" s="660"/>
      <c r="DO10" s="660"/>
      <c r="DP10" s="661"/>
      <c r="DQ10" s="665">
        <v>34305</v>
      </c>
      <c r="DR10" s="660"/>
      <c r="DS10" s="660"/>
      <c r="DT10" s="660"/>
      <c r="DU10" s="660"/>
      <c r="DV10" s="660"/>
      <c r="DW10" s="660"/>
      <c r="DX10" s="660"/>
      <c r="DY10" s="660"/>
      <c r="DZ10" s="660"/>
      <c r="EA10" s="660"/>
      <c r="EB10" s="660"/>
      <c r="EC10" s="695"/>
    </row>
    <row r="11" spans="2:143" ht="11.25" customHeight="1" x14ac:dyDescent="0.15">
      <c r="B11" s="656" t="s">
        <v>247</v>
      </c>
      <c r="C11" s="657"/>
      <c r="D11" s="657"/>
      <c r="E11" s="657"/>
      <c r="F11" s="657"/>
      <c r="G11" s="657"/>
      <c r="H11" s="657"/>
      <c r="I11" s="657"/>
      <c r="J11" s="657"/>
      <c r="K11" s="657"/>
      <c r="L11" s="657"/>
      <c r="M11" s="657"/>
      <c r="N11" s="657"/>
      <c r="O11" s="657"/>
      <c r="P11" s="657"/>
      <c r="Q11" s="658"/>
      <c r="R11" s="659">
        <v>1766380</v>
      </c>
      <c r="S11" s="660"/>
      <c r="T11" s="660"/>
      <c r="U11" s="660"/>
      <c r="V11" s="660"/>
      <c r="W11" s="660"/>
      <c r="X11" s="660"/>
      <c r="Y11" s="661"/>
      <c r="Z11" s="662">
        <v>4.9000000000000004</v>
      </c>
      <c r="AA11" s="663"/>
      <c r="AB11" s="663"/>
      <c r="AC11" s="664"/>
      <c r="AD11" s="665">
        <v>1766380</v>
      </c>
      <c r="AE11" s="660"/>
      <c r="AF11" s="660"/>
      <c r="AG11" s="660"/>
      <c r="AH11" s="660"/>
      <c r="AI11" s="660"/>
      <c r="AJ11" s="660"/>
      <c r="AK11" s="661"/>
      <c r="AL11" s="662">
        <v>9.6</v>
      </c>
      <c r="AM11" s="663"/>
      <c r="AN11" s="663"/>
      <c r="AO11" s="687"/>
      <c r="AP11" s="656" t="s">
        <v>248</v>
      </c>
      <c r="AQ11" s="657"/>
      <c r="AR11" s="657"/>
      <c r="AS11" s="657"/>
      <c r="AT11" s="657"/>
      <c r="AU11" s="657"/>
      <c r="AV11" s="657"/>
      <c r="AW11" s="657"/>
      <c r="AX11" s="657"/>
      <c r="AY11" s="657"/>
      <c r="AZ11" s="657"/>
      <c r="BA11" s="657"/>
      <c r="BB11" s="657"/>
      <c r="BC11" s="657"/>
      <c r="BD11" s="657"/>
      <c r="BE11" s="657"/>
      <c r="BF11" s="658"/>
      <c r="BG11" s="659">
        <v>772565</v>
      </c>
      <c r="BH11" s="660"/>
      <c r="BI11" s="660"/>
      <c r="BJ11" s="660"/>
      <c r="BK11" s="660"/>
      <c r="BL11" s="660"/>
      <c r="BM11" s="660"/>
      <c r="BN11" s="661"/>
      <c r="BO11" s="685">
        <v>4.7</v>
      </c>
      <c r="BP11" s="685"/>
      <c r="BQ11" s="685"/>
      <c r="BR11" s="685"/>
      <c r="BS11" s="686" t="s">
        <v>128</v>
      </c>
      <c r="BT11" s="686"/>
      <c r="BU11" s="686"/>
      <c r="BV11" s="686"/>
      <c r="BW11" s="686"/>
      <c r="BX11" s="686"/>
      <c r="BY11" s="686"/>
      <c r="BZ11" s="686"/>
      <c r="CA11" s="686"/>
      <c r="CB11" s="731"/>
      <c r="CD11" s="656" t="s">
        <v>249</v>
      </c>
      <c r="CE11" s="657"/>
      <c r="CF11" s="657"/>
      <c r="CG11" s="657"/>
      <c r="CH11" s="657"/>
      <c r="CI11" s="657"/>
      <c r="CJ11" s="657"/>
      <c r="CK11" s="657"/>
      <c r="CL11" s="657"/>
      <c r="CM11" s="657"/>
      <c r="CN11" s="657"/>
      <c r="CO11" s="657"/>
      <c r="CP11" s="657"/>
      <c r="CQ11" s="658"/>
      <c r="CR11" s="659">
        <v>449352</v>
      </c>
      <c r="CS11" s="660"/>
      <c r="CT11" s="660"/>
      <c r="CU11" s="660"/>
      <c r="CV11" s="660"/>
      <c r="CW11" s="660"/>
      <c r="CX11" s="660"/>
      <c r="CY11" s="661"/>
      <c r="CZ11" s="685">
        <v>1.4</v>
      </c>
      <c r="DA11" s="685"/>
      <c r="DB11" s="685"/>
      <c r="DC11" s="685"/>
      <c r="DD11" s="665">
        <v>126904</v>
      </c>
      <c r="DE11" s="660"/>
      <c r="DF11" s="660"/>
      <c r="DG11" s="660"/>
      <c r="DH11" s="660"/>
      <c r="DI11" s="660"/>
      <c r="DJ11" s="660"/>
      <c r="DK11" s="660"/>
      <c r="DL11" s="660"/>
      <c r="DM11" s="660"/>
      <c r="DN11" s="660"/>
      <c r="DO11" s="660"/>
      <c r="DP11" s="661"/>
      <c r="DQ11" s="665">
        <v>303894</v>
      </c>
      <c r="DR11" s="660"/>
      <c r="DS11" s="660"/>
      <c r="DT11" s="660"/>
      <c r="DU11" s="660"/>
      <c r="DV11" s="660"/>
      <c r="DW11" s="660"/>
      <c r="DX11" s="660"/>
      <c r="DY11" s="660"/>
      <c r="DZ11" s="660"/>
      <c r="EA11" s="660"/>
      <c r="EB11" s="660"/>
      <c r="EC11" s="695"/>
    </row>
    <row r="12" spans="2:143" ht="11.25" customHeight="1" x14ac:dyDescent="0.15">
      <c r="B12" s="656" t="s">
        <v>250</v>
      </c>
      <c r="C12" s="657"/>
      <c r="D12" s="657"/>
      <c r="E12" s="657"/>
      <c r="F12" s="657"/>
      <c r="G12" s="657"/>
      <c r="H12" s="657"/>
      <c r="I12" s="657"/>
      <c r="J12" s="657"/>
      <c r="K12" s="657"/>
      <c r="L12" s="657"/>
      <c r="M12" s="657"/>
      <c r="N12" s="657"/>
      <c r="O12" s="657"/>
      <c r="P12" s="657"/>
      <c r="Q12" s="658"/>
      <c r="R12" s="659" t="s">
        <v>128</v>
      </c>
      <c r="S12" s="660"/>
      <c r="T12" s="660"/>
      <c r="U12" s="660"/>
      <c r="V12" s="660"/>
      <c r="W12" s="660"/>
      <c r="X12" s="660"/>
      <c r="Y12" s="661"/>
      <c r="Z12" s="685" t="s">
        <v>128</v>
      </c>
      <c r="AA12" s="685"/>
      <c r="AB12" s="685"/>
      <c r="AC12" s="685"/>
      <c r="AD12" s="686" t="s">
        <v>128</v>
      </c>
      <c r="AE12" s="686"/>
      <c r="AF12" s="686"/>
      <c r="AG12" s="686"/>
      <c r="AH12" s="686"/>
      <c r="AI12" s="686"/>
      <c r="AJ12" s="686"/>
      <c r="AK12" s="686"/>
      <c r="AL12" s="662" t="s">
        <v>128</v>
      </c>
      <c r="AM12" s="663"/>
      <c r="AN12" s="663"/>
      <c r="AO12" s="687"/>
      <c r="AP12" s="656" t="s">
        <v>251</v>
      </c>
      <c r="AQ12" s="657"/>
      <c r="AR12" s="657"/>
      <c r="AS12" s="657"/>
      <c r="AT12" s="657"/>
      <c r="AU12" s="657"/>
      <c r="AV12" s="657"/>
      <c r="AW12" s="657"/>
      <c r="AX12" s="657"/>
      <c r="AY12" s="657"/>
      <c r="AZ12" s="657"/>
      <c r="BA12" s="657"/>
      <c r="BB12" s="657"/>
      <c r="BC12" s="657"/>
      <c r="BD12" s="657"/>
      <c r="BE12" s="657"/>
      <c r="BF12" s="658"/>
      <c r="BG12" s="659">
        <v>8910699</v>
      </c>
      <c r="BH12" s="660"/>
      <c r="BI12" s="660"/>
      <c r="BJ12" s="660"/>
      <c r="BK12" s="660"/>
      <c r="BL12" s="660"/>
      <c r="BM12" s="660"/>
      <c r="BN12" s="661"/>
      <c r="BO12" s="685">
        <v>54.3</v>
      </c>
      <c r="BP12" s="685"/>
      <c r="BQ12" s="685"/>
      <c r="BR12" s="685"/>
      <c r="BS12" s="686" t="s">
        <v>128</v>
      </c>
      <c r="BT12" s="686"/>
      <c r="BU12" s="686"/>
      <c r="BV12" s="686"/>
      <c r="BW12" s="686"/>
      <c r="BX12" s="686"/>
      <c r="BY12" s="686"/>
      <c r="BZ12" s="686"/>
      <c r="CA12" s="686"/>
      <c r="CB12" s="731"/>
      <c r="CD12" s="656" t="s">
        <v>252</v>
      </c>
      <c r="CE12" s="657"/>
      <c r="CF12" s="657"/>
      <c r="CG12" s="657"/>
      <c r="CH12" s="657"/>
      <c r="CI12" s="657"/>
      <c r="CJ12" s="657"/>
      <c r="CK12" s="657"/>
      <c r="CL12" s="657"/>
      <c r="CM12" s="657"/>
      <c r="CN12" s="657"/>
      <c r="CO12" s="657"/>
      <c r="CP12" s="657"/>
      <c r="CQ12" s="658"/>
      <c r="CR12" s="659">
        <v>955826</v>
      </c>
      <c r="CS12" s="660"/>
      <c r="CT12" s="660"/>
      <c r="CU12" s="660"/>
      <c r="CV12" s="660"/>
      <c r="CW12" s="660"/>
      <c r="CX12" s="660"/>
      <c r="CY12" s="661"/>
      <c r="CZ12" s="685">
        <v>2.9</v>
      </c>
      <c r="DA12" s="685"/>
      <c r="DB12" s="685"/>
      <c r="DC12" s="685"/>
      <c r="DD12" s="665" t="s">
        <v>128</v>
      </c>
      <c r="DE12" s="660"/>
      <c r="DF12" s="660"/>
      <c r="DG12" s="660"/>
      <c r="DH12" s="660"/>
      <c r="DI12" s="660"/>
      <c r="DJ12" s="660"/>
      <c r="DK12" s="660"/>
      <c r="DL12" s="660"/>
      <c r="DM12" s="660"/>
      <c r="DN12" s="660"/>
      <c r="DO12" s="660"/>
      <c r="DP12" s="661"/>
      <c r="DQ12" s="665">
        <v>800636</v>
      </c>
      <c r="DR12" s="660"/>
      <c r="DS12" s="660"/>
      <c r="DT12" s="660"/>
      <c r="DU12" s="660"/>
      <c r="DV12" s="660"/>
      <c r="DW12" s="660"/>
      <c r="DX12" s="660"/>
      <c r="DY12" s="660"/>
      <c r="DZ12" s="660"/>
      <c r="EA12" s="660"/>
      <c r="EB12" s="660"/>
      <c r="EC12" s="695"/>
    </row>
    <row r="13" spans="2:143" ht="11.25" customHeight="1" x14ac:dyDescent="0.15">
      <c r="B13" s="656" t="s">
        <v>253</v>
      </c>
      <c r="C13" s="657"/>
      <c r="D13" s="657"/>
      <c r="E13" s="657"/>
      <c r="F13" s="657"/>
      <c r="G13" s="657"/>
      <c r="H13" s="657"/>
      <c r="I13" s="657"/>
      <c r="J13" s="657"/>
      <c r="K13" s="657"/>
      <c r="L13" s="657"/>
      <c r="M13" s="657"/>
      <c r="N13" s="657"/>
      <c r="O13" s="657"/>
      <c r="P13" s="657"/>
      <c r="Q13" s="658"/>
      <c r="R13" s="659" t="s">
        <v>128</v>
      </c>
      <c r="S13" s="660"/>
      <c r="T13" s="660"/>
      <c r="U13" s="660"/>
      <c r="V13" s="660"/>
      <c r="W13" s="660"/>
      <c r="X13" s="660"/>
      <c r="Y13" s="661"/>
      <c r="Z13" s="685" t="s">
        <v>128</v>
      </c>
      <c r="AA13" s="685"/>
      <c r="AB13" s="685"/>
      <c r="AC13" s="685"/>
      <c r="AD13" s="686" t="s">
        <v>128</v>
      </c>
      <c r="AE13" s="686"/>
      <c r="AF13" s="686"/>
      <c r="AG13" s="686"/>
      <c r="AH13" s="686"/>
      <c r="AI13" s="686"/>
      <c r="AJ13" s="686"/>
      <c r="AK13" s="686"/>
      <c r="AL13" s="662" t="s">
        <v>128</v>
      </c>
      <c r="AM13" s="663"/>
      <c r="AN13" s="663"/>
      <c r="AO13" s="687"/>
      <c r="AP13" s="656" t="s">
        <v>254</v>
      </c>
      <c r="AQ13" s="657"/>
      <c r="AR13" s="657"/>
      <c r="AS13" s="657"/>
      <c r="AT13" s="657"/>
      <c r="AU13" s="657"/>
      <c r="AV13" s="657"/>
      <c r="AW13" s="657"/>
      <c r="AX13" s="657"/>
      <c r="AY13" s="657"/>
      <c r="AZ13" s="657"/>
      <c r="BA13" s="657"/>
      <c r="BB13" s="657"/>
      <c r="BC13" s="657"/>
      <c r="BD13" s="657"/>
      <c r="BE13" s="657"/>
      <c r="BF13" s="658"/>
      <c r="BG13" s="659">
        <v>8887059</v>
      </c>
      <c r="BH13" s="660"/>
      <c r="BI13" s="660"/>
      <c r="BJ13" s="660"/>
      <c r="BK13" s="660"/>
      <c r="BL13" s="660"/>
      <c r="BM13" s="660"/>
      <c r="BN13" s="661"/>
      <c r="BO13" s="685">
        <v>54.2</v>
      </c>
      <c r="BP13" s="685"/>
      <c r="BQ13" s="685"/>
      <c r="BR13" s="685"/>
      <c r="BS13" s="686" t="s">
        <v>128</v>
      </c>
      <c r="BT13" s="686"/>
      <c r="BU13" s="686"/>
      <c r="BV13" s="686"/>
      <c r="BW13" s="686"/>
      <c r="BX13" s="686"/>
      <c r="BY13" s="686"/>
      <c r="BZ13" s="686"/>
      <c r="CA13" s="686"/>
      <c r="CB13" s="731"/>
      <c r="CD13" s="656" t="s">
        <v>255</v>
      </c>
      <c r="CE13" s="657"/>
      <c r="CF13" s="657"/>
      <c r="CG13" s="657"/>
      <c r="CH13" s="657"/>
      <c r="CI13" s="657"/>
      <c r="CJ13" s="657"/>
      <c r="CK13" s="657"/>
      <c r="CL13" s="657"/>
      <c r="CM13" s="657"/>
      <c r="CN13" s="657"/>
      <c r="CO13" s="657"/>
      <c r="CP13" s="657"/>
      <c r="CQ13" s="658"/>
      <c r="CR13" s="659">
        <v>3884503</v>
      </c>
      <c r="CS13" s="660"/>
      <c r="CT13" s="660"/>
      <c r="CU13" s="660"/>
      <c r="CV13" s="660"/>
      <c r="CW13" s="660"/>
      <c r="CX13" s="660"/>
      <c r="CY13" s="661"/>
      <c r="CZ13" s="685">
        <v>11.7</v>
      </c>
      <c r="DA13" s="685"/>
      <c r="DB13" s="685"/>
      <c r="DC13" s="685"/>
      <c r="DD13" s="665">
        <v>1374350</v>
      </c>
      <c r="DE13" s="660"/>
      <c r="DF13" s="660"/>
      <c r="DG13" s="660"/>
      <c r="DH13" s="660"/>
      <c r="DI13" s="660"/>
      <c r="DJ13" s="660"/>
      <c r="DK13" s="660"/>
      <c r="DL13" s="660"/>
      <c r="DM13" s="660"/>
      <c r="DN13" s="660"/>
      <c r="DO13" s="660"/>
      <c r="DP13" s="661"/>
      <c r="DQ13" s="665">
        <v>2763853</v>
      </c>
      <c r="DR13" s="660"/>
      <c r="DS13" s="660"/>
      <c r="DT13" s="660"/>
      <c r="DU13" s="660"/>
      <c r="DV13" s="660"/>
      <c r="DW13" s="660"/>
      <c r="DX13" s="660"/>
      <c r="DY13" s="660"/>
      <c r="DZ13" s="660"/>
      <c r="EA13" s="660"/>
      <c r="EB13" s="660"/>
      <c r="EC13" s="695"/>
    </row>
    <row r="14" spans="2:143" ht="11.25" customHeight="1" x14ac:dyDescent="0.15">
      <c r="B14" s="656" t="s">
        <v>256</v>
      </c>
      <c r="C14" s="657"/>
      <c r="D14" s="657"/>
      <c r="E14" s="657"/>
      <c r="F14" s="657"/>
      <c r="G14" s="657"/>
      <c r="H14" s="657"/>
      <c r="I14" s="657"/>
      <c r="J14" s="657"/>
      <c r="K14" s="657"/>
      <c r="L14" s="657"/>
      <c r="M14" s="657"/>
      <c r="N14" s="657"/>
      <c r="O14" s="657"/>
      <c r="P14" s="657"/>
      <c r="Q14" s="658"/>
      <c r="R14" s="659">
        <v>3</v>
      </c>
      <c r="S14" s="660"/>
      <c r="T14" s="660"/>
      <c r="U14" s="660"/>
      <c r="V14" s="660"/>
      <c r="W14" s="660"/>
      <c r="X14" s="660"/>
      <c r="Y14" s="661"/>
      <c r="Z14" s="685">
        <v>0</v>
      </c>
      <c r="AA14" s="685"/>
      <c r="AB14" s="685"/>
      <c r="AC14" s="685"/>
      <c r="AD14" s="686">
        <v>3</v>
      </c>
      <c r="AE14" s="686"/>
      <c r="AF14" s="686"/>
      <c r="AG14" s="686"/>
      <c r="AH14" s="686"/>
      <c r="AI14" s="686"/>
      <c r="AJ14" s="686"/>
      <c r="AK14" s="686"/>
      <c r="AL14" s="662">
        <v>0</v>
      </c>
      <c r="AM14" s="663"/>
      <c r="AN14" s="663"/>
      <c r="AO14" s="687"/>
      <c r="AP14" s="656" t="s">
        <v>257</v>
      </c>
      <c r="AQ14" s="657"/>
      <c r="AR14" s="657"/>
      <c r="AS14" s="657"/>
      <c r="AT14" s="657"/>
      <c r="AU14" s="657"/>
      <c r="AV14" s="657"/>
      <c r="AW14" s="657"/>
      <c r="AX14" s="657"/>
      <c r="AY14" s="657"/>
      <c r="AZ14" s="657"/>
      <c r="BA14" s="657"/>
      <c r="BB14" s="657"/>
      <c r="BC14" s="657"/>
      <c r="BD14" s="657"/>
      <c r="BE14" s="657"/>
      <c r="BF14" s="658"/>
      <c r="BG14" s="659">
        <v>206602</v>
      </c>
      <c r="BH14" s="660"/>
      <c r="BI14" s="660"/>
      <c r="BJ14" s="660"/>
      <c r="BK14" s="660"/>
      <c r="BL14" s="660"/>
      <c r="BM14" s="660"/>
      <c r="BN14" s="661"/>
      <c r="BO14" s="685">
        <v>1.3</v>
      </c>
      <c r="BP14" s="685"/>
      <c r="BQ14" s="685"/>
      <c r="BR14" s="685"/>
      <c r="BS14" s="686" t="s">
        <v>128</v>
      </c>
      <c r="BT14" s="686"/>
      <c r="BU14" s="686"/>
      <c r="BV14" s="686"/>
      <c r="BW14" s="686"/>
      <c r="BX14" s="686"/>
      <c r="BY14" s="686"/>
      <c r="BZ14" s="686"/>
      <c r="CA14" s="686"/>
      <c r="CB14" s="731"/>
      <c r="CD14" s="656" t="s">
        <v>258</v>
      </c>
      <c r="CE14" s="657"/>
      <c r="CF14" s="657"/>
      <c r="CG14" s="657"/>
      <c r="CH14" s="657"/>
      <c r="CI14" s="657"/>
      <c r="CJ14" s="657"/>
      <c r="CK14" s="657"/>
      <c r="CL14" s="657"/>
      <c r="CM14" s="657"/>
      <c r="CN14" s="657"/>
      <c r="CO14" s="657"/>
      <c r="CP14" s="657"/>
      <c r="CQ14" s="658"/>
      <c r="CR14" s="659">
        <v>1032840</v>
      </c>
      <c r="CS14" s="660"/>
      <c r="CT14" s="660"/>
      <c r="CU14" s="660"/>
      <c r="CV14" s="660"/>
      <c r="CW14" s="660"/>
      <c r="CX14" s="660"/>
      <c r="CY14" s="661"/>
      <c r="CZ14" s="685">
        <v>3.1</v>
      </c>
      <c r="DA14" s="685"/>
      <c r="DB14" s="685"/>
      <c r="DC14" s="685"/>
      <c r="DD14" s="665">
        <v>6442</v>
      </c>
      <c r="DE14" s="660"/>
      <c r="DF14" s="660"/>
      <c r="DG14" s="660"/>
      <c r="DH14" s="660"/>
      <c r="DI14" s="660"/>
      <c r="DJ14" s="660"/>
      <c r="DK14" s="660"/>
      <c r="DL14" s="660"/>
      <c r="DM14" s="660"/>
      <c r="DN14" s="660"/>
      <c r="DO14" s="660"/>
      <c r="DP14" s="661"/>
      <c r="DQ14" s="665">
        <v>1021155</v>
      </c>
      <c r="DR14" s="660"/>
      <c r="DS14" s="660"/>
      <c r="DT14" s="660"/>
      <c r="DU14" s="660"/>
      <c r="DV14" s="660"/>
      <c r="DW14" s="660"/>
      <c r="DX14" s="660"/>
      <c r="DY14" s="660"/>
      <c r="DZ14" s="660"/>
      <c r="EA14" s="660"/>
      <c r="EB14" s="660"/>
      <c r="EC14" s="695"/>
    </row>
    <row r="15" spans="2:143" ht="11.25" customHeight="1" x14ac:dyDescent="0.15">
      <c r="B15" s="656" t="s">
        <v>259</v>
      </c>
      <c r="C15" s="657"/>
      <c r="D15" s="657"/>
      <c r="E15" s="657"/>
      <c r="F15" s="657"/>
      <c r="G15" s="657"/>
      <c r="H15" s="657"/>
      <c r="I15" s="657"/>
      <c r="J15" s="657"/>
      <c r="K15" s="657"/>
      <c r="L15" s="657"/>
      <c r="M15" s="657"/>
      <c r="N15" s="657"/>
      <c r="O15" s="657"/>
      <c r="P15" s="657"/>
      <c r="Q15" s="658"/>
      <c r="R15" s="659" t="s">
        <v>128</v>
      </c>
      <c r="S15" s="660"/>
      <c r="T15" s="660"/>
      <c r="U15" s="660"/>
      <c r="V15" s="660"/>
      <c r="W15" s="660"/>
      <c r="X15" s="660"/>
      <c r="Y15" s="661"/>
      <c r="Z15" s="685" t="s">
        <v>128</v>
      </c>
      <c r="AA15" s="685"/>
      <c r="AB15" s="685"/>
      <c r="AC15" s="685"/>
      <c r="AD15" s="686" t="s">
        <v>128</v>
      </c>
      <c r="AE15" s="686"/>
      <c r="AF15" s="686"/>
      <c r="AG15" s="686"/>
      <c r="AH15" s="686"/>
      <c r="AI15" s="686"/>
      <c r="AJ15" s="686"/>
      <c r="AK15" s="686"/>
      <c r="AL15" s="662" t="s">
        <v>128</v>
      </c>
      <c r="AM15" s="663"/>
      <c r="AN15" s="663"/>
      <c r="AO15" s="687"/>
      <c r="AP15" s="656" t="s">
        <v>260</v>
      </c>
      <c r="AQ15" s="657"/>
      <c r="AR15" s="657"/>
      <c r="AS15" s="657"/>
      <c r="AT15" s="657"/>
      <c r="AU15" s="657"/>
      <c r="AV15" s="657"/>
      <c r="AW15" s="657"/>
      <c r="AX15" s="657"/>
      <c r="AY15" s="657"/>
      <c r="AZ15" s="657"/>
      <c r="BA15" s="657"/>
      <c r="BB15" s="657"/>
      <c r="BC15" s="657"/>
      <c r="BD15" s="657"/>
      <c r="BE15" s="657"/>
      <c r="BF15" s="658"/>
      <c r="BG15" s="659">
        <v>476985</v>
      </c>
      <c r="BH15" s="660"/>
      <c r="BI15" s="660"/>
      <c r="BJ15" s="660"/>
      <c r="BK15" s="660"/>
      <c r="BL15" s="660"/>
      <c r="BM15" s="660"/>
      <c r="BN15" s="661"/>
      <c r="BO15" s="685">
        <v>2.9</v>
      </c>
      <c r="BP15" s="685"/>
      <c r="BQ15" s="685"/>
      <c r="BR15" s="685"/>
      <c r="BS15" s="686" t="s">
        <v>128</v>
      </c>
      <c r="BT15" s="686"/>
      <c r="BU15" s="686"/>
      <c r="BV15" s="686"/>
      <c r="BW15" s="686"/>
      <c r="BX15" s="686"/>
      <c r="BY15" s="686"/>
      <c r="BZ15" s="686"/>
      <c r="CA15" s="686"/>
      <c r="CB15" s="731"/>
      <c r="CD15" s="656" t="s">
        <v>261</v>
      </c>
      <c r="CE15" s="657"/>
      <c r="CF15" s="657"/>
      <c r="CG15" s="657"/>
      <c r="CH15" s="657"/>
      <c r="CI15" s="657"/>
      <c r="CJ15" s="657"/>
      <c r="CK15" s="657"/>
      <c r="CL15" s="657"/>
      <c r="CM15" s="657"/>
      <c r="CN15" s="657"/>
      <c r="CO15" s="657"/>
      <c r="CP15" s="657"/>
      <c r="CQ15" s="658"/>
      <c r="CR15" s="659">
        <v>3733224</v>
      </c>
      <c r="CS15" s="660"/>
      <c r="CT15" s="660"/>
      <c r="CU15" s="660"/>
      <c r="CV15" s="660"/>
      <c r="CW15" s="660"/>
      <c r="CX15" s="660"/>
      <c r="CY15" s="661"/>
      <c r="CZ15" s="685">
        <v>11.3</v>
      </c>
      <c r="DA15" s="685"/>
      <c r="DB15" s="685"/>
      <c r="DC15" s="685"/>
      <c r="DD15" s="665">
        <v>436938</v>
      </c>
      <c r="DE15" s="660"/>
      <c r="DF15" s="660"/>
      <c r="DG15" s="660"/>
      <c r="DH15" s="660"/>
      <c r="DI15" s="660"/>
      <c r="DJ15" s="660"/>
      <c r="DK15" s="660"/>
      <c r="DL15" s="660"/>
      <c r="DM15" s="660"/>
      <c r="DN15" s="660"/>
      <c r="DO15" s="660"/>
      <c r="DP15" s="661"/>
      <c r="DQ15" s="665">
        <v>2953216</v>
      </c>
      <c r="DR15" s="660"/>
      <c r="DS15" s="660"/>
      <c r="DT15" s="660"/>
      <c r="DU15" s="660"/>
      <c r="DV15" s="660"/>
      <c r="DW15" s="660"/>
      <c r="DX15" s="660"/>
      <c r="DY15" s="660"/>
      <c r="DZ15" s="660"/>
      <c r="EA15" s="660"/>
      <c r="EB15" s="660"/>
      <c r="EC15" s="695"/>
    </row>
    <row r="16" spans="2:143" ht="11.25" customHeight="1" x14ac:dyDescent="0.15">
      <c r="B16" s="656" t="s">
        <v>262</v>
      </c>
      <c r="C16" s="657"/>
      <c r="D16" s="657"/>
      <c r="E16" s="657"/>
      <c r="F16" s="657"/>
      <c r="G16" s="657"/>
      <c r="H16" s="657"/>
      <c r="I16" s="657"/>
      <c r="J16" s="657"/>
      <c r="K16" s="657"/>
      <c r="L16" s="657"/>
      <c r="M16" s="657"/>
      <c r="N16" s="657"/>
      <c r="O16" s="657"/>
      <c r="P16" s="657"/>
      <c r="Q16" s="658"/>
      <c r="R16" s="659">
        <v>37388</v>
      </c>
      <c r="S16" s="660"/>
      <c r="T16" s="660"/>
      <c r="U16" s="660"/>
      <c r="V16" s="660"/>
      <c r="W16" s="660"/>
      <c r="X16" s="660"/>
      <c r="Y16" s="661"/>
      <c r="Z16" s="685">
        <v>0.1</v>
      </c>
      <c r="AA16" s="685"/>
      <c r="AB16" s="685"/>
      <c r="AC16" s="685"/>
      <c r="AD16" s="686">
        <v>37388</v>
      </c>
      <c r="AE16" s="686"/>
      <c r="AF16" s="686"/>
      <c r="AG16" s="686"/>
      <c r="AH16" s="686"/>
      <c r="AI16" s="686"/>
      <c r="AJ16" s="686"/>
      <c r="AK16" s="686"/>
      <c r="AL16" s="662">
        <v>0.2</v>
      </c>
      <c r="AM16" s="663"/>
      <c r="AN16" s="663"/>
      <c r="AO16" s="687"/>
      <c r="AP16" s="656" t="s">
        <v>263</v>
      </c>
      <c r="AQ16" s="657"/>
      <c r="AR16" s="657"/>
      <c r="AS16" s="657"/>
      <c r="AT16" s="657"/>
      <c r="AU16" s="657"/>
      <c r="AV16" s="657"/>
      <c r="AW16" s="657"/>
      <c r="AX16" s="657"/>
      <c r="AY16" s="657"/>
      <c r="AZ16" s="657"/>
      <c r="BA16" s="657"/>
      <c r="BB16" s="657"/>
      <c r="BC16" s="657"/>
      <c r="BD16" s="657"/>
      <c r="BE16" s="657"/>
      <c r="BF16" s="658"/>
      <c r="BG16" s="659" t="s">
        <v>128</v>
      </c>
      <c r="BH16" s="660"/>
      <c r="BI16" s="660"/>
      <c r="BJ16" s="660"/>
      <c r="BK16" s="660"/>
      <c r="BL16" s="660"/>
      <c r="BM16" s="660"/>
      <c r="BN16" s="661"/>
      <c r="BO16" s="685" t="s">
        <v>128</v>
      </c>
      <c r="BP16" s="685"/>
      <c r="BQ16" s="685"/>
      <c r="BR16" s="685"/>
      <c r="BS16" s="686" t="s">
        <v>128</v>
      </c>
      <c r="BT16" s="686"/>
      <c r="BU16" s="686"/>
      <c r="BV16" s="686"/>
      <c r="BW16" s="686"/>
      <c r="BX16" s="686"/>
      <c r="BY16" s="686"/>
      <c r="BZ16" s="686"/>
      <c r="CA16" s="686"/>
      <c r="CB16" s="731"/>
      <c r="CD16" s="656" t="s">
        <v>264</v>
      </c>
      <c r="CE16" s="657"/>
      <c r="CF16" s="657"/>
      <c r="CG16" s="657"/>
      <c r="CH16" s="657"/>
      <c r="CI16" s="657"/>
      <c r="CJ16" s="657"/>
      <c r="CK16" s="657"/>
      <c r="CL16" s="657"/>
      <c r="CM16" s="657"/>
      <c r="CN16" s="657"/>
      <c r="CO16" s="657"/>
      <c r="CP16" s="657"/>
      <c r="CQ16" s="658"/>
      <c r="CR16" s="659" t="s">
        <v>128</v>
      </c>
      <c r="CS16" s="660"/>
      <c r="CT16" s="660"/>
      <c r="CU16" s="660"/>
      <c r="CV16" s="660"/>
      <c r="CW16" s="660"/>
      <c r="CX16" s="660"/>
      <c r="CY16" s="661"/>
      <c r="CZ16" s="685" t="s">
        <v>128</v>
      </c>
      <c r="DA16" s="685"/>
      <c r="DB16" s="685"/>
      <c r="DC16" s="685"/>
      <c r="DD16" s="665" t="s">
        <v>128</v>
      </c>
      <c r="DE16" s="660"/>
      <c r="DF16" s="660"/>
      <c r="DG16" s="660"/>
      <c r="DH16" s="660"/>
      <c r="DI16" s="660"/>
      <c r="DJ16" s="660"/>
      <c r="DK16" s="660"/>
      <c r="DL16" s="660"/>
      <c r="DM16" s="660"/>
      <c r="DN16" s="660"/>
      <c r="DO16" s="660"/>
      <c r="DP16" s="661"/>
      <c r="DQ16" s="665" t="s">
        <v>128</v>
      </c>
      <c r="DR16" s="660"/>
      <c r="DS16" s="660"/>
      <c r="DT16" s="660"/>
      <c r="DU16" s="660"/>
      <c r="DV16" s="660"/>
      <c r="DW16" s="660"/>
      <c r="DX16" s="660"/>
      <c r="DY16" s="660"/>
      <c r="DZ16" s="660"/>
      <c r="EA16" s="660"/>
      <c r="EB16" s="660"/>
      <c r="EC16" s="695"/>
    </row>
    <row r="17" spans="2:133" ht="11.25" customHeight="1" x14ac:dyDescent="0.15">
      <c r="B17" s="656" t="s">
        <v>265</v>
      </c>
      <c r="C17" s="657"/>
      <c r="D17" s="657"/>
      <c r="E17" s="657"/>
      <c r="F17" s="657"/>
      <c r="G17" s="657"/>
      <c r="H17" s="657"/>
      <c r="I17" s="657"/>
      <c r="J17" s="657"/>
      <c r="K17" s="657"/>
      <c r="L17" s="657"/>
      <c r="M17" s="657"/>
      <c r="N17" s="657"/>
      <c r="O17" s="657"/>
      <c r="P17" s="657"/>
      <c r="Q17" s="658"/>
      <c r="R17" s="659">
        <v>347244</v>
      </c>
      <c r="S17" s="660"/>
      <c r="T17" s="660"/>
      <c r="U17" s="660"/>
      <c r="V17" s="660"/>
      <c r="W17" s="660"/>
      <c r="X17" s="660"/>
      <c r="Y17" s="661"/>
      <c r="Z17" s="685">
        <v>1</v>
      </c>
      <c r="AA17" s="685"/>
      <c r="AB17" s="685"/>
      <c r="AC17" s="685"/>
      <c r="AD17" s="686">
        <v>347244</v>
      </c>
      <c r="AE17" s="686"/>
      <c r="AF17" s="686"/>
      <c r="AG17" s="686"/>
      <c r="AH17" s="686"/>
      <c r="AI17" s="686"/>
      <c r="AJ17" s="686"/>
      <c r="AK17" s="686"/>
      <c r="AL17" s="662">
        <v>1.9</v>
      </c>
      <c r="AM17" s="663"/>
      <c r="AN17" s="663"/>
      <c r="AO17" s="687"/>
      <c r="AP17" s="656" t="s">
        <v>266</v>
      </c>
      <c r="AQ17" s="657"/>
      <c r="AR17" s="657"/>
      <c r="AS17" s="657"/>
      <c r="AT17" s="657"/>
      <c r="AU17" s="657"/>
      <c r="AV17" s="657"/>
      <c r="AW17" s="657"/>
      <c r="AX17" s="657"/>
      <c r="AY17" s="657"/>
      <c r="AZ17" s="657"/>
      <c r="BA17" s="657"/>
      <c r="BB17" s="657"/>
      <c r="BC17" s="657"/>
      <c r="BD17" s="657"/>
      <c r="BE17" s="657"/>
      <c r="BF17" s="658"/>
      <c r="BG17" s="659" t="s">
        <v>128</v>
      </c>
      <c r="BH17" s="660"/>
      <c r="BI17" s="660"/>
      <c r="BJ17" s="660"/>
      <c r="BK17" s="660"/>
      <c r="BL17" s="660"/>
      <c r="BM17" s="660"/>
      <c r="BN17" s="661"/>
      <c r="BO17" s="685" t="s">
        <v>128</v>
      </c>
      <c r="BP17" s="685"/>
      <c r="BQ17" s="685"/>
      <c r="BR17" s="685"/>
      <c r="BS17" s="686" t="s">
        <v>128</v>
      </c>
      <c r="BT17" s="686"/>
      <c r="BU17" s="686"/>
      <c r="BV17" s="686"/>
      <c r="BW17" s="686"/>
      <c r="BX17" s="686"/>
      <c r="BY17" s="686"/>
      <c r="BZ17" s="686"/>
      <c r="CA17" s="686"/>
      <c r="CB17" s="731"/>
      <c r="CD17" s="656" t="s">
        <v>267</v>
      </c>
      <c r="CE17" s="657"/>
      <c r="CF17" s="657"/>
      <c r="CG17" s="657"/>
      <c r="CH17" s="657"/>
      <c r="CI17" s="657"/>
      <c r="CJ17" s="657"/>
      <c r="CK17" s="657"/>
      <c r="CL17" s="657"/>
      <c r="CM17" s="657"/>
      <c r="CN17" s="657"/>
      <c r="CO17" s="657"/>
      <c r="CP17" s="657"/>
      <c r="CQ17" s="658"/>
      <c r="CR17" s="659">
        <v>1147757</v>
      </c>
      <c r="CS17" s="660"/>
      <c r="CT17" s="660"/>
      <c r="CU17" s="660"/>
      <c r="CV17" s="660"/>
      <c r="CW17" s="660"/>
      <c r="CX17" s="660"/>
      <c r="CY17" s="661"/>
      <c r="CZ17" s="685">
        <v>3.5</v>
      </c>
      <c r="DA17" s="685"/>
      <c r="DB17" s="685"/>
      <c r="DC17" s="685"/>
      <c r="DD17" s="665" t="s">
        <v>128</v>
      </c>
      <c r="DE17" s="660"/>
      <c r="DF17" s="660"/>
      <c r="DG17" s="660"/>
      <c r="DH17" s="660"/>
      <c r="DI17" s="660"/>
      <c r="DJ17" s="660"/>
      <c r="DK17" s="660"/>
      <c r="DL17" s="660"/>
      <c r="DM17" s="660"/>
      <c r="DN17" s="660"/>
      <c r="DO17" s="660"/>
      <c r="DP17" s="661"/>
      <c r="DQ17" s="665">
        <v>1147757</v>
      </c>
      <c r="DR17" s="660"/>
      <c r="DS17" s="660"/>
      <c r="DT17" s="660"/>
      <c r="DU17" s="660"/>
      <c r="DV17" s="660"/>
      <c r="DW17" s="660"/>
      <c r="DX17" s="660"/>
      <c r="DY17" s="660"/>
      <c r="DZ17" s="660"/>
      <c r="EA17" s="660"/>
      <c r="EB17" s="660"/>
      <c r="EC17" s="695"/>
    </row>
    <row r="18" spans="2:133" ht="11.25" customHeight="1" x14ac:dyDescent="0.15">
      <c r="B18" s="656" t="s">
        <v>268</v>
      </c>
      <c r="C18" s="657"/>
      <c r="D18" s="657"/>
      <c r="E18" s="657"/>
      <c r="F18" s="657"/>
      <c r="G18" s="657"/>
      <c r="H18" s="657"/>
      <c r="I18" s="657"/>
      <c r="J18" s="657"/>
      <c r="K18" s="657"/>
      <c r="L18" s="657"/>
      <c r="M18" s="657"/>
      <c r="N18" s="657"/>
      <c r="O18" s="657"/>
      <c r="P18" s="657"/>
      <c r="Q18" s="658"/>
      <c r="R18" s="659">
        <v>372858</v>
      </c>
      <c r="S18" s="660"/>
      <c r="T18" s="660"/>
      <c r="U18" s="660"/>
      <c r="V18" s="660"/>
      <c r="W18" s="660"/>
      <c r="X18" s="660"/>
      <c r="Y18" s="661"/>
      <c r="Z18" s="685">
        <v>1</v>
      </c>
      <c r="AA18" s="685"/>
      <c r="AB18" s="685"/>
      <c r="AC18" s="685"/>
      <c r="AD18" s="686">
        <v>355350</v>
      </c>
      <c r="AE18" s="686"/>
      <c r="AF18" s="686"/>
      <c r="AG18" s="686"/>
      <c r="AH18" s="686"/>
      <c r="AI18" s="686"/>
      <c r="AJ18" s="686"/>
      <c r="AK18" s="686"/>
      <c r="AL18" s="662">
        <v>1.8999999761581421</v>
      </c>
      <c r="AM18" s="663"/>
      <c r="AN18" s="663"/>
      <c r="AO18" s="687"/>
      <c r="AP18" s="656" t="s">
        <v>269</v>
      </c>
      <c r="AQ18" s="657"/>
      <c r="AR18" s="657"/>
      <c r="AS18" s="657"/>
      <c r="AT18" s="657"/>
      <c r="AU18" s="657"/>
      <c r="AV18" s="657"/>
      <c r="AW18" s="657"/>
      <c r="AX18" s="657"/>
      <c r="AY18" s="657"/>
      <c r="AZ18" s="657"/>
      <c r="BA18" s="657"/>
      <c r="BB18" s="657"/>
      <c r="BC18" s="657"/>
      <c r="BD18" s="657"/>
      <c r="BE18" s="657"/>
      <c r="BF18" s="658"/>
      <c r="BG18" s="659" t="s">
        <v>128</v>
      </c>
      <c r="BH18" s="660"/>
      <c r="BI18" s="660"/>
      <c r="BJ18" s="660"/>
      <c r="BK18" s="660"/>
      <c r="BL18" s="660"/>
      <c r="BM18" s="660"/>
      <c r="BN18" s="661"/>
      <c r="BO18" s="685" t="s">
        <v>128</v>
      </c>
      <c r="BP18" s="685"/>
      <c r="BQ18" s="685"/>
      <c r="BR18" s="685"/>
      <c r="BS18" s="686" t="s">
        <v>128</v>
      </c>
      <c r="BT18" s="686"/>
      <c r="BU18" s="686"/>
      <c r="BV18" s="686"/>
      <c r="BW18" s="686"/>
      <c r="BX18" s="686"/>
      <c r="BY18" s="686"/>
      <c r="BZ18" s="686"/>
      <c r="CA18" s="686"/>
      <c r="CB18" s="731"/>
      <c r="CD18" s="656" t="s">
        <v>270</v>
      </c>
      <c r="CE18" s="657"/>
      <c r="CF18" s="657"/>
      <c r="CG18" s="657"/>
      <c r="CH18" s="657"/>
      <c r="CI18" s="657"/>
      <c r="CJ18" s="657"/>
      <c r="CK18" s="657"/>
      <c r="CL18" s="657"/>
      <c r="CM18" s="657"/>
      <c r="CN18" s="657"/>
      <c r="CO18" s="657"/>
      <c r="CP18" s="657"/>
      <c r="CQ18" s="658"/>
      <c r="CR18" s="659" t="s">
        <v>128</v>
      </c>
      <c r="CS18" s="660"/>
      <c r="CT18" s="660"/>
      <c r="CU18" s="660"/>
      <c r="CV18" s="660"/>
      <c r="CW18" s="660"/>
      <c r="CX18" s="660"/>
      <c r="CY18" s="661"/>
      <c r="CZ18" s="685" t="s">
        <v>128</v>
      </c>
      <c r="DA18" s="685"/>
      <c r="DB18" s="685"/>
      <c r="DC18" s="685"/>
      <c r="DD18" s="665" t="s">
        <v>128</v>
      </c>
      <c r="DE18" s="660"/>
      <c r="DF18" s="660"/>
      <c r="DG18" s="660"/>
      <c r="DH18" s="660"/>
      <c r="DI18" s="660"/>
      <c r="DJ18" s="660"/>
      <c r="DK18" s="660"/>
      <c r="DL18" s="660"/>
      <c r="DM18" s="660"/>
      <c r="DN18" s="660"/>
      <c r="DO18" s="660"/>
      <c r="DP18" s="661"/>
      <c r="DQ18" s="665" t="s">
        <v>128</v>
      </c>
      <c r="DR18" s="660"/>
      <c r="DS18" s="660"/>
      <c r="DT18" s="660"/>
      <c r="DU18" s="660"/>
      <c r="DV18" s="660"/>
      <c r="DW18" s="660"/>
      <c r="DX18" s="660"/>
      <c r="DY18" s="660"/>
      <c r="DZ18" s="660"/>
      <c r="EA18" s="660"/>
      <c r="EB18" s="660"/>
      <c r="EC18" s="695"/>
    </row>
    <row r="19" spans="2:133" ht="11.25" customHeight="1" x14ac:dyDescent="0.15">
      <c r="B19" s="656" t="s">
        <v>271</v>
      </c>
      <c r="C19" s="657"/>
      <c r="D19" s="657"/>
      <c r="E19" s="657"/>
      <c r="F19" s="657"/>
      <c r="G19" s="657"/>
      <c r="H19" s="657"/>
      <c r="I19" s="657"/>
      <c r="J19" s="657"/>
      <c r="K19" s="657"/>
      <c r="L19" s="657"/>
      <c r="M19" s="657"/>
      <c r="N19" s="657"/>
      <c r="O19" s="657"/>
      <c r="P19" s="657"/>
      <c r="Q19" s="658"/>
      <c r="R19" s="659">
        <v>96480</v>
      </c>
      <c r="S19" s="660"/>
      <c r="T19" s="660"/>
      <c r="U19" s="660"/>
      <c r="V19" s="660"/>
      <c r="W19" s="660"/>
      <c r="X19" s="660"/>
      <c r="Y19" s="661"/>
      <c r="Z19" s="685">
        <v>0.3</v>
      </c>
      <c r="AA19" s="685"/>
      <c r="AB19" s="685"/>
      <c r="AC19" s="685"/>
      <c r="AD19" s="686">
        <v>96480</v>
      </c>
      <c r="AE19" s="686"/>
      <c r="AF19" s="686"/>
      <c r="AG19" s="686"/>
      <c r="AH19" s="686"/>
      <c r="AI19" s="686"/>
      <c r="AJ19" s="686"/>
      <c r="AK19" s="686"/>
      <c r="AL19" s="662">
        <v>0.5</v>
      </c>
      <c r="AM19" s="663"/>
      <c r="AN19" s="663"/>
      <c r="AO19" s="687"/>
      <c r="AP19" s="656" t="s">
        <v>272</v>
      </c>
      <c r="AQ19" s="657"/>
      <c r="AR19" s="657"/>
      <c r="AS19" s="657"/>
      <c r="AT19" s="657"/>
      <c r="AU19" s="657"/>
      <c r="AV19" s="657"/>
      <c r="AW19" s="657"/>
      <c r="AX19" s="657"/>
      <c r="AY19" s="657"/>
      <c r="AZ19" s="657"/>
      <c r="BA19" s="657"/>
      <c r="BB19" s="657"/>
      <c r="BC19" s="657"/>
      <c r="BD19" s="657"/>
      <c r="BE19" s="657"/>
      <c r="BF19" s="658"/>
      <c r="BG19" s="659">
        <v>1133544</v>
      </c>
      <c r="BH19" s="660"/>
      <c r="BI19" s="660"/>
      <c r="BJ19" s="660"/>
      <c r="BK19" s="660"/>
      <c r="BL19" s="660"/>
      <c r="BM19" s="660"/>
      <c r="BN19" s="661"/>
      <c r="BO19" s="685">
        <v>6.9</v>
      </c>
      <c r="BP19" s="685"/>
      <c r="BQ19" s="685"/>
      <c r="BR19" s="685"/>
      <c r="BS19" s="686" t="s">
        <v>128</v>
      </c>
      <c r="BT19" s="686"/>
      <c r="BU19" s="686"/>
      <c r="BV19" s="686"/>
      <c r="BW19" s="686"/>
      <c r="BX19" s="686"/>
      <c r="BY19" s="686"/>
      <c r="BZ19" s="686"/>
      <c r="CA19" s="686"/>
      <c r="CB19" s="731"/>
      <c r="CD19" s="656" t="s">
        <v>273</v>
      </c>
      <c r="CE19" s="657"/>
      <c r="CF19" s="657"/>
      <c r="CG19" s="657"/>
      <c r="CH19" s="657"/>
      <c r="CI19" s="657"/>
      <c r="CJ19" s="657"/>
      <c r="CK19" s="657"/>
      <c r="CL19" s="657"/>
      <c r="CM19" s="657"/>
      <c r="CN19" s="657"/>
      <c r="CO19" s="657"/>
      <c r="CP19" s="657"/>
      <c r="CQ19" s="658"/>
      <c r="CR19" s="659" t="s">
        <v>128</v>
      </c>
      <c r="CS19" s="660"/>
      <c r="CT19" s="660"/>
      <c r="CU19" s="660"/>
      <c r="CV19" s="660"/>
      <c r="CW19" s="660"/>
      <c r="CX19" s="660"/>
      <c r="CY19" s="661"/>
      <c r="CZ19" s="685" t="s">
        <v>128</v>
      </c>
      <c r="DA19" s="685"/>
      <c r="DB19" s="685"/>
      <c r="DC19" s="685"/>
      <c r="DD19" s="665" t="s">
        <v>128</v>
      </c>
      <c r="DE19" s="660"/>
      <c r="DF19" s="660"/>
      <c r="DG19" s="660"/>
      <c r="DH19" s="660"/>
      <c r="DI19" s="660"/>
      <c r="DJ19" s="660"/>
      <c r="DK19" s="660"/>
      <c r="DL19" s="660"/>
      <c r="DM19" s="660"/>
      <c r="DN19" s="660"/>
      <c r="DO19" s="660"/>
      <c r="DP19" s="661"/>
      <c r="DQ19" s="665" t="s">
        <v>128</v>
      </c>
      <c r="DR19" s="660"/>
      <c r="DS19" s="660"/>
      <c r="DT19" s="660"/>
      <c r="DU19" s="660"/>
      <c r="DV19" s="660"/>
      <c r="DW19" s="660"/>
      <c r="DX19" s="660"/>
      <c r="DY19" s="660"/>
      <c r="DZ19" s="660"/>
      <c r="EA19" s="660"/>
      <c r="EB19" s="660"/>
      <c r="EC19" s="695"/>
    </row>
    <row r="20" spans="2:133" ht="11.25" customHeight="1" x14ac:dyDescent="0.15">
      <c r="B20" s="656" t="s">
        <v>274</v>
      </c>
      <c r="C20" s="657"/>
      <c r="D20" s="657"/>
      <c r="E20" s="657"/>
      <c r="F20" s="657"/>
      <c r="G20" s="657"/>
      <c r="H20" s="657"/>
      <c r="I20" s="657"/>
      <c r="J20" s="657"/>
      <c r="K20" s="657"/>
      <c r="L20" s="657"/>
      <c r="M20" s="657"/>
      <c r="N20" s="657"/>
      <c r="O20" s="657"/>
      <c r="P20" s="657"/>
      <c r="Q20" s="658"/>
      <c r="R20" s="659">
        <v>12630</v>
      </c>
      <c r="S20" s="660"/>
      <c r="T20" s="660"/>
      <c r="U20" s="660"/>
      <c r="V20" s="660"/>
      <c r="W20" s="660"/>
      <c r="X20" s="660"/>
      <c r="Y20" s="661"/>
      <c r="Z20" s="685">
        <v>0</v>
      </c>
      <c r="AA20" s="685"/>
      <c r="AB20" s="685"/>
      <c r="AC20" s="685"/>
      <c r="AD20" s="686">
        <v>12630</v>
      </c>
      <c r="AE20" s="686"/>
      <c r="AF20" s="686"/>
      <c r="AG20" s="686"/>
      <c r="AH20" s="686"/>
      <c r="AI20" s="686"/>
      <c r="AJ20" s="686"/>
      <c r="AK20" s="686"/>
      <c r="AL20" s="662">
        <v>0.1</v>
      </c>
      <c r="AM20" s="663"/>
      <c r="AN20" s="663"/>
      <c r="AO20" s="687"/>
      <c r="AP20" s="656" t="s">
        <v>275</v>
      </c>
      <c r="AQ20" s="657"/>
      <c r="AR20" s="657"/>
      <c r="AS20" s="657"/>
      <c r="AT20" s="657"/>
      <c r="AU20" s="657"/>
      <c r="AV20" s="657"/>
      <c r="AW20" s="657"/>
      <c r="AX20" s="657"/>
      <c r="AY20" s="657"/>
      <c r="AZ20" s="657"/>
      <c r="BA20" s="657"/>
      <c r="BB20" s="657"/>
      <c r="BC20" s="657"/>
      <c r="BD20" s="657"/>
      <c r="BE20" s="657"/>
      <c r="BF20" s="658"/>
      <c r="BG20" s="659">
        <v>1133544</v>
      </c>
      <c r="BH20" s="660"/>
      <c r="BI20" s="660"/>
      <c r="BJ20" s="660"/>
      <c r="BK20" s="660"/>
      <c r="BL20" s="660"/>
      <c r="BM20" s="660"/>
      <c r="BN20" s="661"/>
      <c r="BO20" s="685">
        <v>6.9</v>
      </c>
      <c r="BP20" s="685"/>
      <c r="BQ20" s="685"/>
      <c r="BR20" s="685"/>
      <c r="BS20" s="686" t="s">
        <v>128</v>
      </c>
      <c r="BT20" s="686"/>
      <c r="BU20" s="686"/>
      <c r="BV20" s="686"/>
      <c r="BW20" s="686"/>
      <c r="BX20" s="686"/>
      <c r="BY20" s="686"/>
      <c r="BZ20" s="686"/>
      <c r="CA20" s="686"/>
      <c r="CB20" s="731"/>
      <c r="CD20" s="656" t="s">
        <v>276</v>
      </c>
      <c r="CE20" s="657"/>
      <c r="CF20" s="657"/>
      <c r="CG20" s="657"/>
      <c r="CH20" s="657"/>
      <c r="CI20" s="657"/>
      <c r="CJ20" s="657"/>
      <c r="CK20" s="657"/>
      <c r="CL20" s="657"/>
      <c r="CM20" s="657"/>
      <c r="CN20" s="657"/>
      <c r="CO20" s="657"/>
      <c r="CP20" s="657"/>
      <c r="CQ20" s="658"/>
      <c r="CR20" s="659">
        <v>33179167</v>
      </c>
      <c r="CS20" s="660"/>
      <c r="CT20" s="660"/>
      <c r="CU20" s="660"/>
      <c r="CV20" s="660"/>
      <c r="CW20" s="660"/>
      <c r="CX20" s="660"/>
      <c r="CY20" s="661"/>
      <c r="CZ20" s="685">
        <v>100</v>
      </c>
      <c r="DA20" s="685"/>
      <c r="DB20" s="685"/>
      <c r="DC20" s="685"/>
      <c r="DD20" s="665">
        <v>2349617</v>
      </c>
      <c r="DE20" s="660"/>
      <c r="DF20" s="660"/>
      <c r="DG20" s="660"/>
      <c r="DH20" s="660"/>
      <c r="DI20" s="660"/>
      <c r="DJ20" s="660"/>
      <c r="DK20" s="660"/>
      <c r="DL20" s="660"/>
      <c r="DM20" s="660"/>
      <c r="DN20" s="660"/>
      <c r="DO20" s="660"/>
      <c r="DP20" s="661"/>
      <c r="DQ20" s="665">
        <v>23640632</v>
      </c>
      <c r="DR20" s="660"/>
      <c r="DS20" s="660"/>
      <c r="DT20" s="660"/>
      <c r="DU20" s="660"/>
      <c r="DV20" s="660"/>
      <c r="DW20" s="660"/>
      <c r="DX20" s="660"/>
      <c r="DY20" s="660"/>
      <c r="DZ20" s="660"/>
      <c r="EA20" s="660"/>
      <c r="EB20" s="660"/>
      <c r="EC20" s="695"/>
    </row>
    <row r="21" spans="2:133" ht="11.25" customHeight="1" x14ac:dyDescent="0.15">
      <c r="B21" s="656" t="s">
        <v>277</v>
      </c>
      <c r="C21" s="657"/>
      <c r="D21" s="657"/>
      <c r="E21" s="657"/>
      <c r="F21" s="657"/>
      <c r="G21" s="657"/>
      <c r="H21" s="657"/>
      <c r="I21" s="657"/>
      <c r="J21" s="657"/>
      <c r="K21" s="657"/>
      <c r="L21" s="657"/>
      <c r="M21" s="657"/>
      <c r="N21" s="657"/>
      <c r="O21" s="657"/>
      <c r="P21" s="657"/>
      <c r="Q21" s="658"/>
      <c r="R21" s="659">
        <v>3915</v>
      </c>
      <c r="S21" s="660"/>
      <c r="T21" s="660"/>
      <c r="U21" s="660"/>
      <c r="V21" s="660"/>
      <c r="W21" s="660"/>
      <c r="X21" s="660"/>
      <c r="Y21" s="661"/>
      <c r="Z21" s="685">
        <v>0</v>
      </c>
      <c r="AA21" s="685"/>
      <c r="AB21" s="685"/>
      <c r="AC21" s="685"/>
      <c r="AD21" s="686">
        <v>3915</v>
      </c>
      <c r="AE21" s="686"/>
      <c r="AF21" s="686"/>
      <c r="AG21" s="686"/>
      <c r="AH21" s="686"/>
      <c r="AI21" s="686"/>
      <c r="AJ21" s="686"/>
      <c r="AK21" s="686"/>
      <c r="AL21" s="662">
        <v>0</v>
      </c>
      <c r="AM21" s="663"/>
      <c r="AN21" s="663"/>
      <c r="AO21" s="687"/>
      <c r="AP21" s="656" t="s">
        <v>278</v>
      </c>
      <c r="AQ21" s="732"/>
      <c r="AR21" s="732"/>
      <c r="AS21" s="732"/>
      <c r="AT21" s="732"/>
      <c r="AU21" s="732"/>
      <c r="AV21" s="732"/>
      <c r="AW21" s="732"/>
      <c r="AX21" s="732"/>
      <c r="AY21" s="732"/>
      <c r="AZ21" s="732"/>
      <c r="BA21" s="732"/>
      <c r="BB21" s="732"/>
      <c r="BC21" s="732"/>
      <c r="BD21" s="732"/>
      <c r="BE21" s="732"/>
      <c r="BF21" s="733"/>
      <c r="BG21" s="659" t="s">
        <v>128</v>
      </c>
      <c r="BH21" s="660"/>
      <c r="BI21" s="660"/>
      <c r="BJ21" s="660"/>
      <c r="BK21" s="660"/>
      <c r="BL21" s="660"/>
      <c r="BM21" s="660"/>
      <c r="BN21" s="661"/>
      <c r="BO21" s="685" t="s">
        <v>128</v>
      </c>
      <c r="BP21" s="685"/>
      <c r="BQ21" s="685"/>
      <c r="BR21" s="685"/>
      <c r="BS21" s="686" t="s">
        <v>128</v>
      </c>
      <c r="BT21" s="686"/>
      <c r="BU21" s="686"/>
      <c r="BV21" s="686"/>
      <c r="BW21" s="686"/>
      <c r="BX21" s="686"/>
      <c r="BY21" s="686"/>
      <c r="BZ21" s="686"/>
      <c r="CA21" s="686"/>
      <c r="CB21" s="731"/>
      <c r="CD21" s="636"/>
      <c r="CE21" s="637"/>
      <c r="CF21" s="637"/>
      <c r="CG21" s="637"/>
      <c r="CH21" s="637"/>
      <c r="CI21" s="637"/>
      <c r="CJ21" s="637"/>
      <c r="CK21" s="637"/>
      <c r="CL21" s="637"/>
      <c r="CM21" s="637"/>
      <c r="CN21" s="637"/>
      <c r="CO21" s="637"/>
      <c r="CP21" s="637"/>
      <c r="CQ21" s="638"/>
      <c r="CR21" s="739"/>
      <c r="CS21" s="740"/>
      <c r="CT21" s="740"/>
      <c r="CU21" s="740"/>
      <c r="CV21" s="740"/>
      <c r="CW21" s="740"/>
      <c r="CX21" s="740"/>
      <c r="CY21" s="741"/>
      <c r="CZ21" s="742"/>
      <c r="DA21" s="742"/>
      <c r="DB21" s="742"/>
      <c r="DC21" s="742"/>
      <c r="DD21" s="743"/>
      <c r="DE21" s="740"/>
      <c r="DF21" s="740"/>
      <c r="DG21" s="740"/>
      <c r="DH21" s="740"/>
      <c r="DI21" s="740"/>
      <c r="DJ21" s="740"/>
      <c r="DK21" s="740"/>
      <c r="DL21" s="740"/>
      <c r="DM21" s="740"/>
      <c r="DN21" s="740"/>
      <c r="DO21" s="740"/>
      <c r="DP21" s="741"/>
      <c r="DQ21" s="743"/>
      <c r="DR21" s="740"/>
      <c r="DS21" s="740"/>
      <c r="DT21" s="740"/>
      <c r="DU21" s="740"/>
      <c r="DV21" s="740"/>
      <c r="DW21" s="740"/>
      <c r="DX21" s="740"/>
      <c r="DY21" s="740"/>
      <c r="DZ21" s="740"/>
      <c r="EA21" s="740"/>
      <c r="EB21" s="740"/>
      <c r="EC21" s="747"/>
    </row>
    <row r="22" spans="2:133" ht="11.25" customHeight="1" x14ac:dyDescent="0.15">
      <c r="B22" s="716" t="s">
        <v>279</v>
      </c>
      <c r="C22" s="717"/>
      <c r="D22" s="717"/>
      <c r="E22" s="717"/>
      <c r="F22" s="717"/>
      <c r="G22" s="717"/>
      <c r="H22" s="717"/>
      <c r="I22" s="717"/>
      <c r="J22" s="717"/>
      <c r="K22" s="717"/>
      <c r="L22" s="717"/>
      <c r="M22" s="717"/>
      <c r="N22" s="717"/>
      <c r="O22" s="717"/>
      <c r="P22" s="717"/>
      <c r="Q22" s="718"/>
      <c r="R22" s="659">
        <v>259833</v>
      </c>
      <c r="S22" s="660"/>
      <c r="T22" s="660"/>
      <c r="U22" s="660"/>
      <c r="V22" s="660"/>
      <c r="W22" s="660"/>
      <c r="X22" s="660"/>
      <c r="Y22" s="661"/>
      <c r="Z22" s="685">
        <v>0.7</v>
      </c>
      <c r="AA22" s="685"/>
      <c r="AB22" s="685"/>
      <c r="AC22" s="685"/>
      <c r="AD22" s="686">
        <v>242325</v>
      </c>
      <c r="AE22" s="686"/>
      <c r="AF22" s="686"/>
      <c r="AG22" s="686"/>
      <c r="AH22" s="686"/>
      <c r="AI22" s="686"/>
      <c r="AJ22" s="686"/>
      <c r="AK22" s="686"/>
      <c r="AL22" s="662">
        <v>1.2999999523162842</v>
      </c>
      <c r="AM22" s="663"/>
      <c r="AN22" s="663"/>
      <c r="AO22" s="687"/>
      <c r="AP22" s="656" t="s">
        <v>280</v>
      </c>
      <c r="AQ22" s="732"/>
      <c r="AR22" s="732"/>
      <c r="AS22" s="732"/>
      <c r="AT22" s="732"/>
      <c r="AU22" s="732"/>
      <c r="AV22" s="732"/>
      <c r="AW22" s="732"/>
      <c r="AX22" s="732"/>
      <c r="AY22" s="732"/>
      <c r="AZ22" s="732"/>
      <c r="BA22" s="732"/>
      <c r="BB22" s="732"/>
      <c r="BC22" s="732"/>
      <c r="BD22" s="732"/>
      <c r="BE22" s="732"/>
      <c r="BF22" s="733"/>
      <c r="BG22" s="659" t="s">
        <v>128</v>
      </c>
      <c r="BH22" s="660"/>
      <c r="BI22" s="660"/>
      <c r="BJ22" s="660"/>
      <c r="BK22" s="660"/>
      <c r="BL22" s="660"/>
      <c r="BM22" s="660"/>
      <c r="BN22" s="661"/>
      <c r="BO22" s="685" t="s">
        <v>128</v>
      </c>
      <c r="BP22" s="685"/>
      <c r="BQ22" s="685"/>
      <c r="BR22" s="685"/>
      <c r="BS22" s="686" t="s">
        <v>128</v>
      </c>
      <c r="BT22" s="686"/>
      <c r="BU22" s="686"/>
      <c r="BV22" s="686"/>
      <c r="BW22" s="686"/>
      <c r="BX22" s="686"/>
      <c r="BY22" s="686"/>
      <c r="BZ22" s="686"/>
      <c r="CA22" s="686"/>
      <c r="CB22" s="731"/>
      <c r="CD22" s="712" t="s">
        <v>281</v>
      </c>
      <c r="CE22" s="713"/>
      <c r="CF22" s="713"/>
      <c r="CG22" s="713"/>
      <c r="CH22" s="713"/>
      <c r="CI22" s="713"/>
      <c r="CJ22" s="713"/>
      <c r="CK22" s="713"/>
      <c r="CL22" s="713"/>
      <c r="CM22" s="713"/>
      <c r="CN22" s="713"/>
      <c r="CO22" s="713"/>
      <c r="CP22" s="713"/>
      <c r="CQ22" s="713"/>
      <c r="CR22" s="713"/>
      <c r="CS22" s="713"/>
      <c r="CT22" s="713"/>
      <c r="CU22" s="713"/>
      <c r="CV22" s="713"/>
      <c r="CW22" s="713"/>
      <c r="CX22" s="713"/>
      <c r="CY22" s="713"/>
      <c r="CZ22" s="713"/>
      <c r="DA22" s="713"/>
      <c r="DB22" s="713"/>
      <c r="DC22" s="713"/>
      <c r="DD22" s="713"/>
      <c r="DE22" s="713"/>
      <c r="DF22" s="713"/>
      <c r="DG22" s="713"/>
      <c r="DH22" s="713"/>
      <c r="DI22" s="713"/>
      <c r="DJ22" s="713"/>
      <c r="DK22" s="713"/>
      <c r="DL22" s="713"/>
      <c r="DM22" s="713"/>
      <c r="DN22" s="713"/>
      <c r="DO22" s="713"/>
      <c r="DP22" s="713"/>
      <c r="DQ22" s="713"/>
      <c r="DR22" s="713"/>
      <c r="DS22" s="713"/>
      <c r="DT22" s="713"/>
      <c r="DU22" s="713"/>
      <c r="DV22" s="713"/>
      <c r="DW22" s="713"/>
      <c r="DX22" s="713"/>
      <c r="DY22" s="713"/>
      <c r="DZ22" s="713"/>
      <c r="EA22" s="713"/>
      <c r="EB22" s="713"/>
      <c r="EC22" s="714"/>
    </row>
    <row r="23" spans="2:133" ht="11.25" customHeight="1" x14ac:dyDescent="0.15">
      <c r="B23" s="656" t="s">
        <v>282</v>
      </c>
      <c r="C23" s="657"/>
      <c r="D23" s="657"/>
      <c r="E23" s="657"/>
      <c r="F23" s="657"/>
      <c r="G23" s="657"/>
      <c r="H23" s="657"/>
      <c r="I23" s="657"/>
      <c r="J23" s="657"/>
      <c r="K23" s="657"/>
      <c r="L23" s="657"/>
      <c r="M23" s="657"/>
      <c r="N23" s="657"/>
      <c r="O23" s="657"/>
      <c r="P23" s="657"/>
      <c r="Q23" s="658"/>
      <c r="R23" s="659">
        <v>33433</v>
      </c>
      <c r="S23" s="660"/>
      <c r="T23" s="660"/>
      <c r="U23" s="660"/>
      <c r="V23" s="660"/>
      <c r="W23" s="660"/>
      <c r="X23" s="660"/>
      <c r="Y23" s="661"/>
      <c r="Z23" s="685">
        <v>0.1</v>
      </c>
      <c r="AA23" s="685"/>
      <c r="AB23" s="685"/>
      <c r="AC23" s="685"/>
      <c r="AD23" s="686" t="s">
        <v>128</v>
      </c>
      <c r="AE23" s="686"/>
      <c r="AF23" s="686"/>
      <c r="AG23" s="686"/>
      <c r="AH23" s="686"/>
      <c r="AI23" s="686"/>
      <c r="AJ23" s="686"/>
      <c r="AK23" s="686"/>
      <c r="AL23" s="662" t="s">
        <v>128</v>
      </c>
      <c r="AM23" s="663"/>
      <c r="AN23" s="663"/>
      <c r="AO23" s="687"/>
      <c r="AP23" s="656" t="s">
        <v>283</v>
      </c>
      <c r="AQ23" s="732"/>
      <c r="AR23" s="732"/>
      <c r="AS23" s="732"/>
      <c r="AT23" s="732"/>
      <c r="AU23" s="732"/>
      <c r="AV23" s="732"/>
      <c r="AW23" s="732"/>
      <c r="AX23" s="732"/>
      <c r="AY23" s="732"/>
      <c r="AZ23" s="732"/>
      <c r="BA23" s="732"/>
      <c r="BB23" s="732"/>
      <c r="BC23" s="732"/>
      <c r="BD23" s="732"/>
      <c r="BE23" s="732"/>
      <c r="BF23" s="733"/>
      <c r="BG23" s="659">
        <v>1133544</v>
      </c>
      <c r="BH23" s="660"/>
      <c r="BI23" s="660"/>
      <c r="BJ23" s="660"/>
      <c r="BK23" s="660"/>
      <c r="BL23" s="660"/>
      <c r="BM23" s="660"/>
      <c r="BN23" s="661"/>
      <c r="BO23" s="685">
        <v>6.9</v>
      </c>
      <c r="BP23" s="685"/>
      <c r="BQ23" s="685"/>
      <c r="BR23" s="685"/>
      <c r="BS23" s="686" t="s">
        <v>128</v>
      </c>
      <c r="BT23" s="686"/>
      <c r="BU23" s="686"/>
      <c r="BV23" s="686"/>
      <c r="BW23" s="686"/>
      <c r="BX23" s="686"/>
      <c r="BY23" s="686"/>
      <c r="BZ23" s="686"/>
      <c r="CA23" s="686"/>
      <c r="CB23" s="731"/>
      <c r="CD23" s="712" t="s">
        <v>223</v>
      </c>
      <c r="CE23" s="713"/>
      <c r="CF23" s="713"/>
      <c r="CG23" s="713"/>
      <c r="CH23" s="713"/>
      <c r="CI23" s="713"/>
      <c r="CJ23" s="713"/>
      <c r="CK23" s="713"/>
      <c r="CL23" s="713"/>
      <c r="CM23" s="713"/>
      <c r="CN23" s="713"/>
      <c r="CO23" s="713"/>
      <c r="CP23" s="713"/>
      <c r="CQ23" s="714"/>
      <c r="CR23" s="712" t="s">
        <v>284</v>
      </c>
      <c r="CS23" s="713"/>
      <c r="CT23" s="713"/>
      <c r="CU23" s="713"/>
      <c r="CV23" s="713"/>
      <c r="CW23" s="713"/>
      <c r="CX23" s="713"/>
      <c r="CY23" s="714"/>
      <c r="CZ23" s="712" t="s">
        <v>285</v>
      </c>
      <c r="DA23" s="713"/>
      <c r="DB23" s="713"/>
      <c r="DC23" s="714"/>
      <c r="DD23" s="712" t="s">
        <v>286</v>
      </c>
      <c r="DE23" s="713"/>
      <c r="DF23" s="713"/>
      <c r="DG23" s="713"/>
      <c r="DH23" s="713"/>
      <c r="DI23" s="713"/>
      <c r="DJ23" s="713"/>
      <c r="DK23" s="714"/>
      <c r="DL23" s="744" t="s">
        <v>287</v>
      </c>
      <c r="DM23" s="745"/>
      <c r="DN23" s="745"/>
      <c r="DO23" s="745"/>
      <c r="DP23" s="745"/>
      <c r="DQ23" s="745"/>
      <c r="DR23" s="745"/>
      <c r="DS23" s="745"/>
      <c r="DT23" s="745"/>
      <c r="DU23" s="745"/>
      <c r="DV23" s="746"/>
      <c r="DW23" s="712" t="s">
        <v>288</v>
      </c>
      <c r="DX23" s="713"/>
      <c r="DY23" s="713"/>
      <c r="DZ23" s="713"/>
      <c r="EA23" s="713"/>
      <c r="EB23" s="713"/>
      <c r="EC23" s="714"/>
    </row>
    <row r="24" spans="2:133" ht="11.25" customHeight="1" x14ac:dyDescent="0.15">
      <c r="B24" s="656" t="s">
        <v>289</v>
      </c>
      <c r="C24" s="657"/>
      <c r="D24" s="657"/>
      <c r="E24" s="657"/>
      <c r="F24" s="657"/>
      <c r="G24" s="657"/>
      <c r="H24" s="657"/>
      <c r="I24" s="657"/>
      <c r="J24" s="657"/>
      <c r="K24" s="657"/>
      <c r="L24" s="657"/>
      <c r="M24" s="657"/>
      <c r="N24" s="657"/>
      <c r="O24" s="657"/>
      <c r="P24" s="657"/>
      <c r="Q24" s="658"/>
      <c r="R24" s="659" t="s">
        <v>128</v>
      </c>
      <c r="S24" s="660"/>
      <c r="T24" s="660"/>
      <c r="U24" s="660"/>
      <c r="V24" s="660"/>
      <c r="W24" s="660"/>
      <c r="X24" s="660"/>
      <c r="Y24" s="661"/>
      <c r="Z24" s="685" t="s">
        <v>128</v>
      </c>
      <c r="AA24" s="685"/>
      <c r="AB24" s="685"/>
      <c r="AC24" s="685"/>
      <c r="AD24" s="686" t="s">
        <v>128</v>
      </c>
      <c r="AE24" s="686"/>
      <c r="AF24" s="686"/>
      <c r="AG24" s="686"/>
      <c r="AH24" s="686"/>
      <c r="AI24" s="686"/>
      <c r="AJ24" s="686"/>
      <c r="AK24" s="686"/>
      <c r="AL24" s="662" t="s">
        <v>128</v>
      </c>
      <c r="AM24" s="663"/>
      <c r="AN24" s="663"/>
      <c r="AO24" s="687"/>
      <c r="AP24" s="656" t="s">
        <v>290</v>
      </c>
      <c r="AQ24" s="732"/>
      <c r="AR24" s="732"/>
      <c r="AS24" s="732"/>
      <c r="AT24" s="732"/>
      <c r="AU24" s="732"/>
      <c r="AV24" s="732"/>
      <c r="AW24" s="732"/>
      <c r="AX24" s="732"/>
      <c r="AY24" s="732"/>
      <c r="AZ24" s="732"/>
      <c r="BA24" s="732"/>
      <c r="BB24" s="732"/>
      <c r="BC24" s="732"/>
      <c r="BD24" s="732"/>
      <c r="BE24" s="732"/>
      <c r="BF24" s="733"/>
      <c r="BG24" s="659" t="s">
        <v>128</v>
      </c>
      <c r="BH24" s="660"/>
      <c r="BI24" s="660"/>
      <c r="BJ24" s="660"/>
      <c r="BK24" s="660"/>
      <c r="BL24" s="660"/>
      <c r="BM24" s="660"/>
      <c r="BN24" s="661"/>
      <c r="BO24" s="685" t="s">
        <v>128</v>
      </c>
      <c r="BP24" s="685"/>
      <c r="BQ24" s="685"/>
      <c r="BR24" s="685"/>
      <c r="BS24" s="686" t="s">
        <v>128</v>
      </c>
      <c r="BT24" s="686"/>
      <c r="BU24" s="686"/>
      <c r="BV24" s="686"/>
      <c r="BW24" s="686"/>
      <c r="BX24" s="686"/>
      <c r="BY24" s="686"/>
      <c r="BZ24" s="686"/>
      <c r="CA24" s="686"/>
      <c r="CB24" s="731"/>
      <c r="CD24" s="709" t="s">
        <v>291</v>
      </c>
      <c r="CE24" s="710"/>
      <c r="CF24" s="710"/>
      <c r="CG24" s="710"/>
      <c r="CH24" s="710"/>
      <c r="CI24" s="710"/>
      <c r="CJ24" s="710"/>
      <c r="CK24" s="710"/>
      <c r="CL24" s="710"/>
      <c r="CM24" s="710"/>
      <c r="CN24" s="710"/>
      <c r="CO24" s="710"/>
      <c r="CP24" s="710"/>
      <c r="CQ24" s="711"/>
      <c r="CR24" s="706">
        <v>13409305</v>
      </c>
      <c r="CS24" s="707"/>
      <c r="CT24" s="707"/>
      <c r="CU24" s="707"/>
      <c r="CV24" s="707"/>
      <c r="CW24" s="707"/>
      <c r="CX24" s="707"/>
      <c r="CY24" s="735"/>
      <c r="CZ24" s="736">
        <v>40.4</v>
      </c>
      <c r="DA24" s="721"/>
      <c r="DB24" s="721"/>
      <c r="DC24" s="738"/>
      <c r="DD24" s="734">
        <v>7633012</v>
      </c>
      <c r="DE24" s="707"/>
      <c r="DF24" s="707"/>
      <c r="DG24" s="707"/>
      <c r="DH24" s="707"/>
      <c r="DI24" s="707"/>
      <c r="DJ24" s="707"/>
      <c r="DK24" s="735"/>
      <c r="DL24" s="734">
        <v>7352106</v>
      </c>
      <c r="DM24" s="707"/>
      <c r="DN24" s="707"/>
      <c r="DO24" s="707"/>
      <c r="DP24" s="707"/>
      <c r="DQ24" s="707"/>
      <c r="DR24" s="707"/>
      <c r="DS24" s="707"/>
      <c r="DT24" s="707"/>
      <c r="DU24" s="707"/>
      <c r="DV24" s="735"/>
      <c r="DW24" s="736">
        <v>39.9</v>
      </c>
      <c r="DX24" s="721"/>
      <c r="DY24" s="721"/>
      <c r="DZ24" s="721"/>
      <c r="EA24" s="721"/>
      <c r="EB24" s="721"/>
      <c r="EC24" s="737"/>
    </row>
    <row r="25" spans="2:133" ht="11.25" customHeight="1" x14ac:dyDescent="0.15">
      <c r="B25" s="656" t="s">
        <v>292</v>
      </c>
      <c r="C25" s="657"/>
      <c r="D25" s="657"/>
      <c r="E25" s="657"/>
      <c r="F25" s="657"/>
      <c r="G25" s="657"/>
      <c r="H25" s="657"/>
      <c r="I25" s="657"/>
      <c r="J25" s="657"/>
      <c r="K25" s="657"/>
      <c r="L25" s="657"/>
      <c r="M25" s="657"/>
      <c r="N25" s="657"/>
      <c r="O25" s="657"/>
      <c r="P25" s="657"/>
      <c r="Q25" s="658"/>
      <c r="R25" s="659">
        <v>33433</v>
      </c>
      <c r="S25" s="660"/>
      <c r="T25" s="660"/>
      <c r="U25" s="660"/>
      <c r="V25" s="660"/>
      <c r="W25" s="660"/>
      <c r="X25" s="660"/>
      <c r="Y25" s="661"/>
      <c r="Z25" s="685">
        <v>0.1</v>
      </c>
      <c r="AA25" s="685"/>
      <c r="AB25" s="685"/>
      <c r="AC25" s="685"/>
      <c r="AD25" s="686" t="s">
        <v>128</v>
      </c>
      <c r="AE25" s="686"/>
      <c r="AF25" s="686"/>
      <c r="AG25" s="686"/>
      <c r="AH25" s="686"/>
      <c r="AI25" s="686"/>
      <c r="AJ25" s="686"/>
      <c r="AK25" s="686"/>
      <c r="AL25" s="662" t="s">
        <v>128</v>
      </c>
      <c r="AM25" s="663"/>
      <c r="AN25" s="663"/>
      <c r="AO25" s="687"/>
      <c r="AP25" s="656" t="s">
        <v>293</v>
      </c>
      <c r="AQ25" s="732"/>
      <c r="AR25" s="732"/>
      <c r="AS25" s="732"/>
      <c r="AT25" s="732"/>
      <c r="AU25" s="732"/>
      <c r="AV25" s="732"/>
      <c r="AW25" s="732"/>
      <c r="AX25" s="732"/>
      <c r="AY25" s="732"/>
      <c r="AZ25" s="732"/>
      <c r="BA25" s="732"/>
      <c r="BB25" s="732"/>
      <c r="BC25" s="732"/>
      <c r="BD25" s="732"/>
      <c r="BE25" s="732"/>
      <c r="BF25" s="733"/>
      <c r="BG25" s="659" t="s">
        <v>128</v>
      </c>
      <c r="BH25" s="660"/>
      <c r="BI25" s="660"/>
      <c r="BJ25" s="660"/>
      <c r="BK25" s="660"/>
      <c r="BL25" s="660"/>
      <c r="BM25" s="660"/>
      <c r="BN25" s="661"/>
      <c r="BO25" s="685" t="s">
        <v>128</v>
      </c>
      <c r="BP25" s="685"/>
      <c r="BQ25" s="685"/>
      <c r="BR25" s="685"/>
      <c r="BS25" s="686" t="s">
        <v>128</v>
      </c>
      <c r="BT25" s="686"/>
      <c r="BU25" s="686"/>
      <c r="BV25" s="686"/>
      <c r="BW25" s="686"/>
      <c r="BX25" s="686"/>
      <c r="BY25" s="686"/>
      <c r="BZ25" s="686"/>
      <c r="CA25" s="686"/>
      <c r="CB25" s="731"/>
      <c r="CD25" s="656" t="s">
        <v>294</v>
      </c>
      <c r="CE25" s="657"/>
      <c r="CF25" s="657"/>
      <c r="CG25" s="657"/>
      <c r="CH25" s="657"/>
      <c r="CI25" s="657"/>
      <c r="CJ25" s="657"/>
      <c r="CK25" s="657"/>
      <c r="CL25" s="657"/>
      <c r="CM25" s="657"/>
      <c r="CN25" s="657"/>
      <c r="CO25" s="657"/>
      <c r="CP25" s="657"/>
      <c r="CQ25" s="658"/>
      <c r="CR25" s="659">
        <v>4511677</v>
      </c>
      <c r="CS25" s="669"/>
      <c r="CT25" s="669"/>
      <c r="CU25" s="669"/>
      <c r="CV25" s="669"/>
      <c r="CW25" s="669"/>
      <c r="CX25" s="669"/>
      <c r="CY25" s="670"/>
      <c r="CZ25" s="662">
        <v>13.6</v>
      </c>
      <c r="DA25" s="671"/>
      <c r="DB25" s="671"/>
      <c r="DC25" s="672"/>
      <c r="DD25" s="665">
        <v>4144258</v>
      </c>
      <c r="DE25" s="669"/>
      <c r="DF25" s="669"/>
      <c r="DG25" s="669"/>
      <c r="DH25" s="669"/>
      <c r="DI25" s="669"/>
      <c r="DJ25" s="669"/>
      <c r="DK25" s="670"/>
      <c r="DL25" s="665">
        <v>4048631</v>
      </c>
      <c r="DM25" s="669"/>
      <c r="DN25" s="669"/>
      <c r="DO25" s="669"/>
      <c r="DP25" s="669"/>
      <c r="DQ25" s="669"/>
      <c r="DR25" s="669"/>
      <c r="DS25" s="669"/>
      <c r="DT25" s="669"/>
      <c r="DU25" s="669"/>
      <c r="DV25" s="670"/>
      <c r="DW25" s="662">
        <v>22</v>
      </c>
      <c r="DX25" s="671"/>
      <c r="DY25" s="671"/>
      <c r="DZ25" s="671"/>
      <c r="EA25" s="671"/>
      <c r="EB25" s="671"/>
      <c r="EC25" s="690"/>
    </row>
    <row r="26" spans="2:133" ht="11.25" customHeight="1" x14ac:dyDescent="0.15">
      <c r="B26" s="656" t="s">
        <v>295</v>
      </c>
      <c r="C26" s="657"/>
      <c r="D26" s="657"/>
      <c r="E26" s="657"/>
      <c r="F26" s="657"/>
      <c r="G26" s="657"/>
      <c r="H26" s="657"/>
      <c r="I26" s="657"/>
      <c r="J26" s="657"/>
      <c r="K26" s="657"/>
      <c r="L26" s="657"/>
      <c r="M26" s="657"/>
      <c r="N26" s="657"/>
      <c r="O26" s="657"/>
      <c r="P26" s="657"/>
      <c r="Q26" s="658"/>
      <c r="R26" s="659" t="s">
        <v>128</v>
      </c>
      <c r="S26" s="660"/>
      <c r="T26" s="660"/>
      <c r="U26" s="660"/>
      <c r="V26" s="660"/>
      <c r="W26" s="660"/>
      <c r="X26" s="660"/>
      <c r="Y26" s="661"/>
      <c r="Z26" s="685" t="s">
        <v>128</v>
      </c>
      <c r="AA26" s="685"/>
      <c r="AB26" s="685"/>
      <c r="AC26" s="685"/>
      <c r="AD26" s="686" t="s">
        <v>128</v>
      </c>
      <c r="AE26" s="686"/>
      <c r="AF26" s="686"/>
      <c r="AG26" s="686"/>
      <c r="AH26" s="686"/>
      <c r="AI26" s="686"/>
      <c r="AJ26" s="686"/>
      <c r="AK26" s="686"/>
      <c r="AL26" s="662" t="s">
        <v>128</v>
      </c>
      <c r="AM26" s="663"/>
      <c r="AN26" s="663"/>
      <c r="AO26" s="687"/>
      <c r="AP26" s="656" t="s">
        <v>296</v>
      </c>
      <c r="AQ26" s="732"/>
      <c r="AR26" s="732"/>
      <c r="AS26" s="732"/>
      <c r="AT26" s="732"/>
      <c r="AU26" s="732"/>
      <c r="AV26" s="732"/>
      <c r="AW26" s="732"/>
      <c r="AX26" s="732"/>
      <c r="AY26" s="732"/>
      <c r="AZ26" s="732"/>
      <c r="BA26" s="732"/>
      <c r="BB26" s="732"/>
      <c r="BC26" s="732"/>
      <c r="BD26" s="732"/>
      <c r="BE26" s="732"/>
      <c r="BF26" s="733"/>
      <c r="BG26" s="659" t="s">
        <v>128</v>
      </c>
      <c r="BH26" s="660"/>
      <c r="BI26" s="660"/>
      <c r="BJ26" s="660"/>
      <c r="BK26" s="660"/>
      <c r="BL26" s="660"/>
      <c r="BM26" s="660"/>
      <c r="BN26" s="661"/>
      <c r="BO26" s="685" t="s">
        <v>128</v>
      </c>
      <c r="BP26" s="685"/>
      <c r="BQ26" s="685"/>
      <c r="BR26" s="685"/>
      <c r="BS26" s="686" t="s">
        <v>128</v>
      </c>
      <c r="BT26" s="686"/>
      <c r="BU26" s="686"/>
      <c r="BV26" s="686"/>
      <c r="BW26" s="686"/>
      <c r="BX26" s="686"/>
      <c r="BY26" s="686"/>
      <c r="BZ26" s="686"/>
      <c r="CA26" s="686"/>
      <c r="CB26" s="731"/>
      <c r="CD26" s="656" t="s">
        <v>297</v>
      </c>
      <c r="CE26" s="657"/>
      <c r="CF26" s="657"/>
      <c r="CG26" s="657"/>
      <c r="CH26" s="657"/>
      <c r="CI26" s="657"/>
      <c r="CJ26" s="657"/>
      <c r="CK26" s="657"/>
      <c r="CL26" s="657"/>
      <c r="CM26" s="657"/>
      <c r="CN26" s="657"/>
      <c r="CO26" s="657"/>
      <c r="CP26" s="657"/>
      <c r="CQ26" s="658"/>
      <c r="CR26" s="659">
        <v>2565981</v>
      </c>
      <c r="CS26" s="660"/>
      <c r="CT26" s="660"/>
      <c r="CU26" s="660"/>
      <c r="CV26" s="660"/>
      <c r="CW26" s="660"/>
      <c r="CX26" s="660"/>
      <c r="CY26" s="661"/>
      <c r="CZ26" s="662">
        <v>7.7</v>
      </c>
      <c r="DA26" s="671"/>
      <c r="DB26" s="671"/>
      <c r="DC26" s="672"/>
      <c r="DD26" s="665">
        <v>2268856</v>
      </c>
      <c r="DE26" s="660"/>
      <c r="DF26" s="660"/>
      <c r="DG26" s="660"/>
      <c r="DH26" s="660"/>
      <c r="DI26" s="660"/>
      <c r="DJ26" s="660"/>
      <c r="DK26" s="661"/>
      <c r="DL26" s="665" t="s">
        <v>128</v>
      </c>
      <c r="DM26" s="660"/>
      <c r="DN26" s="660"/>
      <c r="DO26" s="660"/>
      <c r="DP26" s="660"/>
      <c r="DQ26" s="660"/>
      <c r="DR26" s="660"/>
      <c r="DS26" s="660"/>
      <c r="DT26" s="660"/>
      <c r="DU26" s="660"/>
      <c r="DV26" s="661"/>
      <c r="DW26" s="662" t="s">
        <v>128</v>
      </c>
      <c r="DX26" s="671"/>
      <c r="DY26" s="671"/>
      <c r="DZ26" s="671"/>
      <c r="EA26" s="671"/>
      <c r="EB26" s="671"/>
      <c r="EC26" s="690"/>
    </row>
    <row r="27" spans="2:133" ht="11.25" customHeight="1" x14ac:dyDescent="0.15">
      <c r="B27" s="656" t="s">
        <v>298</v>
      </c>
      <c r="C27" s="657"/>
      <c r="D27" s="657"/>
      <c r="E27" s="657"/>
      <c r="F27" s="657"/>
      <c r="G27" s="657"/>
      <c r="H27" s="657"/>
      <c r="I27" s="657"/>
      <c r="J27" s="657"/>
      <c r="K27" s="657"/>
      <c r="L27" s="657"/>
      <c r="M27" s="657"/>
      <c r="N27" s="657"/>
      <c r="O27" s="657"/>
      <c r="P27" s="657"/>
      <c r="Q27" s="658"/>
      <c r="R27" s="659">
        <v>19436811</v>
      </c>
      <c r="S27" s="660"/>
      <c r="T27" s="660"/>
      <c r="U27" s="660"/>
      <c r="V27" s="660"/>
      <c r="W27" s="660"/>
      <c r="X27" s="660"/>
      <c r="Y27" s="661"/>
      <c r="Z27" s="685">
        <v>53.8</v>
      </c>
      <c r="AA27" s="685"/>
      <c r="AB27" s="685"/>
      <c r="AC27" s="685"/>
      <c r="AD27" s="686">
        <v>18252326</v>
      </c>
      <c r="AE27" s="686"/>
      <c r="AF27" s="686"/>
      <c r="AG27" s="686"/>
      <c r="AH27" s="686"/>
      <c r="AI27" s="686"/>
      <c r="AJ27" s="686"/>
      <c r="AK27" s="686"/>
      <c r="AL27" s="662">
        <v>99.099998474121094</v>
      </c>
      <c r="AM27" s="663"/>
      <c r="AN27" s="663"/>
      <c r="AO27" s="687"/>
      <c r="AP27" s="656" t="s">
        <v>299</v>
      </c>
      <c r="AQ27" s="657"/>
      <c r="AR27" s="657"/>
      <c r="AS27" s="657"/>
      <c r="AT27" s="657"/>
      <c r="AU27" s="657"/>
      <c r="AV27" s="657"/>
      <c r="AW27" s="657"/>
      <c r="AX27" s="657"/>
      <c r="AY27" s="657"/>
      <c r="AZ27" s="657"/>
      <c r="BA27" s="657"/>
      <c r="BB27" s="657"/>
      <c r="BC27" s="657"/>
      <c r="BD27" s="657"/>
      <c r="BE27" s="657"/>
      <c r="BF27" s="658"/>
      <c r="BG27" s="659">
        <v>16409678</v>
      </c>
      <c r="BH27" s="660"/>
      <c r="BI27" s="660"/>
      <c r="BJ27" s="660"/>
      <c r="BK27" s="660"/>
      <c r="BL27" s="660"/>
      <c r="BM27" s="660"/>
      <c r="BN27" s="661"/>
      <c r="BO27" s="685">
        <v>100</v>
      </c>
      <c r="BP27" s="685"/>
      <c r="BQ27" s="685"/>
      <c r="BR27" s="685"/>
      <c r="BS27" s="686" t="s">
        <v>128</v>
      </c>
      <c r="BT27" s="686"/>
      <c r="BU27" s="686"/>
      <c r="BV27" s="686"/>
      <c r="BW27" s="686"/>
      <c r="BX27" s="686"/>
      <c r="BY27" s="686"/>
      <c r="BZ27" s="686"/>
      <c r="CA27" s="686"/>
      <c r="CB27" s="731"/>
      <c r="CD27" s="656" t="s">
        <v>300</v>
      </c>
      <c r="CE27" s="657"/>
      <c r="CF27" s="657"/>
      <c r="CG27" s="657"/>
      <c r="CH27" s="657"/>
      <c r="CI27" s="657"/>
      <c r="CJ27" s="657"/>
      <c r="CK27" s="657"/>
      <c r="CL27" s="657"/>
      <c r="CM27" s="657"/>
      <c r="CN27" s="657"/>
      <c r="CO27" s="657"/>
      <c r="CP27" s="657"/>
      <c r="CQ27" s="658"/>
      <c r="CR27" s="659">
        <v>7749871</v>
      </c>
      <c r="CS27" s="669"/>
      <c r="CT27" s="669"/>
      <c r="CU27" s="669"/>
      <c r="CV27" s="669"/>
      <c r="CW27" s="669"/>
      <c r="CX27" s="669"/>
      <c r="CY27" s="670"/>
      <c r="CZ27" s="662">
        <v>23.4</v>
      </c>
      <c r="DA27" s="671"/>
      <c r="DB27" s="671"/>
      <c r="DC27" s="672"/>
      <c r="DD27" s="665">
        <v>2340997</v>
      </c>
      <c r="DE27" s="669"/>
      <c r="DF27" s="669"/>
      <c r="DG27" s="669"/>
      <c r="DH27" s="669"/>
      <c r="DI27" s="669"/>
      <c r="DJ27" s="669"/>
      <c r="DK27" s="670"/>
      <c r="DL27" s="665">
        <v>2155718</v>
      </c>
      <c r="DM27" s="669"/>
      <c r="DN27" s="669"/>
      <c r="DO27" s="669"/>
      <c r="DP27" s="669"/>
      <c r="DQ27" s="669"/>
      <c r="DR27" s="669"/>
      <c r="DS27" s="669"/>
      <c r="DT27" s="669"/>
      <c r="DU27" s="669"/>
      <c r="DV27" s="670"/>
      <c r="DW27" s="662">
        <v>11.7</v>
      </c>
      <c r="DX27" s="671"/>
      <c r="DY27" s="671"/>
      <c r="DZ27" s="671"/>
      <c r="EA27" s="671"/>
      <c r="EB27" s="671"/>
      <c r="EC27" s="690"/>
    </row>
    <row r="28" spans="2:133" ht="11.25" customHeight="1" x14ac:dyDescent="0.15">
      <c r="B28" s="656" t="s">
        <v>301</v>
      </c>
      <c r="C28" s="657"/>
      <c r="D28" s="657"/>
      <c r="E28" s="657"/>
      <c r="F28" s="657"/>
      <c r="G28" s="657"/>
      <c r="H28" s="657"/>
      <c r="I28" s="657"/>
      <c r="J28" s="657"/>
      <c r="K28" s="657"/>
      <c r="L28" s="657"/>
      <c r="M28" s="657"/>
      <c r="N28" s="657"/>
      <c r="O28" s="657"/>
      <c r="P28" s="657"/>
      <c r="Q28" s="658"/>
      <c r="R28" s="659">
        <v>10494</v>
      </c>
      <c r="S28" s="660"/>
      <c r="T28" s="660"/>
      <c r="U28" s="660"/>
      <c r="V28" s="660"/>
      <c r="W28" s="660"/>
      <c r="X28" s="660"/>
      <c r="Y28" s="661"/>
      <c r="Z28" s="685">
        <v>0</v>
      </c>
      <c r="AA28" s="685"/>
      <c r="AB28" s="685"/>
      <c r="AC28" s="685"/>
      <c r="AD28" s="686">
        <v>10494</v>
      </c>
      <c r="AE28" s="686"/>
      <c r="AF28" s="686"/>
      <c r="AG28" s="686"/>
      <c r="AH28" s="686"/>
      <c r="AI28" s="686"/>
      <c r="AJ28" s="686"/>
      <c r="AK28" s="686"/>
      <c r="AL28" s="662">
        <v>0.1</v>
      </c>
      <c r="AM28" s="663"/>
      <c r="AN28" s="663"/>
      <c r="AO28" s="687"/>
      <c r="AP28" s="656"/>
      <c r="AQ28" s="657"/>
      <c r="AR28" s="657"/>
      <c r="AS28" s="657"/>
      <c r="AT28" s="657"/>
      <c r="AU28" s="657"/>
      <c r="AV28" s="657"/>
      <c r="AW28" s="657"/>
      <c r="AX28" s="657"/>
      <c r="AY28" s="657"/>
      <c r="AZ28" s="657"/>
      <c r="BA28" s="657"/>
      <c r="BB28" s="657"/>
      <c r="BC28" s="657"/>
      <c r="BD28" s="657"/>
      <c r="BE28" s="657"/>
      <c r="BF28" s="658"/>
      <c r="BG28" s="659"/>
      <c r="BH28" s="660"/>
      <c r="BI28" s="660"/>
      <c r="BJ28" s="660"/>
      <c r="BK28" s="660"/>
      <c r="BL28" s="660"/>
      <c r="BM28" s="660"/>
      <c r="BN28" s="661"/>
      <c r="BO28" s="685"/>
      <c r="BP28" s="685"/>
      <c r="BQ28" s="685"/>
      <c r="BR28" s="685"/>
      <c r="BS28" s="665"/>
      <c r="BT28" s="660"/>
      <c r="BU28" s="660"/>
      <c r="BV28" s="660"/>
      <c r="BW28" s="660"/>
      <c r="BX28" s="660"/>
      <c r="BY28" s="660"/>
      <c r="BZ28" s="660"/>
      <c r="CA28" s="660"/>
      <c r="CB28" s="695"/>
      <c r="CD28" s="656" t="s">
        <v>302</v>
      </c>
      <c r="CE28" s="657"/>
      <c r="CF28" s="657"/>
      <c r="CG28" s="657"/>
      <c r="CH28" s="657"/>
      <c r="CI28" s="657"/>
      <c r="CJ28" s="657"/>
      <c r="CK28" s="657"/>
      <c r="CL28" s="657"/>
      <c r="CM28" s="657"/>
      <c r="CN28" s="657"/>
      <c r="CO28" s="657"/>
      <c r="CP28" s="657"/>
      <c r="CQ28" s="658"/>
      <c r="CR28" s="659">
        <v>1147757</v>
      </c>
      <c r="CS28" s="660"/>
      <c r="CT28" s="660"/>
      <c r="CU28" s="660"/>
      <c r="CV28" s="660"/>
      <c r="CW28" s="660"/>
      <c r="CX28" s="660"/>
      <c r="CY28" s="661"/>
      <c r="CZ28" s="662">
        <v>3.5</v>
      </c>
      <c r="DA28" s="671"/>
      <c r="DB28" s="671"/>
      <c r="DC28" s="672"/>
      <c r="DD28" s="665">
        <v>1147757</v>
      </c>
      <c r="DE28" s="660"/>
      <c r="DF28" s="660"/>
      <c r="DG28" s="660"/>
      <c r="DH28" s="660"/>
      <c r="DI28" s="660"/>
      <c r="DJ28" s="660"/>
      <c r="DK28" s="661"/>
      <c r="DL28" s="665">
        <v>1147757</v>
      </c>
      <c r="DM28" s="660"/>
      <c r="DN28" s="660"/>
      <c r="DO28" s="660"/>
      <c r="DP28" s="660"/>
      <c r="DQ28" s="660"/>
      <c r="DR28" s="660"/>
      <c r="DS28" s="660"/>
      <c r="DT28" s="660"/>
      <c r="DU28" s="660"/>
      <c r="DV28" s="661"/>
      <c r="DW28" s="662">
        <v>6.2</v>
      </c>
      <c r="DX28" s="671"/>
      <c r="DY28" s="671"/>
      <c r="DZ28" s="671"/>
      <c r="EA28" s="671"/>
      <c r="EB28" s="671"/>
      <c r="EC28" s="690"/>
    </row>
    <row r="29" spans="2:133" ht="11.25" customHeight="1" x14ac:dyDescent="0.15">
      <c r="B29" s="656" t="s">
        <v>303</v>
      </c>
      <c r="C29" s="657"/>
      <c r="D29" s="657"/>
      <c r="E29" s="657"/>
      <c r="F29" s="657"/>
      <c r="G29" s="657"/>
      <c r="H29" s="657"/>
      <c r="I29" s="657"/>
      <c r="J29" s="657"/>
      <c r="K29" s="657"/>
      <c r="L29" s="657"/>
      <c r="M29" s="657"/>
      <c r="N29" s="657"/>
      <c r="O29" s="657"/>
      <c r="P29" s="657"/>
      <c r="Q29" s="658"/>
      <c r="R29" s="659">
        <v>80557</v>
      </c>
      <c r="S29" s="660"/>
      <c r="T29" s="660"/>
      <c r="U29" s="660"/>
      <c r="V29" s="660"/>
      <c r="W29" s="660"/>
      <c r="X29" s="660"/>
      <c r="Y29" s="661"/>
      <c r="Z29" s="685">
        <v>0.2</v>
      </c>
      <c r="AA29" s="685"/>
      <c r="AB29" s="685"/>
      <c r="AC29" s="685"/>
      <c r="AD29" s="686" t="s">
        <v>128</v>
      </c>
      <c r="AE29" s="686"/>
      <c r="AF29" s="686"/>
      <c r="AG29" s="686"/>
      <c r="AH29" s="686"/>
      <c r="AI29" s="686"/>
      <c r="AJ29" s="686"/>
      <c r="AK29" s="686"/>
      <c r="AL29" s="662" t="s">
        <v>128</v>
      </c>
      <c r="AM29" s="663"/>
      <c r="AN29" s="663"/>
      <c r="AO29" s="687"/>
      <c r="AP29" s="636"/>
      <c r="AQ29" s="637"/>
      <c r="AR29" s="637"/>
      <c r="AS29" s="637"/>
      <c r="AT29" s="637"/>
      <c r="AU29" s="637"/>
      <c r="AV29" s="637"/>
      <c r="AW29" s="637"/>
      <c r="AX29" s="637"/>
      <c r="AY29" s="637"/>
      <c r="AZ29" s="637"/>
      <c r="BA29" s="637"/>
      <c r="BB29" s="637"/>
      <c r="BC29" s="637"/>
      <c r="BD29" s="637"/>
      <c r="BE29" s="637"/>
      <c r="BF29" s="638"/>
      <c r="BG29" s="659"/>
      <c r="BH29" s="660"/>
      <c r="BI29" s="660"/>
      <c r="BJ29" s="660"/>
      <c r="BK29" s="660"/>
      <c r="BL29" s="660"/>
      <c r="BM29" s="660"/>
      <c r="BN29" s="661"/>
      <c r="BO29" s="685"/>
      <c r="BP29" s="685"/>
      <c r="BQ29" s="685"/>
      <c r="BR29" s="685"/>
      <c r="BS29" s="686"/>
      <c r="BT29" s="686"/>
      <c r="BU29" s="686"/>
      <c r="BV29" s="686"/>
      <c r="BW29" s="686"/>
      <c r="BX29" s="686"/>
      <c r="BY29" s="686"/>
      <c r="BZ29" s="686"/>
      <c r="CA29" s="686"/>
      <c r="CB29" s="731"/>
      <c r="CD29" s="679" t="s">
        <v>304</v>
      </c>
      <c r="CE29" s="680"/>
      <c r="CF29" s="656" t="s">
        <v>68</v>
      </c>
      <c r="CG29" s="657"/>
      <c r="CH29" s="657"/>
      <c r="CI29" s="657"/>
      <c r="CJ29" s="657"/>
      <c r="CK29" s="657"/>
      <c r="CL29" s="657"/>
      <c r="CM29" s="657"/>
      <c r="CN29" s="657"/>
      <c r="CO29" s="657"/>
      <c r="CP29" s="657"/>
      <c r="CQ29" s="658"/>
      <c r="CR29" s="659">
        <v>1147757</v>
      </c>
      <c r="CS29" s="669"/>
      <c r="CT29" s="669"/>
      <c r="CU29" s="669"/>
      <c r="CV29" s="669"/>
      <c r="CW29" s="669"/>
      <c r="CX29" s="669"/>
      <c r="CY29" s="670"/>
      <c r="CZ29" s="662">
        <v>3.5</v>
      </c>
      <c r="DA29" s="671"/>
      <c r="DB29" s="671"/>
      <c r="DC29" s="672"/>
      <c r="DD29" s="665">
        <v>1147757</v>
      </c>
      <c r="DE29" s="669"/>
      <c r="DF29" s="669"/>
      <c r="DG29" s="669"/>
      <c r="DH29" s="669"/>
      <c r="DI29" s="669"/>
      <c r="DJ29" s="669"/>
      <c r="DK29" s="670"/>
      <c r="DL29" s="665">
        <v>1147757</v>
      </c>
      <c r="DM29" s="669"/>
      <c r="DN29" s="669"/>
      <c r="DO29" s="669"/>
      <c r="DP29" s="669"/>
      <c r="DQ29" s="669"/>
      <c r="DR29" s="669"/>
      <c r="DS29" s="669"/>
      <c r="DT29" s="669"/>
      <c r="DU29" s="669"/>
      <c r="DV29" s="670"/>
      <c r="DW29" s="662">
        <v>6.2</v>
      </c>
      <c r="DX29" s="671"/>
      <c r="DY29" s="671"/>
      <c r="DZ29" s="671"/>
      <c r="EA29" s="671"/>
      <c r="EB29" s="671"/>
      <c r="EC29" s="690"/>
    </row>
    <row r="30" spans="2:133" ht="11.25" customHeight="1" x14ac:dyDescent="0.15">
      <c r="B30" s="656" t="s">
        <v>305</v>
      </c>
      <c r="C30" s="657"/>
      <c r="D30" s="657"/>
      <c r="E30" s="657"/>
      <c r="F30" s="657"/>
      <c r="G30" s="657"/>
      <c r="H30" s="657"/>
      <c r="I30" s="657"/>
      <c r="J30" s="657"/>
      <c r="K30" s="657"/>
      <c r="L30" s="657"/>
      <c r="M30" s="657"/>
      <c r="N30" s="657"/>
      <c r="O30" s="657"/>
      <c r="P30" s="657"/>
      <c r="Q30" s="658"/>
      <c r="R30" s="659">
        <v>285944</v>
      </c>
      <c r="S30" s="660"/>
      <c r="T30" s="660"/>
      <c r="U30" s="660"/>
      <c r="V30" s="660"/>
      <c r="W30" s="660"/>
      <c r="X30" s="660"/>
      <c r="Y30" s="661"/>
      <c r="Z30" s="685">
        <v>0.8</v>
      </c>
      <c r="AA30" s="685"/>
      <c r="AB30" s="685"/>
      <c r="AC30" s="685"/>
      <c r="AD30" s="686">
        <v>54410</v>
      </c>
      <c r="AE30" s="686"/>
      <c r="AF30" s="686"/>
      <c r="AG30" s="686"/>
      <c r="AH30" s="686"/>
      <c r="AI30" s="686"/>
      <c r="AJ30" s="686"/>
      <c r="AK30" s="686"/>
      <c r="AL30" s="662">
        <v>0.3</v>
      </c>
      <c r="AM30" s="663"/>
      <c r="AN30" s="663"/>
      <c r="AO30" s="687"/>
      <c r="AP30" s="712" t="s">
        <v>223</v>
      </c>
      <c r="AQ30" s="713"/>
      <c r="AR30" s="713"/>
      <c r="AS30" s="713"/>
      <c r="AT30" s="713"/>
      <c r="AU30" s="713"/>
      <c r="AV30" s="713"/>
      <c r="AW30" s="713"/>
      <c r="AX30" s="713"/>
      <c r="AY30" s="713"/>
      <c r="AZ30" s="713"/>
      <c r="BA30" s="713"/>
      <c r="BB30" s="713"/>
      <c r="BC30" s="713"/>
      <c r="BD30" s="713"/>
      <c r="BE30" s="713"/>
      <c r="BF30" s="714"/>
      <c r="BG30" s="712" t="s">
        <v>306</v>
      </c>
      <c r="BH30" s="729"/>
      <c r="BI30" s="729"/>
      <c r="BJ30" s="729"/>
      <c r="BK30" s="729"/>
      <c r="BL30" s="729"/>
      <c r="BM30" s="729"/>
      <c r="BN30" s="729"/>
      <c r="BO30" s="729"/>
      <c r="BP30" s="729"/>
      <c r="BQ30" s="730"/>
      <c r="BR30" s="712" t="s">
        <v>307</v>
      </c>
      <c r="BS30" s="729"/>
      <c r="BT30" s="729"/>
      <c r="BU30" s="729"/>
      <c r="BV30" s="729"/>
      <c r="BW30" s="729"/>
      <c r="BX30" s="729"/>
      <c r="BY30" s="729"/>
      <c r="BZ30" s="729"/>
      <c r="CA30" s="729"/>
      <c r="CB30" s="730"/>
      <c r="CD30" s="681"/>
      <c r="CE30" s="682"/>
      <c r="CF30" s="656" t="s">
        <v>308</v>
      </c>
      <c r="CG30" s="657"/>
      <c r="CH30" s="657"/>
      <c r="CI30" s="657"/>
      <c r="CJ30" s="657"/>
      <c r="CK30" s="657"/>
      <c r="CL30" s="657"/>
      <c r="CM30" s="657"/>
      <c r="CN30" s="657"/>
      <c r="CO30" s="657"/>
      <c r="CP30" s="657"/>
      <c r="CQ30" s="658"/>
      <c r="CR30" s="659">
        <v>1120088</v>
      </c>
      <c r="CS30" s="660"/>
      <c r="CT30" s="660"/>
      <c r="CU30" s="660"/>
      <c r="CV30" s="660"/>
      <c r="CW30" s="660"/>
      <c r="CX30" s="660"/>
      <c r="CY30" s="661"/>
      <c r="CZ30" s="662">
        <v>3.4</v>
      </c>
      <c r="DA30" s="671"/>
      <c r="DB30" s="671"/>
      <c r="DC30" s="672"/>
      <c r="DD30" s="665">
        <v>1120088</v>
      </c>
      <c r="DE30" s="660"/>
      <c r="DF30" s="660"/>
      <c r="DG30" s="660"/>
      <c r="DH30" s="660"/>
      <c r="DI30" s="660"/>
      <c r="DJ30" s="660"/>
      <c r="DK30" s="661"/>
      <c r="DL30" s="665">
        <v>1120088</v>
      </c>
      <c r="DM30" s="660"/>
      <c r="DN30" s="660"/>
      <c r="DO30" s="660"/>
      <c r="DP30" s="660"/>
      <c r="DQ30" s="660"/>
      <c r="DR30" s="660"/>
      <c r="DS30" s="660"/>
      <c r="DT30" s="660"/>
      <c r="DU30" s="660"/>
      <c r="DV30" s="661"/>
      <c r="DW30" s="662">
        <v>6.1</v>
      </c>
      <c r="DX30" s="671"/>
      <c r="DY30" s="671"/>
      <c r="DZ30" s="671"/>
      <c r="EA30" s="671"/>
      <c r="EB30" s="671"/>
      <c r="EC30" s="690"/>
    </row>
    <row r="31" spans="2:133" ht="11.25" customHeight="1" x14ac:dyDescent="0.15">
      <c r="B31" s="656" t="s">
        <v>309</v>
      </c>
      <c r="C31" s="657"/>
      <c r="D31" s="657"/>
      <c r="E31" s="657"/>
      <c r="F31" s="657"/>
      <c r="G31" s="657"/>
      <c r="H31" s="657"/>
      <c r="I31" s="657"/>
      <c r="J31" s="657"/>
      <c r="K31" s="657"/>
      <c r="L31" s="657"/>
      <c r="M31" s="657"/>
      <c r="N31" s="657"/>
      <c r="O31" s="657"/>
      <c r="P31" s="657"/>
      <c r="Q31" s="658"/>
      <c r="R31" s="659">
        <v>110219</v>
      </c>
      <c r="S31" s="660"/>
      <c r="T31" s="660"/>
      <c r="U31" s="660"/>
      <c r="V31" s="660"/>
      <c r="W31" s="660"/>
      <c r="X31" s="660"/>
      <c r="Y31" s="661"/>
      <c r="Z31" s="685">
        <v>0.3</v>
      </c>
      <c r="AA31" s="685"/>
      <c r="AB31" s="685"/>
      <c r="AC31" s="685"/>
      <c r="AD31" s="686">
        <v>50201</v>
      </c>
      <c r="AE31" s="686"/>
      <c r="AF31" s="686"/>
      <c r="AG31" s="686"/>
      <c r="AH31" s="686"/>
      <c r="AI31" s="686"/>
      <c r="AJ31" s="686"/>
      <c r="AK31" s="686"/>
      <c r="AL31" s="662">
        <v>0.3</v>
      </c>
      <c r="AM31" s="663"/>
      <c r="AN31" s="663"/>
      <c r="AO31" s="687"/>
      <c r="AP31" s="723" t="s">
        <v>310</v>
      </c>
      <c r="AQ31" s="724"/>
      <c r="AR31" s="724"/>
      <c r="AS31" s="724"/>
      <c r="AT31" s="725" t="s">
        <v>311</v>
      </c>
      <c r="AU31" s="353"/>
      <c r="AV31" s="353"/>
      <c r="AW31" s="353"/>
      <c r="AX31" s="709" t="s">
        <v>187</v>
      </c>
      <c r="AY31" s="710"/>
      <c r="AZ31" s="710"/>
      <c r="BA31" s="710"/>
      <c r="BB31" s="710"/>
      <c r="BC31" s="710"/>
      <c r="BD31" s="710"/>
      <c r="BE31" s="710"/>
      <c r="BF31" s="711"/>
      <c r="BG31" s="719">
        <v>99.6</v>
      </c>
      <c r="BH31" s="720"/>
      <c r="BI31" s="720"/>
      <c r="BJ31" s="720"/>
      <c r="BK31" s="720"/>
      <c r="BL31" s="720"/>
      <c r="BM31" s="721">
        <v>99.1</v>
      </c>
      <c r="BN31" s="720"/>
      <c r="BO31" s="720"/>
      <c r="BP31" s="720"/>
      <c r="BQ31" s="722"/>
      <c r="BR31" s="719">
        <v>99.5</v>
      </c>
      <c r="BS31" s="720"/>
      <c r="BT31" s="720"/>
      <c r="BU31" s="720"/>
      <c r="BV31" s="720"/>
      <c r="BW31" s="720"/>
      <c r="BX31" s="721">
        <v>99.1</v>
      </c>
      <c r="BY31" s="720"/>
      <c r="BZ31" s="720"/>
      <c r="CA31" s="720"/>
      <c r="CB31" s="722"/>
      <c r="CD31" s="681"/>
      <c r="CE31" s="682"/>
      <c r="CF31" s="656" t="s">
        <v>312</v>
      </c>
      <c r="CG31" s="657"/>
      <c r="CH31" s="657"/>
      <c r="CI31" s="657"/>
      <c r="CJ31" s="657"/>
      <c r="CK31" s="657"/>
      <c r="CL31" s="657"/>
      <c r="CM31" s="657"/>
      <c r="CN31" s="657"/>
      <c r="CO31" s="657"/>
      <c r="CP31" s="657"/>
      <c r="CQ31" s="658"/>
      <c r="CR31" s="659">
        <v>27669</v>
      </c>
      <c r="CS31" s="669"/>
      <c r="CT31" s="669"/>
      <c r="CU31" s="669"/>
      <c r="CV31" s="669"/>
      <c r="CW31" s="669"/>
      <c r="CX31" s="669"/>
      <c r="CY31" s="670"/>
      <c r="CZ31" s="662">
        <v>0.1</v>
      </c>
      <c r="DA31" s="671"/>
      <c r="DB31" s="671"/>
      <c r="DC31" s="672"/>
      <c r="DD31" s="665">
        <v>27669</v>
      </c>
      <c r="DE31" s="669"/>
      <c r="DF31" s="669"/>
      <c r="DG31" s="669"/>
      <c r="DH31" s="669"/>
      <c r="DI31" s="669"/>
      <c r="DJ31" s="669"/>
      <c r="DK31" s="670"/>
      <c r="DL31" s="665">
        <v>27669</v>
      </c>
      <c r="DM31" s="669"/>
      <c r="DN31" s="669"/>
      <c r="DO31" s="669"/>
      <c r="DP31" s="669"/>
      <c r="DQ31" s="669"/>
      <c r="DR31" s="669"/>
      <c r="DS31" s="669"/>
      <c r="DT31" s="669"/>
      <c r="DU31" s="669"/>
      <c r="DV31" s="670"/>
      <c r="DW31" s="662">
        <v>0.2</v>
      </c>
      <c r="DX31" s="671"/>
      <c r="DY31" s="671"/>
      <c r="DZ31" s="671"/>
      <c r="EA31" s="671"/>
      <c r="EB31" s="671"/>
      <c r="EC31" s="690"/>
    </row>
    <row r="32" spans="2:133" ht="11.25" customHeight="1" x14ac:dyDescent="0.15">
      <c r="B32" s="656" t="s">
        <v>313</v>
      </c>
      <c r="C32" s="657"/>
      <c r="D32" s="657"/>
      <c r="E32" s="657"/>
      <c r="F32" s="657"/>
      <c r="G32" s="657"/>
      <c r="H32" s="657"/>
      <c r="I32" s="657"/>
      <c r="J32" s="657"/>
      <c r="K32" s="657"/>
      <c r="L32" s="657"/>
      <c r="M32" s="657"/>
      <c r="N32" s="657"/>
      <c r="O32" s="657"/>
      <c r="P32" s="657"/>
      <c r="Q32" s="658"/>
      <c r="R32" s="659">
        <v>6090697</v>
      </c>
      <c r="S32" s="660"/>
      <c r="T32" s="660"/>
      <c r="U32" s="660"/>
      <c r="V32" s="660"/>
      <c r="W32" s="660"/>
      <c r="X32" s="660"/>
      <c r="Y32" s="661"/>
      <c r="Z32" s="685">
        <v>16.899999999999999</v>
      </c>
      <c r="AA32" s="685"/>
      <c r="AB32" s="685"/>
      <c r="AC32" s="685"/>
      <c r="AD32" s="686" t="s">
        <v>128</v>
      </c>
      <c r="AE32" s="686"/>
      <c r="AF32" s="686"/>
      <c r="AG32" s="686"/>
      <c r="AH32" s="686"/>
      <c r="AI32" s="686"/>
      <c r="AJ32" s="686"/>
      <c r="AK32" s="686"/>
      <c r="AL32" s="662" t="s">
        <v>128</v>
      </c>
      <c r="AM32" s="663"/>
      <c r="AN32" s="663"/>
      <c r="AO32" s="687"/>
      <c r="AP32" s="696"/>
      <c r="AQ32" s="697"/>
      <c r="AR32" s="697"/>
      <c r="AS32" s="697"/>
      <c r="AT32" s="726"/>
      <c r="AU32" s="349" t="s">
        <v>314</v>
      </c>
      <c r="AX32" s="656" t="s">
        <v>315</v>
      </c>
      <c r="AY32" s="657"/>
      <c r="AZ32" s="657"/>
      <c r="BA32" s="657"/>
      <c r="BB32" s="657"/>
      <c r="BC32" s="657"/>
      <c r="BD32" s="657"/>
      <c r="BE32" s="657"/>
      <c r="BF32" s="658"/>
      <c r="BG32" s="728">
        <v>99.2</v>
      </c>
      <c r="BH32" s="669"/>
      <c r="BI32" s="669"/>
      <c r="BJ32" s="669"/>
      <c r="BK32" s="669"/>
      <c r="BL32" s="669"/>
      <c r="BM32" s="663">
        <v>98.1</v>
      </c>
      <c r="BN32" s="669"/>
      <c r="BO32" s="669"/>
      <c r="BP32" s="669"/>
      <c r="BQ32" s="694"/>
      <c r="BR32" s="728">
        <v>99.2</v>
      </c>
      <c r="BS32" s="669"/>
      <c r="BT32" s="669"/>
      <c r="BU32" s="669"/>
      <c r="BV32" s="669"/>
      <c r="BW32" s="669"/>
      <c r="BX32" s="663">
        <v>98.4</v>
      </c>
      <c r="BY32" s="669"/>
      <c r="BZ32" s="669"/>
      <c r="CA32" s="669"/>
      <c r="CB32" s="694"/>
      <c r="CD32" s="683"/>
      <c r="CE32" s="684"/>
      <c r="CF32" s="656" t="s">
        <v>316</v>
      </c>
      <c r="CG32" s="657"/>
      <c r="CH32" s="657"/>
      <c r="CI32" s="657"/>
      <c r="CJ32" s="657"/>
      <c r="CK32" s="657"/>
      <c r="CL32" s="657"/>
      <c r="CM32" s="657"/>
      <c r="CN32" s="657"/>
      <c r="CO32" s="657"/>
      <c r="CP32" s="657"/>
      <c r="CQ32" s="658"/>
      <c r="CR32" s="659" t="s">
        <v>128</v>
      </c>
      <c r="CS32" s="660"/>
      <c r="CT32" s="660"/>
      <c r="CU32" s="660"/>
      <c r="CV32" s="660"/>
      <c r="CW32" s="660"/>
      <c r="CX32" s="660"/>
      <c r="CY32" s="661"/>
      <c r="CZ32" s="662" t="s">
        <v>128</v>
      </c>
      <c r="DA32" s="671"/>
      <c r="DB32" s="671"/>
      <c r="DC32" s="672"/>
      <c r="DD32" s="665" t="s">
        <v>128</v>
      </c>
      <c r="DE32" s="660"/>
      <c r="DF32" s="660"/>
      <c r="DG32" s="660"/>
      <c r="DH32" s="660"/>
      <c r="DI32" s="660"/>
      <c r="DJ32" s="660"/>
      <c r="DK32" s="661"/>
      <c r="DL32" s="665" t="s">
        <v>128</v>
      </c>
      <c r="DM32" s="660"/>
      <c r="DN32" s="660"/>
      <c r="DO32" s="660"/>
      <c r="DP32" s="660"/>
      <c r="DQ32" s="660"/>
      <c r="DR32" s="660"/>
      <c r="DS32" s="660"/>
      <c r="DT32" s="660"/>
      <c r="DU32" s="660"/>
      <c r="DV32" s="661"/>
      <c r="DW32" s="662" t="s">
        <v>128</v>
      </c>
      <c r="DX32" s="671"/>
      <c r="DY32" s="671"/>
      <c r="DZ32" s="671"/>
      <c r="EA32" s="671"/>
      <c r="EB32" s="671"/>
      <c r="EC32" s="690"/>
    </row>
    <row r="33" spans="2:133" ht="11.25" customHeight="1" x14ac:dyDescent="0.15">
      <c r="B33" s="716" t="s">
        <v>317</v>
      </c>
      <c r="C33" s="717"/>
      <c r="D33" s="717"/>
      <c r="E33" s="717"/>
      <c r="F33" s="717"/>
      <c r="G33" s="717"/>
      <c r="H33" s="717"/>
      <c r="I33" s="717"/>
      <c r="J33" s="717"/>
      <c r="K33" s="717"/>
      <c r="L33" s="717"/>
      <c r="M33" s="717"/>
      <c r="N33" s="717"/>
      <c r="O33" s="717"/>
      <c r="P33" s="717"/>
      <c r="Q33" s="718"/>
      <c r="R33" s="659" t="s">
        <v>128</v>
      </c>
      <c r="S33" s="660"/>
      <c r="T33" s="660"/>
      <c r="U33" s="660"/>
      <c r="V33" s="660"/>
      <c r="W33" s="660"/>
      <c r="X33" s="660"/>
      <c r="Y33" s="661"/>
      <c r="Z33" s="685" t="s">
        <v>128</v>
      </c>
      <c r="AA33" s="685"/>
      <c r="AB33" s="685"/>
      <c r="AC33" s="685"/>
      <c r="AD33" s="686" t="s">
        <v>128</v>
      </c>
      <c r="AE33" s="686"/>
      <c r="AF33" s="686"/>
      <c r="AG33" s="686"/>
      <c r="AH33" s="686"/>
      <c r="AI33" s="686"/>
      <c r="AJ33" s="686"/>
      <c r="AK33" s="686"/>
      <c r="AL33" s="662" t="s">
        <v>128</v>
      </c>
      <c r="AM33" s="663"/>
      <c r="AN33" s="663"/>
      <c r="AO33" s="687"/>
      <c r="AP33" s="698"/>
      <c r="AQ33" s="699"/>
      <c r="AR33" s="699"/>
      <c r="AS33" s="699"/>
      <c r="AT33" s="727"/>
      <c r="AU33" s="354"/>
      <c r="AV33" s="354"/>
      <c r="AW33" s="354"/>
      <c r="AX33" s="636" t="s">
        <v>318</v>
      </c>
      <c r="AY33" s="637"/>
      <c r="AZ33" s="637"/>
      <c r="BA33" s="637"/>
      <c r="BB33" s="637"/>
      <c r="BC33" s="637"/>
      <c r="BD33" s="637"/>
      <c r="BE33" s="637"/>
      <c r="BF33" s="638"/>
      <c r="BG33" s="715">
        <v>99.8</v>
      </c>
      <c r="BH33" s="640"/>
      <c r="BI33" s="640"/>
      <c r="BJ33" s="640"/>
      <c r="BK33" s="640"/>
      <c r="BL33" s="640"/>
      <c r="BM33" s="677">
        <v>99.7</v>
      </c>
      <c r="BN33" s="640"/>
      <c r="BO33" s="640"/>
      <c r="BP33" s="640"/>
      <c r="BQ33" s="688"/>
      <c r="BR33" s="715">
        <v>99.7</v>
      </c>
      <c r="BS33" s="640"/>
      <c r="BT33" s="640"/>
      <c r="BU33" s="640"/>
      <c r="BV33" s="640"/>
      <c r="BW33" s="640"/>
      <c r="BX33" s="677">
        <v>99.6</v>
      </c>
      <c r="BY33" s="640"/>
      <c r="BZ33" s="640"/>
      <c r="CA33" s="640"/>
      <c r="CB33" s="688"/>
      <c r="CD33" s="656" t="s">
        <v>319</v>
      </c>
      <c r="CE33" s="657"/>
      <c r="CF33" s="657"/>
      <c r="CG33" s="657"/>
      <c r="CH33" s="657"/>
      <c r="CI33" s="657"/>
      <c r="CJ33" s="657"/>
      <c r="CK33" s="657"/>
      <c r="CL33" s="657"/>
      <c r="CM33" s="657"/>
      <c r="CN33" s="657"/>
      <c r="CO33" s="657"/>
      <c r="CP33" s="657"/>
      <c r="CQ33" s="658"/>
      <c r="CR33" s="659">
        <v>17420245</v>
      </c>
      <c r="CS33" s="669"/>
      <c r="CT33" s="669"/>
      <c r="CU33" s="669"/>
      <c r="CV33" s="669"/>
      <c r="CW33" s="669"/>
      <c r="CX33" s="669"/>
      <c r="CY33" s="670"/>
      <c r="CZ33" s="662">
        <v>52.5</v>
      </c>
      <c r="DA33" s="671"/>
      <c r="DB33" s="671"/>
      <c r="DC33" s="672"/>
      <c r="DD33" s="665">
        <v>15283811</v>
      </c>
      <c r="DE33" s="669"/>
      <c r="DF33" s="669"/>
      <c r="DG33" s="669"/>
      <c r="DH33" s="669"/>
      <c r="DI33" s="669"/>
      <c r="DJ33" s="669"/>
      <c r="DK33" s="670"/>
      <c r="DL33" s="665">
        <v>10254925</v>
      </c>
      <c r="DM33" s="669"/>
      <c r="DN33" s="669"/>
      <c r="DO33" s="669"/>
      <c r="DP33" s="669"/>
      <c r="DQ33" s="669"/>
      <c r="DR33" s="669"/>
      <c r="DS33" s="669"/>
      <c r="DT33" s="669"/>
      <c r="DU33" s="669"/>
      <c r="DV33" s="670"/>
      <c r="DW33" s="662">
        <v>55.7</v>
      </c>
      <c r="DX33" s="671"/>
      <c r="DY33" s="671"/>
      <c r="DZ33" s="671"/>
      <c r="EA33" s="671"/>
      <c r="EB33" s="671"/>
      <c r="EC33" s="690"/>
    </row>
    <row r="34" spans="2:133" ht="11.25" customHeight="1" x14ac:dyDescent="0.15">
      <c r="B34" s="656" t="s">
        <v>320</v>
      </c>
      <c r="C34" s="657"/>
      <c r="D34" s="657"/>
      <c r="E34" s="657"/>
      <c r="F34" s="657"/>
      <c r="G34" s="657"/>
      <c r="H34" s="657"/>
      <c r="I34" s="657"/>
      <c r="J34" s="657"/>
      <c r="K34" s="657"/>
      <c r="L34" s="657"/>
      <c r="M34" s="657"/>
      <c r="N34" s="657"/>
      <c r="O34" s="657"/>
      <c r="P34" s="657"/>
      <c r="Q34" s="658"/>
      <c r="R34" s="659">
        <v>1673698</v>
      </c>
      <c r="S34" s="660"/>
      <c r="T34" s="660"/>
      <c r="U34" s="660"/>
      <c r="V34" s="660"/>
      <c r="W34" s="660"/>
      <c r="X34" s="660"/>
      <c r="Y34" s="661"/>
      <c r="Z34" s="685">
        <v>4.5999999999999996</v>
      </c>
      <c r="AA34" s="685"/>
      <c r="AB34" s="685"/>
      <c r="AC34" s="685"/>
      <c r="AD34" s="686" t="s">
        <v>128</v>
      </c>
      <c r="AE34" s="686"/>
      <c r="AF34" s="686"/>
      <c r="AG34" s="686"/>
      <c r="AH34" s="686"/>
      <c r="AI34" s="686"/>
      <c r="AJ34" s="686"/>
      <c r="AK34" s="686"/>
      <c r="AL34" s="662" t="s">
        <v>128</v>
      </c>
      <c r="AM34" s="663"/>
      <c r="AN34" s="663"/>
      <c r="AO34" s="687"/>
      <c r="AP34" s="355"/>
      <c r="AQ34" s="356"/>
      <c r="AS34" s="353"/>
      <c r="AT34" s="353"/>
      <c r="AU34" s="353"/>
      <c r="AV34" s="353"/>
      <c r="AW34" s="353"/>
      <c r="AX34" s="353"/>
      <c r="AY34" s="353"/>
      <c r="AZ34" s="353"/>
      <c r="BA34" s="353"/>
      <c r="BB34" s="353"/>
      <c r="BC34" s="353"/>
      <c r="BD34" s="353"/>
      <c r="BE34" s="353"/>
      <c r="BF34" s="353"/>
      <c r="BG34" s="356"/>
      <c r="BH34" s="356"/>
      <c r="BI34" s="356"/>
      <c r="BJ34" s="356"/>
      <c r="BK34" s="356"/>
      <c r="BL34" s="356"/>
      <c r="BM34" s="356"/>
      <c r="BN34" s="356"/>
      <c r="BO34" s="356"/>
      <c r="BP34" s="356"/>
      <c r="BQ34" s="356"/>
      <c r="BR34" s="356"/>
      <c r="BS34" s="356"/>
      <c r="BT34" s="356"/>
      <c r="BU34" s="356"/>
      <c r="BV34" s="356"/>
      <c r="BW34" s="356"/>
      <c r="BX34" s="356"/>
      <c r="BY34" s="356"/>
      <c r="BZ34" s="356"/>
      <c r="CA34" s="356"/>
      <c r="CB34" s="356"/>
      <c r="CD34" s="656" t="s">
        <v>321</v>
      </c>
      <c r="CE34" s="657"/>
      <c r="CF34" s="657"/>
      <c r="CG34" s="657"/>
      <c r="CH34" s="657"/>
      <c r="CI34" s="657"/>
      <c r="CJ34" s="657"/>
      <c r="CK34" s="657"/>
      <c r="CL34" s="657"/>
      <c r="CM34" s="657"/>
      <c r="CN34" s="657"/>
      <c r="CO34" s="657"/>
      <c r="CP34" s="657"/>
      <c r="CQ34" s="658"/>
      <c r="CR34" s="659">
        <v>7180191</v>
      </c>
      <c r="CS34" s="660"/>
      <c r="CT34" s="660"/>
      <c r="CU34" s="660"/>
      <c r="CV34" s="660"/>
      <c r="CW34" s="660"/>
      <c r="CX34" s="660"/>
      <c r="CY34" s="661"/>
      <c r="CZ34" s="662">
        <v>21.6</v>
      </c>
      <c r="DA34" s="671"/>
      <c r="DB34" s="671"/>
      <c r="DC34" s="672"/>
      <c r="DD34" s="665">
        <v>6066953</v>
      </c>
      <c r="DE34" s="660"/>
      <c r="DF34" s="660"/>
      <c r="DG34" s="660"/>
      <c r="DH34" s="660"/>
      <c r="DI34" s="660"/>
      <c r="DJ34" s="660"/>
      <c r="DK34" s="661"/>
      <c r="DL34" s="665">
        <v>3399297</v>
      </c>
      <c r="DM34" s="660"/>
      <c r="DN34" s="660"/>
      <c r="DO34" s="660"/>
      <c r="DP34" s="660"/>
      <c r="DQ34" s="660"/>
      <c r="DR34" s="660"/>
      <c r="DS34" s="660"/>
      <c r="DT34" s="660"/>
      <c r="DU34" s="660"/>
      <c r="DV34" s="661"/>
      <c r="DW34" s="662">
        <v>18.5</v>
      </c>
      <c r="DX34" s="671"/>
      <c r="DY34" s="671"/>
      <c r="DZ34" s="671"/>
      <c r="EA34" s="671"/>
      <c r="EB34" s="671"/>
      <c r="EC34" s="690"/>
    </row>
    <row r="35" spans="2:133" ht="11.25" customHeight="1" x14ac:dyDescent="0.15">
      <c r="B35" s="656" t="s">
        <v>322</v>
      </c>
      <c r="C35" s="657"/>
      <c r="D35" s="657"/>
      <c r="E35" s="657"/>
      <c r="F35" s="657"/>
      <c r="G35" s="657"/>
      <c r="H35" s="657"/>
      <c r="I35" s="657"/>
      <c r="J35" s="657"/>
      <c r="K35" s="657"/>
      <c r="L35" s="657"/>
      <c r="M35" s="657"/>
      <c r="N35" s="657"/>
      <c r="O35" s="657"/>
      <c r="P35" s="657"/>
      <c r="Q35" s="658"/>
      <c r="R35" s="659">
        <v>184933</v>
      </c>
      <c r="S35" s="660"/>
      <c r="T35" s="660"/>
      <c r="U35" s="660"/>
      <c r="V35" s="660"/>
      <c r="W35" s="660"/>
      <c r="X35" s="660"/>
      <c r="Y35" s="661"/>
      <c r="Z35" s="685">
        <v>0.5</v>
      </c>
      <c r="AA35" s="685"/>
      <c r="AB35" s="685"/>
      <c r="AC35" s="685"/>
      <c r="AD35" s="686">
        <v>26255</v>
      </c>
      <c r="AE35" s="686"/>
      <c r="AF35" s="686"/>
      <c r="AG35" s="686"/>
      <c r="AH35" s="686"/>
      <c r="AI35" s="686"/>
      <c r="AJ35" s="686"/>
      <c r="AK35" s="686"/>
      <c r="AL35" s="662">
        <v>0.1</v>
      </c>
      <c r="AM35" s="663"/>
      <c r="AN35" s="663"/>
      <c r="AO35" s="687"/>
      <c r="AP35" s="357"/>
      <c r="AQ35" s="712" t="s">
        <v>323</v>
      </c>
      <c r="AR35" s="713"/>
      <c r="AS35" s="713"/>
      <c r="AT35" s="713"/>
      <c r="AU35" s="713"/>
      <c r="AV35" s="713"/>
      <c r="AW35" s="713"/>
      <c r="AX35" s="713"/>
      <c r="AY35" s="713"/>
      <c r="AZ35" s="713"/>
      <c r="BA35" s="713"/>
      <c r="BB35" s="713"/>
      <c r="BC35" s="713"/>
      <c r="BD35" s="713"/>
      <c r="BE35" s="713"/>
      <c r="BF35" s="714"/>
      <c r="BG35" s="712" t="s">
        <v>324</v>
      </c>
      <c r="BH35" s="713"/>
      <c r="BI35" s="713"/>
      <c r="BJ35" s="713"/>
      <c r="BK35" s="713"/>
      <c r="BL35" s="713"/>
      <c r="BM35" s="713"/>
      <c r="BN35" s="713"/>
      <c r="BO35" s="713"/>
      <c r="BP35" s="713"/>
      <c r="BQ35" s="713"/>
      <c r="BR35" s="713"/>
      <c r="BS35" s="713"/>
      <c r="BT35" s="713"/>
      <c r="BU35" s="713"/>
      <c r="BV35" s="713"/>
      <c r="BW35" s="713"/>
      <c r="BX35" s="713"/>
      <c r="BY35" s="713"/>
      <c r="BZ35" s="713"/>
      <c r="CA35" s="713"/>
      <c r="CB35" s="714"/>
      <c r="CD35" s="656" t="s">
        <v>325</v>
      </c>
      <c r="CE35" s="657"/>
      <c r="CF35" s="657"/>
      <c r="CG35" s="657"/>
      <c r="CH35" s="657"/>
      <c r="CI35" s="657"/>
      <c r="CJ35" s="657"/>
      <c r="CK35" s="657"/>
      <c r="CL35" s="657"/>
      <c r="CM35" s="657"/>
      <c r="CN35" s="657"/>
      <c r="CO35" s="657"/>
      <c r="CP35" s="657"/>
      <c r="CQ35" s="658"/>
      <c r="CR35" s="659">
        <v>318597</v>
      </c>
      <c r="CS35" s="669"/>
      <c r="CT35" s="669"/>
      <c r="CU35" s="669"/>
      <c r="CV35" s="669"/>
      <c r="CW35" s="669"/>
      <c r="CX35" s="669"/>
      <c r="CY35" s="670"/>
      <c r="CZ35" s="662">
        <v>1</v>
      </c>
      <c r="DA35" s="671"/>
      <c r="DB35" s="671"/>
      <c r="DC35" s="672"/>
      <c r="DD35" s="665">
        <v>248601</v>
      </c>
      <c r="DE35" s="669"/>
      <c r="DF35" s="669"/>
      <c r="DG35" s="669"/>
      <c r="DH35" s="669"/>
      <c r="DI35" s="669"/>
      <c r="DJ35" s="669"/>
      <c r="DK35" s="670"/>
      <c r="DL35" s="665">
        <v>233705</v>
      </c>
      <c r="DM35" s="669"/>
      <c r="DN35" s="669"/>
      <c r="DO35" s="669"/>
      <c r="DP35" s="669"/>
      <c r="DQ35" s="669"/>
      <c r="DR35" s="669"/>
      <c r="DS35" s="669"/>
      <c r="DT35" s="669"/>
      <c r="DU35" s="669"/>
      <c r="DV35" s="670"/>
      <c r="DW35" s="662">
        <v>1.3</v>
      </c>
      <c r="DX35" s="671"/>
      <c r="DY35" s="671"/>
      <c r="DZ35" s="671"/>
      <c r="EA35" s="671"/>
      <c r="EB35" s="671"/>
      <c r="EC35" s="690"/>
    </row>
    <row r="36" spans="2:133" ht="11.25" customHeight="1" x14ac:dyDescent="0.15">
      <c r="B36" s="656" t="s">
        <v>326</v>
      </c>
      <c r="C36" s="657"/>
      <c r="D36" s="657"/>
      <c r="E36" s="657"/>
      <c r="F36" s="657"/>
      <c r="G36" s="657"/>
      <c r="H36" s="657"/>
      <c r="I36" s="657"/>
      <c r="J36" s="657"/>
      <c r="K36" s="657"/>
      <c r="L36" s="657"/>
      <c r="M36" s="657"/>
      <c r="N36" s="657"/>
      <c r="O36" s="657"/>
      <c r="P36" s="657"/>
      <c r="Q36" s="658"/>
      <c r="R36" s="659">
        <v>3319009</v>
      </c>
      <c r="S36" s="660"/>
      <c r="T36" s="660"/>
      <c r="U36" s="660"/>
      <c r="V36" s="660"/>
      <c r="W36" s="660"/>
      <c r="X36" s="660"/>
      <c r="Y36" s="661"/>
      <c r="Z36" s="685">
        <v>9.1999999999999993</v>
      </c>
      <c r="AA36" s="685"/>
      <c r="AB36" s="685"/>
      <c r="AC36" s="685"/>
      <c r="AD36" s="686" t="s">
        <v>128</v>
      </c>
      <c r="AE36" s="686"/>
      <c r="AF36" s="686"/>
      <c r="AG36" s="686"/>
      <c r="AH36" s="686"/>
      <c r="AI36" s="686"/>
      <c r="AJ36" s="686"/>
      <c r="AK36" s="686"/>
      <c r="AL36" s="662" t="s">
        <v>128</v>
      </c>
      <c r="AM36" s="663"/>
      <c r="AN36" s="663"/>
      <c r="AO36" s="687"/>
      <c r="AP36" s="357"/>
      <c r="AQ36" s="703" t="s">
        <v>327</v>
      </c>
      <c r="AR36" s="704"/>
      <c r="AS36" s="704"/>
      <c r="AT36" s="704"/>
      <c r="AU36" s="704"/>
      <c r="AV36" s="704"/>
      <c r="AW36" s="704"/>
      <c r="AX36" s="704"/>
      <c r="AY36" s="705"/>
      <c r="AZ36" s="706">
        <v>5743444</v>
      </c>
      <c r="BA36" s="707"/>
      <c r="BB36" s="707"/>
      <c r="BC36" s="707"/>
      <c r="BD36" s="707"/>
      <c r="BE36" s="707"/>
      <c r="BF36" s="708"/>
      <c r="BG36" s="709" t="s">
        <v>328</v>
      </c>
      <c r="BH36" s="710"/>
      <c r="BI36" s="710"/>
      <c r="BJ36" s="710"/>
      <c r="BK36" s="710"/>
      <c r="BL36" s="710"/>
      <c r="BM36" s="710"/>
      <c r="BN36" s="710"/>
      <c r="BO36" s="710"/>
      <c r="BP36" s="710"/>
      <c r="BQ36" s="710"/>
      <c r="BR36" s="710"/>
      <c r="BS36" s="710"/>
      <c r="BT36" s="710"/>
      <c r="BU36" s="711"/>
      <c r="BV36" s="706">
        <v>104000</v>
      </c>
      <c r="BW36" s="707"/>
      <c r="BX36" s="707"/>
      <c r="BY36" s="707"/>
      <c r="BZ36" s="707"/>
      <c r="CA36" s="707"/>
      <c r="CB36" s="708"/>
      <c r="CD36" s="656" t="s">
        <v>329</v>
      </c>
      <c r="CE36" s="657"/>
      <c r="CF36" s="657"/>
      <c r="CG36" s="657"/>
      <c r="CH36" s="657"/>
      <c r="CI36" s="657"/>
      <c r="CJ36" s="657"/>
      <c r="CK36" s="657"/>
      <c r="CL36" s="657"/>
      <c r="CM36" s="657"/>
      <c r="CN36" s="657"/>
      <c r="CO36" s="657"/>
      <c r="CP36" s="657"/>
      <c r="CQ36" s="658"/>
      <c r="CR36" s="659">
        <v>6755684</v>
      </c>
      <c r="CS36" s="660"/>
      <c r="CT36" s="660"/>
      <c r="CU36" s="660"/>
      <c r="CV36" s="660"/>
      <c r="CW36" s="660"/>
      <c r="CX36" s="660"/>
      <c r="CY36" s="661"/>
      <c r="CZ36" s="662">
        <v>20.399999999999999</v>
      </c>
      <c r="DA36" s="671"/>
      <c r="DB36" s="671"/>
      <c r="DC36" s="672"/>
      <c r="DD36" s="665">
        <v>6456271</v>
      </c>
      <c r="DE36" s="660"/>
      <c r="DF36" s="660"/>
      <c r="DG36" s="660"/>
      <c r="DH36" s="660"/>
      <c r="DI36" s="660"/>
      <c r="DJ36" s="660"/>
      <c r="DK36" s="661"/>
      <c r="DL36" s="665">
        <v>4965529</v>
      </c>
      <c r="DM36" s="660"/>
      <c r="DN36" s="660"/>
      <c r="DO36" s="660"/>
      <c r="DP36" s="660"/>
      <c r="DQ36" s="660"/>
      <c r="DR36" s="660"/>
      <c r="DS36" s="660"/>
      <c r="DT36" s="660"/>
      <c r="DU36" s="660"/>
      <c r="DV36" s="661"/>
      <c r="DW36" s="662">
        <v>27</v>
      </c>
      <c r="DX36" s="671"/>
      <c r="DY36" s="671"/>
      <c r="DZ36" s="671"/>
      <c r="EA36" s="671"/>
      <c r="EB36" s="671"/>
      <c r="EC36" s="690"/>
    </row>
    <row r="37" spans="2:133" ht="11.25" customHeight="1" x14ac:dyDescent="0.15">
      <c r="B37" s="656" t="s">
        <v>330</v>
      </c>
      <c r="C37" s="657"/>
      <c r="D37" s="657"/>
      <c r="E37" s="657"/>
      <c r="F37" s="657"/>
      <c r="G37" s="657"/>
      <c r="H37" s="657"/>
      <c r="I37" s="657"/>
      <c r="J37" s="657"/>
      <c r="K37" s="657"/>
      <c r="L37" s="657"/>
      <c r="M37" s="657"/>
      <c r="N37" s="657"/>
      <c r="O37" s="657"/>
      <c r="P37" s="657"/>
      <c r="Q37" s="658"/>
      <c r="R37" s="659">
        <v>284021</v>
      </c>
      <c r="S37" s="660"/>
      <c r="T37" s="660"/>
      <c r="U37" s="660"/>
      <c r="V37" s="660"/>
      <c r="W37" s="660"/>
      <c r="X37" s="660"/>
      <c r="Y37" s="661"/>
      <c r="Z37" s="685">
        <v>0.8</v>
      </c>
      <c r="AA37" s="685"/>
      <c r="AB37" s="685"/>
      <c r="AC37" s="685"/>
      <c r="AD37" s="686" t="s">
        <v>128</v>
      </c>
      <c r="AE37" s="686"/>
      <c r="AF37" s="686"/>
      <c r="AG37" s="686"/>
      <c r="AH37" s="686"/>
      <c r="AI37" s="686"/>
      <c r="AJ37" s="686"/>
      <c r="AK37" s="686"/>
      <c r="AL37" s="662" t="s">
        <v>128</v>
      </c>
      <c r="AM37" s="663"/>
      <c r="AN37" s="663"/>
      <c r="AO37" s="687"/>
      <c r="AQ37" s="691" t="s">
        <v>331</v>
      </c>
      <c r="AR37" s="692"/>
      <c r="AS37" s="692"/>
      <c r="AT37" s="692"/>
      <c r="AU37" s="692"/>
      <c r="AV37" s="692"/>
      <c r="AW37" s="692"/>
      <c r="AX37" s="692"/>
      <c r="AY37" s="693"/>
      <c r="AZ37" s="659">
        <v>2060299</v>
      </c>
      <c r="BA37" s="660"/>
      <c r="BB37" s="660"/>
      <c r="BC37" s="660"/>
      <c r="BD37" s="669"/>
      <c r="BE37" s="669"/>
      <c r="BF37" s="694"/>
      <c r="BG37" s="656" t="s">
        <v>332</v>
      </c>
      <c r="BH37" s="657"/>
      <c r="BI37" s="657"/>
      <c r="BJ37" s="657"/>
      <c r="BK37" s="657"/>
      <c r="BL37" s="657"/>
      <c r="BM37" s="657"/>
      <c r="BN37" s="657"/>
      <c r="BO37" s="657"/>
      <c r="BP37" s="657"/>
      <c r="BQ37" s="657"/>
      <c r="BR37" s="657"/>
      <c r="BS37" s="657"/>
      <c r="BT37" s="657"/>
      <c r="BU37" s="658"/>
      <c r="BV37" s="659">
        <v>445</v>
      </c>
      <c r="BW37" s="660"/>
      <c r="BX37" s="660"/>
      <c r="BY37" s="660"/>
      <c r="BZ37" s="660"/>
      <c r="CA37" s="660"/>
      <c r="CB37" s="695"/>
      <c r="CD37" s="656" t="s">
        <v>333</v>
      </c>
      <c r="CE37" s="657"/>
      <c r="CF37" s="657"/>
      <c r="CG37" s="657"/>
      <c r="CH37" s="657"/>
      <c r="CI37" s="657"/>
      <c r="CJ37" s="657"/>
      <c r="CK37" s="657"/>
      <c r="CL37" s="657"/>
      <c r="CM37" s="657"/>
      <c r="CN37" s="657"/>
      <c r="CO37" s="657"/>
      <c r="CP37" s="657"/>
      <c r="CQ37" s="658"/>
      <c r="CR37" s="659">
        <v>2091511</v>
      </c>
      <c r="CS37" s="669"/>
      <c r="CT37" s="669"/>
      <c r="CU37" s="669"/>
      <c r="CV37" s="669"/>
      <c r="CW37" s="669"/>
      <c r="CX37" s="669"/>
      <c r="CY37" s="670"/>
      <c r="CZ37" s="662">
        <v>6.3</v>
      </c>
      <c r="DA37" s="671"/>
      <c r="DB37" s="671"/>
      <c r="DC37" s="672"/>
      <c r="DD37" s="665">
        <v>2082564</v>
      </c>
      <c r="DE37" s="669"/>
      <c r="DF37" s="669"/>
      <c r="DG37" s="669"/>
      <c r="DH37" s="669"/>
      <c r="DI37" s="669"/>
      <c r="DJ37" s="669"/>
      <c r="DK37" s="670"/>
      <c r="DL37" s="665">
        <v>1845397</v>
      </c>
      <c r="DM37" s="669"/>
      <c r="DN37" s="669"/>
      <c r="DO37" s="669"/>
      <c r="DP37" s="669"/>
      <c r="DQ37" s="669"/>
      <c r="DR37" s="669"/>
      <c r="DS37" s="669"/>
      <c r="DT37" s="669"/>
      <c r="DU37" s="669"/>
      <c r="DV37" s="670"/>
      <c r="DW37" s="662">
        <v>10</v>
      </c>
      <c r="DX37" s="671"/>
      <c r="DY37" s="671"/>
      <c r="DZ37" s="671"/>
      <c r="EA37" s="671"/>
      <c r="EB37" s="671"/>
      <c r="EC37" s="690"/>
    </row>
    <row r="38" spans="2:133" ht="11.25" customHeight="1" x14ac:dyDescent="0.15">
      <c r="B38" s="656" t="s">
        <v>334</v>
      </c>
      <c r="C38" s="657"/>
      <c r="D38" s="657"/>
      <c r="E38" s="657"/>
      <c r="F38" s="657"/>
      <c r="G38" s="657"/>
      <c r="H38" s="657"/>
      <c r="I38" s="657"/>
      <c r="J38" s="657"/>
      <c r="K38" s="657"/>
      <c r="L38" s="657"/>
      <c r="M38" s="657"/>
      <c r="N38" s="657"/>
      <c r="O38" s="657"/>
      <c r="P38" s="657"/>
      <c r="Q38" s="658"/>
      <c r="R38" s="659">
        <v>2922459</v>
      </c>
      <c r="S38" s="660"/>
      <c r="T38" s="660"/>
      <c r="U38" s="660"/>
      <c r="V38" s="660"/>
      <c r="W38" s="660"/>
      <c r="X38" s="660"/>
      <c r="Y38" s="661"/>
      <c r="Z38" s="685">
        <v>8.1</v>
      </c>
      <c r="AA38" s="685"/>
      <c r="AB38" s="685"/>
      <c r="AC38" s="685"/>
      <c r="AD38" s="686" t="s">
        <v>128</v>
      </c>
      <c r="AE38" s="686"/>
      <c r="AF38" s="686"/>
      <c r="AG38" s="686"/>
      <c r="AH38" s="686"/>
      <c r="AI38" s="686"/>
      <c r="AJ38" s="686"/>
      <c r="AK38" s="686"/>
      <c r="AL38" s="662" t="s">
        <v>128</v>
      </c>
      <c r="AM38" s="663"/>
      <c r="AN38" s="663"/>
      <c r="AO38" s="687"/>
      <c r="AQ38" s="691" t="s">
        <v>335</v>
      </c>
      <c r="AR38" s="692"/>
      <c r="AS38" s="692"/>
      <c r="AT38" s="692"/>
      <c r="AU38" s="692"/>
      <c r="AV38" s="692"/>
      <c r="AW38" s="692"/>
      <c r="AX38" s="692"/>
      <c r="AY38" s="693"/>
      <c r="AZ38" s="659">
        <v>1691937</v>
      </c>
      <c r="BA38" s="660"/>
      <c r="BB38" s="660"/>
      <c r="BC38" s="660"/>
      <c r="BD38" s="669"/>
      <c r="BE38" s="669"/>
      <c r="BF38" s="694"/>
      <c r="BG38" s="656" t="s">
        <v>336</v>
      </c>
      <c r="BH38" s="657"/>
      <c r="BI38" s="657"/>
      <c r="BJ38" s="657"/>
      <c r="BK38" s="657"/>
      <c r="BL38" s="657"/>
      <c r="BM38" s="657"/>
      <c r="BN38" s="657"/>
      <c r="BO38" s="657"/>
      <c r="BP38" s="657"/>
      <c r="BQ38" s="657"/>
      <c r="BR38" s="657"/>
      <c r="BS38" s="657"/>
      <c r="BT38" s="657"/>
      <c r="BU38" s="658"/>
      <c r="BV38" s="659">
        <v>8217</v>
      </c>
      <c r="BW38" s="660"/>
      <c r="BX38" s="660"/>
      <c r="BY38" s="660"/>
      <c r="BZ38" s="660"/>
      <c r="CA38" s="660"/>
      <c r="CB38" s="695"/>
      <c r="CD38" s="656" t="s">
        <v>337</v>
      </c>
      <c r="CE38" s="657"/>
      <c r="CF38" s="657"/>
      <c r="CG38" s="657"/>
      <c r="CH38" s="657"/>
      <c r="CI38" s="657"/>
      <c r="CJ38" s="657"/>
      <c r="CK38" s="657"/>
      <c r="CL38" s="657"/>
      <c r="CM38" s="657"/>
      <c r="CN38" s="657"/>
      <c r="CO38" s="657"/>
      <c r="CP38" s="657"/>
      <c r="CQ38" s="658"/>
      <c r="CR38" s="659">
        <v>1986293</v>
      </c>
      <c r="CS38" s="660"/>
      <c r="CT38" s="660"/>
      <c r="CU38" s="660"/>
      <c r="CV38" s="660"/>
      <c r="CW38" s="660"/>
      <c r="CX38" s="660"/>
      <c r="CY38" s="661"/>
      <c r="CZ38" s="662">
        <v>6</v>
      </c>
      <c r="DA38" s="671"/>
      <c r="DB38" s="671"/>
      <c r="DC38" s="672"/>
      <c r="DD38" s="665">
        <v>1668252</v>
      </c>
      <c r="DE38" s="660"/>
      <c r="DF38" s="660"/>
      <c r="DG38" s="660"/>
      <c r="DH38" s="660"/>
      <c r="DI38" s="660"/>
      <c r="DJ38" s="660"/>
      <c r="DK38" s="661"/>
      <c r="DL38" s="665">
        <v>1656394</v>
      </c>
      <c r="DM38" s="660"/>
      <c r="DN38" s="660"/>
      <c r="DO38" s="660"/>
      <c r="DP38" s="660"/>
      <c r="DQ38" s="660"/>
      <c r="DR38" s="660"/>
      <c r="DS38" s="660"/>
      <c r="DT38" s="660"/>
      <c r="DU38" s="660"/>
      <c r="DV38" s="661"/>
      <c r="DW38" s="662">
        <v>9</v>
      </c>
      <c r="DX38" s="671"/>
      <c r="DY38" s="671"/>
      <c r="DZ38" s="671"/>
      <c r="EA38" s="671"/>
      <c r="EB38" s="671"/>
      <c r="EC38" s="690"/>
    </row>
    <row r="39" spans="2:133" ht="11.25" customHeight="1" x14ac:dyDescent="0.15">
      <c r="B39" s="656" t="s">
        <v>338</v>
      </c>
      <c r="C39" s="657"/>
      <c r="D39" s="657"/>
      <c r="E39" s="657"/>
      <c r="F39" s="657"/>
      <c r="G39" s="657"/>
      <c r="H39" s="657"/>
      <c r="I39" s="657"/>
      <c r="J39" s="657"/>
      <c r="K39" s="657"/>
      <c r="L39" s="657"/>
      <c r="M39" s="657"/>
      <c r="N39" s="657"/>
      <c r="O39" s="657"/>
      <c r="P39" s="657"/>
      <c r="Q39" s="658"/>
      <c r="R39" s="659">
        <v>854911</v>
      </c>
      <c r="S39" s="660"/>
      <c r="T39" s="660"/>
      <c r="U39" s="660"/>
      <c r="V39" s="660"/>
      <c r="W39" s="660"/>
      <c r="X39" s="660"/>
      <c r="Y39" s="661"/>
      <c r="Z39" s="685">
        <v>2.4</v>
      </c>
      <c r="AA39" s="685"/>
      <c r="AB39" s="685"/>
      <c r="AC39" s="685"/>
      <c r="AD39" s="686">
        <v>16386</v>
      </c>
      <c r="AE39" s="686"/>
      <c r="AF39" s="686"/>
      <c r="AG39" s="686"/>
      <c r="AH39" s="686"/>
      <c r="AI39" s="686"/>
      <c r="AJ39" s="686"/>
      <c r="AK39" s="686"/>
      <c r="AL39" s="662">
        <v>0.1</v>
      </c>
      <c r="AM39" s="663"/>
      <c r="AN39" s="663"/>
      <c r="AO39" s="687"/>
      <c r="AQ39" s="691" t="s">
        <v>339</v>
      </c>
      <c r="AR39" s="692"/>
      <c r="AS39" s="692"/>
      <c r="AT39" s="692"/>
      <c r="AU39" s="692"/>
      <c r="AV39" s="692"/>
      <c r="AW39" s="692"/>
      <c r="AX39" s="692"/>
      <c r="AY39" s="693"/>
      <c r="AZ39" s="659">
        <v>4915</v>
      </c>
      <c r="BA39" s="660"/>
      <c r="BB39" s="660"/>
      <c r="BC39" s="660"/>
      <c r="BD39" s="669"/>
      <c r="BE39" s="669"/>
      <c r="BF39" s="694"/>
      <c r="BG39" s="656" t="s">
        <v>340</v>
      </c>
      <c r="BH39" s="657"/>
      <c r="BI39" s="657"/>
      <c r="BJ39" s="657"/>
      <c r="BK39" s="657"/>
      <c r="BL39" s="657"/>
      <c r="BM39" s="657"/>
      <c r="BN39" s="657"/>
      <c r="BO39" s="657"/>
      <c r="BP39" s="657"/>
      <c r="BQ39" s="657"/>
      <c r="BR39" s="657"/>
      <c r="BS39" s="657"/>
      <c r="BT39" s="657"/>
      <c r="BU39" s="658"/>
      <c r="BV39" s="659">
        <v>13362</v>
      </c>
      <c r="BW39" s="660"/>
      <c r="BX39" s="660"/>
      <c r="BY39" s="660"/>
      <c r="BZ39" s="660"/>
      <c r="CA39" s="660"/>
      <c r="CB39" s="695"/>
      <c r="CD39" s="656" t="s">
        <v>341</v>
      </c>
      <c r="CE39" s="657"/>
      <c r="CF39" s="657"/>
      <c r="CG39" s="657"/>
      <c r="CH39" s="657"/>
      <c r="CI39" s="657"/>
      <c r="CJ39" s="657"/>
      <c r="CK39" s="657"/>
      <c r="CL39" s="657"/>
      <c r="CM39" s="657"/>
      <c r="CN39" s="657"/>
      <c r="CO39" s="657"/>
      <c r="CP39" s="657"/>
      <c r="CQ39" s="658"/>
      <c r="CR39" s="659">
        <v>155746</v>
      </c>
      <c r="CS39" s="669"/>
      <c r="CT39" s="669"/>
      <c r="CU39" s="669"/>
      <c r="CV39" s="669"/>
      <c r="CW39" s="669"/>
      <c r="CX39" s="669"/>
      <c r="CY39" s="670"/>
      <c r="CZ39" s="662">
        <v>0.5</v>
      </c>
      <c r="DA39" s="671"/>
      <c r="DB39" s="671"/>
      <c r="DC39" s="672"/>
      <c r="DD39" s="665" t="s">
        <v>128</v>
      </c>
      <c r="DE39" s="669"/>
      <c r="DF39" s="669"/>
      <c r="DG39" s="669"/>
      <c r="DH39" s="669"/>
      <c r="DI39" s="669"/>
      <c r="DJ39" s="669"/>
      <c r="DK39" s="670"/>
      <c r="DL39" s="665" t="s">
        <v>128</v>
      </c>
      <c r="DM39" s="669"/>
      <c r="DN39" s="669"/>
      <c r="DO39" s="669"/>
      <c r="DP39" s="669"/>
      <c r="DQ39" s="669"/>
      <c r="DR39" s="669"/>
      <c r="DS39" s="669"/>
      <c r="DT39" s="669"/>
      <c r="DU39" s="669"/>
      <c r="DV39" s="670"/>
      <c r="DW39" s="662" t="s">
        <v>128</v>
      </c>
      <c r="DX39" s="671"/>
      <c r="DY39" s="671"/>
      <c r="DZ39" s="671"/>
      <c r="EA39" s="671"/>
      <c r="EB39" s="671"/>
      <c r="EC39" s="690"/>
    </row>
    <row r="40" spans="2:133" ht="11.25" customHeight="1" x14ac:dyDescent="0.15">
      <c r="B40" s="656" t="s">
        <v>342</v>
      </c>
      <c r="C40" s="657"/>
      <c r="D40" s="657"/>
      <c r="E40" s="657"/>
      <c r="F40" s="657"/>
      <c r="G40" s="657"/>
      <c r="H40" s="657"/>
      <c r="I40" s="657"/>
      <c r="J40" s="657"/>
      <c r="K40" s="657"/>
      <c r="L40" s="657"/>
      <c r="M40" s="657"/>
      <c r="N40" s="657"/>
      <c r="O40" s="657"/>
      <c r="P40" s="657"/>
      <c r="Q40" s="658"/>
      <c r="R40" s="659">
        <v>883500</v>
      </c>
      <c r="S40" s="660"/>
      <c r="T40" s="660"/>
      <c r="U40" s="660"/>
      <c r="V40" s="660"/>
      <c r="W40" s="660"/>
      <c r="X40" s="660"/>
      <c r="Y40" s="661"/>
      <c r="Z40" s="685">
        <v>2.4</v>
      </c>
      <c r="AA40" s="685"/>
      <c r="AB40" s="685"/>
      <c r="AC40" s="685"/>
      <c r="AD40" s="686" t="s">
        <v>128</v>
      </c>
      <c r="AE40" s="686"/>
      <c r="AF40" s="686"/>
      <c r="AG40" s="686"/>
      <c r="AH40" s="686"/>
      <c r="AI40" s="686"/>
      <c r="AJ40" s="686"/>
      <c r="AK40" s="686"/>
      <c r="AL40" s="662" t="s">
        <v>128</v>
      </c>
      <c r="AM40" s="663"/>
      <c r="AN40" s="663"/>
      <c r="AO40" s="687"/>
      <c r="AQ40" s="691" t="s">
        <v>343</v>
      </c>
      <c r="AR40" s="692"/>
      <c r="AS40" s="692"/>
      <c r="AT40" s="692"/>
      <c r="AU40" s="692"/>
      <c r="AV40" s="692"/>
      <c r="AW40" s="692"/>
      <c r="AX40" s="692"/>
      <c r="AY40" s="693"/>
      <c r="AZ40" s="659" t="s">
        <v>128</v>
      </c>
      <c r="BA40" s="660"/>
      <c r="BB40" s="660"/>
      <c r="BC40" s="660"/>
      <c r="BD40" s="669"/>
      <c r="BE40" s="669"/>
      <c r="BF40" s="694"/>
      <c r="BG40" s="696" t="s">
        <v>344</v>
      </c>
      <c r="BH40" s="697"/>
      <c r="BI40" s="697"/>
      <c r="BJ40" s="697"/>
      <c r="BK40" s="697"/>
      <c r="BL40" s="358"/>
      <c r="BM40" s="657" t="s">
        <v>345</v>
      </c>
      <c r="BN40" s="657"/>
      <c r="BO40" s="657"/>
      <c r="BP40" s="657"/>
      <c r="BQ40" s="657"/>
      <c r="BR40" s="657"/>
      <c r="BS40" s="657"/>
      <c r="BT40" s="657"/>
      <c r="BU40" s="658"/>
      <c r="BV40" s="659">
        <v>105</v>
      </c>
      <c r="BW40" s="660"/>
      <c r="BX40" s="660"/>
      <c r="BY40" s="660"/>
      <c r="BZ40" s="660"/>
      <c r="CA40" s="660"/>
      <c r="CB40" s="695"/>
      <c r="CD40" s="656" t="s">
        <v>346</v>
      </c>
      <c r="CE40" s="657"/>
      <c r="CF40" s="657"/>
      <c r="CG40" s="657"/>
      <c r="CH40" s="657"/>
      <c r="CI40" s="657"/>
      <c r="CJ40" s="657"/>
      <c r="CK40" s="657"/>
      <c r="CL40" s="657"/>
      <c r="CM40" s="657"/>
      <c r="CN40" s="657"/>
      <c r="CO40" s="657"/>
      <c r="CP40" s="657"/>
      <c r="CQ40" s="658"/>
      <c r="CR40" s="659">
        <v>1023734</v>
      </c>
      <c r="CS40" s="660"/>
      <c r="CT40" s="660"/>
      <c r="CU40" s="660"/>
      <c r="CV40" s="660"/>
      <c r="CW40" s="660"/>
      <c r="CX40" s="660"/>
      <c r="CY40" s="661"/>
      <c r="CZ40" s="662">
        <v>3.1</v>
      </c>
      <c r="DA40" s="671"/>
      <c r="DB40" s="671"/>
      <c r="DC40" s="672"/>
      <c r="DD40" s="665">
        <v>843734</v>
      </c>
      <c r="DE40" s="660"/>
      <c r="DF40" s="660"/>
      <c r="DG40" s="660"/>
      <c r="DH40" s="660"/>
      <c r="DI40" s="660"/>
      <c r="DJ40" s="660"/>
      <c r="DK40" s="661"/>
      <c r="DL40" s="665" t="s">
        <v>128</v>
      </c>
      <c r="DM40" s="660"/>
      <c r="DN40" s="660"/>
      <c r="DO40" s="660"/>
      <c r="DP40" s="660"/>
      <c r="DQ40" s="660"/>
      <c r="DR40" s="660"/>
      <c r="DS40" s="660"/>
      <c r="DT40" s="660"/>
      <c r="DU40" s="660"/>
      <c r="DV40" s="661"/>
      <c r="DW40" s="662" t="s">
        <v>128</v>
      </c>
      <c r="DX40" s="671"/>
      <c r="DY40" s="671"/>
      <c r="DZ40" s="671"/>
      <c r="EA40" s="671"/>
      <c r="EB40" s="671"/>
      <c r="EC40" s="690"/>
    </row>
    <row r="41" spans="2:133" ht="11.25" customHeight="1" x14ac:dyDescent="0.15">
      <c r="B41" s="656" t="s">
        <v>347</v>
      </c>
      <c r="C41" s="657"/>
      <c r="D41" s="657"/>
      <c r="E41" s="657"/>
      <c r="F41" s="657"/>
      <c r="G41" s="657"/>
      <c r="H41" s="657"/>
      <c r="I41" s="657"/>
      <c r="J41" s="657"/>
      <c r="K41" s="657"/>
      <c r="L41" s="657"/>
      <c r="M41" s="657"/>
      <c r="N41" s="657"/>
      <c r="O41" s="657"/>
      <c r="P41" s="657"/>
      <c r="Q41" s="658"/>
      <c r="R41" s="659" t="s">
        <v>128</v>
      </c>
      <c r="S41" s="660"/>
      <c r="T41" s="660"/>
      <c r="U41" s="660"/>
      <c r="V41" s="660"/>
      <c r="W41" s="660"/>
      <c r="X41" s="660"/>
      <c r="Y41" s="661"/>
      <c r="Z41" s="685" t="s">
        <v>128</v>
      </c>
      <c r="AA41" s="685"/>
      <c r="AB41" s="685"/>
      <c r="AC41" s="685"/>
      <c r="AD41" s="686" t="s">
        <v>128</v>
      </c>
      <c r="AE41" s="686"/>
      <c r="AF41" s="686"/>
      <c r="AG41" s="686"/>
      <c r="AH41" s="686"/>
      <c r="AI41" s="686"/>
      <c r="AJ41" s="686"/>
      <c r="AK41" s="686"/>
      <c r="AL41" s="662" t="s">
        <v>128</v>
      </c>
      <c r="AM41" s="663"/>
      <c r="AN41" s="663"/>
      <c r="AO41" s="687"/>
      <c r="AQ41" s="691" t="s">
        <v>348</v>
      </c>
      <c r="AR41" s="692"/>
      <c r="AS41" s="692"/>
      <c r="AT41" s="692"/>
      <c r="AU41" s="692"/>
      <c r="AV41" s="692"/>
      <c r="AW41" s="692"/>
      <c r="AX41" s="692"/>
      <c r="AY41" s="693"/>
      <c r="AZ41" s="659">
        <v>449265</v>
      </c>
      <c r="BA41" s="660"/>
      <c r="BB41" s="660"/>
      <c r="BC41" s="660"/>
      <c r="BD41" s="669"/>
      <c r="BE41" s="669"/>
      <c r="BF41" s="694"/>
      <c r="BG41" s="696"/>
      <c r="BH41" s="697"/>
      <c r="BI41" s="697"/>
      <c r="BJ41" s="697"/>
      <c r="BK41" s="697"/>
      <c r="BL41" s="358"/>
      <c r="BM41" s="657" t="s">
        <v>349</v>
      </c>
      <c r="BN41" s="657"/>
      <c r="BO41" s="657"/>
      <c r="BP41" s="657"/>
      <c r="BQ41" s="657"/>
      <c r="BR41" s="657"/>
      <c r="BS41" s="657"/>
      <c r="BT41" s="657"/>
      <c r="BU41" s="658"/>
      <c r="BV41" s="659" t="s">
        <v>128</v>
      </c>
      <c r="BW41" s="660"/>
      <c r="BX41" s="660"/>
      <c r="BY41" s="660"/>
      <c r="BZ41" s="660"/>
      <c r="CA41" s="660"/>
      <c r="CB41" s="695"/>
      <c r="CD41" s="656" t="s">
        <v>350</v>
      </c>
      <c r="CE41" s="657"/>
      <c r="CF41" s="657"/>
      <c r="CG41" s="657"/>
      <c r="CH41" s="657"/>
      <c r="CI41" s="657"/>
      <c r="CJ41" s="657"/>
      <c r="CK41" s="657"/>
      <c r="CL41" s="657"/>
      <c r="CM41" s="657"/>
      <c r="CN41" s="657"/>
      <c r="CO41" s="657"/>
      <c r="CP41" s="657"/>
      <c r="CQ41" s="658"/>
      <c r="CR41" s="659" t="s">
        <v>128</v>
      </c>
      <c r="CS41" s="669"/>
      <c r="CT41" s="669"/>
      <c r="CU41" s="669"/>
      <c r="CV41" s="669"/>
      <c r="CW41" s="669"/>
      <c r="CX41" s="669"/>
      <c r="CY41" s="670"/>
      <c r="CZ41" s="662" t="s">
        <v>128</v>
      </c>
      <c r="DA41" s="671"/>
      <c r="DB41" s="671"/>
      <c r="DC41" s="672"/>
      <c r="DD41" s="665" t="s">
        <v>128</v>
      </c>
      <c r="DE41" s="669"/>
      <c r="DF41" s="669"/>
      <c r="DG41" s="669"/>
      <c r="DH41" s="669"/>
      <c r="DI41" s="669"/>
      <c r="DJ41" s="669"/>
      <c r="DK41" s="670"/>
      <c r="DL41" s="666"/>
      <c r="DM41" s="667"/>
      <c r="DN41" s="667"/>
      <c r="DO41" s="667"/>
      <c r="DP41" s="667"/>
      <c r="DQ41" s="667"/>
      <c r="DR41" s="667"/>
      <c r="DS41" s="667"/>
      <c r="DT41" s="667"/>
      <c r="DU41" s="667"/>
      <c r="DV41" s="668"/>
      <c r="DW41" s="652"/>
      <c r="DX41" s="653"/>
      <c r="DY41" s="653"/>
      <c r="DZ41" s="653"/>
      <c r="EA41" s="653"/>
      <c r="EB41" s="653"/>
      <c r="EC41" s="654"/>
    </row>
    <row r="42" spans="2:133" ht="11.25" customHeight="1" x14ac:dyDescent="0.15">
      <c r="B42" s="656" t="s">
        <v>351</v>
      </c>
      <c r="C42" s="657"/>
      <c r="D42" s="657"/>
      <c r="E42" s="657"/>
      <c r="F42" s="657"/>
      <c r="G42" s="657"/>
      <c r="H42" s="657"/>
      <c r="I42" s="657"/>
      <c r="J42" s="657"/>
      <c r="K42" s="657"/>
      <c r="L42" s="657"/>
      <c r="M42" s="657"/>
      <c r="N42" s="657"/>
      <c r="O42" s="657"/>
      <c r="P42" s="657"/>
      <c r="Q42" s="658"/>
      <c r="R42" s="659" t="s">
        <v>128</v>
      </c>
      <c r="S42" s="660"/>
      <c r="T42" s="660"/>
      <c r="U42" s="660"/>
      <c r="V42" s="660"/>
      <c r="W42" s="660"/>
      <c r="X42" s="660"/>
      <c r="Y42" s="661"/>
      <c r="Z42" s="685" t="s">
        <v>128</v>
      </c>
      <c r="AA42" s="685"/>
      <c r="AB42" s="685"/>
      <c r="AC42" s="685"/>
      <c r="AD42" s="686" t="s">
        <v>128</v>
      </c>
      <c r="AE42" s="686"/>
      <c r="AF42" s="686"/>
      <c r="AG42" s="686"/>
      <c r="AH42" s="686"/>
      <c r="AI42" s="686"/>
      <c r="AJ42" s="686"/>
      <c r="AK42" s="686"/>
      <c r="AL42" s="662" t="s">
        <v>128</v>
      </c>
      <c r="AM42" s="663"/>
      <c r="AN42" s="663"/>
      <c r="AO42" s="687"/>
      <c r="AQ42" s="700" t="s">
        <v>352</v>
      </c>
      <c r="AR42" s="701"/>
      <c r="AS42" s="701"/>
      <c r="AT42" s="701"/>
      <c r="AU42" s="701"/>
      <c r="AV42" s="701"/>
      <c r="AW42" s="701"/>
      <c r="AX42" s="701"/>
      <c r="AY42" s="702"/>
      <c r="AZ42" s="639">
        <v>1537028</v>
      </c>
      <c r="BA42" s="673"/>
      <c r="BB42" s="673"/>
      <c r="BC42" s="673"/>
      <c r="BD42" s="640"/>
      <c r="BE42" s="640"/>
      <c r="BF42" s="688"/>
      <c r="BG42" s="698"/>
      <c r="BH42" s="699"/>
      <c r="BI42" s="699"/>
      <c r="BJ42" s="699"/>
      <c r="BK42" s="699"/>
      <c r="BL42" s="359"/>
      <c r="BM42" s="637" t="s">
        <v>353</v>
      </c>
      <c r="BN42" s="637"/>
      <c r="BO42" s="637"/>
      <c r="BP42" s="637"/>
      <c r="BQ42" s="637"/>
      <c r="BR42" s="637"/>
      <c r="BS42" s="637"/>
      <c r="BT42" s="637"/>
      <c r="BU42" s="638"/>
      <c r="BV42" s="639">
        <v>302</v>
      </c>
      <c r="BW42" s="673"/>
      <c r="BX42" s="673"/>
      <c r="BY42" s="673"/>
      <c r="BZ42" s="673"/>
      <c r="CA42" s="673"/>
      <c r="CB42" s="689"/>
      <c r="CD42" s="656" t="s">
        <v>354</v>
      </c>
      <c r="CE42" s="657"/>
      <c r="CF42" s="657"/>
      <c r="CG42" s="657"/>
      <c r="CH42" s="657"/>
      <c r="CI42" s="657"/>
      <c r="CJ42" s="657"/>
      <c r="CK42" s="657"/>
      <c r="CL42" s="657"/>
      <c r="CM42" s="657"/>
      <c r="CN42" s="657"/>
      <c r="CO42" s="657"/>
      <c r="CP42" s="657"/>
      <c r="CQ42" s="658"/>
      <c r="CR42" s="659">
        <v>2349617</v>
      </c>
      <c r="CS42" s="669"/>
      <c r="CT42" s="669"/>
      <c r="CU42" s="669"/>
      <c r="CV42" s="669"/>
      <c r="CW42" s="669"/>
      <c r="CX42" s="669"/>
      <c r="CY42" s="670"/>
      <c r="CZ42" s="662">
        <v>7.1</v>
      </c>
      <c r="DA42" s="671"/>
      <c r="DB42" s="671"/>
      <c r="DC42" s="672"/>
      <c r="DD42" s="665">
        <v>723809</v>
      </c>
      <c r="DE42" s="669"/>
      <c r="DF42" s="669"/>
      <c r="DG42" s="669"/>
      <c r="DH42" s="669"/>
      <c r="DI42" s="669"/>
      <c r="DJ42" s="669"/>
      <c r="DK42" s="670"/>
      <c r="DL42" s="666"/>
      <c r="DM42" s="667"/>
      <c r="DN42" s="667"/>
      <c r="DO42" s="667"/>
      <c r="DP42" s="667"/>
      <c r="DQ42" s="667"/>
      <c r="DR42" s="667"/>
      <c r="DS42" s="667"/>
      <c r="DT42" s="667"/>
      <c r="DU42" s="667"/>
      <c r="DV42" s="668"/>
      <c r="DW42" s="652"/>
      <c r="DX42" s="653"/>
      <c r="DY42" s="653"/>
      <c r="DZ42" s="653"/>
      <c r="EA42" s="653"/>
      <c r="EB42" s="653"/>
      <c r="EC42" s="654"/>
    </row>
    <row r="43" spans="2:133" ht="11.25" customHeight="1" x14ac:dyDescent="0.15">
      <c r="B43" s="656" t="s">
        <v>355</v>
      </c>
      <c r="C43" s="657"/>
      <c r="D43" s="657"/>
      <c r="E43" s="657"/>
      <c r="F43" s="657"/>
      <c r="G43" s="657"/>
      <c r="H43" s="657"/>
      <c r="I43" s="657"/>
      <c r="J43" s="657"/>
      <c r="K43" s="657"/>
      <c r="L43" s="657"/>
      <c r="M43" s="657"/>
      <c r="N43" s="657"/>
      <c r="O43" s="657"/>
      <c r="P43" s="657"/>
      <c r="Q43" s="658"/>
      <c r="R43" s="659" t="s">
        <v>128</v>
      </c>
      <c r="S43" s="660"/>
      <c r="T43" s="660"/>
      <c r="U43" s="660"/>
      <c r="V43" s="660"/>
      <c r="W43" s="660"/>
      <c r="X43" s="660"/>
      <c r="Y43" s="661"/>
      <c r="Z43" s="685" t="s">
        <v>128</v>
      </c>
      <c r="AA43" s="685"/>
      <c r="AB43" s="685"/>
      <c r="AC43" s="685"/>
      <c r="AD43" s="686" t="s">
        <v>128</v>
      </c>
      <c r="AE43" s="686"/>
      <c r="AF43" s="686"/>
      <c r="AG43" s="686"/>
      <c r="AH43" s="686"/>
      <c r="AI43" s="686"/>
      <c r="AJ43" s="686"/>
      <c r="AK43" s="686"/>
      <c r="AL43" s="662" t="s">
        <v>128</v>
      </c>
      <c r="AM43" s="663"/>
      <c r="AN43" s="663"/>
      <c r="AO43" s="687"/>
      <c r="CD43" s="656" t="s">
        <v>356</v>
      </c>
      <c r="CE43" s="657"/>
      <c r="CF43" s="657"/>
      <c r="CG43" s="657"/>
      <c r="CH43" s="657"/>
      <c r="CI43" s="657"/>
      <c r="CJ43" s="657"/>
      <c r="CK43" s="657"/>
      <c r="CL43" s="657"/>
      <c r="CM43" s="657"/>
      <c r="CN43" s="657"/>
      <c r="CO43" s="657"/>
      <c r="CP43" s="657"/>
      <c r="CQ43" s="658"/>
      <c r="CR43" s="659">
        <v>206053</v>
      </c>
      <c r="CS43" s="669"/>
      <c r="CT43" s="669"/>
      <c r="CU43" s="669"/>
      <c r="CV43" s="669"/>
      <c r="CW43" s="669"/>
      <c r="CX43" s="669"/>
      <c r="CY43" s="670"/>
      <c r="CZ43" s="662">
        <v>0.6</v>
      </c>
      <c r="DA43" s="671"/>
      <c r="DB43" s="671"/>
      <c r="DC43" s="672"/>
      <c r="DD43" s="665">
        <v>196354</v>
      </c>
      <c r="DE43" s="669"/>
      <c r="DF43" s="669"/>
      <c r="DG43" s="669"/>
      <c r="DH43" s="669"/>
      <c r="DI43" s="669"/>
      <c r="DJ43" s="669"/>
      <c r="DK43" s="670"/>
      <c r="DL43" s="666"/>
      <c r="DM43" s="667"/>
      <c r="DN43" s="667"/>
      <c r="DO43" s="667"/>
      <c r="DP43" s="667"/>
      <c r="DQ43" s="667"/>
      <c r="DR43" s="667"/>
      <c r="DS43" s="667"/>
      <c r="DT43" s="667"/>
      <c r="DU43" s="667"/>
      <c r="DV43" s="668"/>
      <c r="DW43" s="652"/>
      <c r="DX43" s="653"/>
      <c r="DY43" s="653"/>
      <c r="DZ43" s="653"/>
      <c r="EA43" s="653"/>
      <c r="EB43" s="653"/>
      <c r="EC43" s="654"/>
    </row>
    <row r="44" spans="2:133" ht="11.25" customHeight="1" x14ac:dyDescent="0.15">
      <c r="B44" s="636" t="s">
        <v>357</v>
      </c>
      <c r="C44" s="637"/>
      <c r="D44" s="637"/>
      <c r="E44" s="637"/>
      <c r="F44" s="637"/>
      <c r="G44" s="637"/>
      <c r="H44" s="637"/>
      <c r="I44" s="637"/>
      <c r="J44" s="637"/>
      <c r="K44" s="637"/>
      <c r="L44" s="637"/>
      <c r="M44" s="637"/>
      <c r="N44" s="637"/>
      <c r="O44" s="637"/>
      <c r="P44" s="637"/>
      <c r="Q44" s="638"/>
      <c r="R44" s="639">
        <v>36137253</v>
      </c>
      <c r="S44" s="673"/>
      <c r="T44" s="673"/>
      <c r="U44" s="673"/>
      <c r="V44" s="673"/>
      <c r="W44" s="673"/>
      <c r="X44" s="673"/>
      <c r="Y44" s="674"/>
      <c r="Z44" s="675">
        <v>100</v>
      </c>
      <c r="AA44" s="675"/>
      <c r="AB44" s="675"/>
      <c r="AC44" s="675"/>
      <c r="AD44" s="676">
        <v>18410072</v>
      </c>
      <c r="AE44" s="676"/>
      <c r="AF44" s="676"/>
      <c r="AG44" s="676"/>
      <c r="AH44" s="676"/>
      <c r="AI44" s="676"/>
      <c r="AJ44" s="676"/>
      <c r="AK44" s="676"/>
      <c r="AL44" s="642">
        <v>100</v>
      </c>
      <c r="AM44" s="677"/>
      <c r="AN44" s="677"/>
      <c r="AO44" s="678"/>
      <c r="CD44" s="679" t="s">
        <v>304</v>
      </c>
      <c r="CE44" s="680"/>
      <c r="CF44" s="656" t="s">
        <v>358</v>
      </c>
      <c r="CG44" s="657"/>
      <c r="CH44" s="657"/>
      <c r="CI44" s="657"/>
      <c r="CJ44" s="657"/>
      <c r="CK44" s="657"/>
      <c r="CL44" s="657"/>
      <c r="CM44" s="657"/>
      <c r="CN44" s="657"/>
      <c r="CO44" s="657"/>
      <c r="CP44" s="657"/>
      <c r="CQ44" s="658"/>
      <c r="CR44" s="659">
        <v>2349617</v>
      </c>
      <c r="CS44" s="660"/>
      <c r="CT44" s="660"/>
      <c r="CU44" s="660"/>
      <c r="CV44" s="660"/>
      <c r="CW44" s="660"/>
      <c r="CX44" s="660"/>
      <c r="CY44" s="661"/>
      <c r="CZ44" s="662">
        <v>7.1</v>
      </c>
      <c r="DA44" s="663"/>
      <c r="DB44" s="663"/>
      <c r="DC44" s="664"/>
      <c r="DD44" s="665">
        <v>723809</v>
      </c>
      <c r="DE44" s="660"/>
      <c r="DF44" s="660"/>
      <c r="DG44" s="660"/>
      <c r="DH44" s="660"/>
      <c r="DI44" s="660"/>
      <c r="DJ44" s="660"/>
      <c r="DK44" s="661"/>
      <c r="DL44" s="666"/>
      <c r="DM44" s="667"/>
      <c r="DN44" s="667"/>
      <c r="DO44" s="667"/>
      <c r="DP44" s="667"/>
      <c r="DQ44" s="667"/>
      <c r="DR44" s="667"/>
      <c r="DS44" s="667"/>
      <c r="DT44" s="667"/>
      <c r="DU44" s="667"/>
      <c r="DV44" s="668"/>
      <c r="DW44" s="652"/>
      <c r="DX44" s="653"/>
      <c r="DY44" s="653"/>
      <c r="DZ44" s="653"/>
      <c r="EA44" s="653"/>
      <c r="EB44" s="653"/>
      <c r="EC44" s="654"/>
    </row>
    <row r="45" spans="2:133" ht="11.25" customHeight="1" x14ac:dyDescent="0.15">
      <c r="CD45" s="681"/>
      <c r="CE45" s="682"/>
      <c r="CF45" s="656" t="s">
        <v>359</v>
      </c>
      <c r="CG45" s="657"/>
      <c r="CH45" s="657"/>
      <c r="CI45" s="657"/>
      <c r="CJ45" s="657"/>
      <c r="CK45" s="657"/>
      <c r="CL45" s="657"/>
      <c r="CM45" s="657"/>
      <c r="CN45" s="657"/>
      <c r="CO45" s="657"/>
      <c r="CP45" s="657"/>
      <c r="CQ45" s="658"/>
      <c r="CR45" s="659">
        <v>731205</v>
      </c>
      <c r="CS45" s="669"/>
      <c r="CT45" s="669"/>
      <c r="CU45" s="669"/>
      <c r="CV45" s="669"/>
      <c r="CW45" s="669"/>
      <c r="CX45" s="669"/>
      <c r="CY45" s="670"/>
      <c r="CZ45" s="662">
        <v>2.2000000000000002</v>
      </c>
      <c r="DA45" s="671"/>
      <c r="DB45" s="671"/>
      <c r="DC45" s="672"/>
      <c r="DD45" s="665">
        <v>49792</v>
      </c>
      <c r="DE45" s="669"/>
      <c r="DF45" s="669"/>
      <c r="DG45" s="669"/>
      <c r="DH45" s="669"/>
      <c r="DI45" s="669"/>
      <c r="DJ45" s="669"/>
      <c r="DK45" s="670"/>
      <c r="DL45" s="666"/>
      <c r="DM45" s="667"/>
      <c r="DN45" s="667"/>
      <c r="DO45" s="667"/>
      <c r="DP45" s="667"/>
      <c r="DQ45" s="667"/>
      <c r="DR45" s="667"/>
      <c r="DS45" s="667"/>
      <c r="DT45" s="667"/>
      <c r="DU45" s="667"/>
      <c r="DV45" s="668"/>
      <c r="DW45" s="652"/>
      <c r="DX45" s="653"/>
      <c r="DY45" s="653"/>
      <c r="DZ45" s="653"/>
      <c r="EA45" s="653"/>
      <c r="EB45" s="653"/>
      <c r="EC45" s="654"/>
    </row>
    <row r="46" spans="2:133" ht="11.25" customHeight="1" x14ac:dyDescent="0.15">
      <c r="B46" s="349" t="s">
        <v>360</v>
      </c>
      <c r="CD46" s="681"/>
      <c r="CE46" s="682"/>
      <c r="CF46" s="656" t="s">
        <v>361</v>
      </c>
      <c r="CG46" s="657"/>
      <c r="CH46" s="657"/>
      <c r="CI46" s="657"/>
      <c r="CJ46" s="657"/>
      <c r="CK46" s="657"/>
      <c r="CL46" s="657"/>
      <c r="CM46" s="657"/>
      <c r="CN46" s="657"/>
      <c r="CO46" s="657"/>
      <c r="CP46" s="657"/>
      <c r="CQ46" s="658"/>
      <c r="CR46" s="659">
        <v>1463251</v>
      </c>
      <c r="CS46" s="660"/>
      <c r="CT46" s="660"/>
      <c r="CU46" s="660"/>
      <c r="CV46" s="660"/>
      <c r="CW46" s="660"/>
      <c r="CX46" s="660"/>
      <c r="CY46" s="661"/>
      <c r="CZ46" s="662">
        <v>4.4000000000000004</v>
      </c>
      <c r="DA46" s="663"/>
      <c r="DB46" s="663"/>
      <c r="DC46" s="664"/>
      <c r="DD46" s="665">
        <v>665556</v>
      </c>
      <c r="DE46" s="660"/>
      <c r="DF46" s="660"/>
      <c r="DG46" s="660"/>
      <c r="DH46" s="660"/>
      <c r="DI46" s="660"/>
      <c r="DJ46" s="660"/>
      <c r="DK46" s="661"/>
      <c r="DL46" s="666"/>
      <c r="DM46" s="667"/>
      <c r="DN46" s="667"/>
      <c r="DO46" s="667"/>
      <c r="DP46" s="667"/>
      <c r="DQ46" s="667"/>
      <c r="DR46" s="667"/>
      <c r="DS46" s="667"/>
      <c r="DT46" s="667"/>
      <c r="DU46" s="667"/>
      <c r="DV46" s="668"/>
      <c r="DW46" s="652"/>
      <c r="DX46" s="653"/>
      <c r="DY46" s="653"/>
      <c r="DZ46" s="653"/>
      <c r="EA46" s="653"/>
      <c r="EB46" s="653"/>
      <c r="EC46" s="654"/>
    </row>
    <row r="47" spans="2:133" ht="11.25" customHeight="1" x14ac:dyDescent="0.15">
      <c r="B47" s="655" t="s">
        <v>362</v>
      </c>
      <c r="C47" s="655"/>
      <c r="D47" s="655"/>
      <c r="E47" s="655"/>
      <c r="F47" s="655"/>
      <c r="G47" s="655"/>
      <c r="H47" s="655"/>
      <c r="I47" s="655"/>
      <c r="J47" s="655"/>
      <c r="K47" s="655"/>
      <c r="L47" s="655"/>
      <c r="M47" s="655"/>
      <c r="N47" s="655"/>
      <c r="O47" s="655"/>
      <c r="P47" s="655"/>
      <c r="Q47" s="655"/>
      <c r="R47" s="655"/>
      <c r="S47" s="655"/>
      <c r="T47" s="655"/>
      <c r="U47" s="655"/>
      <c r="V47" s="655"/>
      <c r="W47" s="655"/>
      <c r="X47" s="655"/>
      <c r="Y47" s="655"/>
      <c r="Z47" s="655"/>
      <c r="AA47" s="655"/>
      <c r="AB47" s="655"/>
      <c r="AC47" s="655"/>
      <c r="AD47" s="655"/>
      <c r="AE47" s="655"/>
      <c r="AF47" s="655"/>
      <c r="AG47" s="655"/>
      <c r="AH47" s="655"/>
      <c r="AI47" s="655"/>
      <c r="AJ47" s="655"/>
      <c r="AK47" s="655"/>
      <c r="AL47" s="655"/>
      <c r="AM47" s="655"/>
      <c r="AN47" s="655"/>
      <c r="AO47" s="655"/>
      <c r="AP47" s="655"/>
      <c r="AQ47" s="655"/>
      <c r="AR47" s="655"/>
      <c r="AS47" s="655"/>
      <c r="AT47" s="655"/>
      <c r="AU47" s="655"/>
      <c r="AV47" s="655"/>
      <c r="AW47" s="655"/>
      <c r="AX47" s="655"/>
      <c r="AY47" s="655"/>
      <c r="AZ47" s="655"/>
      <c r="BA47" s="655"/>
      <c r="BB47" s="655"/>
      <c r="BC47" s="655"/>
      <c r="BD47" s="655"/>
      <c r="BE47" s="655"/>
      <c r="BF47" s="655"/>
      <c r="BG47" s="655"/>
      <c r="BH47" s="655"/>
      <c r="BI47" s="655"/>
      <c r="BJ47" s="655"/>
      <c r="BK47" s="655"/>
      <c r="BL47" s="655"/>
      <c r="BM47" s="655"/>
      <c r="BN47" s="655"/>
      <c r="BO47" s="655"/>
      <c r="BP47" s="655"/>
      <c r="BQ47" s="655"/>
      <c r="BR47" s="655"/>
      <c r="BS47" s="655"/>
      <c r="BT47" s="655"/>
      <c r="BU47" s="655"/>
      <c r="BV47" s="655"/>
      <c r="BW47" s="655"/>
      <c r="BX47" s="655"/>
      <c r="BY47" s="655"/>
      <c r="BZ47" s="655"/>
      <c r="CA47" s="655"/>
      <c r="CB47" s="655"/>
      <c r="CD47" s="681"/>
      <c r="CE47" s="682"/>
      <c r="CF47" s="656" t="s">
        <v>363</v>
      </c>
      <c r="CG47" s="657"/>
      <c r="CH47" s="657"/>
      <c r="CI47" s="657"/>
      <c r="CJ47" s="657"/>
      <c r="CK47" s="657"/>
      <c r="CL47" s="657"/>
      <c r="CM47" s="657"/>
      <c r="CN47" s="657"/>
      <c r="CO47" s="657"/>
      <c r="CP47" s="657"/>
      <c r="CQ47" s="658"/>
      <c r="CR47" s="659" t="s">
        <v>128</v>
      </c>
      <c r="CS47" s="669"/>
      <c r="CT47" s="669"/>
      <c r="CU47" s="669"/>
      <c r="CV47" s="669"/>
      <c r="CW47" s="669"/>
      <c r="CX47" s="669"/>
      <c r="CY47" s="670"/>
      <c r="CZ47" s="662" t="s">
        <v>128</v>
      </c>
      <c r="DA47" s="671"/>
      <c r="DB47" s="671"/>
      <c r="DC47" s="672"/>
      <c r="DD47" s="665" t="s">
        <v>128</v>
      </c>
      <c r="DE47" s="669"/>
      <c r="DF47" s="669"/>
      <c r="DG47" s="669"/>
      <c r="DH47" s="669"/>
      <c r="DI47" s="669"/>
      <c r="DJ47" s="669"/>
      <c r="DK47" s="670"/>
      <c r="DL47" s="666"/>
      <c r="DM47" s="667"/>
      <c r="DN47" s="667"/>
      <c r="DO47" s="667"/>
      <c r="DP47" s="667"/>
      <c r="DQ47" s="667"/>
      <c r="DR47" s="667"/>
      <c r="DS47" s="667"/>
      <c r="DT47" s="667"/>
      <c r="DU47" s="667"/>
      <c r="DV47" s="668"/>
      <c r="DW47" s="652"/>
      <c r="DX47" s="653"/>
      <c r="DY47" s="653"/>
      <c r="DZ47" s="653"/>
      <c r="EA47" s="653"/>
      <c r="EB47" s="653"/>
      <c r="EC47" s="654"/>
    </row>
    <row r="48" spans="2:133" x14ac:dyDescent="0.15">
      <c r="B48" s="655" t="s">
        <v>364</v>
      </c>
      <c r="C48" s="655"/>
      <c r="D48" s="655"/>
      <c r="E48" s="655"/>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c r="AM48" s="655"/>
      <c r="AN48" s="655"/>
      <c r="AO48" s="655"/>
      <c r="AP48" s="655"/>
      <c r="AQ48" s="655"/>
      <c r="AR48" s="655"/>
      <c r="AS48" s="655"/>
      <c r="AT48" s="655"/>
      <c r="AU48" s="655"/>
      <c r="AV48" s="655"/>
      <c r="AW48" s="655"/>
      <c r="AX48" s="655"/>
      <c r="AY48" s="655"/>
      <c r="AZ48" s="655"/>
      <c r="BA48" s="655"/>
      <c r="BB48" s="655"/>
      <c r="BC48" s="655"/>
      <c r="BD48" s="655"/>
      <c r="BE48" s="655"/>
      <c r="BF48" s="655"/>
      <c r="BG48" s="655"/>
      <c r="BH48" s="655"/>
      <c r="BI48" s="655"/>
      <c r="BJ48" s="655"/>
      <c r="BK48" s="655"/>
      <c r="BL48" s="655"/>
      <c r="BM48" s="655"/>
      <c r="BN48" s="655"/>
      <c r="BO48" s="655"/>
      <c r="BP48" s="655"/>
      <c r="BQ48" s="655"/>
      <c r="BR48" s="655"/>
      <c r="BS48" s="655"/>
      <c r="BT48" s="655"/>
      <c r="BU48" s="655"/>
      <c r="BV48" s="655"/>
      <c r="BW48" s="655"/>
      <c r="BX48" s="655"/>
      <c r="BY48" s="655"/>
      <c r="BZ48" s="655"/>
      <c r="CA48" s="655"/>
      <c r="CB48" s="655"/>
      <c r="CD48" s="683"/>
      <c r="CE48" s="684"/>
      <c r="CF48" s="656" t="s">
        <v>365</v>
      </c>
      <c r="CG48" s="657"/>
      <c r="CH48" s="657"/>
      <c r="CI48" s="657"/>
      <c r="CJ48" s="657"/>
      <c r="CK48" s="657"/>
      <c r="CL48" s="657"/>
      <c r="CM48" s="657"/>
      <c r="CN48" s="657"/>
      <c r="CO48" s="657"/>
      <c r="CP48" s="657"/>
      <c r="CQ48" s="658"/>
      <c r="CR48" s="659" t="s">
        <v>128</v>
      </c>
      <c r="CS48" s="660"/>
      <c r="CT48" s="660"/>
      <c r="CU48" s="660"/>
      <c r="CV48" s="660"/>
      <c r="CW48" s="660"/>
      <c r="CX48" s="660"/>
      <c r="CY48" s="661"/>
      <c r="CZ48" s="662" t="s">
        <v>128</v>
      </c>
      <c r="DA48" s="663"/>
      <c r="DB48" s="663"/>
      <c r="DC48" s="664"/>
      <c r="DD48" s="665" t="s">
        <v>128</v>
      </c>
      <c r="DE48" s="660"/>
      <c r="DF48" s="660"/>
      <c r="DG48" s="660"/>
      <c r="DH48" s="660"/>
      <c r="DI48" s="660"/>
      <c r="DJ48" s="660"/>
      <c r="DK48" s="661"/>
      <c r="DL48" s="666"/>
      <c r="DM48" s="667"/>
      <c r="DN48" s="667"/>
      <c r="DO48" s="667"/>
      <c r="DP48" s="667"/>
      <c r="DQ48" s="667"/>
      <c r="DR48" s="667"/>
      <c r="DS48" s="667"/>
      <c r="DT48" s="667"/>
      <c r="DU48" s="667"/>
      <c r="DV48" s="668"/>
      <c r="DW48" s="652"/>
      <c r="DX48" s="653"/>
      <c r="DY48" s="653"/>
      <c r="DZ48" s="653"/>
      <c r="EA48" s="653"/>
      <c r="EB48" s="653"/>
      <c r="EC48" s="654"/>
    </row>
    <row r="49" spans="2:133" ht="11.25" customHeight="1" x14ac:dyDescent="0.15">
      <c r="B49" s="360"/>
      <c r="CD49" s="636" t="s">
        <v>366</v>
      </c>
      <c r="CE49" s="637"/>
      <c r="CF49" s="637"/>
      <c r="CG49" s="637"/>
      <c r="CH49" s="637"/>
      <c r="CI49" s="637"/>
      <c r="CJ49" s="637"/>
      <c r="CK49" s="637"/>
      <c r="CL49" s="637"/>
      <c r="CM49" s="637"/>
      <c r="CN49" s="637"/>
      <c r="CO49" s="637"/>
      <c r="CP49" s="637"/>
      <c r="CQ49" s="638"/>
      <c r="CR49" s="639">
        <v>33179167</v>
      </c>
      <c r="CS49" s="640"/>
      <c r="CT49" s="640"/>
      <c r="CU49" s="640"/>
      <c r="CV49" s="640"/>
      <c r="CW49" s="640"/>
      <c r="CX49" s="640"/>
      <c r="CY49" s="641"/>
      <c r="CZ49" s="642">
        <v>100</v>
      </c>
      <c r="DA49" s="643"/>
      <c r="DB49" s="643"/>
      <c r="DC49" s="644"/>
      <c r="DD49" s="645">
        <v>23640632</v>
      </c>
      <c r="DE49" s="640"/>
      <c r="DF49" s="640"/>
      <c r="DG49" s="640"/>
      <c r="DH49" s="640"/>
      <c r="DI49" s="640"/>
      <c r="DJ49" s="640"/>
      <c r="DK49" s="641"/>
      <c r="DL49" s="646"/>
      <c r="DM49" s="647"/>
      <c r="DN49" s="647"/>
      <c r="DO49" s="647"/>
      <c r="DP49" s="647"/>
      <c r="DQ49" s="647"/>
      <c r="DR49" s="647"/>
      <c r="DS49" s="647"/>
      <c r="DT49" s="647"/>
      <c r="DU49" s="647"/>
      <c r="DV49" s="648"/>
      <c r="DW49" s="649"/>
      <c r="DX49" s="650"/>
      <c r="DY49" s="650"/>
      <c r="DZ49" s="650"/>
      <c r="EA49" s="650"/>
      <c r="EB49" s="650"/>
      <c r="EC49" s="651"/>
    </row>
    <row r="50" spans="2:133" hidden="1" x14ac:dyDescent="0.15">
      <c r="B50" s="36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13" customWidth="1"/>
    <col min="131" max="131" width="1.625" style="213" customWidth="1"/>
    <col min="132" max="16384" width="9" style="213" hidden="1"/>
  </cols>
  <sheetData>
    <row r="1" spans="1:131" ht="11.25" customHeight="1" thickBot="1" x14ac:dyDescent="0.2">
      <c r="A1" s="209"/>
      <c r="B1" s="209"/>
      <c r="C1" s="209"/>
      <c r="D1" s="209"/>
      <c r="E1" s="209"/>
      <c r="F1" s="209"/>
      <c r="G1" s="209"/>
      <c r="H1" s="209"/>
      <c r="I1" s="209"/>
      <c r="J1" s="209"/>
      <c r="K1" s="209"/>
      <c r="L1" s="209"/>
      <c r="M1" s="209"/>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1"/>
      <c r="DR1" s="211"/>
      <c r="DS1" s="211"/>
      <c r="DT1" s="211"/>
      <c r="DU1" s="211"/>
      <c r="DV1" s="211"/>
      <c r="DW1" s="211"/>
      <c r="DX1" s="211"/>
      <c r="DY1" s="211"/>
      <c r="DZ1" s="211"/>
      <c r="EA1" s="212"/>
    </row>
    <row r="2" spans="1:131" ht="26.25" customHeight="1" thickBot="1" x14ac:dyDescent="0.2">
      <c r="A2" s="1123" t="s">
        <v>367</v>
      </c>
      <c r="B2" s="1123"/>
      <c r="C2" s="1123"/>
      <c r="D2" s="1123"/>
      <c r="E2" s="1123"/>
      <c r="F2" s="1123"/>
      <c r="G2" s="1123"/>
      <c r="H2" s="1123"/>
      <c r="I2" s="1123"/>
      <c r="J2" s="1123"/>
      <c r="K2" s="1123"/>
      <c r="L2" s="1123"/>
      <c r="M2" s="1123"/>
      <c r="N2" s="1123"/>
      <c r="O2" s="1123"/>
      <c r="P2" s="1123"/>
      <c r="Q2" s="1123"/>
      <c r="R2" s="1123"/>
      <c r="S2" s="1123"/>
      <c r="T2" s="1123"/>
      <c r="U2" s="1123"/>
      <c r="V2" s="1123"/>
      <c r="W2" s="1123"/>
      <c r="X2" s="1123"/>
      <c r="Y2" s="1123"/>
      <c r="Z2" s="1123"/>
      <c r="AA2" s="1123"/>
      <c r="AB2" s="1123"/>
      <c r="AC2" s="1123"/>
      <c r="AD2" s="1123"/>
      <c r="AE2" s="1123"/>
      <c r="AF2" s="1123"/>
      <c r="AG2" s="1123"/>
      <c r="AH2" s="1123"/>
      <c r="AI2" s="1123"/>
      <c r="AJ2" s="1123"/>
      <c r="AK2" s="1123"/>
      <c r="AL2" s="1123"/>
      <c r="AM2" s="1123"/>
      <c r="AN2" s="1123"/>
      <c r="AO2" s="1123"/>
      <c r="AP2" s="1123"/>
      <c r="AQ2" s="1123"/>
      <c r="AR2" s="1123"/>
      <c r="AS2" s="1123"/>
      <c r="AT2" s="1123"/>
      <c r="AU2" s="1123"/>
      <c r="AV2" s="1123"/>
      <c r="AW2" s="1123"/>
      <c r="AX2" s="1123"/>
      <c r="AY2" s="1123"/>
      <c r="AZ2" s="1123"/>
      <c r="BA2" s="1123"/>
      <c r="BB2" s="1123"/>
      <c r="BC2" s="1123"/>
      <c r="BD2" s="1123"/>
      <c r="BE2" s="1123"/>
      <c r="BF2" s="1123"/>
      <c r="BG2" s="1123"/>
      <c r="BH2" s="1123"/>
      <c r="BI2" s="1123"/>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1124" t="s">
        <v>368</v>
      </c>
      <c r="DK2" s="1125"/>
      <c r="DL2" s="1125"/>
      <c r="DM2" s="1125"/>
      <c r="DN2" s="1125"/>
      <c r="DO2" s="1126"/>
      <c r="DP2" s="210"/>
      <c r="DQ2" s="1124" t="s">
        <v>369</v>
      </c>
      <c r="DR2" s="1125"/>
      <c r="DS2" s="1125"/>
      <c r="DT2" s="1125"/>
      <c r="DU2" s="1125"/>
      <c r="DV2" s="1125"/>
      <c r="DW2" s="1125"/>
      <c r="DX2" s="1125"/>
      <c r="DY2" s="1125"/>
      <c r="DZ2" s="1126"/>
      <c r="EA2" s="212"/>
    </row>
    <row r="3" spans="1:131" ht="11.25" customHeight="1" x14ac:dyDescent="0.15">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c r="CV3" s="210"/>
      <c r="CW3" s="210"/>
      <c r="CX3" s="210"/>
      <c r="CY3" s="210"/>
      <c r="CZ3" s="210"/>
      <c r="DA3" s="210"/>
      <c r="DB3" s="210"/>
      <c r="DC3" s="210"/>
      <c r="DD3" s="210"/>
      <c r="DE3" s="210"/>
      <c r="DF3" s="210"/>
      <c r="DG3" s="210"/>
      <c r="DH3" s="210"/>
      <c r="DI3" s="210"/>
      <c r="DJ3" s="210"/>
      <c r="DK3" s="210"/>
      <c r="DL3" s="210"/>
      <c r="DM3" s="210"/>
      <c r="DN3" s="210"/>
      <c r="DO3" s="210"/>
      <c r="DP3" s="210"/>
      <c r="DQ3" s="210"/>
      <c r="DR3" s="210"/>
      <c r="DS3" s="210"/>
      <c r="DT3" s="210"/>
      <c r="DU3" s="210"/>
      <c r="DV3" s="210"/>
      <c r="DW3" s="210"/>
      <c r="DX3" s="210"/>
      <c r="DY3" s="210"/>
      <c r="DZ3" s="210"/>
      <c r="EA3" s="212"/>
    </row>
    <row r="4" spans="1:131" s="217" customFormat="1" ht="26.25" customHeight="1" thickBot="1" x14ac:dyDescent="0.2">
      <c r="A4" s="1091" t="s">
        <v>370</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14"/>
      <c r="BA4" s="214"/>
      <c r="BB4" s="214"/>
      <c r="BC4" s="214"/>
      <c r="BD4" s="214"/>
      <c r="BE4" s="215"/>
      <c r="BF4" s="215"/>
      <c r="BG4" s="215"/>
      <c r="BH4" s="215"/>
      <c r="BI4" s="215"/>
      <c r="BJ4" s="215"/>
      <c r="BK4" s="215"/>
      <c r="BL4" s="215"/>
      <c r="BM4" s="215"/>
      <c r="BN4" s="215"/>
      <c r="BO4" s="215"/>
      <c r="BP4" s="215"/>
      <c r="BQ4" s="763" t="s">
        <v>371</v>
      </c>
      <c r="BR4" s="763"/>
      <c r="BS4" s="763"/>
      <c r="BT4" s="763"/>
      <c r="BU4" s="763"/>
      <c r="BV4" s="763"/>
      <c r="BW4" s="763"/>
      <c r="BX4" s="763"/>
      <c r="BY4" s="763"/>
      <c r="BZ4" s="763"/>
      <c r="CA4" s="763"/>
      <c r="CB4" s="763"/>
      <c r="CC4" s="763"/>
      <c r="CD4" s="763"/>
      <c r="CE4" s="763"/>
      <c r="CF4" s="763"/>
      <c r="CG4" s="763"/>
      <c r="CH4" s="763"/>
      <c r="CI4" s="763"/>
      <c r="CJ4" s="763"/>
      <c r="CK4" s="763"/>
      <c r="CL4" s="763"/>
      <c r="CM4" s="763"/>
      <c r="CN4" s="763"/>
      <c r="CO4" s="763"/>
      <c r="CP4" s="763"/>
      <c r="CQ4" s="763"/>
      <c r="CR4" s="763"/>
      <c r="CS4" s="763"/>
      <c r="CT4" s="763"/>
      <c r="CU4" s="763"/>
      <c r="CV4" s="763"/>
      <c r="CW4" s="763"/>
      <c r="CX4" s="763"/>
      <c r="CY4" s="763"/>
      <c r="CZ4" s="763"/>
      <c r="DA4" s="763"/>
      <c r="DB4" s="763"/>
      <c r="DC4" s="763"/>
      <c r="DD4" s="763"/>
      <c r="DE4" s="763"/>
      <c r="DF4" s="763"/>
      <c r="DG4" s="763"/>
      <c r="DH4" s="763"/>
      <c r="DI4" s="763"/>
      <c r="DJ4" s="763"/>
      <c r="DK4" s="763"/>
      <c r="DL4" s="763"/>
      <c r="DM4" s="763"/>
      <c r="DN4" s="763"/>
      <c r="DO4" s="763"/>
      <c r="DP4" s="763"/>
      <c r="DQ4" s="763"/>
      <c r="DR4" s="763"/>
      <c r="DS4" s="763"/>
      <c r="DT4" s="763"/>
      <c r="DU4" s="763"/>
      <c r="DV4" s="763"/>
      <c r="DW4" s="763"/>
      <c r="DX4" s="763"/>
      <c r="DY4" s="763"/>
      <c r="DZ4" s="763"/>
      <c r="EA4" s="216"/>
    </row>
    <row r="5" spans="1:131" s="217" customFormat="1" ht="26.25" customHeight="1" x14ac:dyDescent="0.15">
      <c r="A5" s="1028" t="s">
        <v>372</v>
      </c>
      <c r="B5" s="1029"/>
      <c r="C5" s="1029"/>
      <c r="D5" s="1029"/>
      <c r="E5" s="1029"/>
      <c r="F5" s="1029"/>
      <c r="G5" s="1029"/>
      <c r="H5" s="1029"/>
      <c r="I5" s="1029"/>
      <c r="J5" s="1029"/>
      <c r="K5" s="1029"/>
      <c r="L5" s="1029"/>
      <c r="M5" s="1029"/>
      <c r="N5" s="1029"/>
      <c r="O5" s="1029"/>
      <c r="P5" s="1030"/>
      <c r="Q5" s="1034" t="s">
        <v>373</v>
      </c>
      <c r="R5" s="1035"/>
      <c r="S5" s="1035"/>
      <c r="T5" s="1035"/>
      <c r="U5" s="1036"/>
      <c r="V5" s="1034" t="s">
        <v>374</v>
      </c>
      <c r="W5" s="1035"/>
      <c r="X5" s="1035"/>
      <c r="Y5" s="1035"/>
      <c r="Z5" s="1036"/>
      <c r="AA5" s="1034" t="s">
        <v>375</v>
      </c>
      <c r="AB5" s="1035"/>
      <c r="AC5" s="1035"/>
      <c r="AD5" s="1035"/>
      <c r="AE5" s="1035"/>
      <c r="AF5" s="1127" t="s">
        <v>376</v>
      </c>
      <c r="AG5" s="1035"/>
      <c r="AH5" s="1035"/>
      <c r="AI5" s="1035"/>
      <c r="AJ5" s="1048"/>
      <c r="AK5" s="1035" t="s">
        <v>377</v>
      </c>
      <c r="AL5" s="1035"/>
      <c r="AM5" s="1035"/>
      <c r="AN5" s="1035"/>
      <c r="AO5" s="1036"/>
      <c r="AP5" s="1034" t="s">
        <v>378</v>
      </c>
      <c r="AQ5" s="1035"/>
      <c r="AR5" s="1035"/>
      <c r="AS5" s="1035"/>
      <c r="AT5" s="1036"/>
      <c r="AU5" s="1034" t="s">
        <v>379</v>
      </c>
      <c r="AV5" s="1035"/>
      <c r="AW5" s="1035"/>
      <c r="AX5" s="1035"/>
      <c r="AY5" s="1048"/>
      <c r="AZ5" s="214"/>
      <c r="BA5" s="214"/>
      <c r="BB5" s="214"/>
      <c r="BC5" s="214"/>
      <c r="BD5" s="214"/>
      <c r="BE5" s="215"/>
      <c r="BF5" s="215"/>
      <c r="BG5" s="215"/>
      <c r="BH5" s="215"/>
      <c r="BI5" s="215"/>
      <c r="BJ5" s="215"/>
      <c r="BK5" s="215"/>
      <c r="BL5" s="215"/>
      <c r="BM5" s="215"/>
      <c r="BN5" s="215"/>
      <c r="BO5" s="215"/>
      <c r="BP5" s="215"/>
      <c r="BQ5" s="1028" t="s">
        <v>380</v>
      </c>
      <c r="BR5" s="1029"/>
      <c r="BS5" s="1029"/>
      <c r="BT5" s="1029"/>
      <c r="BU5" s="1029"/>
      <c r="BV5" s="1029"/>
      <c r="BW5" s="1029"/>
      <c r="BX5" s="1029"/>
      <c r="BY5" s="1029"/>
      <c r="BZ5" s="1029"/>
      <c r="CA5" s="1029"/>
      <c r="CB5" s="1029"/>
      <c r="CC5" s="1029"/>
      <c r="CD5" s="1029"/>
      <c r="CE5" s="1029"/>
      <c r="CF5" s="1029"/>
      <c r="CG5" s="1030"/>
      <c r="CH5" s="1034" t="s">
        <v>381</v>
      </c>
      <c r="CI5" s="1035"/>
      <c r="CJ5" s="1035"/>
      <c r="CK5" s="1035"/>
      <c r="CL5" s="1036"/>
      <c r="CM5" s="1034" t="s">
        <v>382</v>
      </c>
      <c r="CN5" s="1035"/>
      <c r="CO5" s="1035"/>
      <c r="CP5" s="1035"/>
      <c r="CQ5" s="1036"/>
      <c r="CR5" s="1034" t="s">
        <v>383</v>
      </c>
      <c r="CS5" s="1035"/>
      <c r="CT5" s="1035"/>
      <c r="CU5" s="1035"/>
      <c r="CV5" s="1036"/>
      <c r="CW5" s="1034" t="s">
        <v>384</v>
      </c>
      <c r="CX5" s="1035"/>
      <c r="CY5" s="1035"/>
      <c r="CZ5" s="1035"/>
      <c r="DA5" s="1036"/>
      <c r="DB5" s="1034" t="s">
        <v>385</v>
      </c>
      <c r="DC5" s="1035"/>
      <c r="DD5" s="1035"/>
      <c r="DE5" s="1035"/>
      <c r="DF5" s="1036"/>
      <c r="DG5" s="1117" t="s">
        <v>386</v>
      </c>
      <c r="DH5" s="1118"/>
      <c r="DI5" s="1118"/>
      <c r="DJ5" s="1118"/>
      <c r="DK5" s="1119"/>
      <c r="DL5" s="1117" t="s">
        <v>387</v>
      </c>
      <c r="DM5" s="1118"/>
      <c r="DN5" s="1118"/>
      <c r="DO5" s="1118"/>
      <c r="DP5" s="1119"/>
      <c r="DQ5" s="1034" t="s">
        <v>388</v>
      </c>
      <c r="DR5" s="1035"/>
      <c r="DS5" s="1035"/>
      <c r="DT5" s="1035"/>
      <c r="DU5" s="1036"/>
      <c r="DV5" s="1034" t="s">
        <v>379</v>
      </c>
      <c r="DW5" s="1035"/>
      <c r="DX5" s="1035"/>
      <c r="DY5" s="1035"/>
      <c r="DZ5" s="1048"/>
      <c r="EA5" s="216"/>
    </row>
    <row r="6" spans="1:131" s="217" customFormat="1" ht="26.25" customHeight="1" thickBot="1" x14ac:dyDescent="0.2">
      <c r="A6" s="1031"/>
      <c r="B6" s="1032"/>
      <c r="C6" s="1032"/>
      <c r="D6" s="1032"/>
      <c r="E6" s="1032"/>
      <c r="F6" s="1032"/>
      <c r="G6" s="1032"/>
      <c r="H6" s="1032"/>
      <c r="I6" s="1032"/>
      <c r="J6" s="1032"/>
      <c r="K6" s="1032"/>
      <c r="L6" s="1032"/>
      <c r="M6" s="1032"/>
      <c r="N6" s="1032"/>
      <c r="O6" s="1032"/>
      <c r="P6" s="1033"/>
      <c r="Q6" s="1037"/>
      <c r="R6" s="1038"/>
      <c r="S6" s="1038"/>
      <c r="T6" s="1038"/>
      <c r="U6" s="1039"/>
      <c r="V6" s="1037"/>
      <c r="W6" s="1038"/>
      <c r="X6" s="1038"/>
      <c r="Y6" s="1038"/>
      <c r="Z6" s="1039"/>
      <c r="AA6" s="1037"/>
      <c r="AB6" s="1038"/>
      <c r="AC6" s="1038"/>
      <c r="AD6" s="1038"/>
      <c r="AE6" s="1038"/>
      <c r="AF6" s="1128"/>
      <c r="AG6" s="1038"/>
      <c r="AH6" s="1038"/>
      <c r="AI6" s="1038"/>
      <c r="AJ6" s="1049"/>
      <c r="AK6" s="1038"/>
      <c r="AL6" s="1038"/>
      <c r="AM6" s="1038"/>
      <c r="AN6" s="1038"/>
      <c r="AO6" s="1039"/>
      <c r="AP6" s="1037"/>
      <c r="AQ6" s="1038"/>
      <c r="AR6" s="1038"/>
      <c r="AS6" s="1038"/>
      <c r="AT6" s="1039"/>
      <c r="AU6" s="1037"/>
      <c r="AV6" s="1038"/>
      <c r="AW6" s="1038"/>
      <c r="AX6" s="1038"/>
      <c r="AY6" s="1049"/>
      <c r="AZ6" s="214"/>
      <c r="BA6" s="214"/>
      <c r="BB6" s="214"/>
      <c r="BC6" s="214"/>
      <c r="BD6" s="214"/>
      <c r="BE6" s="215"/>
      <c r="BF6" s="215"/>
      <c r="BG6" s="215"/>
      <c r="BH6" s="215"/>
      <c r="BI6" s="215"/>
      <c r="BJ6" s="215"/>
      <c r="BK6" s="215"/>
      <c r="BL6" s="215"/>
      <c r="BM6" s="215"/>
      <c r="BN6" s="215"/>
      <c r="BO6" s="215"/>
      <c r="BP6" s="215"/>
      <c r="BQ6" s="1031"/>
      <c r="BR6" s="1032"/>
      <c r="BS6" s="1032"/>
      <c r="BT6" s="1032"/>
      <c r="BU6" s="1032"/>
      <c r="BV6" s="1032"/>
      <c r="BW6" s="1032"/>
      <c r="BX6" s="1032"/>
      <c r="BY6" s="1032"/>
      <c r="BZ6" s="1032"/>
      <c r="CA6" s="1032"/>
      <c r="CB6" s="1032"/>
      <c r="CC6" s="1032"/>
      <c r="CD6" s="1032"/>
      <c r="CE6" s="1032"/>
      <c r="CF6" s="1032"/>
      <c r="CG6" s="1033"/>
      <c r="CH6" s="1037"/>
      <c r="CI6" s="1038"/>
      <c r="CJ6" s="1038"/>
      <c r="CK6" s="1038"/>
      <c r="CL6" s="1039"/>
      <c r="CM6" s="1037"/>
      <c r="CN6" s="1038"/>
      <c r="CO6" s="1038"/>
      <c r="CP6" s="1038"/>
      <c r="CQ6" s="1039"/>
      <c r="CR6" s="1037"/>
      <c r="CS6" s="1038"/>
      <c r="CT6" s="1038"/>
      <c r="CU6" s="1038"/>
      <c r="CV6" s="1039"/>
      <c r="CW6" s="1037"/>
      <c r="CX6" s="1038"/>
      <c r="CY6" s="1038"/>
      <c r="CZ6" s="1038"/>
      <c r="DA6" s="1039"/>
      <c r="DB6" s="1037"/>
      <c r="DC6" s="1038"/>
      <c r="DD6" s="1038"/>
      <c r="DE6" s="1038"/>
      <c r="DF6" s="1039"/>
      <c r="DG6" s="1120"/>
      <c r="DH6" s="1121"/>
      <c r="DI6" s="1121"/>
      <c r="DJ6" s="1121"/>
      <c r="DK6" s="1122"/>
      <c r="DL6" s="1120"/>
      <c r="DM6" s="1121"/>
      <c r="DN6" s="1121"/>
      <c r="DO6" s="1121"/>
      <c r="DP6" s="1122"/>
      <c r="DQ6" s="1037"/>
      <c r="DR6" s="1038"/>
      <c r="DS6" s="1038"/>
      <c r="DT6" s="1038"/>
      <c r="DU6" s="1039"/>
      <c r="DV6" s="1037"/>
      <c r="DW6" s="1038"/>
      <c r="DX6" s="1038"/>
      <c r="DY6" s="1038"/>
      <c r="DZ6" s="1049"/>
      <c r="EA6" s="216"/>
    </row>
    <row r="7" spans="1:131" s="217" customFormat="1" ht="26.25" customHeight="1" thickTop="1" x14ac:dyDescent="0.15">
      <c r="A7" s="218">
        <v>1</v>
      </c>
      <c r="B7" s="1079" t="s">
        <v>389</v>
      </c>
      <c r="C7" s="1080"/>
      <c r="D7" s="1080"/>
      <c r="E7" s="1080"/>
      <c r="F7" s="1080"/>
      <c r="G7" s="1080"/>
      <c r="H7" s="1080"/>
      <c r="I7" s="1080"/>
      <c r="J7" s="1080"/>
      <c r="K7" s="1080"/>
      <c r="L7" s="1080"/>
      <c r="M7" s="1080"/>
      <c r="N7" s="1080"/>
      <c r="O7" s="1080"/>
      <c r="P7" s="1081"/>
      <c r="Q7" s="1135">
        <v>36139</v>
      </c>
      <c r="R7" s="1136"/>
      <c r="S7" s="1136"/>
      <c r="T7" s="1136"/>
      <c r="U7" s="1136"/>
      <c r="V7" s="1136">
        <v>33270</v>
      </c>
      <c r="W7" s="1136"/>
      <c r="X7" s="1136"/>
      <c r="Y7" s="1136"/>
      <c r="Z7" s="1136"/>
      <c r="AA7" s="1136">
        <v>2869</v>
      </c>
      <c r="AB7" s="1136"/>
      <c r="AC7" s="1136"/>
      <c r="AD7" s="1136"/>
      <c r="AE7" s="1137"/>
      <c r="AF7" s="1138">
        <v>2770</v>
      </c>
      <c r="AG7" s="1139"/>
      <c r="AH7" s="1139"/>
      <c r="AI7" s="1139"/>
      <c r="AJ7" s="1140"/>
      <c r="AK7" s="1141">
        <v>284</v>
      </c>
      <c r="AL7" s="1142"/>
      <c r="AM7" s="1142"/>
      <c r="AN7" s="1142"/>
      <c r="AO7" s="1142"/>
      <c r="AP7" s="1142">
        <v>8878</v>
      </c>
      <c r="AQ7" s="1142"/>
      <c r="AR7" s="1142"/>
      <c r="AS7" s="1142"/>
      <c r="AT7" s="1142"/>
      <c r="AU7" s="1143"/>
      <c r="AV7" s="1143"/>
      <c r="AW7" s="1143"/>
      <c r="AX7" s="1143"/>
      <c r="AY7" s="1144"/>
      <c r="AZ7" s="214"/>
      <c r="BA7" s="214"/>
      <c r="BB7" s="214"/>
      <c r="BC7" s="214"/>
      <c r="BD7" s="214"/>
      <c r="BE7" s="215"/>
      <c r="BF7" s="215"/>
      <c r="BG7" s="215"/>
      <c r="BH7" s="215"/>
      <c r="BI7" s="215"/>
      <c r="BJ7" s="215"/>
      <c r="BK7" s="215"/>
      <c r="BL7" s="215"/>
      <c r="BM7" s="215"/>
      <c r="BN7" s="215"/>
      <c r="BO7" s="215"/>
      <c r="BP7" s="215"/>
      <c r="BQ7" s="218">
        <v>1</v>
      </c>
      <c r="BR7" s="219"/>
      <c r="BS7" s="1132" t="s">
        <v>584</v>
      </c>
      <c r="BT7" s="1133"/>
      <c r="BU7" s="1133"/>
      <c r="BV7" s="1133"/>
      <c r="BW7" s="1133"/>
      <c r="BX7" s="1133"/>
      <c r="BY7" s="1133"/>
      <c r="BZ7" s="1133"/>
      <c r="CA7" s="1133"/>
      <c r="CB7" s="1133"/>
      <c r="CC7" s="1133"/>
      <c r="CD7" s="1133"/>
      <c r="CE7" s="1133"/>
      <c r="CF7" s="1133"/>
      <c r="CG7" s="1145"/>
      <c r="CH7" s="1129">
        <v>5</v>
      </c>
      <c r="CI7" s="1130"/>
      <c r="CJ7" s="1130"/>
      <c r="CK7" s="1130"/>
      <c r="CL7" s="1131"/>
      <c r="CM7" s="1129">
        <v>62</v>
      </c>
      <c r="CN7" s="1130"/>
      <c r="CO7" s="1130"/>
      <c r="CP7" s="1130"/>
      <c r="CQ7" s="1131"/>
      <c r="CR7" s="1129">
        <v>10</v>
      </c>
      <c r="CS7" s="1130"/>
      <c r="CT7" s="1130"/>
      <c r="CU7" s="1130"/>
      <c r="CV7" s="1131"/>
      <c r="CW7" s="1129" t="s">
        <v>516</v>
      </c>
      <c r="CX7" s="1130"/>
      <c r="CY7" s="1130"/>
      <c r="CZ7" s="1130"/>
      <c r="DA7" s="1131"/>
      <c r="DB7" s="1129" t="s">
        <v>516</v>
      </c>
      <c r="DC7" s="1130"/>
      <c r="DD7" s="1130"/>
      <c r="DE7" s="1130"/>
      <c r="DF7" s="1131"/>
      <c r="DG7" s="1129" t="s">
        <v>516</v>
      </c>
      <c r="DH7" s="1130"/>
      <c r="DI7" s="1130"/>
      <c r="DJ7" s="1130"/>
      <c r="DK7" s="1131"/>
      <c r="DL7" s="1129" t="s">
        <v>516</v>
      </c>
      <c r="DM7" s="1130"/>
      <c r="DN7" s="1130"/>
      <c r="DO7" s="1130"/>
      <c r="DP7" s="1131"/>
      <c r="DQ7" s="1129" t="s">
        <v>516</v>
      </c>
      <c r="DR7" s="1130"/>
      <c r="DS7" s="1130"/>
      <c r="DT7" s="1130"/>
      <c r="DU7" s="1131"/>
      <c r="DV7" s="1132"/>
      <c r="DW7" s="1133"/>
      <c r="DX7" s="1133"/>
      <c r="DY7" s="1133"/>
      <c r="DZ7" s="1134"/>
      <c r="EA7" s="216"/>
    </row>
    <row r="8" spans="1:131" s="217" customFormat="1" ht="26.25" customHeight="1" x14ac:dyDescent="0.15">
      <c r="A8" s="220">
        <v>2</v>
      </c>
      <c r="B8" s="1063" t="s">
        <v>390</v>
      </c>
      <c r="C8" s="1064"/>
      <c r="D8" s="1064"/>
      <c r="E8" s="1064"/>
      <c r="F8" s="1064"/>
      <c r="G8" s="1064"/>
      <c r="H8" s="1064"/>
      <c r="I8" s="1064"/>
      <c r="J8" s="1064"/>
      <c r="K8" s="1064"/>
      <c r="L8" s="1064"/>
      <c r="M8" s="1064"/>
      <c r="N8" s="1064"/>
      <c r="O8" s="1064"/>
      <c r="P8" s="1065"/>
      <c r="Q8" s="1071">
        <v>124</v>
      </c>
      <c r="R8" s="1072"/>
      <c r="S8" s="1072"/>
      <c r="T8" s="1072"/>
      <c r="U8" s="1072"/>
      <c r="V8" s="1072">
        <v>35</v>
      </c>
      <c r="W8" s="1072"/>
      <c r="X8" s="1072"/>
      <c r="Y8" s="1072"/>
      <c r="Z8" s="1072"/>
      <c r="AA8" s="1072">
        <v>89</v>
      </c>
      <c r="AB8" s="1072"/>
      <c r="AC8" s="1072"/>
      <c r="AD8" s="1072"/>
      <c r="AE8" s="1073"/>
      <c r="AF8" s="1068">
        <v>89</v>
      </c>
      <c r="AG8" s="1069"/>
      <c r="AH8" s="1069"/>
      <c r="AI8" s="1069"/>
      <c r="AJ8" s="1070"/>
      <c r="AK8" s="1113" t="s">
        <v>516</v>
      </c>
      <c r="AL8" s="1114"/>
      <c r="AM8" s="1114"/>
      <c r="AN8" s="1114"/>
      <c r="AO8" s="1114"/>
      <c r="AP8" s="1114" t="s">
        <v>516</v>
      </c>
      <c r="AQ8" s="1114"/>
      <c r="AR8" s="1114"/>
      <c r="AS8" s="1114"/>
      <c r="AT8" s="1114"/>
      <c r="AU8" s="1115"/>
      <c r="AV8" s="1115"/>
      <c r="AW8" s="1115"/>
      <c r="AX8" s="1115"/>
      <c r="AY8" s="1116"/>
      <c r="AZ8" s="214"/>
      <c r="BA8" s="214"/>
      <c r="BB8" s="214"/>
      <c r="BC8" s="214"/>
      <c r="BD8" s="214"/>
      <c r="BE8" s="215"/>
      <c r="BF8" s="215"/>
      <c r="BG8" s="215"/>
      <c r="BH8" s="215"/>
      <c r="BI8" s="215"/>
      <c r="BJ8" s="215"/>
      <c r="BK8" s="215"/>
      <c r="BL8" s="215"/>
      <c r="BM8" s="215"/>
      <c r="BN8" s="215"/>
      <c r="BO8" s="215"/>
      <c r="BP8" s="215"/>
      <c r="BQ8" s="220">
        <v>2</v>
      </c>
      <c r="BR8" s="221"/>
      <c r="BS8" s="1025" t="s">
        <v>585</v>
      </c>
      <c r="BT8" s="1026"/>
      <c r="BU8" s="1026"/>
      <c r="BV8" s="1026"/>
      <c r="BW8" s="1026"/>
      <c r="BX8" s="1026"/>
      <c r="BY8" s="1026"/>
      <c r="BZ8" s="1026"/>
      <c r="CA8" s="1026"/>
      <c r="CB8" s="1026"/>
      <c r="CC8" s="1026"/>
      <c r="CD8" s="1026"/>
      <c r="CE8" s="1026"/>
      <c r="CF8" s="1026"/>
      <c r="CG8" s="1047"/>
      <c r="CH8" s="1022">
        <v>2</v>
      </c>
      <c r="CI8" s="1023"/>
      <c r="CJ8" s="1023"/>
      <c r="CK8" s="1023"/>
      <c r="CL8" s="1024"/>
      <c r="CM8" s="1022">
        <v>140</v>
      </c>
      <c r="CN8" s="1023"/>
      <c r="CO8" s="1023"/>
      <c r="CP8" s="1023"/>
      <c r="CQ8" s="1024"/>
      <c r="CR8" s="1022">
        <v>10</v>
      </c>
      <c r="CS8" s="1023"/>
      <c r="CT8" s="1023"/>
      <c r="CU8" s="1023"/>
      <c r="CV8" s="1024"/>
      <c r="CW8" s="1022" t="s">
        <v>516</v>
      </c>
      <c r="CX8" s="1023"/>
      <c r="CY8" s="1023"/>
      <c r="CZ8" s="1023"/>
      <c r="DA8" s="1024"/>
      <c r="DB8" s="1022" t="s">
        <v>516</v>
      </c>
      <c r="DC8" s="1023"/>
      <c r="DD8" s="1023"/>
      <c r="DE8" s="1023"/>
      <c r="DF8" s="1024"/>
      <c r="DG8" s="1022">
        <v>1780</v>
      </c>
      <c r="DH8" s="1023"/>
      <c r="DI8" s="1023"/>
      <c r="DJ8" s="1023"/>
      <c r="DK8" s="1024"/>
      <c r="DL8" s="1022" t="s">
        <v>516</v>
      </c>
      <c r="DM8" s="1023"/>
      <c r="DN8" s="1023"/>
      <c r="DO8" s="1023"/>
      <c r="DP8" s="1024"/>
      <c r="DQ8" s="1022">
        <v>1079</v>
      </c>
      <c r="DR8" s="1023"/>
      <c r="DS8" s="1023"/>
      <c r="DT8" s="1023"/>
      <c r="DU8" s="1024"/>
      <c r="DV8" s="1025"/>
      <c r="DW8" s="1026"/>
      <c r="DX8" s="1026"/>
      <c r="DY8" s="1026"/>
      <c r="DZ8" s="1027"/>
      <c r="EA8" s="216"/>
    </row>
    <row r="9" spans="1:131" s="217" customFormat="1" ht="26.25" customHeight="1" x14ac:dyDescent="0.15">
      <c r="A9" s="220">
        <v>3</v>
      </c>
      <c r="B9" s="1063"/>
      <c r="C9" s="1064"/>
      <c r="D9" s="1064"/>
      <c r="E9" s="1064"/>
      <c r="F9" s="1064"/>
      <c r="G9" s="1064"/>
      <c r="H9" s="1064"/>
      <c r="I9" s="1064"/>
      <c r="J9" s="1064"/>
      <c r="K9" s="1064"/>
      <c r="L9" s="1064"/>
      <c r="M9" s="1064"/>
      <c r="N9" s="1064"/>
      <c r="O9" s="1064"/>
      <c r="P9" s="1065"/>
      <c r="Q9" s="1071"/>
      <c r="R9" s="1072"/>
      <c r="S9" s="1072"/>
      <c r="T9" s="1072"/>
      <c r="U9" s="1072"/>
      <c r="V9" s="1072"/>
      <c r="W9" s="1072"/>
      <c r="X9" s="1072"/>
      <c r="Y9" s="1072"/>
      <c r="Z9" s="1072"/>
      <c r="AA9" s="1072"/>
      <c r="AB9" s="1072"/>
      <c r="AC9" s="1072"/>
      <c r="AD9" s="1072"/>
      <c r="AE9" s="1073"/>
      <c r="AF9" s="1068"/>
      <c r="AG9" s="1069"/>
      <c r="AH9" s="1069"/>
      <c r="AI9" s="1069"/>
      <c r="AJ9" s="1070"/>
      <c r="AK9" s="1113"/>
      <c r="AL9" s="1114"/>
      <c r="AM9" s="1114"/>
      <c r="AN9" s="1114"/>
      <c r="AO9" s="1114"/>
      <c r="AP9" s="1114"/>
      <c r="AQ9" s="1114"/>
      <c r="AR9" s="1114"/>
      <c r="AS9" s="1114"/>
      <c r="AT9" s="1114"/>
      <c r="AU9" s="1115"/>
      <c r="AV9" s="1115"/>
      <c r="AW9" s="1115"/>
      <c r="AX9" s="1115"/>
      <c r="AY9" s="1116"/>
      <c r="AZ9" s="214"/>
      <c r="BA9" s="214"/>
      <c r="BB9" s="214"/>
      <c r="BC9" s="214"/>
      <c r="BD9" s="214"/>
      <c r="BE9" s="215"/>
      <c r="BF9" s="215"/>
      <c r="BG9" s="215"/>
      <c r="BH9" s="215"/>
      <c r="BI9" s="215"/>
      <c r="BJ9" s="215"/>
      <c r="BK9" s="215"/>
      <c r="BL9" s="215"/>
      <c r="BM9" s="215"/>
      <c r="BN9" s="215"/>
      <c r="BO9" s="215"/>
      <c r="BP9" s="215"/>
      <c r="BQ9" s="220">
        <v>3</v>
      </c>
      <c r="BR9" s="221"/>
      <c r="BS9" s="1025" t="s">
        <v>586</v>
      </c>
      <c r="BT9" s="1026"/>
      <c r="BU9" s="1026"/>
      <c r="BV9" s="1026"/>
      <c r="BW9" s="1026"/>
      <c r="BX9" s="1026"/>
      <c r="BY9" s="1026"/>
      <c r="BZ9" s="1026"/>
      <c r="CA9" s="1026"/>
      <c r="CB9" s="1026"/>
      <c r="CC9" s="1026"/>
      <c r="CD9" s="1026"/>
      <c r="CE9" s="1026"/>
      <c r="CF9" s="1026"/>
      <c r="CG9" s="1047"/>
      <c r="CH9" s="1022">
        <v>1</v>
      </c>
      <c r="CI9" s="1023"/>
      <c r="CJ9" s="1023"/>
      <c r="CK9" s="1023"/>
      <c r="CL9" s="1024"/>
      <c r="CM9" s="1022">
        <v>312</v>
      </c>
      <c r="CN9" s="1023"/>
      <c r="CO9" s="1023"/>
      <c r="CP9" s="1023"/>
      <c r="CQ9" s="1024"/>
      <c r="CR9" s="1022">
        <v>250</v>
      </c>
      <c r="CS9" s="1023"/>
      <c r="CT9" s="1023"/>
      <c r="CU9" s="1023"/>
      <c r="CV9" s="1024"/>
      <c r="CW9" s="1022">
        <v>0</v>
      </c>
      <c r="CX9" s="1023"/>
      <c r="CY9" s="1023"/>
      <c r="CZ9" s="1023"/>
      <c r="DA9" s="1024"/>
      <c r="DB9" s="1022" t="s">
        <v>516</v>
      </c>
      <c r="DC9" s="1023"/>
      <c r="DD9" s="1023"/>
      <c r="DE9" s="1023"/>
      <c r="DF9" s="1024"/>
      <c r="DG9" s="1022" t="s">
        <v>516</v>
      </c>
      <c r="DH9" s="1023"/>
      <c r="DI9" s="1023"/>
      <c r="DJ9" s="1023"/>
      <c r="DK9" s="1024"/>
      <c r="DL9" s="1022" t="s">
        <v>516</v>
      </c>
      <c r="DM9" s="1023"/>
      <c r="DN9" s="1023"/>
      <c r="DO9" s="1023"/>
      <c r="DP9" s="1024"/>
      <c r="DQ9" s="1022" t="s">
        <v>516</v>
      </c>
      <c r="DR9" s="1023"/>
      <c r="DS9" s="1023"/>
      <c r="DT9" s="1023"/>
      <c r="DU9" s="1024"/>
      <c r="DV9" s="1025"/>
      <c r="DW9" s="1026"/>
      <c r="DX9" s="1026"/>
      <c r="DY9" s="1026"/>
      <c r="DZ9" s="1027"/>
      <c r="EA9" s="216"/>
    </row>
    <row r="10" spans="1:131" s="217" customFormat="1" ht="26.25" customHeight="1" x14ac:dyDescent="0.15">
      <c r="A10" s="220">
        <v>4</v>
      </c>
      <c r="B10" s="1063"/>
      <c r="C10" s="1064"/>
      <c r="D10" s="1064"/>
      <c r="E10" s="1064"/>
      <c r="F10" s="1064"/>
      <c r="G10" s="1064"/>
      <c r="H10" s="1064"/>
      <c r="I10" s="1064"/>
      <c r="J10" s="1064"/>
      <c r="K10" s="1064"/>
      <c r="L10" s="1064"/>
      <c r="M10" s="1064"/>
      <c r="N10" s="1064"/>
      <c r="O10" s="1064"/>
      <c r="P10" s="1065"/>
      <c r="Q10" s="1071"/>
      <c r="R10" s="1072"/>
      <c r="S10" s="1072"/>
      <c r="T10" s="1072"/>
      <c r="U10" s="1072"/>
      <c r="V10" s="1072"/>
      <c r="W10" s="1072"/>
      <c r="X10" s="1072"/>
      <c r="Y10" s="1072"/>
      <c r="Z10" s="1072"/>
      <c r="AA10" s="1072"/>
      <c r="AB10" s="1072"/>
      <c r="AC10" s="1072"/>
      <c r="AD10" s="1072"/>
      <c r="AE10" s="1073"/>
      <c r="AF10" s="1068"/>
      <c r="AG10" s="1069"/>
      <c r="AH10" s="1069"/>
      <c r="AI10" s="1069"/>
      <c r="AJ10" s="1070"/>
      <c r="AK10" s="1113"/>
      <c r="AL10" s="1114"/>
      <c r="AM10" s="1114"/>
      <c r="AN10" s="1114"/>
      <c r="AO10" s="1114"/>
      <c r="AP10" s="1114"/>
      <c r="AQ10" s="1114"/>
      <c r="AR10" s="1114"/>
      <c r="AS10" s="1114"/>
      <c r="AT10" s="1114"/>
      <c r="AU10" s="1115"/>
      <c r="AV10" s="1115"/>
      <c r="AW10" s="1115"/>
      <c r="AX10" s="1115"/>
      <c r="AY10" s="1116"/>
      <c r="AZ10" s="214"/>
      <c r="BA10" s="214"/>
      <c r="BB10" s="214"/>
      <c r="BC10" s="214"/>
      <c r="BD10" s="214"/>
      <c r="BE10" s="215"/>
      <c r="BF10" s="215"/>
      <c r="BG10" s="215"/>
      <c r="BH10" s="215"/>
      <c r="BI10" s="215"/>
      <c r="BJ10" s="215"/>
      <c r="BK10" s="215"/>
      <c r="BL10" s="215"/>
      <c r="BM10" s="215"/>
      <c r="BN10" s="215"/>
      <c r="BO10" s="215"/>
      <c r="BP10" s="215"/>
      <c r="BQ10" s="220">
        <v>4</v>
      </c>
      <c r="BR10" s="221"/>
      <c r="BS10" s="1025" t="s">
        <v>587</v>
      </c>
      <c r="BT10" s="1026"/>
      <c r="BU10" s="1026"/>
      <c r="BV10" s="1026"/>
      <c r="BW10" s="1026"/>
      <c r="BX10" s="1026"/>
      <c r="BY10" s="1026"/>
      <c r="BZ10" s="1026"/>
      <c r="CA10" s="1026"/>
      <c r="CB10" s="1026"/>
      <c r="CC10" s="1026"/>
      <c r="CD10" s="1026"/>
      <c r="CE10" s="1026"/>
      <c r="CF10" s="1026"/>
      <c r="CG10" s="1047"/>
      <c r="CH10" s="1022">
        <v>-19</v>
      </c>
      <c r="CI10" s="1023"/>
      <c r="CJ10" s="1023"/>
      <c r="CK10" s="1023"/>
      <c r="CL10" s="1024"/>
      <c r="CM10" s="1022">
        <v>50</v>
      </c>
      <c r="CN10" s="1023"/>
      <c r="CO10" s="1023"/>
      <c r="CP10" s="1023"/>
      <c r="CQ10" s="1024"/>
      <c r="CR10" s="1022">
        <v>150</v>
      </c>
      <c r="CS10" s="1023"/>
      <c r="CT10" s="1023"/>
      <c r="CU10" s="1023"/>
      <c r="CV10" s="1024"/>
      <c r="CW10" s="1022" t="s">
        <v>516</v>
      </c>
      <c r="CX10" s="1023"/>
      <c r="CY10" s="1023"/>
      <c r="CZ10" s="1023"/>
      <c r="DA10" s="1024"/>
      <c r="DB10" s="1022" t="s">
        <v>516</v>
      </c>
      <c r="DC10" s="1023"/>
      <c r="DD10" s="1023"/>
      <c r="DE10" s="1023"/>
      <c r="DF10" s="1024"/>
      <c r="DG10" s="1022" t="s">
        <v>516</v>
      </c>
      <c r="DH10" s="1023"/>
      <c r="DI10" s="1023"/>
      <c r="DJ10" s="1023"/>
      <c r="DK10" s="1024"/>
      <c r="DL10" s="1022" t="s">
        <v>516</v>
      </c>
      <c r="DM10" s="1023"/>
      <c r="DN10" s="1023"/>
      <c r="DO10" s="1023"/>
      <c r="DP10" s="1024"/>
      <c r="DQ10" s="1022" t="s">
        <v>516</v>
      </c>
      <c r="DR10" s="1023"/>
      <c r="DS10" s="1023"/>
      <c r="DT10" s="1023"/>
      <c r="DU10" s="1024"/>
      <c r="DV10" s="1025"/>
      <c r="DW10" s="1026"/>
      <c r="DX10" s="1026"/>
      <c r="DY10" s="1026"/>
      <c r="DZ10" s="1027"/>
      <c r="EA10" s="216"/>
    </row>
    <row r="11" spans="1:131" s="217" customFormat="1" ht="26.25" customHeight="1" x14ac:dyDescent="0.15">
      <c r="A11" s="220">
        <v>5</v>
      </c>
      <c r="B11" s="1063"/>
      <c r="C11" s="1064"/>
      <c r="D11" s="1064"/>
      <c r="E11" s="1064"/>
      <c r="F11" s="1064"/>
      <c r="G11" s="1064"/>
      <c r="H11" s="1064"/>
      <c r="I11" s="1064"/>
      <c r="J11" s="1064"/>
      <c r="K11" s="1064"/>
      <c r="L11" s="1064"/>
      <c r="M11" s="1064"/>
      <c r="N11" s="1064"/>
      <c r="O11" s="1064"/>
      <c r="P11" s="1065"/>
      <c r="Q11" s="1071"/>
      <c r="R11" s="1072"/>
      <c r="S11" s="1072"/>
      <c r="T11" s="1072"/>
      <c r="U11" s="1072"/>
      <c r="V11" s="1072"/>
      <c r="W11" s="1072"/>
      <c r="X11" s="1072"/>
      <c r="Y11" s="1072"/>
      <c r="Z11" s="1072"/>
      <c r="AA11" s="1072"/>
      <c r="AB11" s="1072"/>
      <c r="AC11" s="1072"/>
      <c r="AD11" s="1072"/>
      <c r="AE11" s="1073"/>
      <c r="AF11" s="1068"/>
      <c r="AG11" s="1069"/>
      <c r="AH11" s="1069"/>
      <c r="AI11" s="1069"/>
      <c r="AJ11" s="1070"/>
      <c r="AK11" s="1113"/>
      <c r="AL11" s="1114"/>
      <c r="AM11" s="1114"/>
      <c r="AN11" s="1114"/>
      <c r="AO11" s="1114"/>
      <c r="AP11" s="1114"/>
      <c r="AQ11" s="1114"/>
      <c r="AR11" s="1114"/>
      <c r="AS11" s="1114"/>
      <c r="AT11" s="1114"/>
      <c r="AU11" s="1115"/>
      <c r="AV11" s="1115"/>
      <c r="AW11" s="1115"/>
      <c r="AX11" s="1115"/>
      <c r="AY11" s="1116"/>
      <c r="AZ11" s="214"/>
      <c r="BA11" s="214"/>
      <c r="BB11" s="214"/>
      <c r="BC11" s="214"/>
      <c r="BD11" s="214"/>
      <c r="BE11" s="215"/>
      <c r="BF11" s="215"/>
      <c r="BG11" s="215"/>
      <c r="BH11" s="215"/>
      <c r="BI11" s="215"/>
      <c r="BJ11" s="215"/>
      <c r="BK11" s="215"/>
      <c r="BL11" s="215"/>
      <c r="BM11" s="215"/>
      <c r="BN11" s="215"/>
      <c r="BO11" s="215"/>
      <c r="BP11" s="215"/>
      <c r="BQ11" s="220">
        <v>5</v>
      </c>
      <c r="BR11" s="221"/>
      <c r="BS11" s="1025"/>
      <c r="BT11" s="1026"/>
      <c r="BU11" s="1026"/>
      <c r="BV11" s="1026"/>
      <c r="BW11" s="1026"/>
      <c r="BX11" s="1026"/>
      <c r="BY11" s="1026"/>
      <c r="BZ11" s="1026"/>
      <c r="CA11" s="1026"/>
      <c r="CB11" s="1026"/>
      <c r="CC11" s="1026"/>
      <c r="CD11" s="1026"/>
      <c r="CE11" s="1026"/>
      <c r="CF11" s="1026"/>
      <c r="CG11" s="1047"/>
      <c r="CH11" s="1022"/>
      <c r="CI11" s="1023"/>
      <c r="CJ11" s="1023"/>
      <c r="CK11" s="1023"/>
      <c r="CL11" s="1024"/>
      <c r="CM11" s="1022"/>
      <c r="CN11" s="1023"/>
      <c r="CO11" s="1023"/>
      <c r="CP11" s="1023"/>
      <c r="CQ11" s="1024"/>
      <c r="CR11" s="1022"/>
      <c r="CS11" s="1023"/>
      <c r="CT11" s="1023"/>
      <c r="CU11" s="1023"/>
      <c r="CV11" s="1024"/>
      <c r="CW11" s="1022"/>
      <c r="CX11" s="1023"/>
      <c r="CY11" s="1023"/>
      <c r="CZ11" s="1023"/>
      <c r="DA11" s="1024"/>
      <c r="DB11" s="1022"/>
      <c r="DC11" s="1023"/>
      <c r="DD11" s="1023"/>
      <c r="DE11" s="1023"/>
      <c r="DF11" s="1024"/>
      <c r="DG11" s="1022"/>
      <c r="DH11" s="1023"/>
      <c r="DI11" s="1023"/>
      <c r="DJ11" s="1023"/>
      <c r="DK11" s="1024"/>
      <c r="DL11" s="1022"/>
      <c r="DM11" s="1023"/>
      <c r="DN11" s="1023"/>
      <c r="DO11" s="1023"/>
      <c r="DP11" s="1024"/>
      <c r="DQ11" s="1022"/>
      <c r="DR11" s="1023"/>
      <c r="DS11" s="1023"/>
      <c r="DT11" s="1023"/>
      <c r="DU11" s="1024"/>
      <c r="DV11" s="1025"/>
      <c r="DW11" s="1026"/>
      <c r="DX11" s="1026"/>
      <c r="DY11" s="1026"/>
      <c r="DZ11" s="1027"/>
      <c r="EA11" s="216"/>
    </row>
    <row r="12" spans="1:131" s="217" customFormat="1" ht="26.25" customHeight="1" x14ac:dyDescent="0.15">
      <c r="A12" s="220">
        <v>6</v>
      </c>
      <c r="B12" s="1063"/>
      <c r="C12" s="1064"/>
      <c r="D12" s="1064"/>
      <c r="E12" s="1064"/>
      <c r="F12" s="1064"/>
      <c r="G12" s="1064"/>
      <c r="H12" s="1064"/>
      <c r="I12" s="1064"/>
      <c r="J12" s="1064"/>
      <c r="K12" s="1064"/>
      <c r="L12" s="1064"/>
      <c r="M12" s="1064"/>
      <c r="N12" s="1064"/>
      <c r="O12" s="1064"/>
      <c r="P12" s="1065"/>
      <c r="Q12" s="1071"/>
      <c r="R12" s="1072"/>
      <c r="S12" s="1072"/>
      <c r="T12" s="1072"/>
      <c r="U12" s="1072"/>
      <c r="V12" s="1072"/>
      <c r="W12" s="1072"/>
      <c r="X12" s="1072"/>
      <c r="Y12" s="1072"/>
      <c r="Z12" s="1072"/>
      <c r="AA12" s="1072"/>
      <c r="AB12" s="1072"/>
      <c r="AC12" s="1072"/>
      <c r="AD12" s="1072"/>
      <c r="AE12" s="1073"/>
      <c r="AF12" s="1068"/>
      <c r="AG12" s="1069"/>
      <c r="AH12" s="1069"/>
      <c r="AI12" s="1069"/>
      <c r="AJ12" s="1070"/>
      <c r="AK12" s="1113"/>
      <c r="AL12" s="1114"/>
      <c r="AM12" s="1114"/>
      <c r="AN12" s="1114"/>
      <c r="AO12" s="1114"/>
      <c r="AP12" s="1114"/>
      <c r="AQ12" s="1114"/>
      <c r="AR12" s="1114"/>
      <c r="AS12" s="1114"/>
      <c r="AT12" s="1114"/>
      <c r="AU12" s="1115"/>
      <c r="AV12" s="1115"/>
      <c r="AW12" s="1115"/>
      <c r="AX12" s="1115"/>
      <c r="AY12" s="1116"/>
      <c r="AZ12" s="214"/>
      <c r="BA12" s="214"/>
      <c r="BB12" s="214"/>
      <c r="BC12" s="214"/>
      <c r="BD12" s="214"/>
      <c r="BE12" s="215"/>
      <c r="BF12" s="215"/>
      <c r="BG12" s="215"/>
      <c r="BH12" s="215"/>
      <c r="BI12" s="215"/>
      <c r="BJ12" s="215"/>
      <c r="BK12" s="215"/>
      <c r="BL12" s="215"/>
      <c r="BM12" s="215"/>
      <c r="BN12" s="215"/>
      <c r="BO12" s="215"/>
      <c r="BP12" s="215"/>
      <c r="BQ12" s="220">
        <v>6</v>
      </c>
      <c r="BR12" s="221"/>
      <c r="BS12" s="1025"/>
      <c r="BT12" s="1026"/>
      <c r="BU12" s="1026"/>
      <c r="BV12" s="1026"/>
      <c r="BW12" s="1026"/>
      <c r="BX12" s="1026"/>
      <c r="BY12" s="1026"/>
      <c r="BZ12" s="1026"/>
      <c r="CA12" s="1026"/>
      <c r="CB12" s="1026"/>
      <c r="CC12" s="1026"/>
      <c r="CD12" s="1026"/>
      <c r="CE12" s="1026"/>
      <c r="CF12" s="1026"/>
      <c r="CG12" s="1047"/>
      <c r="CH12" s="1022"/>
      <c r="CI12" s="1023"/>
      <c r="CJ12" s="1023"/>
      <c r="CK12" s="1023"/>
      <c r="CL12" s="1024"/>
      <c r="CM12" s="1022"/>
      <c r="CN12" s="1023"/>
      <c r="CO12" s="1023"/>
      <c r="CP12" s="1023"/>
      <c r="CQ12" s="1024"/>
      <c r="CR12" s="1022"/>
      <c r="CS12" s="1023"/>
      <c r="CT12" s="1023"/>
      <c r="CU12" s="1023"/>
      <c r="CV12" s="1024"/>
      <c r="CW12" s="1022"/>
      <c r="CX12" s="1023"/>
      <c r="CY12" s="1023"/>
      <c r="CZ12" s="1023"/>
      <c r="DA12" s="1024"/>
      <c r="DB12" s="1022"/>
      <c r="DC12" s="1023"/>
      <c r="DD12" s="1023"/>
      <c r="DE12" s="1023"/>
      <c r="DF12" s="1024"/>
      <c r="DG12" s="1022"/>
      <c r="DH12" s="1023"/>
      <c r="DI12" s="1023"/>
      <c r="DJ12" s="1023"/>
      <c r="DK12" s="1024"/>
      <c r="DL12" s="1022"/>
      <c r="DM12" s="1023"/>
      <c r="DN12" s="1023"/>
      <c r="DO12" s="1023"/>
      <c r="DP12" s="1024"/>
      <c r="DQ12" s="1022"/>
      <c r="DR12" s="1023"/>
      <c r="DS12" s="1023"/>
      <c r="DT12" s="1023"/>
      <c r="DU12" s="1024"/>
      <c r="DV12" s="1025"/>
      <c r="DW12" s="1026"/>
      <c r="DX12" s="1026"/>
      <c r="DY12" s="1026"/>
      <c r="DZ12" s="1027"/>
      <c r="EA12" s="216"/>
    </row>
    <row r="13" spans="1:131" s="217" customFormat="1" ht="26.25" customHeight="1" x14ac:dyDescent="0.15">
      <c r="A13" s="220">
        <v>7</v>
      </c>
      <c r="B13" s="1063"/>
      <c r="C13" s="1064"/>
      <c r="D13" s="1064"/>
      <c r="E13" s="1064"/>
      <c r="F13" s="1064"/>
      <c r="G13" s="1064"/>
      <c r="H13" s="1064"/>
      <c r="I13" s="1064"/>
      <c r="J13" s="1064"/>
      <c r="K13" s="1064"/>
      <c r="L13" s="1064"/>
      <c r="M13" s="1064"/>
      <c r="N13" s="1064"/>
      <c r="O13" s="1064"/>
      <c r="P13" s="1065"/>
      <c r="Q13" s="1071"/>
      <c r="R13" s="1072"/>
      <c r="S13" s="1072"/>
      <c r="T13" s="1072"/>
      <c r="U13" s="1072"/>
      <c r="V13" s="1072"/>
      <c r="W13" s="1072"/>
      <c r="X13" s="1072"/>
      <c r="Y13" s="1072"/>
      <c r="Z13" s="1072"/>
      <c r="AA13" s="1072"/>
      <c r="AB13" s="1072"/>
      <c r="AC13" s="1072"/>
      <c r="AD13" s="1072"/>
      <c r="AE13" s="1073"/>
      <c r="AF13" s="1068"/>
      <c r="AG13" s="1069"/>
      <c r="AH13" s="1069"/>
      <c r="AI13" s="1069"/>
      <c r="AJ13" s="1070"/>
      <c r="AK13" s="1113"/>
      <c r="AL13" s="1114"/>
      <c r="AM13" s="1114"/>
      <c r="AN13" s="1114"/>
      <c r="AO13" s="1114"/>
      <c r="AP13" s="1114"/>
      <c r="AQ13" s="1114"/>
      <c r="AR13" s="1114"/>
      <c r="AS13" s="1114"/>
      <c r="AT13" s="1114"/>
      <c r="AU13" s="1115"/>
      <c r="AV13" s="1115"/>
      <c r="AW13" s="1115"/>
      <c r="AX13" s="1115"/>
      <c r="AY13" s="1116"/>
      <c r="AZ13" s="214"/>
      <c r="BA13" s="214"/>
      <c r="BB13" s="214"/>
      <c r="BC13" s="214"/>
      <c r="BD13" s="214"/>
      <c r="BE13" s="215"/>
      <c r="BF13" s="215"/>
      <c r="BG13" s="215"/>
      <c r="BH13" s="215"/>
      <c r="BI13" s="215"/>
      <c r="BJ13" s="215"/>
      <c r="BK13" s="215"/>
      <c r="BL13" s="215"/>
      <c r="BM13" s="215"/>
      <c r="BN13" s="215"/>
      <c r="BO13" s="215"/>
      <c r="BP13" s="215"/>
      <c r="BQ13" s="220">
        <v>7</v>
      </c>
      <c r="BR13" s="221"/>
      <c r="BS13" s="1025"/>
      <c r="BT13" s="1026"/>
      <c r="BU13" s="1026"/>
      <c r="BV13" s="1026"/>
      <c r="BW13" s="1026"/>
      <c r="BX13" s="1026"/>
      <c r="BY13" s="1026"/>
      <c r="BZ13" s="1026"/>
      <c r="CA13" s="1026"/>
      <c r="CB13" s="1026"/>
      <c r="CC13" s="1026"/>
      <c r="CD13" s="1026"/>
      <c r="CE13" s="1026"/>
      <c r="CF13" s="1026"/>
      <c r="CG13" s="1047"/>
      <c r="CH13" s="1022"/>
      <c r="CI13" s="1023"/>
      <c r="CJ13" s="1023"/>
      <c r="CK13" s="1023"/>
      <c r="CL13" s="1024"/>
      <c r="CM13" s="1022"/>
      <c r="CN13" s="1023"/>
      <c r="CO13" s="1023"/>
      <c r="CP13" s="1023"/>
      <c r="CQ13" s="1024"/>
      <c r="CR13" s="1022"/>
      <c r="CS13" s="1023"/>
      <c r="CT13" s="1023"/>
      <c r="CU13" s="1023"/>
      <c r="CV13" s="1024"/>
      <c r="CW13" s="1022"/>
      <c r="CX13" s="1023"/>
      <c r="CY13" s="1023"/>
      <c r="CZ13" s="1023"/>
      <c r="DA13" s="1024"/>
      <c r="DB13" s="1022"/>
      <c r="DC13" s="1023"/>
      <c r="DD13" s="1023"/>
      <c r="DE13" s="1023"/>
      <c r="DF13" s="1024"/>
      <c r="DG13" s="1022"/>
      <c r="DH13" s="1023"/>
      <c r="DI13" s="1023"/>
      <c r="DJ13" s="1023"/>
      <c r="DK13" s="1024"/>
      <c r="DL13" s="1022"/>
      <c r="DM13" s="1023"/>
      <c r="DN13" s="1023"/>
      <c r="DO13" s="1023"/>
      <c r="DP13" s="1024"/>
      <c r="DQ13" s="1022"/>
      <c r="DR13" s="1023"/>
      <c r="DS13" s="1023"/>
      <c r="DT13" s="1023"/>
      <c r="DU13" s="1024"/>
      <c r="DV13" s="1025"/>
      <c r="DW13" s="1026"/>
      <c r="DX13" s="1026"/>
      <c r="DY13" s="1026"/>
      <c r="DZ13" s="1027"/>
      <c r="EA13" s="216"/>
    </row>
    <row r="14" spans="1:131" s="217" customFormat="1" ht="26.25" customHeight="1" x14ac:dyDescent="0.15">
      <c r="A14" s="220">
        <v>8</v>
      </c>
      <c r="B14" s="1063"/>
      <c r="C14" s="1064"/>
      <c r="D14" s="1064"/>
      <c r="E14" s="1064"/>
      <c r="F14" s="1064"/>
      <c r="G14" s="1064"/>
      <c r="H14" s="1064"/>
      <c r="I14" s="1064"/>
      <c r="J14" s="1064"/>
      <c r="K14" s="1064"/>
      <c r="L14" s="1064"/>
      <c r="M14" s="1064"/>
      <c r="N14" s="1064"/>
      <c r="O14" s="1064"/>
      <c r="P14" s="1065"/>
      <c r="Q14" s="1071"/>
      <c r="R14" s="1072"/>
      <c r="S14" s="1072"/>
      <c r="T14" s="1072"/>
      <c r="U14" s="1072"/>
      <c r="V14" s="1072"/>
      <c r="W14" s="1072"/>
      <c r="X14" s="1072"/>
      <c r="Y14" s="1072"/>
      <c r="Z14" s="1072"/>
      <c r="AA14" s="1072"/>
      <c r="AB14" s="1072"/>
      <c r="AC14" s="1072"/>
      <c r="AD14" s="1072"/>
      <c r="AE14" s="1073"/>
      <c r="AF14" s="1068"/>
      <c r="AG14" s="1069"/>
      <c r="AH14" s="1069"/>
      <c r="AI14" s="1069"/>
      <c r="AJ14" s="1070"/>
      <c r="AK14" s="1113"/>
      <c r="AL14" s="1114"/>
      <c r="AM14" s="1114"/>
      <c r="AN14" s="1114"/>
      <c r="AO14" s="1114"/>
      <c r="AP14" s="1114"/>
      <c r="AQ14" s="1114"/>
      <c r="AR14" s="1114"/>
      <c r="AS14" s="1114"/>
      <c r="AT14" s="1114"/>
      <c r="AU14" s="1115"/>
      <c r="AV14" s="1115"/>
      <c r="AW14" s="1115"/>
      <c r="AX14" s="1115"/>
      <c r="AY14" s="1116"/>
      <c r="AZ14" s="214"/>
      <c r="BA14" s="214"/>
      <c r="BB14" s="214"/>
      <c r="BC14" s="214"/>
      <c r="BD14" s="214"/>
      <c r="BE14" s="215"/>
      <c r="BF14" s="215"/>
      <c r="BG14" s="215"/>
      <c r="BH14" s="215"/>
      <c r="BI14" s="215"/>
      <c r="BJ14" s="215"/>
      <c r="BK14" s="215"/>
      <c r="BL14" s="215"/>
      <c r="BM14" s="215"/>
      <c r="BN14" s="215"/>
      <c r="BO14" s="215"/>
      <c r="BP14" s="215"/>
      <c r="BQ14" s="220">
        <v>8</v>
      </c>
      <c r="BR14" s="221"/>
      <c r="BS14" s="1025"/>
      <c r="BT14" s="1026"/>
      <c r="BU14" s="1026"/>
      <c r="BV14" s="1026"/>
      <c r="BW14" s="1026"/>
      <c r="BX14" s="1026"/>
      <c r="BY14" s="1026"/>
      <c r="BZ14" s="1026"/>
      <c r="CA14" s="1026"/>
      <c r="CB14" s="1026"/>
      <c r="CC14" s="1026"/>
      <c r="CD14" s="1026"/>
      <c r="CE14" s="1026"/>
      <c r="CF14" s="1026"/>
      <c r="CG14" s="1047"/>
      <c r="CH14" s="1022"/>
      <c r="CI14" s="1023"/>
      <c r="CJ14" s="1023"/>
      <c r="CK14" s="1023"/>
      <c r="CL14" s="1024"/>
      <c r="CM14" s="1022"/>
      <c r="CN14" s="1023"/>
      <c r="CO14" s="1023"/>
      <c r="CP14" s="1023"/>
      <c r="CQ14" s="1024"/>
      <c r="CR14" s="1022"/>
      <c r="CS14" s="1023"/>
      <c r="CT14" s="1023"/>
      <c r="CU14" s="1023"/>
      <c r="CV14" s="1024"/>
      <c r="CW14" s="1022"/>
      <c r="CX14" s="1023"/>
      <c r="CY14" s="1023"/>
      <c r="CZ14" s="1023"/>
      <c r="DA14" s="1024"/>
      <c r="DB14" s="1022"/>
      <c r="DC14" s="1023"/>
      <c r="DD14" s="1023"/>
      <c r="DE14" s="1023"/>
      <c r="DF14" s="1024"/>
      <c r="DG14" s="1022"/>
      <c r="DH14" s="1023"/>
      <c r="DI14" s="1023"/>
      <c r="DJ14" s="1023"/>
      <c r="DK14" s="1024"/>
      <c r="DL14" s="1022"/>
      <c r="DM14" s="1023"/>
      <c r="DN14" s="1023"/>
      <c r="DO14" s="1023"/>
      <c r="DP14" s="1024"/>
      <c r="DQ14" s="1022"/>
      <c r="DR14" s="1023"/>
      <c r="DS14" s="1023"/>
      <c r="DT14" s="1023"/>
      <c r="DU14" s="1024"/>
      <c r="DV14" s="1025"/>
      <c r="DW14" s="1026"/>
      <c r="DX14" s="1026"/>
      <c r="DY14" s="1026"/>
      <c r="DZ14" s="1027"/>
      <c r="EA14" s="216"/>
    </row>
    <row r="15" spans="1:131" s="217" customFormat="1" ht="26.25" customHeight="1" x14ac:dyDescent="0.15">
      <c r="A15" s="220">
        <v>9</v>
      </c>
      <c r="B15" s="1063"/>
      <c r="C15" s="1064"/>
      <c r="D15" s="1064"/>
      <c r="E15" s="1064"/>
      <c r="F15" s="1064"/>
      <c r="G15" s="1064"/>
      <c r="H15" s="1064"/>
      <c r="I15" s="1064"/>
      <c r="J15" s="1064"/>
      <c r="K15" s="1064"/>
      <c r="L15" s="1064"/>
      <c r="M15" s="1064"/>
      <c r="N15" s="1064"/>
      <c r="O15" s="1064"/>
      <c r="P15" s="1065"/>
      <c r="Q15" s="1071"/>
      <c r="R15" s="1072"/>
      <c r="S15" s="1072"/>
      <c r="T15" s="1072"/>
      <c r="U15" s="1072"/>
      <c r="V15" s="1072"/>
      <c r="W15" s="1072"/>
      <c r="X15" s="1072"/>
      <c r="Y15" s="1072"/>
      <c r="Z15" s="1072"/>
      <c r="AA15" s="1072"/>
      <c r="AB15" s="1072"/>
      <c r="AC15" s="1072"/>
      <c r="AD15" s="1072"/>
      <c r="AE15" s="1073"/>
      <c r="AF15" s="1068"/>
      <c r="AG15" s="1069"/>
      <c r="AH15" s="1069"/>
      <c r="AI15" s="1069"/>
      <c r="AJ15" s="1070"/>
      <c r="AK15" s="1113"/>
      <c r="AL15" s="1114"/>
      <c r="AM15" s="1114"/>
      <c r="AN15" s="1114"/>
      <c r="AO15" s="1114"/>
      <c r="AP15" s="1114"/>
      <c r="AQ15" s="1114"/>
      <c r="AR15" s="1114"/>
      <c r="AS15" s="1114"/>
      <c r="AT15" s="1114"/>
      <c r="AU15" s="1115"/>
      <c r="AV15" s="1115"/>
      <c r="AW15" s="1115"/>
      <c r="AX15" s="1115"/>
      <c r="AY15" s="1116"/>
      <c r="AZ15" s="214"/>
      <c r="BA15" s="214"/>
      <c r="BB15" s="214"/>
      <c r="BC15" s="214"/>
      <c r="BD15" s="214"/>
      <c r="BE15" s="215"/>
      <c r="BF15" s="215"/>
      <c r="BG15" s="215"/>
      <c r="BH15" s="215"/>
      <c r="BI15" s="215"/>
      <c r="BJ15" s="215"/>
      <c r="BK15" s="215"/>
      <c r="BL15" s="215"/>
      <c r="BM15" s="215"/>
      <c r="BN15" s="215"/>
      <c r="BO15" s="215"/>
      <c r="BP15" s="215"/>
      <c r="BQ15" s="220">
        <v>9</v>
      </c>
      <c r="BR15" s="221"/>
      <c r="BS15" s="1025"/>
      <c r="BT15" s="1026"/>
      <c r="BU15" s="1026"/>
      <c r="BV15" s="1026"/>
      <c r="BW15" s="1026"/>
      <c r="BX15" s="1026"/>
      <c r="BY15" s="1026"/>
      <c r="BZ15" s="1026"/>
      <c r="CA15" s="1026"/>
      <c r="CB15" s="1026"/>
      <c r="CC15" s="1026"/>
      <c r="CD15" s="1026"/>
      <c r="CE15" s="1026"/>
      <c r="CF15" s="1026"/>
      <c r="CG15" s="1047"/>
      <c r="CH15" s="1022"/>
      <c r="CI15" s="1023"/>
      <c r="CJ15" s="1023"/>
      <c r="CK15" s="1023"/>
      <c r="CL15" s="1024"/>
      <c r="CM15" s="1022"/>
      <c r="CN15" s="1023"/>
      <c r="CO15" s="1023"/>
      <c r="CP15" s="1023"/>
      <c r="CQ15" s="1024"/>
      <c r="CR15" s="1022"/>
      <c r="CS15" s="1023"/>
      <c r="CT15" s="1023"/>
      <c r="CU15" s="1023"/>
      <c r="CV15" s="1024"/>
      <c r="CW15" s="1022"/>
      <c r="CX15" s="1023"/>
      <c r="CY15" s="1023"/>
      <c r="CZ15" s="1023"/>
      <c r="DA15" s="1024"/>
      <c r="DB15" s="1022"/>
      <c r="DC15" s="1023"/>
      <c r="DD15" s="1023"/>
      <c r="DE15" s="1023"/>
      <c r="DF15" s="1024"/>
      <c r="DG15" s="1022"/>
      <c r="DH15" s="1023"/>
      <c r="DI15" s="1023"/>
      <c r="DJ15" s="1023"/>
      <c r="DK15" s="1024"/>
      <c r="DL15" s="1022"/>
      <c r="DM15" s="1023"/>
      <c r="DN15" s="1023"/>
      <c r="DO15" s="1023"/>
      <c r="DP15" s="1024"/>
      <c r="DQ15" s="1022"/>
      <c r="DR15" s="1023"/>
      <c r="DS15" s="1023"/>
      <c r="DT15" s="1023"/>
      <c r="DU15" s="1024"/>
      <c r="DV15" s="1025"/>
      <c r="DW15" s="1026"/>
      <c r="DX15" s="1026"/>
      <c r="DY15" s="1026"/>
      <c r="DZ15" s="1027"/>
      <c r="EA15" s="216"/>
    </row>
    <row r="16" spans="1:131" s="217" customFormat="1" ht="26.25" customHeight="1" x14ac:dyDescent="0.15">
      <c r="A16" s="220">
        <v>10</v>
      </c>
      <c r="B16" s="1063"/>
      <c r="C16" s="1064"/>
      <c r="D16" s="1064"/>
      <c r="E16" s="1064"/>
      <c r="F16" s="1064"/>
      <c r="G16" s="1064"/>
      <c r="H16" s="1064"/>
      <c r="I16" s="1064"/>
      <c r="J16" s="1064"/>
      <c r="K16" s="1064"/>
      <c r="L16" s="1064"/>
      <c r="M16" s="1064"/>
      <c r="N16" s="1064"/>
      <c r="O16" s="1064"/>
      <c r="P16" s="1065"/>
      <c r="Q16" s="1071"/>
      <c r="R16" s="1072"/>
      <c r="S16" s="1072"/>
      <c r="T16" s="1072"/>
      <c r="U16" s="1072"/>
      <c r="V16" s="1072"/>
      <c r="W16" s="1072"/>
      <c r="X16" s="1072"/>
      <c r="Y16" s="1072"/>
      <c r="Z16" s="1072"/>
      <c r="AA16" s="1072"/>
      <c r="AB16" s="1072"/>
      <c r="AC16" s="1072"/>
      <c r="AD16" s="1072"/>
      <c r="AE16" s="1073"/>
      <c r="AF16" s="1068"/>
      <c r="AG16" s="1069"/>
      <c r="AH16" s="1069"/>
      <c r="AI16" s="1069"/>
      <c r="AJ16" s="1070"/>
      <c r="AK16" s="1113"/>
      <c r="AL16" s="1114"/>
      <c r="AM16" s="1114"/>
      <c r="AN16" s="1114"/>
      <c r="AO16" s="1114"/>
      <c r="AP16" s="1114"/>
      <c r="AQ16" s="1114"/>
      <c r="AR16" s="1114"/>
      <c r="AS16" s="1114"/>
      <c r="AT16" s="1114"/>
      <c r="AU16" s="1115"/>
      <c r="AV16" s="1115"/>
      <c r="AW16" s="1115"/>
      <c r="AX16" s="1115"/>
      <c r="AY16" s="1116"/>
      <c r="AZ16" s="214"/>
      <c r="BA16" s="214"/>
      <c r="BB16" s="214"/>
      <c r="BC16" s="214"/>
      <c r="BD16" s="214"/>
      <c r="BE16" s="215"/>
      <c r="BF16" s="215"/>
      <c r="BG16" s="215"/>
      <c r="BH16" s="215"/>
      <c r="BI16" s="215"/>
      <c r="BJ16" s="215"/>
      <c r="BK16" s="215"/>
      <c r="BL16" s="215"/>
      <c r="BM16" s="215"/>
      <c r="BN16" s="215"/>
      <c r="BO16" s="215"/>
      <c r="BP16" s="215"/>
      <c r="BQ16" s="220">
        <v>10</v>
      </c>
      <c r="BR16" s="221"/>
      <c r="BS16" s="1025"/>
      <c r="BT16" s="1026"/>
      <c r="BU16" s="1026"/>
      <c r="BV16" s="1026"/>
      <c r="BW16" s="1026"/>
      <c r="BX16" s="1026"/>
      <c r="BY16" s="1026"/>
      <c r="BZ16" s="1026"/>
      <c r="CA16" s="1026"/>
      <c r="CB16" s="1026"/>
      <c r="CC16" s="1026"/>
      <c r="CD16" s="1026"/>
      <c r="CE16" s="1026"/>
      <c r="CF16" s="1026"/>
      <c r="CG16" s="1047"/>
      <c r="CH16" s="1022"/>
      <c r="CI16" s="1023"/>
      <c r="CJ16" s="1023"/>
      <c r="CK16" s="1023"/>
      <c r="CL16" s="1024"/>
      <c r="CM16" s="1022"/>
      <c r="CN16" s="1023"/>
      <c r="CO16" s="1023"/>
      <c r="CP16" s="1023"/>
      <c r="CQ16" s="1024"/>
      <c r="CR16" s="1022"/>
      <c r="CS16" s="1023"/>
      <c r="CT16" s="1023"/>
      <c r="CU16" s="1023"/>
      <c r="CV16" s="1024"/>
      <c r="CW16" s="1022"/>
      <c r="CX16" s="1023"/>
      <c r="CY16" s="1023"/>
      <c r="CZ16" s="1023"/>
      <c r="DA16" s="1024"/>
      <c r="DB16" s="1022"/>
      <c r="DC16" s="1023"/>
      <c r="DD16" s="1023"/>
      <c r="DE16" s="1023"/>
      <c r="DF16" s="1024"/>
      <c r="DG16" s="1022"/>
      <c r="DH16" s="1023"/>
      <c r="DI16" s="1023"/>
      <c r="DJ16" s="1023"/>
      <c r="DK16" s="1024"/>
      <c r="DL16" s="1022"/>
      <c r="DM16" s="1023"/>
      <c r="DN16" s="1023"/>
      <c r="DO16" s="1023"/>
      <c r="DP16" s="1024"/>
      <c r="DQ16" s="1022"/>
      <c r="DR16" s="1023"/>
      <c r="DS16" s="1023"/>
      <c r="DT16" s="1023"/>
      <c r="DU16" s="1024"/>
      <c r="DV16" s="1025"/>
      <c r="DW16" s="1026"/>
      <c r="DX16" s="1026"/>
      <c r="DY16" s="1026"/>
      <c r="DZ16" s="1027"/>
      <c r="EA16" s="216"/>
    </row>
    <row r="17" spans="1:131" s="217" customFormat="1" ht="26.25" customHeight="1" x14ac:dyDescent="0.15">
      <c r="A17" s="220">
        <v>11</v>
      </c>
      <c r="B17" s="1063"/>
      <c r="C17" s="1064"/>
      <c r="D17" s="1064"/>
      <c r="E17" s="1064"/>
      <c r="F17" s="1064"/>
      <c r="G17" s="1064"/>
      <c r="H17" s="1064"/>
      <c r="I17" s="1064"/>
      <c r="J17" s="1064"/>
      <c r="K17" s="1064"/>
      <c r="L17" s="1064"/>
      <c r="M17" s="1064"/>
      <c r="N17" s="1064"/>
      <c r="O17" s="1064"/>
      <c r="P17" s="1065"/>
      <c r="Q17" s="1071"/>
      <c r="R17" s="1072"/>
      <c r="S17" s="1072"/>
      <c r="T17" s="1072"/>
      <c r="U17" s="1072"/>
      <c r="V17" s="1072"/>
      <c r="W17" s="1072"/>
      <c r="X17" s="1072"/>
      <c r="Y17" s="1072"/>
      <c r="Z17" s="1072"/>
      <c r="AA17" s="1072"/>
      <c r="AB17" s="1072"/>
      <c r="AC17" s="1072"/>
      <c r="AD17" s="1072"/>
      <c r="AE17" s="1073"/>
      <c r="AF17" s="1068"/>
      <c r="AG17" s="1069"/>
      <c r="AH17" s="1069"/>
      <c r="AI17" s="1069"/>
      <c r="AJ17" s="1070"/>
      <c r="AK17" s="1113"/>
      <c r="AL17" s="1114"/>
      <c r="AM17" s="1114"/>
      <c r="AN17" s="1114"/>
      <c r="AO17" s="1114"/>
      <c r="AP17" s="1114"/>
      <c r="AQ17" s="1114"/>
      <c r="AR17" s="1114"/>
      <c r="AS17" s="1114"/>
      <c r="AT17" s="1114"/>
      <c r="AU17" s="1115"/>
      <c r="AV17" s="1115"/>
      <c r="AW17" s="1115"/>
      <c r="AX17" s="1115"/>
      <c r="AY17" s="1116"/>
      <c r="AZ17" s="214"/>
      <c r="BA17" s="214"/>
      <c r="BB17" s="214"/>
      <c r="BC17" s="214"/>
      <c r="BD17" s="214"/>
      <c r="BE17" s="215"/>
      <c r="BF17" s="215"/>
      <c r="BG17" s="215"/>
      <c r="BH17" s="215"/>
      <c r="BI17" s="215"/>
      <c r="BJ17" s="215"/>
      <c r="BK17" s="215"/>
      <c r="BL17" s="215"/>
      <c r="BM17" s="215"/>
      <c r="BN17" s="215"/>
      <c r="BO17" s="215"/>
      <c r="BP17" s="215"/>
      <c r="BQ17" s="220">
        <v>11</v>
      </c>
      <c r="BR17" s="221"/>
      <c r="BS17" s="1025"/>
      <c r="BT17" s="1026"/>
      <c r="BU17" s="1026"/>
      <c r="BV17" s="1026"/>
      <c r="BW17" s="1026"/>
      <c r="BX17" s="1026"/>
      <c r="BY17" s="1026"/>
      <c r="BZ17" s="1026"/>
      <c r="CA17" s="1026"/>
      <c r="CB17" s="1026"/>
      <c r="CC17" s="1026"/>
      <c r="CD17" s="1026"/>
      <c r="CE17" s="1026"/>
      <c r="CF17" s="1026"/>
      <c r="CG17" s="1047"/>
      <c r="CH17" s="1022"/>
      <c r="CI17" s="1023"/>
      <c r="CJ17" s="1023"/>
      <c r="CK17" s="1023"/>
      <c r="CL17" s="1024"/>
      <c r="CM17" s="1022"/>
      <c r="CN17" s="1023"/>
      <c r="CO17" s="1023"/>
      <c r="CP17" s="1023"/>
      <c r="CQ17" s="1024"/>
      <c r="CR17" s="1022"/>
      <c r="CS17" s="1023"/>
      <c r="CT17" s="1023"/>
      <c r="CU17" s="1023"/>
      <c r="CV17" s="1024"/>
      <c r="CW17" s="1022"/>
      <c r="CX17" s="1023"/>
      <c r="CY17" s="1023"/>
      <c r="CZ17" s="1023"/>
      <c r="DA17" s="1024"/>
      <c r="DB17" s="1022"/>
      <c r="DC17" s="1023"/>
      <c r="DD17" s="1023"/>
      <c r="DE17" s="1023"/>
      <c r="DF17" s="1024"/>
      <c r="DG17" s="1022"/>
      <c r="DH17" s="1023"/>
      <c r="DI17" s="1023"/>
      <c r="DJ17" s="1023"/>
      <c r="DK17" s="1024"/>
      <c r="DL17" s="1022"/>
      <c r="DM17" s="1023"/>
      <c r="DN17" s="1023"/>
      <c r="DO17" s="1023"/>
      <c r="DP17" s="1024"/>
      <c r="DQ17" s="1022"/>
      <c r="DR17" s="1023"/>
      <c r="DS17" s="1023"/>
      <c r="DT17" s="1023"/>
      <c r="DU17" s="1024"/>
      <c r="DV17" s="1025"/>
      <c r="DW17" s="1026"/>
      <c r="DX17" s="1026"/>
      <c r="DY17" s="1026"/>
      <c r="DZ17" s="1027"/>
      <c r="EA17" s="216"/>
    </row>
    <row r="18" spans="1:131" s="217" customFormat="1" ht="26.25" customHeight="1" x14ac:dyDescent="0.15">
      <c r="A18" s="220">
        <v>12</v>
      </c>
      <c r="B18" s="1063"/>
      <c r="C18" s="1064"/>
      <c r="D18" s="1064"/>
      <c r="E18" s="1064"/>
      <c r="F18" s="1064"/>
      <c r="G18" s="1064"/>
      <c r="H18" s="1064"/>
      <c r="I18" s="1064"/>
      <c r="J18" s="1064"/>
      <c r="K18" s="1064"/>
      <c r="L18" s="1064"/>
      <c r="M18" s="1064"/>
      <c r="N18" s="1064"/>
      <c r="O18" s="1064"/>
      <c r="P18" s="1065"/>
      <c r="Q18" s="1071"/>
      <c r="R18" s="1072"/>
      <c r="S18" s="1072"/>
      <c r="T18" s="1072"/>
      <c r="U18" s="1072"/>
      <c r="V18" s="1072"/>
      <c r="W18" s="1072"/>
      <c r="X18" s="1072"/>
      <c r="Y18" s="1072"/>
      <c r="Z18" s="1072"/>
      <c r="AA18" s="1072"/>
      <c r="AB18" s="1072"/>
      <c r="AC18" s="1072"/>
      <c r="AD18" s="1072"/>
      <c r="AE18" s="1073"/>
      <c r="AF18" s="1068"/>
      <c r="AG18" s="1069"/>
      <c r="AH18" s="1069"/>
      <c r="AI18" s="1069"/>
      <c r="AJ18" s="1070"/>
      <c r="AK18" s="1113"/>
      <c r="AL18" s="1114"/>
      <c r="AM18" s="1114"/>
      <c r="AN18" s="1114"/>
      <c r="AO18" s="1114"/>
      <c r="AP18" s="1114"/>
      <c r="AQ18" s="1114"/>
      <c r="AR18" s="1114"/>
      <c r="AS18" s="1114"/>
      <c r="AT18" s="1114"/>
      <c r="AU18" s="1115"/>
      <c r="AV18" s="1115"/>
      <c r="AW18" s="1115"/>
      <c r="AX18" s="1115"/>
      <c r="AY18" s="1116"/>
      <c r="AZ18" s="214"/>
      <c r="BA18" s="214"/>
      <c r="BB18" s="214"/>
      <c r="BC18" s="214"/>
      <c r="BD18" s="214"/>
      <c r="BE18" s="215"/>
      <c r="BF18" s="215"/>
      <c r="BG18" s="215"/>
      <c r="BH18" s="215"/>
      <c r="BI18" s="215"/>
      <c r="BJ18" s="215"/>
      <c r="BK18" s="215"/>
      <c r="BL18" s="215"/>
      <c r="BM18" s="215"/>
      <c r="BN18" s="215"/>
      <c r="BO18" s="215"/>
      <c r="BP18" s="215"/>
      <c r="BQ18" s="220">
        <v>12</v>
      </c>
      <c r="BR18" s="221"/>
      <c r="BS18" s="1025"/>
      <c r="BT18" s="1026"/>
      <c r="BU18" s="1026"/>
      <c r="BV18" s="1026"/>
      <c r="BW18" s="1026"/>
      <c r="BX18" s="1026"/>
      <c r="BY18" s="1026"/>
      <c r="BZ18" s="1026"/>
      <c r="CA18" s="1026"/>
      <c r="CB18" s="1026"/>
      <c r="CC18" s="1026"/>
      <c r="CD18" s="1026"/>
      <c r="CE18" s="1026"/>
      <c r="CF18" s="1026"/>
      <c r="CG18" s="1047"/>
      <c r="CH18" s="1022"/>
      <c r="CI18" s="1023"/>
      <c r="CJ18" s="1023"/>
      <c r="CK18" s="1023"/>
      <c r="CL18" s="1024"/>
      <c r="CM18" s="1022"/>
      <c r="CN18" s="1023"/>
      <c r="CO18" s="1023"/>
      <c r="CP18" s="1023"/>
      <c r="CQ18" s="1024"/>
      <c r="CR18" s="1022"/>
      <c r="CS18" s="1023"/>
      <c r="CT18" s="1023"/>
      <c r="CU18" s="1023"/>
      <c r="CV18" s="1024"/>
      <c r="CW18" s="1022"/>
      <c r="CX18" s="1023"/>
      <c r="CY18" s="1023"/>
      <c r="CZ18" s="1023"/>
      <c r="DA18" s="1024"/>
      <c r="DB18" s="1022"/>
      <c r="DC18" s="1023"/>
      <c r="DD18" s="1023"/>
      <c r="DE18" s="1023"/>
      <c r="DF18" s="1024"/>
      <c r="DG18" s="1022"/>
      <c r="DH18" s="1023"/>
      <c r="DI18" s="1023"/>
      <c r="DJ18" s="1023"/>
      <c r="DK18" s="1024"/>
      <c r="DL18" s="1022"/>
      <c r="DM18" s="1023"/>
      <c r="DN18" s="1023"/>
      <c r="DO18" s="1023"/>
      <c r="DP18" s="1024"/>
      <c r="DQ18" s="1022"/>
      <c r="DR18" s="1023"/>
      <c r="DS18" s="1023"/>
      <c r="DT18" s="1023"/>
      <c r="DU18" s="1024"/>
      <c r="DV18" s="1025"/>
      <c r="DW18" s="1026"/>
      <c r="DX18" s="1026"/>
      <c r="DY18" s="1026"/>
      <c r="DZ18" s="1027"/>
      <c r="EA18" s="216"/>
    </row>
    <row r="19" spans="1:131" s="217" customFormat="1" ht="26.25" customHeight="1" x14ac:dyDescent="0.15">
      <c r="A19" s="220">
        <v>13</v>
      </c>
      <c r="B19" s="1063"/>
      <c r="C19" s="1064"/>
      <c r="D19" s="1064"/>
      <c r="E19" s="1064"/>
      <c r="F19" s="1064"/>
      <c r="G19" s="1064"/>
      <c r="H19" s="1064"/>
      <c r="I19" s="1064"/>
      <c r="J19" s="1064"/>
      <c r="K19" s="1064"/>
      <c r="L19" s="1064"/>
      <c r="M19" s="1064"/>
      <c r="N19" s="1064"/>
      <c r="O19" s="1064"/>
      <c r="P19" s="1065"/>
      <c r="Q19" s="1071"/>
      <c r="R19" s="1072"/>
      <c r="S19" s="1072"/>
      <c r="T19" s="1072"/>
      <c r="U19" s="1072"/>
      <c r="V19" s="1072"/>
      <c r="W19" s="1072"/>
      <c r="X19" s="1072"/>
      <c r="Y19" s="1072"/>
      <c r="Z19" s="1072"/>
      <c r="AA19" s="1072"/>
      <c r="AB19" s="1072"/>
      <c r="AC19" s="1072"/>
      <c r="AD19" s="1072"/>
      <c r="AE19" s="1073"/>
      <c r="AF19" s="1068"/>
      <c r="AG19" s="1069"/>
      <c r="AH19" s="1069"/>
      <c r="AI19" s="1069"/>
      <c r="AJ19" s="1070"/>
      <c r="AK19" s="1113"/>
      <c r="AL19" s="1114"/>
      <c r="AM19" s="1114"/>
      <c r="AN19" s="1114"/>
      <c r="AO19" s="1114"/>
      <c r="AP19" s="1114"/>
      <c r="AQ19" s="1114"/>
      <c r="AR19" s="1114"/>
      <c r="AS19" s="1114"/>
      <c r="AT19" s="1114"/>
      <c r="AU19" s="1115"/>
      <c r="AV19" s="1115"/>
      <c r="AW19" s="1115"/>
      <c r="AX19" s="1115"/>
      <c r="AY19" s="1116"/>
      <c r="AZ19" s="214"/>
      <c r="BA19" s="214"/>
      <c r="BB19" s="214"/>
      <c r="BC19" s="214"/>
      <c r="BD19" s="214"/>
      <c r="BE19" s="215"/>
      <c r="BF19" s="215"/>
      <c r="BG19" s="215"/>
      <c r="BH19" s="215"/>
      <c r="BI19" s="215"/>
      <c r="BJ19" s="215"/>
      <c r="BK19" s="215"/>
      <c r="BL19" s="215"/>
      <c r="BM19" s="215"/>
      <c r="BN19" s="215"/>
      <c r="BO19" s="215"/>
      <c r="BP19" s="215"/>
      <c r="BQ19" s="220">
        <v>13</v>
      </c>
      <c r="BR19" s="221"/>
      <c r="BS19" s="1025"/>
      <c r="BT19" s="1026"/>
      <c r="BU19" s="1026"/>
      <c r="BV19" s="1026"/>
      <c r="BW19" s="1026"/>
      <c r="BX19" s="1026"/>
      <c r="BY19" s="1026"/>
      <c r="BZ19" s="1026"/>
      <c r="CA19" s="1026"/>
      <c r="CB19" s="1026"/>
      <c r="CC19" s="1026"/>
      <c r="CD19" s="1026"/>
      <c r="CE19" s="1026"/>
      <c r="CF19" s="1026"/>
      <c r="CG19" s="1047"/>
      <c r="CH19" s="1022"/>
      <c r="CI19" s="1023"/>
      <c r="CJ19" s="1023"/>
      <c r="CK19" s="1023"/>
      <c r="CL19" s="1024"/>
      <c r="CM19" s="1022"/>
      <c r="CN19" s="1023"/>
      <c r="CO19" s="1023"/>
      <c r="CP19" s="1023"/>
      <c r="CQ19" s="1024"/>
      <c r="CR19" s="1022"/>
      <c r="CS19" s="1023"/>
      <c r="CT19" s="1023"/>
      <c r="CU19" s="1023"/>
      <c r="CV19" s="1024"/>
      <c r="CW19" s="1022"/>
      <c r="CX19" s="1023"/>
      <c r="CY19" s="1023"/>
      <c r="CZ19" s="1023"/>
      <c r="DA19" s="1024"/>
      <c r="DB19" s="1022"/>
      <c r="DC19" s="1023"/>
      <c r="DD19" s="1023"/>
      <c r="DE19" s="1023"/>
      <c r="DF19" s="1024"/>
      <c r="DG19" s="1022"/>
      <c r="DH19" s="1023"/>
      <c r="DI19" s="1023"/>
      <c r="DJ19" s="1023"/>
      <c r="DK19" s="1024"/>
      <c r="DL19" s="1022"/>
      <c r="DM19" s="1023"/>
      <c r="DN19" s="1023"/>
      <c r="DO19" s="1023"/>
      <c r="DP19" s="1024"/>
      <c r="DQ19" s="1022"/>
      <c r="DR19" s="1023"/>
      <c r="DS19" s="1023"/>
      <c r="DT19" s="1023"/>
      <c r="DU19" s="1024"/>
      <c r="DV19" s="1025"/>
      <c r="DW19" s="1026"/>
      <c r="DX19" s="1026"/>
      <c r="DY19" s="1026"/>
      <c r="DZ19" s="1027"/>
      <c r="EA19" s="216"/>
    </row>
    <row r="20" spans="1:131" s="217" customFormat="1" ht="26.25" customHeight="1" x14ac:dyDescent="0.15">
      <c r="A20" s="220">
        <v>14</v>
      </c>
      <c r="B20" s="1063"/>
      <c r="C20" s="1064"/>
      <c r="D20" s="1064"/>
      <c r="E20" s="1064"/>
      <c r="F20" s="1064"/>
      <c r="G20" s="1064"/>
      <c r="H20" s="1064"/>
      <c r="I20" s="1064"/>
      <c r="J20" s="1064"/>
      <c r="K20" s="1064"/>
      <c r="L20" s="1064"/>
      <c r="M20" s="1064"/>
      <c r="N20" s="1064"/>
      <c r="O20" s="1064"/>
      <c r="P20" s="1065"/>
      <c r="Q20" s="1071"/>
      <c r="R20" s="1072"/>
      <c r="S20" s="1072"/>
      <c r="T20" s="1072"/>
      <c r="U20" s="1072"/>
      <c r="V20" s="1072"/>
      <c r="W20" s="1072"/>
      <c r="X20" s="1072"/>
      <c r="Y20" s="1072"/>
      <c r="Z20" s="1072"/>
      <c r="AA20" s="1072"/>
      <c r="AB20" s="1072"/>
      <c r="AC20" s="1072"/>
      <c r="AD20" s="1072"/>
      <c r="AE20" s="1073"/>
      <c r="AF20" s="1068"/>
      <c r="AG20" s="1069"/>
      <c r="AH20" s="1069"/>
      <c r="AI20" s="1069"/>
      <c r="AJ20" s="1070"/>
      <c r="AK20" s="1113"/>
      <c r="AL20" s="1114"/>
      <c r="AM20" s="1114"/>
      <c r="AN20" s="1114"/>
      <c r="AO20" s="1114"/>
      <c r="AP20" s="1114"/>
      <c r="AQ20" s="1114"/>
      <c r="AR20" s="1114"/>
      <c r="AS20" s="1114"/>
      <c r="AT20" s="1114"/>
      <c r="AU20" s="1115"/>
      <c r="AV20" s="1115"/>
      <c r="AW20" s="1115"/>
      <c r="AX20" s="1115"/>
      <c r="AY20" s="1116"/>
      <c r="AZ20" s="214"/>
      <c r="BA20" s="214"/>
      <c r="BB20" s="214"/>
      <c r="BC20" s="214"/>
      <c r="BD20" s="214"/>
      <c r="BE20" s="215"/>
      <c r="BF20" s="215"/>
      <c r="BG20" s="215"/>
      <c r="BH20" s="215"/>
      <c r="BI20" s="215"/>
      <c r="BJ20" s="215"/>
      <c r="BK20" s="215"/>
      <c r="BL20" s="215"/>
      <c r="BM20" s="215"/>
      <c r="BN20" s="215"/>
      <c r="BO20" s="215"/>
      <c r="BP20" s="215"/>
      <c r="BQ20" s="220">
        <v>14</v>
      </c>
      <c r="BR20" s="221"/>
      <c r="BS20" s="1025"/>
      <c r="BT20" s="1026"/>
      <c r="BU20" s="1026"/>
      <c r="BV20" s="1026"/>
      <c r="BW20" s="1026"/>
      <c r="BX20" s="1026"/>
      <c r="BY20" s="1026"/>
      <c r="BZ20" s="1026"/>
      <c r="CA20" s="1026"/>
      <c r="CB20" s="1026"/>
      <c r="CC20" s="1026"/>
      <c r="CD20" s="1026"/>
      <c r="CE20" s="1026"/>
      <c r="CF20" s="1026"/>
      <c r="CG20" s="1047"/>
      <c r="CH20" s="1022"/>
      <c r="CI20" s="1023"/>
      <c r="CJ20" s="1023"/>
      <c r="CK20" s="1023"/>
      <c r="CL20" s="1024"/>
      <c r="CM20" s="1022"/>
      <c r="CN20" s="1023"/>
      <c r="CO20" s="1023"/>
      <c r="CP20" s="1023"/>
      <c r="CQ20" s="1024"/>
      <c r="CR20" s="1022"/>
      <c r="CS20" s="1023"/>
      <c r="CT20" s="1023"/>
      <c r="CU20" s="1023"/>
      <c r="CV20" s="1024"/>
      <c r="CW20" s="1022"/>
      <c r="CX20" s="1023"/>
      <c r="CY20" s="1023"/>
      <c r="CZ20" s="1023"/>
      <c r="DA20" s="1024"/>
      <c r="DB20" s="1022"/>
      <c r="DC20" s="1023"/>
      <c r="DD20" s="1023"/>
      <c r="DE20" s="1023"/>
      <c r="DF20" s="1024"/>
      <c r="DG20" s="1022"/>
      <c r="DH20" s="1023"/>
      <c r="DI20" s="1023"/>
      <c r="DJ20" s="1023"/>
      <c r="DK20" s="1024"/>
      <c r="DL20" s="1022"/>
      <c r="DM20" s="1023"/>
      <c r="DN20" s="1023"/>
      <c r="DO20" s="1023"/>
      <c r="DP20" s="1024"/>
      <c r="DQ20" s="1022"/>
      <c r="DR20" s="1023"/>
      <c r="DS20" s="1023"/>
      <c r="DT20" s="1023"/>
      <c r="DU20" s="1024"/>
      <c r="DV20" s="1025"/>
      <c r="DW20" s="1026"/>
      <c r="DX20" s="1026"/>
      <c r="DY20" s="1026"/>
      <c r="DZ20" s="1027"/>
      <c r="EA20" s="216"/>
    </row>
    <row r="21" spans="1:131" s="217" customFormat="1" ht="26.25" customHeight="1" thickBot="1" x14ac:dyDescent="0.2">
      <c r="A21" s="220">
        <v>15</v>
      </c>
      <c r="B21" s="1063"/>
      <c r="C21" s="1064"/>
      <c r="D21" s="1064"/>
      <c r="E21" s="1064"/>
      <c r="F21" s="1064"/>
      <c r="G21" s="1064"/>
      <c r="H21" s="1064"/>
      <c r="I21" s="1064"/>
      <c r="J21" s="1064"/>
      <c r="K21" s="1064"/>
      <c r="L21" s="1064"/>
      <c r="M21" s="1064"/>
      <c r="N21" s="1064"/>
      <c r="O21" s="1064"/>
      <c r="P21" s="1065"/>
      <c r="Q21" s="1071"/>
      <c r="R21" s="1072"/>
      <c r="S21" s="1072"/>
      <c r="T21" s="1072"/>
      <c r="U21" s="1072"/>
      <c r="V21" s="1072"/>
      <c r="W21" s="1072"/>
      <c r="X21" s="1072"/>
      <c r="Y21" s="1072"/>
      <c r="Z21" s="1072"/>
      <c r="AA21" s="1072"/>
      <c r="AB21" s="1072"/>
      <c r="AC21" s="1072"/>
      <c r="AD21" s="1072"/>
      <c r="AE21" s="1073"/>
      <c r="AF21" s="1068"/>
      <c r="AG21" s="1069"/>
      <c r="AH21" s="1069"/>
      <c r="AI21" s="1069"/>
      <c r="AJ21" s="1070"/>
      <c r="AK21" s="1113"/>
      <c r="AL21" s="1114"/>
      <c r="AM21" s="1114"/>
      <c r="AN21" s="1114"/>
      <c r="AO21" s="1114"/>
      <c r="AP21" s="1114"/>
      <c r="AQ21" s="1114"/>
      <c r="AR21" s="1114"/>
      <c r="AS21" s="1114"/>
      <c r="AT21" s="1114"/>
      <c r="AU21" s="1115"/>
      <c r="AV21" s="1115"/>
      <c r="AW21" s="1115"/>
      <c r="AX21" s="1115"/>
      <c r="AY21" s="1116"/>
      <c r="AZ21" s="214"/>
      <c r="BA21" s="214"/>
      <c r="BB21" s="214"/>
      <c r="BC21" s="214"/>
      <c r="BD21" s="214"/>
      <c r="BE21" s="215"/>
      <c r="BF21" s="215"/>
      <c r="BG21" s="215"/>
      <c r="BH21" s="215"/>
      <c r="BI21" s="215"/>
      <c r="BJ21" s="215"/>
      <c r="BK21" s="215"/>
      <c r="BL21" s="215"/>
      <c r="BM21" s="215"/>
      <c r="BN21" s="215"/>
      <c r="BO21" s="215"/>
      <c r="BP21" s="215"/>
      <c r="BQ21" s="220">
        <v>15</v>
      </c>
      <c r="BR21" s="221"/>
      <c r="BS21" s="1025"/>
      <c r="BT21" s="1026"/>
      <c r="BU21" s="1026"/>
      <c r="BV21" s="1026"/>
      <c r="BW21" s="1026"/>
      <c r="BX21" s="1026"/>
      <c r="BY21" s="1026"/>
      <c r="BZ21" s="1026"/>
      <c r="CA21" s="1026"/>
      <c r="CB21" s="1026"/>
      <c r="CC21" s="1026"/>
      <c r="CD21" s="1026"/>
      <c r="CE21" s="1026"/>
      <c r="CF21" s="1026"/>
      <c r="CG21" s="1047"/>
      <c r="CH21" s="1022"/>
      <c r="CI21" s="1023"/>
      <c r="CJ21" s="1023"/>
      <c r="CK21" s="1023"/>
      <c r="CL21" s="1024"/>
      <c r="CM21" s="1022"/>
      <c r="CN21" s="1023"/>
      <c r="CO21" s="1023"/>
      <c r="CP21" s="1023"/>
      <c r="CQ21" s="1024"/>
      <c r="CR21" s="1022"/>
      <c r="CS21" s="1023"/>
      <c r="CT21" s="1023"/>
      <c r="CU21" s="1023"/>
      <c r="CV21" s="1024"/>
      <c r="CW21" s="1022"/>
      <c r="CX21" s="1023"/>
      <c r="CY21" s="1023"/>
      <c r="CZ21" s="1023"/>
      <c r="DA21" s="1024"/>
      <c r="DB21" s="1022"/>
      <c r="DC21" s="1023"/>
      <c r="DD21" s="1023"/>
      <c r="DE21" s="1023"/>
      <c r="DF21" s="1024"/>
      <c r="DG21" s="1022"/>
      <c r="DH21" s="1023"/>
      <c r="DI21" s="1023"/>
      <c r="DJ21" s="1023"/>
      <c r="DK21" s="1024"/>
      <c r="DL21" s="1022"/>
      <c r="DM21" s="1023"/>
      <c r="DN21" s="1023"/>
      <c r="DO21" s="1023"/>
      <c r="DP21" s="1024"/>
      <c r="DQ21" s="1022"/>
      <c r="DR21" s="1023"/>
      <c r="DS21" s="1023"/>
      <c r="DT21" s="1023"/>
      <c r="DU21" s="1024"/>
      <c r="DV21" s="1025"/>
      <c r="DW21" s="1026"/>
      <c r="DX21" s="1026"/>
      <c r="DY21" s="1026"/>
      <c r="DZ21" s="1027"/>
      <c r="EA21" s="216"/>
    </row>
    <row r="22" spans="1:131" s="217" customFormat="1" ht="26.25" customHeight="1" x14ac:dyDescent="0.15">
      <c r="A22" s="220">
        <v>16</v>
      </c>
      <c r="B22" s="1063"/>
      <c r="C22" s="1064"/>
      <c r="D22" s="1064"/>
      <c r="E22" s="1064"/>
      <c r="F22" s="1064"/>
      <c r="G22" s="1064"/>
      <c r="H22" s="1064"/>
      <c r="I22" s="1064"/>
      <c r="J22" s="1064"/>
      <c r="K22" s="1064"/>
      <c r="L22" s="1064"/>
      <c r="M22" s="1064"/>
      <c r="N22" s="1064"/>
      <c r="O22" s="1064"/>
      <c r="P22" s="1065"/>
      <c r="Q22" s="1106"/>
      <c r="R22" s="1107"/>
      <c r="S22" s="1107"/>
      <c r="T22" s="1107"/>
      <c r="U22" s="1107"/>
      <c r="V22" s="1107"/>
      <c r="W22" s="1107"/>
      <c r="X22" s="1107"/>
      <c r="Y22" s="1107"/>
      <c r="Z22" s="1107"/>
      <c r="AA22" s="1107"/>
      <c r="AB22" s="1107"/>
      <c r="AC22" s="1107"/>
      <c r="AD22" s="1107"/>
      <c r="AE22" s="1108"/>
      <c r="AF22" s="1068"/>
      <c r="AG22" s="1069"/>
      <c r="AH22" s="1069"/>
      <c r="AI22" s="1069"/>
      <c r="AJ22" s="1070"/>
      <c r="AK22" s="1109"/>
      <c r="AL22" s="1110"/>
      <c r="AM22" s="1110"/>
      <c r="AN22" s="1110"/>
      <c r="AO22" s="1110"/>
      <c r="AP22" s="1110"/>
      <c r="AQ22" s="1110"/>
      <c r="AR22" s="1110"/>
      <c r="AS22" s="1110"/>
      <c r="AT22" s="1110"/>
      <c r="AU22" s="1111"/>
      <c r="AV22" s="1111"/>
      <c r="AW22" s="1111"/>
      <c r="AX22" s="1111"/>
      <c r="AY22" s="1112"/>
      <c r="AZ22" s="1061" t="s">
        <v>391</v>
      </c>
      <c r="BA22" s="1061"/>
      <c r="BB22" s="1061"/>
      <c r="BC22" s="1061"/>
      <c r="BD22" s="1062"/>
      <c r="BE22" s="215"/>
      <c r="BF22" s="215"/>
      <c r="BG22" s="215"/>
      <c r="BH22" s="215"/>
      <c r="BI22" s="215"/>
      <c r="BJ22" s="215"/>
      <c r="BK22" s="215"/>
      <c r="BL22" s="215"/>
      <c r="BM22" s="215"/>
      <c r="BN22" s="215"/>
      <c r="BO22" s="215"/>
      <c r="BP22" s="215"/>
      <c r="BQ22" s="220">
        <v>16</v>
      </c>
      <c r="BR22" s="221"/>
      <c r="BS22" s="1025"/>
      <c r="BT22" s="1026"/>
      <c r="BU22" s="1026"/>
      <c r="BV22" s="1026"/>
      <c r="BW22" s="1026"/>
      <c r="BX22" s="1026"/>
      <c r="BY22" s="1026"/>
      <c r="BZ22" s="1026"/>
      <c r="CA22" s="1026"/>
      <c r="CB22" s="1026"/>
      <c r="CC22" s="1026"/>
      <c r="CD22" s="1026"/>
      <c r="CE22" s="1026"/>
      <c r="CF22" s="1026"/>
      <c r="CG22" s="1047"/>
      <c r="CH22" s="1022"/>
      <c r="CI22" s="1023"/>
      <c r="CJ22" s="1023"/>
      <c r="CK22" s="1023"/>
      <c r="CL22" s="1024"/>
      <c r="CM22" s="1022"/>
      <c r="CN22" s="1023"/>
      <c r="CO22" s="1023"/>
      <c r="CP22" s="1023"/>
      <c r="CQ22" s="1024"/>
      <c r="CR22" s="1022"/>
      <c r="CS22" s="1023"/>
      <c r="CT22" s="1023"/>
      <c r="CU22" s="1023"/>
      <c r="CV22" s="1024"/>
      <c r="CW22" s="1022"/>
      <c r="CX22" s="1023"/>
      <c r="CY22" s="1023"/>
      <c r="CZ22" s="1023"/>
      <c r="DA22" s="1024"/>
      <c r="DB22" s="1022"/>
      <c r="DC22" s="1023"/>
      <c r="DD22" s="1023"/>
      <c r="DE22" s="1023"/>
      <c r="DF22" s="1024"/>
      <c r="DG22" s="1022"/>
      <c r="DH22" s="1023"/>
      <c r="DI22" s="1023"/>
      <c r="DJ22" s="1023"/>
      <c r="DK22" s="1024"/>
      <c r="DL22" s="1022"/>
      <c r="DM22" s="1023"/>
      <c r="DN22" s="1023"/>
      <c r="DO22" s="1023"/>
      <c r="DP22" s="1024"/>
      <c r="DQ22" s="1022"/>
      <c r="DR22" s="1023"/>
      <c r="DS22" s="1023"/>
      <c r="DT22" s="1023"/>
      <c r="DU22" s="1024"/>
      <c r="DV22" s="1025"/>
      <c r="DW22" s="1026"/>
      <c r="DX22" s="1026"/>
      <c r="DY22" s="1026"/>
      <c r="DZ22" s="1027"/>
      <c r="EA22" s="216"/>
    </row>
    <row r="23" spans="1:131" s="217" customFormat="1" ht="26.25" customHeight="1" thickBot="1" x14ac:dyDescent="0.2">
      <c r="A23" s="222" t="s">
        <v>392</v>
      </c>
      <c r="B23" s="970" t="s">
        <v>393</v>
      </c>
      <c r="C23" s="971"/>
      <c r="D23" s="971"/>
      <c r="E23" s="971"/>
      <c r="F23" s="971"/>
      <c r="G23" s="971"/>
      <c r="H23" s="971"/>
      <c r="I23" s="971"/>
      <c r="J23" s="971"/>
      <c r="K23" s="971"/>
      <c r="L23" s="971"/>
      <c r="M23" s="971"/>
      <c r="N23" s="971"/>
      <c r="O23" s="971"/>
      <c r="P23" s="981"/>
      <c r="Q23" s="1099">
        <v>36137</v>
      </c>
      <c r="R23" s="1093"/>
      <c r="S23" s="1093"/>
      <c r="T23" s="1093"/>
      <c r="U23" s="1093"/>
      <c r="V23" s="1100">
        <v>33179</v>
      </c>
      <c r="W23" s="1097"/>
      <c r="X23" s="1097"/>
      <c r="Y23" s="1097"/>
      <c r="Z23" s="1101"/>
      <c r="AA23" s="1100">
        <v>2958</v>
      </c>
      <c r="AB23" s="1097"/>
      <c r="AC23" s="1097"/>
      <c r="AD23" s="1097"/>
      <c r="AE23" s="1098"/>
      <c r="AF23" s="1102">
        <v>2859</v>
      </c>
      <c r="AG23" s="1093"/>
      <c r="AH23" s="1093"/>
      <c r="AI23" s="1093"/>
      <c r="AJ23" s="1103"/>
      <c r="AK23" s="1104"/>
      <c r="AL23" s="1105"/>
      <c r="AM23" s="1105"/>
      <c r="AN23" s="1105"/>
      <c r="AO23" s="1105"/>
      <c r="AP23" s="1093">
        <f>SUM(AP7:AT22)</f>
        <v>8878</v>
      </c>
      <c r="AQ23" s="1093"/>
      <c r="AR23" s="1093"/>
      <c r="AS23" s="1093"/>
      <c r="AT23" s="1093"/>
      <c r="AU23" s="1094"/>
      <c r="AV23" s="1094"/>
      <c r="AW23" s="1094"/>
      <c r="AX23" s="1094"/>
      <c r="AY23" s="1095"/>
      <c r="AZ23" s="1096" t="s">
        <v>394</v>
      </c>
      <c r="BA23" s="1097"/>
      <c r="BB23" s="1097"/>
      <c r="BC23" s="1097"/>
      <c r="BD23" s="1098"/>
      <c r="BE23" s="215"/>
      <c r="BF23" s="215"/>
      <c r="BG23" s="215"/>
      <c r="BH23" s="215"/>
      <c r="BI23" s="215"/>
      <c r="BJ23" s="215"/>
      <c r="BK23" s="215"/>
      <c r="BL23" s="215"/>
      <c r="BM23" s="215"/>
      <c r="BN23" s="215"/>
      <c r="BO23" s="215"/>
      <c r="BP23" s="215"/>
      <c r="BQ23" s="220">
        <v>17</v>
      </c>
      <c r="BR23" s="221"/>
      <c r="BS23" s="1025"/>
      <c r="BT23" s="1026"/>
      <c r="BU23" s="1026"/>
      <c r="BV23" s="1026"/>
      <c r="BW23" s="1026"/>
      <c r="BX23" s="1026"/>
      <c r="BY23" s="1026"/>
      <c r="BZ23" s="1026"/>
      <c r="CA23" s="1026"/>
      <c r="CB23" s="1026"/>
      <c r="CC23" s="1026"/>
      <c r="CD23" s="1026"/>
      <c r="CE23" s="1026"/>
      <c r="CF23" s="1026"/>
      <c r="CG23" s="1047"/>
      <c r="CH23" s="1022"/>
      <c r="CI23" s="1023"/>
      <c r="CJ23" s="1023"/>
      <c r="CK23" s="1023"/>
      <c r="CL23" s="1024"/>
      <c r="CM23" s="1022"/>
      <c r="CN23" s="1023"/>
      <c r="CO23" s="1023"/>
      <c r="CP23" s="1023"/>
      <c r="CQ23" s="1024"/>
      <c r="CR23" s="1022"/>
      <c r="CS23" s="1023"/>
      <c r="CT23" s="1023"/>
      <c r="CU23" s="1023"/>
      <c r="CV23" s="1024"/>
      <c r="CW23" s="1022"/>
      <c r="CX23" s="1023"/>
      <c r="CY23" s="1023"/>
      <c r="CZ23" s="1023"/>
      <c r="DA23" s="1024"/>
      <c r="DB23" s="1022"/>
      <c r="DC23" s="1023"/>
      <c r="DD23" s="1023"/>
      <c r="DE23" s="1023"/>
      <c r="DF23" s="1024"/>
      <c r="DG23" s="1022"/>
      <c r="DH23" s="1023"/>
      <c r="DI23" s="1023"/>
      <c r="DJ23" s="1023"/>
      <c r="DK23" s="1024"/>
      <c r="DL23" s="1022"/>
      <c r="DM23" s="1023"/>
      <c r="DN23" s="1023"/>
      <c r="DO23" s="1023"/>
      <c r="DP23" s="1024"/>
      <c r="DQ23" s="1022"/>
      <c r="DR23" s="1023"/>
      <c r="DS23" s="1023"/>
      <c r="DT23" s="1023"/>
      <c r="DU23" s="1024"/>
      <c r="DV23" s="1025"/>
      <c r="DW23" s="1026"/>
      <c r="DX23" s="1026"/>
      <c r="DY23" s="1026"/>
      <c r="DZ23" s="1027"/>
      <c r="EA23" s="216"/>
    </row>
    <row r="24" spans="1:131" s="217" customFormat="1" ht="26.25" customHeight="1" x14ac:dyDescent="0.15">
      <c r="A24" s="1092" t="s">
        <v>395</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14"/>
      <c r="BA24" s="214"/>
      <c r="BB24" s="214"/>
      <c r="BC24" s="214"/>
      <c r="BD24" s="214"/>
      <c r="BE24" s="215"/>
      <c r="BF24" s="215"/>
      <c r="BG24" s="215"/>
      <c r="BH24" s="215"/>
      <c r="BI24" s="215"/>
      <c r="BJ24" s="215"/>
      <c r="BK24" s="215"/>
      <c r="BL24" s="215"/>
      <c r="BM24" s="215"/>
      <c r="BN24" s="215"/>
      <c r="BO24" s="215"/>
      <c r="BP24" s="215"/>
      <c r="BQ24" s="220">
        <v>18</v>
      </c>
      <c r="BR24" s="221"/>
      <c r="BS24" s="1025"/>
      <c r="BT24" s="1026"/>
      <c r="BU24" s="1026"/>
      <c r="BV24" s="1026"/>
      <c r="BW24" s="1026"/>
      <c r="BX24" s="1026"/>
      <c r="BY24" s="1026"/>
      <c r="BZ24" s="1026"/>
      <c r="CA24" s="1026"/>
      <c r="CB24" s="1026"/>
      <c r="CC24" s="1026"/>
      <c r="CD24" s="1026"/>
      <c r="CE24" s="1026"/>
      <c r="CF24" s="1026"/>
      <c r="CG24" s="1047"/>
      <c r="CH24" s="1022"/>
      <c r="CI24" s="1023"/>
      <c r="CJ24" s="1023"/>
      <c r="CK24" s="1023"/>
      <c r="CL24" s="1024"/>
      <c r="CM24" s="1022"/>
      <c r="CN24" s="1023"/>
      <c r="CO24" s="1023"/>
      <c r="CP24" s="1023"/>
      <c r="CQ24" s="1024"/>
      <c r="CR24" s="1022"/>
      <c r="CS24" s="1023"/>
      <c r="CT24" s="1023"/>
      <c r="CU24" s="1023"/>
      <c r="CV24" s="1024"/>
      <c r="CW24" s="1022"/>
      <c r="CX24" s="1023"/>
      <c r="CY24" s="1023"/>
      <c r="CZ24" s="1023"/>
      <c r="DA24" s="1024"/>
      <c r="DB24" s="1022"/>
      <c r="DC24" s="1023"/>
      <c r="DD24" s="1023"/>
      <c r="DE24" s="1023"/>
      <c r="DF24" s="1024"/>
      <c r="DG24" s="1022"/>
      <c r="DH24" s="1023"/>
      <c r="DI24" s="1023"/>
      <c r="DJ24" s="1023"/>
      <c r="DK24" s="1024"/>
      <c r="DL24" s="1022"/>
      <c r="DM24" s="1023"/>
      <c r="DN24" s="1023"/>
      <c r="DO24" s="1023"/>
      <c r="DP24" s="1024"/>
      <c r="DQ24" s="1022"/>
      <c r="DR24" s="1023"/>
      <c r="DS24" s="1023"/>
      <c r="DT24" s="1023"/>
      <c r="DU24" s="1024"/>
      <c r="DV24" s="1025"/>
      <c r="DW24" s="1026"/>
      <c r="DX24" s="1026"/>
      <c r="DY24" s="1026"/>
      <c r="DZ24" s="1027"/>
      <c r="EA24" s="216"/>
    </row>
    <row r="25" spans="1:131" ht="26.25" customHeight="1" thickBot="1" x14ac:dyDescent="0.2">
      <c r="A25" s="1091" t="s">
        <v>396</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14"/>
      <c r="BK25" s="214"/>
      <c r="BL25" s="214"/>
      <c r="BM25" s="214"/>
      <c r="BN25" s="214"/>
      <c r="BO25" s="223"/>
      <c r="BP25" s="223"/>
      <c r="BQ25" s="220">
        <v>19</v>
      </c>
      <c r="BR25" s="221"/>
      <c r="BS25" s="1025"/>
      <c r="BT25" s="1026"/>
      <c r="BU25" s="1026"/>
      <c r="BV25" s="1026"/>
      <c r="BW25" s="1026"/>
      <c r="BX25" s="1026"/>
      <c r="BY25" s="1026"/>
      <c r="BZ25" s="1026"/>
      <c r="CA25" s="1026"/>
      <c r="CB25" s="1026"/>
      <c r="CC25" s="1026"/>
      <c r="CD25" s="1026"/>
      <c r="CE25" s="1026"/>
      <c r="CF25" s="1026"/>
      <c r="CG25" s="1047"/>
      <c r="CH25" s="1022"/>
      <c r="CI25" s="1023"/>
      <c r="CJ25" s="1023"/>
      <c r="CK25" s="1023"/>
      <c r="CL25" s="1024"/>
      <c r="CM25" s="1022"/>
      <c r="CN25" s="1023"/>
      <c r="CO25" s="1023"/>
      <c r="CP25" s="1023"/>
      <c r="CQ25" s="1024"/>
      <c r="CR25" s="1022"/>
      <c r="CS25" s="1023"/>
      <c r="CT25" s="1023"/>
      <c r="CU25" s="1023"/>
      <c r="CV25" s="1024"/>
      <c r="CW25" s="1022"/>
      <c r="CX25" s="1023"/>
      <c r="CY25" s="1023"/>
      <c r="CZ25" s="1023"/>
      <c r="DA25" s="1024"/>
      <c r="DB25" s="1022"/>
      <c r="DC25" s="1023"/>
      <c r="DD25" s="1023"/>
      <c r="DE25" s="1023"/>
      <c r="DF25" s="1024"/>
      <c r="DG25" s="1022"/>
      <c r="DH25" s="1023"/>
      <c r="DI25" s="1023"/>
      <c r="DJ25" s="1023"/>
      <c r="DK25" s="1024"/>
      <c r="DL25" s="1022"/>
      <c r="DM25" s="1023"/>
      <c r="DN25" s="1023"/>
      <c r="DO25" s="1023"/>
      <c r="DP25" s="1024"/>
      <c r="DQ25" s="1022"/>
      <c r="DR25" s="1023"/>
      <c r="DS25" s="1023"/>
      <c r="DT25" s="1023"/>
      <c r="DU25" s="1024"/>
      <c r="DV25" s="1025"/>
      <c r="DW25" s="1026"/>
      <c r="DX25" s="1026"/>
      <c r="DY25" s="1026"/>
      <c r="DZ25" s="1027"/>
      <c r="EA25" s="212"/>
    </row>
    <row r="26" spans="1:131" ht="26.25" customHeight="1" x14ac:dyDescent="0.15">
      <c r="A26" s="1028" t="s">
        <v>372</v>
      </c>
      <c r="B26" s="1029"/>
      <c r="C26" s="1029"/>
      <c r="D26" s="1029"/>
      <c r="E26" s="1029"/>
      <c r="F26" s="1029"/>
      <c r="G26" s="1029"/>
      <c r="H26" s="1029"/>
      <c r="I26" s="1029"/>
      <c r="J26" s="1029"/>
      <c r="K26" s="1029"/>
      <c r="L26" s="1029"/>
      <c r="M26" s="1029"/>
      <c r="N26" s="1029"/>
      <c r="O26" s="1029"/>
      <c r="P26" s="1030"/>
      <c r="Q26" s="1034" t="s">
        <v>397</v>
      </c>
      <c r="R26" s="1035"/>
      <c r="S26" s="1035"/>
      <c r="T26" s="1035"/>
      <c r="U26" s="1036"/>
      <c r="V26" s="1034" t="s">
        <v>398</v>
      </c>
      <c r="W26" s="1035"/>
      <c r="X26" s="1035"/>
      <c r="Y26" s="1035"/>
      <c r="Z26" s="1036"/>
      <c r="AA26" s="1034" t="s">
        <v>399</v>
      </c>
      <c r="AB26" s="1035"/>
      <c r="AC26" s="1035"/>
      <c r="AD26" s="1035"/>
      <c r="AE26" s="1035"/>
      <c r="AF26" s="1087" t="s">
        <v>400</v>
      </c>
      <c r="AG26" s="1041"/>
      <c r="AH26" s="1041"/>
      <c r="AI26" s="1041"/>
      <c r="AJ26" s="1088"/>
      <c r="AK26" s="1035" t="s">
        <v>401</v>
      </c>
      <c r="AL26" s="1035"/>
      <c r="AM26" s="1035"/>
      <c r="AN26" s="1035"/>
      <c r="AO26" s="1036"/>
      <c r="AP26" s="1034" t="s">
        <v>402</v>
      </c>
      <c r="AQ26" s="1035"/>
      <c r="AR26" s="1035"/>
      <c r="AS26" s="1035"/>
      <c r="AT26" s="1036"/>
      <c r="AU26" s="1034" t="s">
        <v>403</v>
      </c>
      <c r="AV26" s="1035"/>
      <c r="AW26" s="1035"/>
      <c r="AX26" s="1035"/>
      <c r="AY26" s="1036"/>
      <c r="AZ26" s="1034" t="s">
        <v>404</v>
      </c>
      <c r="BA26" s="1035"/>
      <c r="BB26" s="1035"/>
      <c r="BC26" s="1035"/>
      <c r="BD26" s="1036"/>
      <c r="BE26" s="1034" t="s">
        <v>379</v>
      </c>
      <c r="BF26" s="1035"/>
      <c r="BG26" s="1035"/>
      <c r="BH26" s="1035"/>
      <c r="BI26" s="1048"/>
      <c r="BJ26" s="214"/>
      <c r="BK26" s="214"/>
      <c r="BL26" s="214"/>
      <c r="BM26" s="214"/>
      <c r="BN26" s="214"/>
      <c r="BO26" s="223"/>
      <c r="BP26" s="223"/>
      <c r="BQ26" s="220">
        <v>20</v>
      </c>
      <c r="BR26" s="221"/>
      <c r="BS26" s="1025"/>
      <c r="BT26" s="1026"/>
      <c r="BU26" s="1026"/>
      <c r="BV26" s="1026"/>
      <c r="BW26" s="1026"/>
      <c r="BX26" s="1026"/>
      <c r="BY26" s="1026"/>
      <c r="BZ26" s="1026"/>
      <c r="CA26" s="1026"/>
      <c r="CB26" s="1026"/>
      <c r="CC26" s="1026"/>
      <c r="CD26" s="1026"/>
      <c r="CE26" s="1026"/>
      <c r="CF26" s="1026"/>
      <c r="CG26" s="1047"/>
      <c r="CH26" s="1022"/>
      <c r="CI26" s="1023"/>
      <c r="CJ26" s="1023"/>
      <c r="CK26" s="1023"/>
      <c r="CL26" s="1024"/>
      <c r="CM26" s="1022"/>
      <c r="CN26" s="1023"/>
      <c r="CO26" s="1023"/>
      <c r="CP26" s="1023"/>
      <c r="CQ26" s="1024"/>
      <c r="CR26" s="1022"/>
      <c r="CS26" s="1023"/>
      <c r="CT26" s="1023"/>
      <c r="CU26" s="1023"/>
      <c r="CV26" s="1024"/>
      <c r="CW26" s="1022"/>
      <c r="CX26" s="1023"/>
      <c r="CY26" s="1023"/>
      <c r="CZ26" s="1023"/>
      <c r="DA26" s="1024"/>
      <c r="DB26" s="1022"/>
      <c r="DC26" s="1023"/>
      <c r="DD26" s="1023"/>
      <c r="DE26" s="1023"/>
      <c r="DF26" s="1024"/>
      <c r="DG26" s="1022"/>
      <c r="DH26" s="1023"/>
      <c r="DI26" s="1023"/>
      <c r="DJ26" s="1023"/>
      <c r="DK26" s="1024"/>
      <c r="DL26" s="1022"/>
      <c r="DM26" s="1023"/>
      <c r="DN26" s="1023"/>
      <c r="DO26" s="1023"/>
      <c r="DP26" s="1024"/>
      <c r="DQ26" s="1022"/>
      <c r="DR26" s="1023"/>
      <c r="DS26" s="1023"/>
      <c r="DT26" s="1023"/>
      <c r="DU26" s="1024"/>
      <c r="DV26" s="1025"/>
      <c r="DW26" s="1026"/>
      <c r="DX26" s="1026"/>
      <c r="DY26" s="1026"/>
      <c r="DZ26" s="1027"/>
      <c r="EA26" s="212"/>
    </row>
    <row r="27" spans="1:131" ht="26.25" customHeight="1" thickBot="1" x14ac:dyDescent="0.2">
      <c r="A27" s="1031"/>
      <c r="B27" s="1032"/>
      <c r="C27" s="1032"/>
      <c r="D27" s="1032"/>
      <c r="E27" s="1032"/>
      <c r="F27" s="1032"/>
      <c r="G27" s="1032"/>
      <c r="H27" s="1032"/>
      <c r="I27" s="1032"/>
      <c r="J27" s="1032"/>
      <c r="K27" s="1032"/>
      <c r="L27" s="1032"/>
      <c r="M27" s="1032"/>
      <c r="N27" s="1032"/>
      <c r="O27" s="1032"/>
      <c r="P27" s="1033"/>
      <c r="Q27" s="1037"/>
      <c r="R27" s="1038"/>
      <c r="S27" s="1038"/>
      <c r="T27" s="1038"/>
      <c r="U27" s="1039"/>
      <c r="V27" s="1037"/>
      <c r="W27" s="1038"/>
      <c r="X27" s="1038"/>
      <c r="Y27" s="1038"/>
      <c r="Z27" s="1039"/>
      <c r="AA27" s="1037"/>
      <c r="AB27" s="1038"/>
      <c r="AC27" s="1038"/>
      <c r="AD27" s="1038"/>
      <c r="AE27" s="1038"/>
      <c r="AF27" s="1089"/>
      <c r="AG27" s="1044"/>
      <c r="AH27" s="1044"/>
      <c r="AI27" s="1044"/>
      <c r="AJ27" s="1090"/>
      <c r="AK27" s="1038"/>
      <c r="AL27" s="1038"/>
      <c r="AM27" s="1038"/>
      <c r="AN27" s="1038"/>
      <c r="AO27" s="1039"/>
      <c r="AP27" s="1037"/>
      <c r="AQ27" s="1038"/>
      <c r="AR27" s="1038"/>
      <c r="AS27" s="1038"/>
      <c r="AT27" s="1039"/>
      <c r="AU27" s="1037"/>
      <c r="AV27" s="1038"/>
      <c r="AW27" s="1038"/>
      <c r="AX27" s="1038"/>
      <c r="AY27" s="1039"/>
      <c r="AZ27" s="1037"/>
      <c r="BA27" s="1038"/>
      <c r="BB27" s="1038"/>
      <c r="BC27" s="1038"/>
      <c r="BD27" s="1039"/>
      <c r="BE27" s="1037"/>
      <c r="BF27" s="1038"/>
      <c r="BG27" s="1038"/>
      <c r="BH27" s="1038"/>
      <c r="BI27" s="1049"/>
      <c r="BJ27" s="214"/>
      <c r="BK27" s="214"/>
      <c r="BL27" s="214"/>
      <c r="BM27" s="214"/>
      <c r="BN27" s="214"/>
      <c r="BO27" s="223"/>
      <c r="BP27" s="223"/>
      <c r="BQ27" s="220">
        <v>21</v>
      </c>
      <c r="BR27" s="221"/>
      <c r="BS27" s="1025"/>
      <c r="BT27" s="1026"/>
      <c r="BU27" s="1026"/>
      <c r="BV27" s="1026"/>
      <c r="BW27" s="1026"/>
      <c r="BX27" s="1026"/>
      <c r="BY27" s="1026"/>
      <c r="BZ27" s="1026"/>
      <c r="CA27" s="1026"/>
      <c r="CB27" s="1026"/>
      <c r="CC27" s="1026"/>
      <c r="CD27" s="1026"/>
      <c r="CE27" s="1026"/>
      <c r="CF27" s="1026"/>
      <c r="CG27" s="1047"/>
      <c r="CH27" s="1022"/>
      <c r="CI27" s="1023"/>
      <c r="CJ27" s="1023"/>
      <c r="CK27" s="1023"/>
      <c r="CL27" s="1024"/>
      <c r="CM27" s="1022"/>
      <c r="CN27" s="1023"/>
      <c r="CO27" s="1023"/>
      <c r="CP27" s="1023"/>
      <c r="CQ27" s="1024"/>
      <c r="CR27" s="1022"/>
      <c r="CS27" s="1023"/>
      <c r="CT27" s="1023"/>
      <c r="CU27" s="1023"/>
      <c r="CV27" s="1024"/>
      <c r="CW27" s="1022"/>
      <c r="CX27" s="1023"/>
      <c r="CY27" s="1023"/>
      <c r="CZ27" s="1023"/>
      <c r="DA27" s="1024"/>
      <c r="DB27" s="1022"/>
      <c r="DC27" s="1023"/>
      <c r="DD27" s="1023"/>
      <c r="DE27" s="1023"/>
      <c r="DF27" s="1024"/>
      <c r="DG27" s="1022"/>
      <c r="DH27" s="1023"/>
      <c r="DI27" s="1023"/>
      <c r="DJ27" s="1023"/>
      <c r="DK27" s="1024"/>
      <c r="DL27" s="1022"/>
      <c r="DM27" s="1023"/>
      <c r="DN27" s="1023"/>
      <c r="DO27" s="1023"/>
      <c r="DP27" s="1024"/>
      <c r="DQ27" s="1022"/>
      <c r="DR27" s="1023"/>
      <c r="DS27" s="1023"/>
      <c r="DT27" s="1023"/>
      <c r="DU27" s="1024"/>
      <c r="DV27" s="1025"/>
      <c r="DW27" s="1026"/>
      <c r="DX27" s="1026"/>
      <c r="DY27" s="1026"/>
      <c r="DZ27" s="1027"/>
      <c r="EA27" s="212"/>
    </row>
    <row r="28" spans="1:131" ht="26.25" customHeight="1" thickTop="1" x14ac:dyDescent="0.15">
      <c r="A28" s="224">
        <v>1</v>
      </c>
      <c r="B28" s="1079" t="s">
        <v>405</v>
      </c>
      <c r="C28" s="1080"/>
      <c r="D28" s="1080"/>
      <c r="E28" s="1080"/>
      <c r="F28" s="1080"/>
      <c r="G28" s="1080"/>
      <c r="H28" s="1080"/>
      <c r="I28" s="1080"/>
      <c r="J28" s="1080"/>
      <c r="K28" s="1080"/>
      <c r="L28" s="1080"/>
      <c r="M28" s="1080"/>
      <c r="N28" s="1080"/>
      <c r="O28" s="1080"/>
      <c r="P28" s="1081"/>
      <c r="Q28" s="1082">
        <v>6334</v>
      </c>
      <c r="R28" s="1083"/>
      <c r="S28" s="1083"/>
      <c r="T28" s="1083"/>
      <c r="U28" s="1083"/>
      <c r="V28" s="1083">
        <v>6230</v>
      </c>
      <c r="W28" s="1083"/>
      <c r="X28" s="1083"/>
      <c r="Y28" s="1083"/>
      <c r="Z28" s="1083"/>
      <c r="AA28" s="1083">
        <v>104</v>
      </c>
      <c r="AB28" s="1083"/>
      <c r="AC28" s="1083"/>
      <c r="AD28" s="1083"/>
      <c r="AE28" s="1084"/>
      <c r="AF28" s="1085">
        <v>104</v>
      </c>
      <c r="AG28" s="1083"/>
      <c r="AH28" s="1083"/>
      <c r="AI28" s="1083"/>
      <c r="AJ28" s="1086"/>
      <c r="AK28" s="1075">
        <v>709</v>
      </c>
      <c r="AL28" s="1076"/>
      <c r="AM28" s="1076"/>
      <c r="AN28" s="1076"/>
      <c r="AO28" s="1076"/>
      <c r="AP28" s="1076" t="s">
        <v>516</v>
      </c>
      <c r="AQ28" s="1076"/>
      <c r="AR28" s="1076"/>
      <c r="AS28" s="1076"/>
      <c r="AT28" s="1076"/>
      <c r="AU28" s="1076" t="s">
        <v>516</v>
      </c>
      <c r="AV28" s="1076"/>
      <c r="AW28" s="1076"/>
      <c r="AX28" s="1076"/>
      <c r="AY28" s="1076"/>
      <c r="AZ28" s="1076"/>
      <c r="BA28" s="1076"/>
      <c r="BB28" s="1076"/>
      <c r="BC28" s="1076"/>
      <c r="BD28" s="1076"/>
      <c r="BE28" s="1077"/>
      <c r="BF28" s="1077"/>
      <c r="BG28" s="1077"/>
      <c r="BH28" s="1077"/>
      <c r="BI28" s="1078"/>
      <c r="BJ28" s="214"/>
      <c r="BK28" s="214"/>
      <c r="BL28" s="214"/>
      <c r="BM28" s="214"/>
      <c r="BN28" s="214"/>
      <c r="BO28" s="223"/>
      <c r="BP28" s="223"/>
      <c r="BQ28" s="220">
        <v>22</v>
      </c>
      <c r="BR28" s="221"/>
      <c r="BS28" s="1025"/>
      <c r="BT28" s="1026"/>
      <c r="BU28" s="1026"/>
      <c r="BV28" s="1026"/>
      <c r="BW28" s="1026"/>
      <c r="BX28" s="1026"/>
      <c r="BY28" s="1026"/>
      <c r="BZ28" s="1026"/>
      <c r="CA28" s="1026"/>
      <c r="CB28" s="1026"/>
      <c r="CC28" s="1026"/>
      <c r="CD28" s="1026"/>
      <c r="CE28" s="1026"/>
      <c r="CF28" s="1026"/>
      <c r="CG28" s="1047"/>
      <c r="CH28" s="1022"/>
      <c r="CI28" s="1023"/>
      <c r="CJ28" s="1023"/>
      <c r="CK28" s="1023"/>
      <c r="CL28" s="1024"/>
      <c r="CM28" s="1022"/>
      <c r="CN28" s="1023"/>
      <c r="CO28" s="1023"/>
      <c r="CP28" s="1023"/>
      <c r="CQ28" s="1024"/>
      <c r="CR28" s="1022"/>
      <c r="CS28" s="1023"/>
      <c r="CT28" s="1023"/>
      <c r="CU28" s="1023"/>
      <c r="CV28" s="1024"/>
      <c r="CW28" s="1022"/>
      <c r="CX28" s="1023"/>
      <c r="CY28" s="1023"/>
      <c r="CZ28" s="1023"/>
      <c r="DA28" s="1024"/>
      <c r="DB28" s="1022"/>
      <c r="DC28" s="1023"/>
      <c r="DD28" s="1023"/>
      <c r="DE28" s="1023"/>
      <c r="DF28" s="1024"/>
      <c r="DG28" s="1022"/>
      <c r="DH28" s="1023"/>
      <c r="DI28" s="1023"/>
      <c r="DJ28" s="1023"/>
      <c r="DK28" s="1024"/>
      <c r="DL28" s="1022"/>
      <c r="DM28" s="1023"/>
      <c r="DN28" s="1023"/>
      <c r="DO28" s="1023"/>
      <c r="DP28" s="1024"/>
      <c r="DQ28" s="1022"/>
      <c r="DR28" s="1023"/>
      <c r="DS28" s="1023"/>
      <c r="DT28" s="1023"/>
      <c r="DU28" s="1024"/>
      <c r="DV28" s="1025"/>
      <c r="DW28" s="1026"/>
      <c r="DX28" s="1026"/>
      <c r="DY28" s="1026"/>
      <c r="DZ28" s="1027"/>
      <c r="EA28" s="212"/>
    </row>
    <row r="29" spans="1:131" ht="26.25" customHeight="1" x14ac:dyDescent="0.15">
      <c r="A29" s="224">
        <v>2</v>
      </c>
      <c r="B29" s="1063" t="s">
        <v>406</v>
      </c>
      <c r="C29" s="1064"/>
      <c r="D29" s="1064"/>
      <c r="E29" s="1064"/>
      <c r="F29" s="1064"/>
      <c r="G29" s="1064"/>
      <c r="H29" s="1064"/>
      <c r="I29" s="1064"/>
      <c r="J29" s="1064"/>
      <c r="K29" s="1064"/>
      <c r="L29" s="1064"/>
      <c r="M29" s="1064"/>
      <c r="N29" s="1064"/>
      <c r="O29" s="1064"/>
      <c r="P29" s="1065"/>
      <c r="Q29" s="1071">
        <v>5251</v>
      </c>
      <c r="R29" s="1072"/>
      <c r="S29" s="1072"/>
      <c r="T29" s="1072"/>
      <c r="U29" s="1072"/>
      <c r="V29" s="1072">
        <v>5026</v>
      </c>
      <c r="W29" s="1072"/>
      <c r="X29" s="1072"/>
      <c r="Y29" s="1072"/>
      <c r="Z29" s="1072"/>
      <c r="AA29" s="1072">
        <v>225</v>
      </c>
      <c r="AB29" s="1072"/>
      <c r="AC29" s="1072"/>
      <c r="AD29" s="1072"/>
      <c r="AE29" s="1073"/>
      <c r="AF29" s="1068">
        <v>225</v>
      </c>
      <c r="AG29" s="1069"/>
      <c r="AH29" s="1069"/>
      <c r="AI29" s="1069"/>
      <c r="AJ29" s="1070"/>
      <c r="AK29" s="1013">
        <v>845</v>
      </c>
      <c r="AL29" s="1004"/>
      <c r="AM29" s="1004"/>
      <c r="AN29" s="1004"/>
      <c r="AO29" s="1004"/>
      <c r="AP29" s="1004" t="s">
        <v>516</v>
      </c>
      <c r="AQ29" s="1004"/>
      <c r="AR29" s="1004"/>
      <c r="AS29" s="1004"/>
      <c r="AT29" s="1004"/>
      <c r="AU29" s="1004" t="s">
        <v>516</v>
      </c>
      <c r="AV29" s="1004"/>
      <c r="AW29" s="1004"/>
      <c r="AX29" s="1004"/>
      <c r="AY29" s="1004"/>
      <c r="AZ29" s="1004"/>
      <c r="BA29" s="1004"/>
      <c r="BB29" s="1004"/>
      <c r="BC29" s="1004"/>
      <c r="BD29" s="1004"/>
      <c r="BE29" s="1005"/>
      <c r="BF29" s="1005"/>
      <c r="BG29" s="1005"/>
      <c r="BH29" s="1005"/>
      <c r="BI29" s="1006"/>
      <c r="BJ29" s="214"/>
      <c r="BK29" s="214"/>
      <c r="BL29" s="214"/>
      <c r="BM29" s="214"/>
      <c r="BN29" s="214"/>
      <c r="BO29" s="223"/>
      <c r="BP29" s="223"/>
      <c r="BQ29" s="220">
        <v>23</v>
      </c>
      <c r="BR29" s="221"/>
      <c r="BS29" s="1025"/>
      <c r="BT29" s="1026"/>
      <c r="BU29" s="1026"/>
      <c r="BV29" s="1026"/>
      <c r="BW29" s="1026"/>
      <c r="BX29" s="1026"/>
      <c r="BY29" s="1026"/>
      <c r="BZ29" s="1026"/>
      <c r="CA29" s="1026"/>
      <c r="CB29" s="1026"/>
      <c r="CC29" s="1026"/>
      <c r="CD29" s="1026"/>
      <c r="CE29" s="1026"/>
      <c r="CF29" s="1026"/>
      <c r="CG29" s="1047"/>
      <c r="CH29" s="1022"/>
      <c r="CI29" s="1023"/>
      <c r="CJ29" s="1023"/>
      <c r="CK29" s="1023"/>
      <c r="CL29" s="1024"/>
      <c r="CM29" s="1022"/>
      <c r="CN29" s="1023"/>
      <c r="CO29" s="1023"/>
      <c r="CP29" s="1023"/>
      <c r="CQ29" s="1024"/>
      <c r="CR29" s="1022"/>
      <c r="CS29" s="1023"/>
      <c r="CT29" s="1023"/>
      <c r="CU29" s="1023"/>
      <c r="CV29" s="1024"/>
      <c r="CW29" s="1022"/>
      <c r="CX29" s="1023"/>
      <c r="CY29" s="1023"/>
      <c r="CZ29" s="1023"/>
      <c r="DA29" s="1024"/>
      <c r="DB29" s="1022"/>
      <c r="DC29" s="1023"/>
      <c r="DD29" s="1023"/>
      <c r="DE29" s="1023"/>
      <c r="DF29" s="1024"/>
      <c r="DG29" s="1022"/>
      <c r="DH29" s="1023"/>
      <c r="DI29" s="1023"/>
      <c r="DJ29" s="1023"/>
      <c r="DK29" s="1024"/>
      <c r="DL29" s="1022"/>
      <c r="DM29" s="1023"/>
      <c r="DN29" s="1023"/>
      <c r="DO29" s="1023"/>
      <c r="DP29" s="1024"/>
      <c r="DQ29" s="1022"/>
      <c r="DR29" s="1023"/>
      <c r="DS29" s="1023"/>
      <c r="DT29" s="1023"/>
      <c r="DU29" s="1024"/>
      <c r="DV29" s="1025"/>
      <c r="DW29" s="1026"/>
      <c r="DX29" s="1026"/>
      <c r="DY29" s="1026"/>
      <c r="DZ29" s="1027"/>
      <c r="EA29" s="212"/>
    </row>
    <row r="30" spans="1:131" ht="26.25" customHeight="1" x14ac:dyDescent="0.15">
      <c r="A30" s="224">
        <v>3</v>
      </c>
      <c r="B30" s="1063" t="s">
        <v>407</v>
      </c>
      <c r="C30" s="1064"/>
      <c r="D30" s="1064"/>
      <c r="E30" s="1064"/>
      <c r="F30" s="1064"/>
      <c r="G30" s="1064"/>
      <c r="H30" s="1064"/>
      <c r="I30" s="1064"/>
      <c r="J30" s="1064"/>
      <c r="K30" s="1064"/>
      <c r="L30" s="1064"/>
      <c r="M30" s="1064"/>
      <c r="N30" s="1064"/>
      <c r="O30" s="1064"/>
      <c r="P30" s="1065"/>
      <c r="Q30" s="1071">
        <v>86</v>
      </c>
      <c r="R30" s="1072"/>
      <c r="S30" s="1072"/>
      <c r="T30" s="1072"/>
      <c r="U30" s="1072"/>
      <c r="V30" s="1072">
        <v>74</v>
      </c>
      <c r="W30" s="1072"/>
      <c r="X30" s="1072"/>
      <c r="Y30" s="1072"/>
      <c r="Z30" s="1072"/>
      <c r="AA30" s="1072">
        <v>12</v>
      </c>
      <c r="AB30" s="1072"/>
      <c r="AC30" s="1072"/>
      <c r="AD30" s="1072"/>
      <c r="AE30" s="1073"/>
      <c r="AF30" s="1068">
        <v>12</v>
      </c>
      <c r="AG30" s="1069"/>
      <c r="AH30" s="1069"/>
      <c r="AI30" s="1069"/>
      <c r="AJ30" s="1070"/>
      <c r="AK30" s="1013">
        <v>2</v>
      </c>
      <c r="AL30" s="1004"/>
      <c r="AM30" s="1004"/>
      <c r="AN30" s="1004"/>
      <c r="AO30" s="1004"/>
      <c r="AP30" s="1004" t="s">
        <v>516</v>
      </c>
      <c r="AQ30" s="1004"/>
      <c r="AR30" s="1004"/>
      <c r="AS30" s="1004"/>
      <c r="AT30" s="1004"/>
      <c r="AU30" s="1004" t="s">
        <v>516</v>
      </c>
      <c r="AV30" s="1004"/>
      <c r="AW30" s="1004"/>
      <c r="AX30" s="1004"/>
      <c r="AY30" s="1004"/>
      <c r="AZ30" s="1004"/>
      <c r="BA30" s="1004"/>
      <c r="BB30" s="1004"/>
      <c r="BC30" s="1004"/>
      <c r="BD30" s="1004"/>
      <c r="BE30" s="1005"/>
      <c r="BF30" s="1005"/>
      <c r="BG30" s="1005"/>
      <c r="BH30" s="1005"/>
      <c r="BI30" s="1006"/>
      <c r="BJ30" s="214"/>
      <c r="BK30" s="214"/>
      <c r="BL30" s="214"/>
      <c r="BM30" s="214"/>
      <c r="BN30" s="214"/>
      <c r="BO30" s="223"/>
      <c r="BP30" s="223"/>
      <c r="BQ30" s="220">
        <v>24</v>
      </c>
      <c r="BR30" s="221"/>
      <c r="BS30" s="1025"/>
      <c r="BT30" s="1026"/>
      <c r="BU30" s="1026"/>
      <c r="BV30" s="1026"/>
      <c r="BW30" s="1026"/>
      <c r="BX30" s="1026"/>
      <c r="BY30" s="1026"/>
      <c r="BZ30" s="1026"/>
      <c r="CA30" s="1026"/>
      <c r="CB30" s="1026"/>
      <c r="CC30" s="1026"/>
      <c r="CD30" s="1026"/>
      <c r="CE30" s="1026"/>
      <c r="CF30" s="1026"/>
      <c r="CG30" s="1047"/>
      <c r="CH30" s="1022"/>
      <c r="CI30" s="1023"/>
      <c r="CJ30" s="1023"/>
      <c r="CK30" s="1023"/>
      <c r="CL30" s="1024"/>
      <c r="CM30" s="1022"/>
      <c r="CN30" s="1023"/>
      <c r="CO30" s="1023"/>
      <c r="CP30" s="1023"/>
      <c r="CQ30" s="1024"/>
      <c r="CR30" s="1022"/>
      <c r="CS30" s="1023"/>
      <c r="CT30" s="1023"/>
      <c r="CU30" s="1023"/>
      <c r="CV30" s="1024"/>
      <c r="CW30" s="1022"/>
      <c r="CX30" s="1023"/>
      <c r="CY30" s="1023"/>
      <c r="CZ30" s="1023"/>
      <c r="DA30" s="1024"/>
      <c r="DB30" s="1022"/>
      <c r="DC30" s="1023"/>
      <c r="DD30" s="1023"/>
      <c r="DE30" s="1023"/>
      <c r="DF30" s="1024"/>
      <c r="DG30" s="1022"/>
      <c r="DH30" s="1023"/>
      <c r="DI30" s="1023"/>
      <c r="DJ30" s="1023"/>
      <c r="DK30" s="1024"/>
      <c r="DL30" s="1022"/>
      <c r="DM30" s="1023"/>
      <c r="DN30" s="1023"/>
      <c r="DO30" s="1023"/>
      <c r="DP30" s="1024"/>
      <c r="DQ30" s="1022"/>
      <c r="DR30" s="1023"/>
      <c r="DS30" s="1023"/>
      <c r="DT30" s="1023"/>
      <c r="DU30" s="1024"/>
      <c r="DV30" s="1025"/>
      <c r="DW30" s="1026"/>
      <c r="DX30" s="1026"/>
      <c r="DY30" s="1026"/>
      <c r="DZ30" s="1027"/>
      <c r="EA30" s="212"/>
    </row>
    <row r="31" spans="1:131" ht="26.25" customHeight="1" x14ac:dyDescent="0.15">
      <c r="A31" s="224">
        <v>4</v>
      </c>
      <c r="B31" s="1063" t="s">
        <v>408</v>
      </c>
      <c r="C31" s="1064"/>
      <c r="D31" s="1064"/>
      <c r="E31" s="1064"/>
      <c r="F31" s="1064"/>
      <c r="G31" s="1064"/>
      <c r="H31" s="1064"/>
      <c r="I31" s="1064"/>
      <c r="J31" s="1064"/>
      <c r="K31" s="1064"/>
      <c r="L31" s="1064"/>
      <c r="M31" s="1064"/>
      <c r="N31" s="1064"/>
      <c r="O31" s="1064"/>
      <c r="P31" s="1065"/>
      <c r="Q31" s="1071">
        <v>1169</v>
      </c>
      <c r="R31" s="1072"/>
      <c r="S31" s="1072"/>
      <c r="T31" s="1072"/>
      <c r="U31" s="1072"/>
      <c r="V31" s="1072">
        <v>1167</v>
      </c>
      <c r="W31" s="1072"/>
      <c r="X31" s="1072"/>
      <c r="Y31" s="1072"/>
      <c r="Z31" s="1072"/>
      <c r="AA31" s="1072">
        <v>2</v>
      </c>
      <c r="AB31" s="1072"/>
      <c r="AC31" s="1072"/>
      <c r="AD31" s="1072"/>
      <c r="AE31" s="1073"/>
      <c r="AF31" s="1068">
        <v>2</v>
      </c>
      <c r="AG31" s="1069"/>
      <c r="AH31" s="1069"/>
      <c r="AI31" s="1069"/>
      <c r="AJ31" s="1070"/>
      <c r="AK31" s="1013">
        <v>136</v>
      </c>
      <c r="AL31" s="1004"/>
      <c r="AM31" s="1004"/>
      <c r="AN31" s="1004"/>
      <c r="AO31" s="1004"/>
      <c r="AP31" s="1004" t="s">
        <v>516</v>
      </c>
      <c r="AQ31" s="1004"/>
      <c r="AR31" s="1004"/>
      <c r="AS31" s="1004"/>
      <c r="AT31" s="1004"/>
      <c r="AU31" s="1004" t="s">
        <v>516</v>
      </c>
      <c r="AV31" s="1004"/>
      <c r="AW31" s="1004"/>
      <c r="AX31" s="1004"/>
      <c r="AY31" s="1004"/>
      <c r="AZ31" s="1004"/>
      <c r="BA31" s="1004"/>
      <c r="BB31" s="1004"/>
      <c r="BC31" s="1004"/>
      <c r="BD31" s="1004"/>
      <c r="BE31" s="1005"/>
      <c r="BF31" s="1005"/>
      <c r="BG31" s="1005"/>
      <c r="BH31" s="1005"/>
      <c r="BI31" s="1006"/>
      <c r="BJ31" s="214"/>
      <c r="BK31" s="214"/>
      <c r="BL31" s="214"/>
      <c r="BM31" s="214"/>
      <c r="BN31" s="214"/>
      <c r="BO31" s="223"/>
      <c r="BP31" s="223"/>
      <c r="BQ31" s="220">
        <v>25</v>
      </c>
      <c r="BR31" s="221"/>
      <c r="BS31" s="1025"/>
      <c r="BT31" s="1026"/>
      <c r="BU31" s="1026"/>
      <c r="BV31" s="1026"/>
      <c r="BW31" s="1026"/>
      <c r="BX31" s="1026"/>
      <c r="BY31" s="1026"/>
      <c r="BZ31" s="1026"/>
      <c r="CA31" s="1026"/>
      <c r="CB31" s="1026"/>
      <c r="CC31" s="1026"/>
      <c r="CD31" s="1026"/>
      <c r="CE31" s="1026"/>
      <c r="CF31" s="1026"/>
      <c r="CG31" s="1047"/>
      <c r="CH31" s="1022"/>
      <c r="CI31" s="1023"/>
      <c r="CJ31" s="1023"/>
      <c r="CK31" s="1023"/>
      <c r="CL31" s="1024"/>
      <c r="CM31" s="1022"/>
      <c r="CN31" s="1023"/>
      <c r="CO31" s="1023"/>
      <c r="CP31" s="1023"/>
      <c r="CQ31" s="1024"/>
      <c r="CR31" s="1022"/>
      <c r="CS31" s="1023"/>
      <c r="CT31" s="1023"/>
      <c r="CU31" s="1023"/>
      <c r="CV31" s="1024"/>
      <c r="CW31" s="1022"/>
      <c r="CX31" s="1023"/>
      <c r="CY31" s="1023"/>
      <c r="CZ31" s="1023"/>
      <c r="DA31" s="1024"/>
      <c r="DB31" s="1022"/>
      <c r="DC31" s="1023"/>
      <c r="DD31" s="1023"/>
      <c r="DE31" s="1023"/>
      <c r="DF31" s="1024"/>
      <c r="DG31" s="1022"/>
      <c r="DH31" s="1023"/>
      <c r="DI31" s="1023"/>
      <c r="DJ31" s="1023"/>
      <c r="DK31" s="1024"/>
      <c r="DL31" s="1022"/>
      <c r="DM31" s="1023"/>
      <c r="DN31" s="1023"/>
      <c r="DO31" s="1023"/>
      <c r="DP31" s="1024"/>
      <c r="DQ31" s="1022"/>
      <c r="DR31" s="1023"/>
      <c r="DS31" s="1023"/>
      <c r="DT31" s="1023"/>
      <c r="DU31" s="1024"/>
      <c r="DV31" s="1025"/>
      <c r="DW31" s="1026"/>
      <c r="DX31" s="1026"/>
      <c r="DY31" s="1026"/>
      <c r="DZ31" s="1027"/>
      <c r="EA31" s="212"/>
    </row>
    <row r="32" spans="1:131" ht="26.25" customHeight="1" x14ac:dyDescent="0.15">
      <c r="A32" s="224">
        <v>5</v>
      </c>
      <c r="B32" s="1063" t="s">
        <v>409</v>
      </c>
      <c r="C32" s="1064"/>
      <c r="D32" s="1064"/>
      <c r="E32" s="1064"/>
      <c r="F32" s="1064"/>
      <c r="G32" s="1064"/>
      <c r="H32" s="1064"/>
      <c r="I32" s="1064"/>
      <c r="J32" s="1064"/>
      <c r="K32" s="1064"/>
      <c r="L32" s="1064"/>
      <c r="M32" s="1064"/>
      <c r="N32" s="1064"/>
      <c r="O32" s="1064"/>
      <c r="P32" s="1065"/>
      <c r="Q32" s="1071">
        <v>1407</v>
      </c>
      <c r="R32" s="1072"/>
      <c r="S32" s="1072"/>
      <c r="T32" s="1072"/>
      <c r="U32" s="1072"/>
      <c r="V32" s="1072">
        <v>1284</v>
      </c>
      <c r="W32" s="1072"/>
      <c r="X32" s="1072"/>
      <c r="Y32" s="1072"/>
      <c r="Z32" s="1072"/>
      <c r="AA32" s="1072">
        <v>122</v>
      </c>
      <c r="AB32" s="1072"/>
      <c r="AC32" s="1072"/>
      <c r="AD32" s="1072"/>
      <c r="AE32" s="1073"/>
      <c r="AF32" s="1068">
        <v>2420</v>
      </c>
      <c r="AG32" s="1069"/>
      <c r="AH32" s="1069"/>
      <c r="AI32" s="1069"/>
      <c r="AJ32" s="1070"/>
      <c r="AK32" s="1013">
        <v>5</v>
      </c>
      <c r="AL32" s="1004"/>
      <c r="AM32" s="1004"/>
      <c r="AN32" s="1004"/>
      <c r="AO32" s="1004"/>
      <c r="AP32" s="1004">
        <v>33</v>
      </c>
      <c r="AQ32" s="1004"/>
      <c r="AR32" s="1004"/>
      <c r="AS32" s="1004"/>
      <c r="AT32" s="1004"/>
      <c r="AU32" s="1004">
        <v>932</v>
      </c>
      <c r="AV32" s="1004"/>
      <c r="AW32" s="1004"/>
      <c r="AX32" s="1004"/>
      <c r="AY32" s="1004"/>
      <c r="AZ32" s="1074" t="s">
        <v>593</v>
      </c>
      <c r="BA32" s="1074"/>
      <c r="BB32" s="1074"/>
      <c r="BC32" s="1074"/>
      <c r="BD32" s="1074"/>
      <c r="BE32" s="1005" t="s">
        <v>410</v>
      </c>
      <c r="BF32" s="1005"/>
      <c r="BG32" s="1005"/>
      <c r="BH32" s="1005"/>
      <c r="BI32" s="1006"/>
      <c r="BJ32" s="214"/>
      <c r="BK32" s="214"/>
      <c r="BL32" s="214"/>
      <c r="BM32" s="214"/>
      <c r="BN32" s="214"/>
      <c r="BO32" s="223"/>
      <c r="BP32" s="223"/>
      <c r="BQ32" s="220">
        <v>26</v>
      </c>
      <c r="BR32" s="221"/>
      <c r="BS32" s="1025"/>
      <c r="BT32" s="1026"/>
      <c r="BU32" s="1026"/>
      <c r="BV32" s="1026"/>
      <c r="BW32" s="1026"/>
      <c r="BX32" s="1026"/>
      <c r="BY32" s="1026"/>
      <c r="BZ32" s="1026"/>
      <c r="CA32" s="1026"/>
      <c r="CB32" s="1026"/>
      <c r="CC32" s="1026"/>
      <c r="CD32" s="1026"/>
      <c r="CE32" s="1026"/>
      <c r="CF32" s="1026"/>
      <c r="CG32" s="1047"/>
      <c r="CH32" s="1022"/>
      <c r="CI32" s="1023"/>
      <c r="CJ32" s="1023"/>
      <c r="CK32" s="1023"/>
      <c r="CL32" s="1024"/>
      <c r="CM32" s="1022"/>
      <c r="CN32" s="1023"/>
      <c r="CO32" s="1023"/>
      <c r="CP32" s="1023"/>
      <c r="CQ32" s="1024"/>
      <c r="CR32" s="1022"/>
      <c r="CS32" s="1023"/>
      <c r="CT32" s="1023"/>
      <c r="CU32" s="1023"/>
      <c r="CV32" s="1024"/>
      <c r="CW32" s="1022"/>
      <c r="CX32" s="1023"/>
      <c r="CY32" s="1023"/>
      <c r="CZ32" s="1023"/>
      <c r="DA32" s="1024"/>
      <c r="DB32" s="1022"/>
      <c r="DC32" s="1023"/>
      <c r="DD32" s="1023"/>
      <c r="DE32" s="1023"/>
      <c r="DF32" s="1024"/>
      <c r="DG32" s="1022"/>
      <c r="DH32" s="1023"/>
      <c r="DI32" s="1023"/>
      <c r="DJ32" s="1023"/>
      <c r="DK32" s="1024"/>
      <c r="DL32" s="1022"/>
      <c r="DM32" s="1023"/>
      <c r="DN32" s="1023"/>
      <c r="DO32" s="1023"/>
      <c r="DP32" s="1024"/>
      <c r="DQ32" s="1022"/>
      <c r="DR32" s="1023"/>
      <c r="DS32" s="1023"/>
      <c r="DT32" s="1023"/>
      <c r="DU32" s="1024"/>
      <c r="DV32" s="1025"/>
      <c r="DW32" s="1026"/>
      <c r="DX32" s="1026"/>
      <c r="DY32" s="1026"/>
      <c r="DZ32" s="1027"/>
      <c r="EA32" s="212"/>
    </row>
    <row r="33" spans="1:131" ht="26.25" customHeight="1" x14ac:dyDescent="0.15">
      <c r="A33" s="224">
        <v>6</v>
      </c>
      <c r="B33" s="1063" t="s">
        <v>411</v>
      </c>
      <c r="C33" s="1064"/>
      <c r="D33" s="1064"/>
      <c r="E33" s="1064"/>
      <c r="F33" s="1064"/>
      <c r="G33" s="1064"/>
      <c r="H33" s="1064"/>
      <c r="I33" s="1064"/>
      <c r="J33" s="1064"/>
      <c r="K33" s="1064"/>
      <c r="L33" s="1064"/>
      <c r="M33" s="1064"/>
      <c r="N33" s="1064"/>
      <c r="O33" s="1064"/>
      <c r="P33" s="1065"/>
      <c r="Q33" s="1071">
        <v>2509</v>
      </c>
      <c r="R33" s="1072"/>
      <c r="S33" s="1072"/>
      <c r="T33" s="1072"/>
      <c r="U33" s="1072"/>
      <c r="V33" s="1072">
        <v>2496</v>
      </c>
      <c r="W33" s="1072"/>
      <c r="X33" s="1072"/>
      <c r="Y33" s="1072"/>
      <c r="Z33" s="1072"/>
      <c r="AA33" s="1072">
        <v>13</v>
      </c>
      <c r="AB33" s="1072"/>
      <c r="AC33" s="1072"/>
      <c r="AD33" s="1072"/>
      <c r="AE33" s="1073"/>
      <c r="AF33" s="1068">
        <v>317</v>
      </c>
      <c r="AG33" s="1069"/>
      <c r="AH33" s="1069"/>
      <c r="AI33" s="1069"/>
      <c r="AJ33" s="1070"/>
      <c r="AK33" s="1013">
        <v>1692</v>
      </c>
      <c r="AL33" s="1004"/>
      <c r="AM33" s="1004"/>
      <c r="AN33" s="1004"/>
      <c r="AO33" s="1004"/>
      <c r="AP33" s="1004">
        <v>14478</v>
      </c>
      <c r="AQ33" s="1004"/>
      <c r="AR33" s="1004"/>
      <c r="AS33" s="1004"/>
      <c r="AT33" s="1004"/>
      <c r="AU33" s="1004">
        <v>13537</v>
      </c>
      <c r="AV33" s="1004"/>
      <c r="AW33" s="1004"/>
      <c r="AX33" s="1004"/>
      <c r="AY33" s="1004"/>
      <c r="AZ33" s="1074" t="s">
        <v>593</v>
      </c>
      <c r="BA33" s="1074"/>
      <c r="BB33" s="1074"/>
      <c r="BC33" s="1074"/>
      <c r="BD33" s="1074"/>
      <c r="BE33" s="1005" t="s">
        <v>410</v>
      </c>
      <c r="BF33" s="1005"/>
      <c r="BG33" s="1005"/>
      <c r="BH33" s="1005"/>
      <c r="BI33" s="1006"/>
      <c r="BJ33" s="214"/>
      <c r="BK33" s="214"/>
      <c r="BL33" s="214"/>
      <c r="BM33" s="214"/>
      <c r="BN33" s="214"/>
      <c r="BO33" s="223"/>
      <c r="BP33" s="223"/>
      <c r="BQ33" s="220">
        <v>27</v>
      </c>
      <c r="BR33" s="221"/>
      <c r="BS33" s="1025"/>
      <c r="BT33" s="1026"/>
      <c r="BU33" s="1026"/>
      <c r="BV33" s="1026"/>
      <c r="BW33" s="1026"/>
      <c r="BX33" s="1026"/>
      <c r="BY33" s="1026"/>
      <c r="BZ33" s="1026"/>
      <c r="CA33" s="1026"/>
      <c r="CB33" s="1026"/>
      <c r="CC33" s="1026"/>
      <c r="CD33" s="1026"/>
      <c r="CE33" s="1026"/>
      <c r="CF33" s="1026"/>
      <c r="CG33" s="1047"/>
      <c r="CH33" s="1022"/>
      <c r="CI33" s="1023"/>
      <c r="CJ33" s="1023"/>
      <c r="CK33" s="1023"/>
      <c r="CL33" s="1024"/>
      <c r="CM33" s="1022"/>
      <c r="CN33" s="1023"/>
      <c r="CO33" s="1023"/>
      <c r="CP33" s="1023"/>
      <c r="CQ33" s="1024"/>
      <c r="CR33" s="1022"/>
      <c r="CS33" s="1023"/>
      <c r="CT33" s="1023"/>
      <c r="CU33" s="1023"/>
      <c r="CV33" s="1024"/>
      <c r="CW33" s="1022"/>
      <c r="CX33" s="1023"/>
      <c r="CY33" s="1023"/>
      <c r="CZ33" s="1023"/>
      <c r="DA33" s="1024"/>
      <c r="DB33" s="1022"/>
      <c r="DC33" s="1023"/>
      <c r="DD33" s="1023"/>
      <c r="DE33" s="1023"/>
      <c r="DF33" s="1024"/>
      <c r="DG33" s="1022"/>
      <c r="DH33" s="1023"/>
      <c r="DI33" s="1023"/>
      <c r="DJ33" s="1023"/>
      <c r="DK33" s="1024"/>
      <c r="DL33" s="1022"/>
      <c r="DM33" s="1023"/>
      <c r="DN33" s="1023"/>
      <c r="DO33" s="1023"/>
      <c r="DP33" s="1024"/>
      <c r="DQ33" s="1022"/>
      <c r="DR33" s="1023"/>
      <c r="DS33" s="1023"/>
      <c r="DT33" s="1023"/>
      <c r="DU33" s="1024"/>
      <c r="DV33" s="1025"/>
      <c r="DW33" s="1026"/>
      <c r="DX33" s="1026"/>
      <c r="DY33" s="1026"/>
      <c r="DZ33" s="1027"/>
      <c r="EA33" s="212"/>
    </row>
    <row r="34" spans="1:131" ht="26.25" customHeight="1" x14ac:dyDescent="0.15">
      <c r="A34" s="224">
        <v>7</v>
      </c>
      <c r="B34" s="1063" t="s">
        <v>412</v>
      </c>
      <c r="C34" s="1064"/>
      <c r="D34" s="1064"/>
      <c r="E34" s="1064"/>
      <c r="F34" s="1064"/>
      <c r="G34" s="1064"/>
      <c r="H34" s="1064"/>
      <c r="I34" s="1064"/>
      <c r="J34" s="1064"/>
      <c r="K34" s="1064"/>
      <c r="L34" s="1064"/>
      <c r="M34" s="1064"/>
      <c r="N34" s="1064"/>
      <c r="O34" s="1064"/>
      <c r="P34" s="1065"/>
      <c r="Q34" s="1071">
        <v>8062</v>
      </c>
      <c r="R34" s="1072"/>
      <c r="S34" s="1072"/>
      <c r="T34" s="1072"/>
      <c r="U34" s="1072"/>
      <c r="V34" s="1072">
        <v>7979</v>
      </c>
      <c r="W34" s="1072"/>
      <c r="X34" s="1072"/>
      <c r="Y34" s="1072"/>
      <c r="Z34" s="1072"/>
      <c r="AA34" s="1072">
        <v>83</v>
      </c>
      <c r="AB34" s="1072"/>
      <c r="AC34" s="1072"/>
      <c r="AD34" s="1072"/>
      <c r="AE34" s="1073"/>
      <c r="AF34" s="1068">
        <v>1628</v>
      </c>
      <c r="AG34" s="1069"/>
      <c r="AH34" s="1069"/>
      <c r="AI34" s="1069"/>
      <c r="AJ34" s="1070"/>
      <c r="AK34" s="1013">
        <v>2060</v>
      </c>
      <c r="AL34" s="1004"/>
      <c r="AM34" s="1004"/>
      <c r="AN34" s="1004"/>
      <c r="AO34" s="1004"/>
      <c r="AP34" s="1004">
        <v>1971</v>
      </c>
      <c r="AQ34" s="1004"/>
      <c r="AR34" s="1004"/>
      <c r="AS34" s="1004"/>
      <c r="AT34" s="1004"/>
      <c r="AU34" s="1004">
        <v>1082</v>
      </c>
      <c r="AV34" s="1004"/>
      <c r="AW34" s="1004"/>
      <c r="AX34" s="1004"/>
      <c r="AY34" s="1004"/>
      <c r="AZ34" s="1074" t="s">
        <v>593</v>
      </c>
      <c r="BA34" s="1074"/>
      <c r="BB34" s="1074"/>
      <c r="BC34" s="1074"/>
      <c r="BD34" s="1074"/>
      <c r="BE34" s="1005" t="s">
        <v>410</v>
      </c>
      <c r="BF34" s="1005"/>
      <c r="BG34" s="1005"/>
      <c r="BH34" s="1005"/>
      <c r="BI34" s="1006"/>
      <c r="BJ34" s="214"/>
      <c r="BK34" s="214"/>
      <c r="BL34" s="214"/>
      <c r="BM34" s="214"/>
      <c r="BN34" s="214"/>
      <c r="BO34" s="223"/>
      <c r="BP34" s="223"/>
      <c r="BQ34" s="220">
        <v>28</v>
      </c>
      <c r="BR34" s="221"/>
      <c r="BS34" s="1025"/>
      <c r="BT34" s="1026"/>
      <c r="BU34" s="1026"/>
      <c r="BV34" s="1026"/>
      <c r="BW34" s="1026"/>
      <c r="BX34" s="1026"/>
      <c r="BY34" s="1026"/>
      <c r="BZ34" s="1026"/>
      <c r="CA34" s="1026"/>
      <c r="CB34" s="1026"/>
      <c r="CC34" s="1026"/>
      <c r="CD34" s="1026"/>
      <c r="CE34" s="1026"/>
      <c r="CF34" s="1026"/>
      <c r="CG34" s="1047"/>
      <c r="CH34" s="1022"/>
      <c r="CI34" s="1023"/>
      <c r="CJ34" s="1023"/>
      <c r="CK34" s="1023"/>
      <c r="CL34" s="1024"/>
      <c r="CM34" s="1022"/>
      <c r="CN34" s="1023"/>
      <c r="CO34" s="1023"/>
      <c r="CP34" s="1023"/>
      <c r="CQ34" s="1024"/>
      <c r="CR34" s="1022"/>
      <c r="CS34" s="1023"/>
      <c r="CT34" s="1023"/>
      <c r="CU34" s="1023"/>
      <c r="CV34" s="1024"/>
      <c r="CW34" s="1022"/>
      <c r="CX34" s="1023"/>
      <c r="CY34" s="1023"/>
      <c r="CZ34" s="1023"/>
      <c r="DA34" s="1024"/>
      <c r="DB34" s="1022"/>
      <c r="DC34" s="1023"/>
      <c r="DD34" s="1023"/>
      <c r="DE34" s="1023"/>
      <c r="DF34" s="1024"/>
      <c r="DG34" s="1022"/>
      <c r="DH34" s="1023"/>
      <c r="DI34" s="1023"/>
      <c r="DJ34" s="1023"/>
      <c r="DK34" s="1024"/>
      <c r="DL34" s="1022"/>
      <c r="DM34" s="1023"/>
      <c r="DN34" s="1023"/>
      <c r="DO34" s="1023"/>
      <c r="DP34" s="1024"/>
      <c r="DQ34" s="1022"/>
      <c r="DR34" s="1023"/>
      <c r="DS34" s="1023"/>
      <c r="DT34" s="1023"/>
      <c r="DU34" s="1024"/>
      <c r="DV34" s="1025"/>
      <c r="DW34" s="1026"/>
      <c r="DX34" s="1026"/>
      <c r="DY34" s="1026"/>
      <c r="DZ34" s="1027"/>
      <c r="EA34" s="212"/>
    </row>
    <row r="35" spans="1:131" ht="26.25" customHeight="1" x14ac:dyDescent="0.15">
      <c r="A35" s="224">
        <v>8</v>
      </c>
      <c r="B35" s="1063"/>
      <c r="C35" s="1064"/>
      <c r="D35" s="1064"/>
      <c r="E35" s="1064"/>
      <c r="F35" s="1064"/>
      <c r="G35" s="1064"/>
      <c r="H35" s="1064"/>
      <c r="I35" s="1064"/>
      <c r="J35" s="1064"/>
      <c r="K35" s="1064"/>
      <c r="L35" s="1064"/>
      <c r="M35" s="1064"/>
      <c r="N35" s="1064"/>
      <c r="O35" s="1064"/>
      <c r="P35" s="1065"/>
      <c r="Q35" s="1071"/>
      <c r="R35" s="1072"/>
      <c r="S35" s="1072"/>
      <c r="T35" s="1072"/>
      <c r="U35" s="1072"/>
      <c r="V35" s="1072"/>
      <c r="W35" s="1072"/>
      <c r="X35" s="1072"/>
      <c r="Y35" s="1072"/>
      <c r="Z35" s="1072"/>
      <c r="AA35" s="1072"/>
      <c r="AB35" s="1072"/>
      <c r="AC35" s="1072"/>
      <c r="AD35" s="1072"/>
      <c r="AE35" s="1073"/>
      <c r="AF35" s="1068"/>
      <c r="AG35" s="1069"/>
      <c r="AH35" s="1069"/>
      <c r="AI35" s="1069"/>
      <c r="AJ35" s="1070"/>
      <c r="AK35" s="1013"/>
      <c r="AL35" s="1004"/>
      <c r="AM35" s="1004"/>
      <c r="AN35" s="1004"/>
      <c r="AO35" s="1004"/>
      <c r="AP35" s="1004"/>
      <c r="AQ35" s="1004"/>
      <c r="AR35" s="1004"/>
      <c r="AS35" s="1004"/>
      <c r="AT35" s="1004"/>
      <c r="AU35" s="1004"/>
      <c r="AV35" s="1004"/>
      <c r="AW35" s="1004"/>
      <c r="AX35" s="1004"/>
      <c r="AY35" s="1004"/>
      <c r="AZ35" s="1074"/>
      <c r="BA35" s="1074"/>
      <c r="BB35" s="1074"/>
      <c r="BC35" s="1074"/>
      <c r="BD35" s="1074"/>
      <c r="BE35" s="1005"/>
      <c r="BF35" s="1005"/>
      <c r="BG35" s="1005"/>
      <c r="BH35" s="1005"/>
      <c r="BI35" s="1006"/>
      <c r="BJ35" s="214"/>
      <c r="BK35" s="214"/>
      <c r="BL35" s="214"/>
      <c r="BM35" s="214"/>
      <c r="BN35" s="214"/>
      <c r="BO35" s="223"/>
      <c r="BP35" s="223"/>
      <c r="BQ35" s="220">
        <v>29</v>
      </c>
      <c r="BR35" s="221"/>
      <c r="BS35" s="1025"/>
      <c r="BT35" s="1026"/>
      <c r="BU35" s="1026"/>
      <c r="BV35" s="1026"/>
      <c r="BW35" s="1026"/>
      <c r="BX35" s="1026"/>
      <c r="BY35" s="1026"/>
      <c r="BZ35" s="1026"/>
      <c r="CA35" s="1026"/>
      <c r="CB35" s="1026"/>
      <c r="CC35" s="1026"/>
      <c r="CD35" s="1026"/>
      <c r="CE35" s="1026"/>
      <c r="CF35" s="1026"/>
      <c r="CG35" s="1047"/>
      <c r="CH35" s="1022"/>
      <c r="CI35" s="1023"/>
      <c r="CJ35" s="1023"/>
      <c r="CK35" s="1023"/>
      <c r="CL35" s="1024"/>
      <c r="CM35" s="1022"/>
      <c r="CN35" s="1023"/>
      <c r="CO35" s="1023"/>
      <c r="CP35" s="1023"/>
      <c r="CQ35" s="1024"/>
      <c r="CR35" s="1022"/>
      <c r="CS35" s="1023"/>
      <c r="CT35" s="1023"/>
      <c r="CU35" s="1023"/>
      <c r="CV35" s="1024"/>
      <c r="CW35" s="1022"/>
      <c r="CX35" s="1023"/>
      <c r="CY35" s="1023"/>
      <c r="CZ35" s="1023"/>
      <c r="DA35" s="1024"/>
      <c r="DB35" s="1022"/>
      <c r="DC35" s="1023"/>
      <c r="DD35" s="1023"/>
      <c r="DE35" s="1023"/>
      <c r="DF35" s="1024"/>
      <c r="DG35" s="1022"/>
      <c r="DH35" s="1023"/>
      <c r="DI35" s="1023"/>
      <c r="DJ35" s="1023"/>
      <c r="DK35" s="1024"/>
      <c r="DL35" s="1022"/>
      <c r="DM35" s="1023"/>
      <c r="DN35" s="1023"/>
      <c r="DO35" s="1023"/>
      <c r="DP35" s="1024"/>
      <c r="DQ35" s="1022"/>
      <c r="DR35" s="1023"/>
      <c r="DS35" s="1023"/>
      <c r="DT35" s="1023"/>
      <c r="DU35" s="1024"/>
      <c r="DV35" s="1025"/>
      <c r="DW35" s="1026"/>
      <c r="DX35" s="1026"/>
      <c r="DY35" s="1026"/>
      <c r="DZ35" s="1027"/>
      <c r="EA35" s="212"/>
    </row>
    <row r="36" spans="1:131" ht="26.25" customHeight="1" x14ac:dyDescent="0.15">
      <c r="A36" s="224">
        <v>9</v>
      </c>
      <c r="B36" s="1063"/>
      <c r="C36" s="1064"/>
      <c r="D36" s="1064"/>
      <c r="E36" s="1064"/>
      <c r="F36" s="1064"/>
      <c r="G36" s="1064"/>
      <c r="H36" s="1064"/>
      <c r="I36" s="1064"/>
      <c r="J36" s="1064"/>
      <c r="K36" s="1064"/>
      <c r="L36" s="1064"/>
      <c r="M36" s="1064"/>
      <c r="N36" s="1064"/>
      <c r="O36" s="1064"/>
      <c r="P36" s="1065"/>
      <c r="Q36" s="1071"/>
      <c r="R36" s="1072"/>
      <c r="S36" s="1072"/>
      <c r="T36" s="1072"/>
      <c r="U36" s="1072"/>
      <c r="V36" s="1072"/>
      <c r="W36" s="1072"/>
      <c r="X36" s="1072"/>
      <c r="Y36" s="1072"/>
      <c r="Z36" s="1072"/>
      <c r="AA36" s="1072"/>
      <c r="AB36" s="1072"/>
      <c r="AC36" s="1072"/>
      <c r="AD36" s="1072"/>
      <c r="AE36" s="1073"/>
      <c r="AF36" s="1068"/>
      <c r="AG36" s="1069"/>
      <c r="AH36" s="1069"/>
      <c r="AI36" s="1069"/>
      <c r="AJ36" s="1070"/>
      <c r="AK36" s="1013"/>
      <c r="AL36" s="1004"/>
      <c r="AM36" s="1004"/>
      <c r="AN36" s="1004"/>
      <c r="AO36" s="1004"/>
      <c r="AP36" s="1004"/>
      <c r="AQ36" s="1004"/>
      <c r="AR36" s="1004"/>
      <c r="AS36" s="1004"/>
      <c r="AT36" s="1004"/>
      <c r="AU36" s="1004"/>
      <c r="AV36" s="1004"/>
      <c r="AW36" s="1004"/>
      <c r="AX36" s="1004"/>
      <c r="AY36" s="1004"/>
      <c r="AZ36" s="1074"/>
      <c r="BA36" s="1074"/>
      <c r="BB36" s="1074"/>
      <c r="BC36" s="1074"/>
      <c r="BD36" s="1074"/>
      <c r="BE36" s="1005"/>
      <c r="BF36" s="1005"/>
      <c r="BG36" s="1005"/>
      <c r="BH36" s="1005"/>
      <c r="BI36" s="1006"/>
      <c r="BJ36" s="214"/>
      <c r="BK36" s="214"/>
      <c r="BL36" s="214"/>
      <c r="BM36" s="214"/>
      <c r="BN36" s="214"/>
      <c r="BO36" s="223"/>
      <c r="BP36" s="223"/>
      <c r="BQ36" s="220">
        <v>30</v>
      </c>
      <c r="BR36" s="221"/>
      <c r="BS36" s="1025"/>
      <c r="BT36" s="1026"/>
      <c r="BU36" s="1026"/>
      <c r="BV36" s="1026"/>
      <c r="BW36" s="1026"/>
      <c r="BX36" s="1026"/>
      <c r="BY36" s="1026"/>
      <c r="BZ36" s="1026"/>
      <c r="CA36" s="1026"/>
      <c r="CB36" s="1026"/>
      <c r="CC36" s="1026"/>
      <c r="CD36" s="1026"/>
      <c r="CE36" s="1026"/>
      <c r="CF36" s="1026"/>
      <c r="CG36" s="1047"/>
      <c r="CH36" s="1022"/>
      <c r="CI36" s="1023"/>
      <c r="CJ36" s="1023"/>
      <c r="CK36" s="1023"/>
      <c r="CL36" s="1024"/>
      <c r="CM36" s="1022"/>
      <c r="CN36" s="1023"/>
      <c r="CO36" s="1023"/>
      <c r="CP36" s="1023"/>
      <c r="CQ36" s="1024"/>
      <c r="CR36" s="1022"/>
      <c r="CS36" s="1023"/>
      <c r="CT36" s="1023"/>
      <c r="CU36" s="1023"/>
      <c r="CV36" s="1024"/>
      <c r="CW36" s="1022"/>
      <c r="CX36" s="1023"/>
      <c r="CY36" s="1023"/>
      <c r="CZ36" s="1023"/>
      <c r="DA36" s="1024"/>
      <c r="DB36" s="1022"/>
      <c r="DC36" s="1023"/>
      <c r="DD36" s="1023"/>
      <c r="DE36" s="1023"/>
      <c r="DF36" s="1024"/>
      <c r="DG36" s="1022"/>
      <c r="DH36" s="1023"/>
      <c r="DI36" s="1023"/>
      <c r="DJ36" s="1023"/>
      <c r="DK36" s="1024"/>
      <c r="DL36" s="1022"/>
      <c r="DM36" s="1023"/>
      <c r="DN36" s="1023"/>
      <c r="DO36" s="1023"/>
      <c r="DP36" s="1024"/>
      <c r="DQ36" s="1022"/>
      <c r="DR36" s="1023"/>
      <c r="DS36" s="1023"/>
      <c r="DT36" s="1023"/>
      <c r="DU36" s="1024"/>
      <c r="DV36" s="1025"/>
      <c r="DW36" s="1026"/>
      <c r="DX36" s="1026"/>
      <c r="DY36" s="1026"/>
      <c r="DZ36" s="1027"/>
      <c r="EA36" s="212"/>
    </row>
    <row r="37" spans="1:131" ht="26.25" customHeight="1" x14ac:dyDescent="0.15">
      <c r="A37" s="224">
        <v>10</v>
      </c>
      <c r="B37" s="1063"/>
      <c r="C37" s="1064"/>
      <c r="D37" s="1064"/>
      <c r="E37" s="1064"/>
      <c r="F37" s="1064"/>
      <c r="G37" s="1064"/>
      <c r="H37" s="1064"/>
      <c r="I37" s="1064"/>
      <c r="J37" s="1064"/>
      <c r="K37" s="1064"/>
      <c r="L37" s="1064"/>
      <c r="M37" s="1064"/>
      <c r="N37" s="1064"/>
      <c r="O37" s="1064"/>
      <c r="P37" s="1065"/>
      <c r="Q37" s="1071"/>
      <c r="R37" s="1072"/>
      <c r="S37" s="1072"/>
      <c r="T37" s="1072"/>
      <c r="U37" s="1072"/>
      <c r="V37" s="1072"/>
      <c r="W37" s="1072"/>
      <c r="X37" s="1072"/>
      <c r="Y37" s="1072"/>
      <c r="Z37" s="1072"/>
      <c r="AA37" s="1072"/>
      <c r="AB37" s="1072"/>
      <c r="AC37" s="1072"/>
      <c r="AD37" s="1072"/>
      <c r="AE37" s="1073"/>
      <c r="AF37" s="1068"/>
      <c r="AG37" s="1069"/>
      <c r="AH37" s="1069"/>
      <c r="AI37" s="1069"/>
      <c r="AJ37" s="1070"/>
      <c r="AK37" s="1013"/>
      <c r="AL37" s="1004"/>
      <c r="AM37" s="1004"/>
      <c r="AN37" s="1004"/>
      <c r="AO37" s="1004"/>
      <c r="AP37" s="1004"/>
      <c r="AQ37" s="1004"/>
      <c r="AR37" s="1004"/>
      <c r="AS37" s="1004"/>
      <c r="AT37" s="1004"/>
      <c r="AU37" s="1004"/>
      <c r="AV37" s="1004"/>
      <c r="AW37" s="1004"/>
      <c r="AX37" s="1004"/>
      <c r="AY37" s="1004"/>
      <c r="AZ37" s="1074"/>
      <c r="BA37" s="1074"/>
      <c r="BB37" s="1074"/>
      <c r="BC37" s="1074"/>
      <c r="BD37" s="1074"/>
      <c r="BE37" s="1005"/>
      <c r="BF37" s="1005"/>
      <c r="BG37" s="1005"/>
      <c r="BH37" s="1005"/>
      <c r="BI37" s="1006"/>
      <c r="BJ37" s="214"/>
      <c r="BK37" s="214"/>
      <c r="BL37" s="214"/>
      <c r="BM37" s="214"/>
      <c r="BN37" s="214"/>
      <c r="BO37" s="223"/>
      <c r="BP37" s="223"/>
      <c r="BQ37" s="220">
        <v>31</v>
      </c>
      <c r="BR37" s="221"/>
      <c r="BS37" s="1025"/>
      <c r="BT37" s="1026"/>
      <c r="BU37" s="1026"/>
      <c r="BV37" s="1026"/>
      <c r="BW37" s="1026"/>
      <c r="BX37" s="1026"/>
      <c r="BY37" s="1026"/>
      <c r="BZ37" s="1026"/>
      <c r="CA37" s="1026"/>
      <c r="CB37" s="1026"/>
      <c r="CC37" s="1026"/>
      <c r="CD37" s="1026"/>
      <c r="CE37" s="1026"/>
      <c r="CF37" s="1026"/>
      <c r="CG37" s="1047"/>
      <c r="CH37" s="1022"/>
      <c r="CI37" s="1023"/>
      <c r="CJ37" s="1023"/>
      <c r="CK37" s="1023"/>
      <c r="CL37" s="1024"/>
      <c r="CM37" s="1022"/>
      <c r="CN37" s="1023"/>
      <c r="CO37" s="1023"/>
      <c r="CP37" s="1023"/>
      <c r="CQ37" s="1024"/>
      <c r="CR37" s="1022"/>
      <c r="CS37" s="1023"/>
      <c r="CT37" s="1023"/>
      <c r="CU37" s="1023"/>
      <c r="CV37" s="1024"/>
      <c r="CW37" s="1022"/>
      <c r="CX37" s="1023"/>
      <c r="CY37" s="1023"/>
      <c r="CZ37" s="1023"/>
      <c r="DA37" s="1024"/>
      <c r="DB37" s="1022"/>
      <c r="DC37" s="1023"/>
      <c r="DD37" s="1023"/>
      <c r="DE37" s="1023"/>
      <c r="DF37" s="1024"/>
      <c r="DG37" s="1022"/>
      <c r="DH37" s="1023"/>
      <c r="DI37" s="1023"/>
      <c r="DJ37" s="1023"/>
      <c r="DK37" s="1024"/>
      <c r="DL37" s="1022"/>
      <c r="DM37" s="1023"/>
      <c r="DN37" s="1023"/>
      <c r="DO37" s="1023"/>
      <c r="DP37" s="1024"/>
      <c r="DQ37" s="1022"/>
      <c r="DR37" s="1023"/>
      <c r="DS37" s="1023"/>
      <c r="DT37" s="1023"/>
      <c r="DU37" s="1024"/>
      <c r="DV37" s="1025"/>
      <c r="DW37" s="1026"/>
      <c r="DX37" s="1026"/>
      <c r="DY37" s="1026"/>
      <c r="DZ37" s="1027"/>
      <c r="EA37" s="212"/>
    </row>
    <row r="38" spans="1:131" ht="26.25" customHeight="1" x14ac:dyDescent="0.15">
      <c r="A38" s="224">
        <v>11</v>
      </c>
      <c r="B38" s="1063"/>
      <c r="C38" s="1064"/>
      <c r="D38" s="1064"/>
      <c r="E38" s="1064"/>
      <c r="F38" s="1064"/>
      <c r="G38" s="1064"/>
      <c r="H38" s="1064"/>
      <c r="I38" s="1064"/>
      <c r="J38" s="1064"/>
      <c r="K38" s="1064"/>
      <c r="L38" s="1064"/>
      <c r="M38" s="1064"/>
      <c r="N38" s="1064"/>
      <c r="O38" s="1064"/>
      <c r="P38" s="1065"/>
      <c r="Q38" s="1071"/>
      <c r="R38" s="1072"/>
      <c r="S38" s="1072"/>
      <c r="T38" s="1072"/>
      <c r="U38" s="1072"/>
      <c r="V38" s="1072"/>
      <c r="W38" s="1072"/>
      <c r="X38" s="1072"/>
      <c r="Y38" s="1072"/>
      <c r="Z38" s="1072"/>
      <c r="AA38" s="1072"/>
      <c r="AB38" s="1072"/>
      <c r="AC38" s="1072"/>
      <c r="AD38" s="1072"/>
      <c r="AE38" s="1073"/>
      <c r="AF38" s="1068"/>
      <c r="AG38" s="1069"/>
      <c r="AH38" s="1069"/>
      <c r="AI38" s="1069"/>
      <c r="AJ38" s="1070"/>
      <c r="AK38" s="1013"/>
      <c r="AL38" s="1004"/>
      <c r="AM38" s="1004"/>
      <c r="AN38" s="1004"/>
      <c r="AO38" s="1004"/>
      <c r="AP38" s="1004"/>
      <c r="AQ38" s="1004"/>
      <c r="AR38" s="1004"/>
      <c r="AS38" s="1004"/>
      <c r="AT38" s="1004"/>
      <c r="AU38" s="1004"/>
      <c r="AV38" s="1004"/>
      <c r="AW38" s="1004"/>
      <c r="AX38" s="1004"/>
      <c r="AY38" s="1004"/>
      <c r="AZ38" s="1074"/>
      <c r="BA38" s="1074"/>
      <c r="BB38" s="1074"/>
      <c r="BC38" s="1074"/>
      <c r="BD38" s="1074"/>
      <c r="BE38" s="1005"/>
      <c r="BF38" s="1005"/>
      <c r="BG38" s="1005"/>
      <c r="BH38" s="1005"/>
      <c r="BI38" s="1006"/>
      <c r="BJ38" s="214"/>
      <c r="BK38" s="214"/>
      <c r="BL38" s="214"/>
      <c r="BM38" s="214"/>
      <c r="BN38" s="214"/>
      <c r="BO38" s="223"/>
      <c r="BP38" s="223"/>
      <c r="BQ38" s="220">
        <v>32</v>
      </c>
      <c r="BR38" s="221"/>
      <c r="BS38" s="1025"/>
      <c r="BT38" s="1026"/>
      <c r="BU38" s="1026"/>
      <c r="BV38" s="1026"/>
      <c r="BW38" s="1026"/>
      <c r="BX38" s="1026"/>
      <c r="BY38" s="1026"/>
      <c r="BZ38" s="1026"/>
      <c r="CA38" s="1026"/>
      <c r="CB38" s="1026"/>
      <c r="CC38" s="1026"/>
      <c r="CD38" s="1026"/>
      <c r="CE38" s="1026"/>
      <c r="CF38" s="1026"/>
      <c r="CG38" s="1047"/>
      <c r="CH38" s="1022"/>
      <c r="CI38" s="1023"/>
      <c r="CJ38" s="1023"/>
      <c r="CK38" s="1023"/>
      <c r="CL38" s="1024"/>
      <c r="CM38" s="1022"/>
      <c r="CN38" s="1023"/>
      <c r="CO38" s="1023"/>
      <c r="CP38" s="1023"/>
      <c r="CQ38" s="1024"/>
      <c r="CR38" s="1022"/>
      <c r="CS38" s="1023"/>
      <c r="CT38" s="1023"/>
      <c r="CU38" s="1023"/>
      <c r="CV38" s="1024"/>
      <c r="CW38" s="1022"/>
      <c r="CX38" s="1023"/>
      <c r="CY38" s="1023"/>
      <c r="CZ38" s="1023"/>
      <c r="DA38" s="1024"/>
      <c r="DB38" s="1022"/>
      <c r="DC38" s="1023"/>
      <c r="DD38" s="1023"/>
      <c r="DE38" s="1023"/>
      <c r="DF38" s="1024"/>
      <c r="DG38" s="1022"/>
      <c r="DH38" s="1023"/>
      <c r="DI38" s="1023"/>
      <c r="DJ38" s="1023"/>
      <c r="DK38" s="1024"/>
      <c r="DL38" s="1022"/>
      <c r="DM38" s="1023"/>
      <c r="DN38" s="1023"/>
      <c r="DO38" s="1023"/>
      <c r="DP38" s="1024"/>
      <c r="DQ38" s="1022"/>
      <c r="DR38" s="1023"/>
      <c r="DS38" s="1023"/>
      <c r="DT38" s="1023"/>
      <c r="DU38" s="1024"/>
      <c r="DV38" s="1025"/>
      <c r="DW38" s="1026"/>
      <c r="DX38" s="1026"/>
      <c r="DY38" s="1026"/>
      <c r="DZ38" s="1027"/>
      <c r="EA38" s="212"/>
    </row>
    <row r="39" spans="1:131" ht="26.25" customHeight="1" x14ac:dyDescent="0.15">
      <c r="A39" s="224">
        <v>12</v>
      </c>
      <c r="B39" s="1063"/>
      <c r="C39" s="1064"/>
      <c r="D39" s="1064"/>
      <c r="E39" s="1064"/>
      <c r="F39" s="1064"/>
      <c r="G39" s="1064"/>
      <c r="H39" s="1064"/>
      <c r="I39" s="1064"/>
      <c r="J39" s="1064"/>
      <c r="K39" s="1064"/>
      <c r="L39" s="1064"/>
      <c r="M39" s="1064"/>
      <c r="N39" s="1064"/>
      <c r="O39" s="1064"/>
      <c r="P39" s="1065"/>
      <c r="Q39" s="1071"/>
      <c r="R39" s="1072"/>
      <c r="S39" s="1072"/>
      <c r="T39" s="1072"/>
      <c r="U39" s="1072"/>
      <c r="V39" s="1072"/>
      <c r="W39" s="1072"/>
      <c r="X39" s="1072"/>
      <c r="Y39" s="1072"/>
      <c r="Z39" s="1072"/>
      <c r="AA39" s="1072"/>
      <c r="AB39" s="1072"/>
      <c r="AC39" s="1072"/>
      <c r="AD39" s="1072"/>
      <c r="AE39" s="1073"/>
      <c r="AF39" s="1068"/>
      <c r="AG39" s="1069"/>
      <c r="AH39" s="1069"/>
      <c r="AI39" s="1069"/>
      <c r="AJ39" s="1070"/>
      <c r="AK39" s="1013"/>
      <c r="AL39" s="1004"/>
      <c r="AM39" s="1004"/>
      <c r="AN39" s="1004"/>
      <c r="AO39" s="1004"/>
      <c r="AP39" s="1004"/>
      <c r="AQ39" s="1004"/>
      <c r="AR39" s="1004"/>
      <c r="AS39" s="1004"/>
      <c r="AT39" s="1004"/>
      <c r="AU39" s="1004"/>
      <c r="AV39" s="1004"/>
      <c r="AW39" s="1004"/>
      <c r="AX39" s="1004"/>
      <c r="AY39" s="1004"/>
      <c r="AZ39" s="1074"/>
      <c r="BA39" s="1074"/>
      <c r="BB39" s="1074"/>
      <c r="BC39" s="1074"/>
      <c r="BD39" s="1074"/>
      <c r="BE39" s="1005"/>
      <c r="BF39" s="1005"/>
      <c r="BG39" s="1005"/>
      <c r="BH39" s="1005"/>
      <c r="BI39" s="1006"/>
      <c r="BJ39" s="214"/>
      <c r="BK39" s="214"/>
      <c r="BL39" s="214"/>
      <c r="BM39" s="214"/>
      <c r="BN39" s="214"/>
      <c r="BO39" s="223"/>
      <c r="BP39" s="223"/>
      <c r="BQ39" s="220">
        <v>33</v>
      </c>
      <c r="BR39" s="221"/>
      <c r="BS39" s="1025"/>
      <c r="BT39" s="1026"/>
      <c r="BU39" s="1026"/>
      <c r="BV39" s="1026"/>
      <c r="BW39" s="1026"/>
      <c r="BX39" s="1026"/>
      <c r="BY39" s="1026"/>
      <c r="BZ39" s="1026"/>
      <c r="CA39" s="1026"/>
      <c r="CB39" s="1026"/>
      <c r="CC39" s="1026"/>
      <c r="CD39" s="1026"/>
      <c r="CE39" s="1026"/>
      <c r="CF39" s="1026"/>
      <c r="CG39" s="1047"/>
      <c r="CH39" s="1022"/>
      <c r="CI39" s="1023"/>
      <c r="CJ39" s="1023"/>
      <c r="CK39" s="1023"/>
      <c r="CL39" s="1024"/>
      <c r="CM39" s="1022"/>
      <c r="CN39" s="1023"/>
      <c r="CO39" s="1023"/>
      <c r="CP39" s="1023"/>
      <c r="CQ39" s="1024"/>
      <c r="CR39" s="1022"/>
      <c r="CS39" s="1023"/>
      <c r="CT39" s="1023"/>
      <c r="CU39" s="1023"/>
      <c r="CV39" s="1024"/>
      <c r="CW39" s="1022"/>
      <c r="CX39" s="1023"/>
      <c r="CY39" s="1023"/>
      <c r="CZ39" s="1023"/>
      <c r="DA39" s="1024"/>
      <c r="DB39" s="1022"/>
      <c r="DC39" s="1023"/>
      <c r="DD39" s="1023"/>
      <c r="DE39" s="1023"/>
      <c r="DF39" s="1024"/>
      <c r="DG39" s="1022"/>
      <c r="DH39" s="1023"/>
      <c r="DI39" s="1023"/>
      <c r="DJ39" s="1023"/>
      <c r="DK39" s="1024"/>
      <c r="DL39" s="1022"/>
      <c r="DM39" s="1023"/>
      <c r="DN39" s="1023"/>
      <c r="DO39" s="1023"/>
      <c r="DP39" s="1024"/>
      <c r="DQ39" s="1022"/>
      <c r="DR39" s="1023"/>
      <c r="DS39" s="1023"/>
      <c r="DT39" s="1023"/>
      <c r="DU39" s="1024"/>
      <c r="DV39" s="1025"/>
      <c r="DW39" s="1026"/>
      <c r="DX39" s="1026"/>
      <c r="DY39" s="1026"/>
      <c r="DZ39" s="1027"/>
      <c r="EA39" s="212"/>
    </row>
    <row r="40" spans="1:131" ht="26.25" customHeight="1" x14ac:dyDescent="0.15">
      <c r="A40" s="220">
        <v>13</v>
      </c>
      <c r="B40" s="1063"/>
      <c r="C40" s="1064"/>
      <c r="D40" s="1064"/>
      <c r="E40" s="1064"/>
      <c r="F40" s="1064"/>
      <c r="G40" s="1064"/>
      <c r="H40" s="1064"/>
      <c r="I40" s="1064"/>
      <c r="J40" s="1064"/>
      <c r="K40" s="1064"/>
      <c r="L40" s="1064"/>
      <c r="M40" s="1064"/>
      <c r="N40" s="1064"/>
      <c r="O40" s="1064"/>
      <c r="P40" s="1065"/>
      <c r="Q40" s="1071"/>
      <c r="R40" s="1072"/>
      <c r="S40" s="1072"/>
      <c r="T40" s="1072"/>
      <c r="U40" s="1072"/>
      <c r="V40" s="1072"/>
      <c r="W40" s="1072"/>
      <c r="X40" s="1072"/>
      <c r="Y40" s="1072"/>
      <c r="Z40" s="1072"/>
      <c r="AA40" s="1072"/>
      <c r="AB40" s="1072"/>
      <c r="AC40" s="1072"/>
      <c r="AD40" s="1072"/>
      <c r="AE40" s="1073"/>
      <c r="AF40" s="1068"/>
      <c r="AG40" s="1069"/>
      <c r="AH40" s="1069"/>
      <c r="AI40" s="1069"/>
      <c r="AJ40" s="1070"/>
      <c r="AK40" s="1013"/>
      <c r="AL40" s="1004"/>
      <c r="AM40" s="1004"/>
      <c r="AN40" s="1004"/>
      <c r="AO40" s="1004"/>
      <c r="AP40" s="1004"/>
      <c r="AQ40" s="1004"/>
      <c r="AR40" s="1004"/>
      <c r="AS40" s="1004"/>
      <c r="AT40" s="1004"/>
      <c r="AU40" s="1004"/>
      <c r="AV40" s="1004"/>
      <c r="AW40" s="1004"/>
      <c r="AX40" s="1004"/>
      <c r="AY40" s="1004"/>
      <c r="AZ40" s="1074"/>
      <c r="BA40" s="1074"/>
      <c r="BB40" s="1074"/>
      <c r="BC40" s="1074"/>
      <c r="BD40" s="1074"/>
      <c r="BE40" s="1005"/>
      <c r="BF40" s="1005"/>
      <c r="BG40" s="1005"/>
      <c r="BH40" s="1005"/>
      <c r="BI40" s="1006"/>
      <c r="BJ40" s="214"/>
      <c r="BK40" s="214"/>
      <c r="BL40" s="214"/>
      <c r="BM40" s="214"/>
      <c r="BN40" s="214"/>
      <c r="BO40" s="223"/>
      <c r="BP40" s="223"/>
      <c r="BQ40" s="220">
        <v>34</v>
      </c>
      <c r="BR40" s="221"/>
      <c r="BS40" s="1025"/>
      <c r="BT40" s="1026"/>
      <c r="BU40" s="1026"/>
      <c r="BV40" s="1026"/>
      <c r="BW40" s="1026"/>
      <c r="BX40" s="1026"/>
      <c r="BY40" s="1026"/>
      <c r="BZ40" s="1026"/>
      <c r="CA40" s="1026"/>
      <c r="CB40" s="1026"/>
      <c r="CC40" s="1026"/>
      <c r="CD40" s="1026"/>
      <c r="CE40" s="1026"/>
      <c r="CF40" s="1026"/>
      <c r="CG40" s="1047"/>
      <c r="CH40" s="1022"/>
      <c r="CI40" s="1023"/>
      <c r="CJ40" s="1023"/>
      <c r="CK40" s="1023"/>
      <c r="CL40" s="1024"/>
      <c r="CM40" s="1022"/>
      <c r="CN40" s="1023"/>
      <c r="CO40" s="1023"/>
      <c r="CP40" s="1023"/>
      <c r="CQ40" s="1024"/>
      <c r="CR40" s="1022"/>
      <c r="CS40" s="1023"/>
      <c r="CT40" s="1023"/>
      <c r="CU40" s="1023"/>
      <c r="CV40" s="1024"/>
      <c r="CW40" s="1022"/>
      <c r="CX40" s="1023"/>
      <c r="CY40" s="1023"/>
      <c r="CZ40" s="1023"/>
      <c r="DA40" s="1024"/>
      <c r="DB40" s="1022"/>
      <c r="DC40" s="1023"/>
      <c r="DD40" s="1023"/>
      <c r="DE40" s="1023"/>
      <c r="DF40" s="1024"/>
      <c r="DG40" s="1022"/>
      <c r="DH40" s="1023"/>
      <c r="DI40" s="1023"/>
      <c r="DJ40" s="1023"/>
      <c r="DK40" s="1024"/>
      <c r="DL40" s="1022"/>
      <c r="DM40" s="1023"/>
      <c r="DN40" s="1023"/>
      <c r="DO40" s="1023"/>
      <c r="DP40" s="1024"/>
      <c r="DQ40" s="1022"/>
      <c r="DR40" s="1023"/>
      <c r="DS40" s="1023"/>
      <c r="DT40" s="1023"/>
      <c r="DU40" s="1024"/>
      <c r="DV40" s="1025"/>
      <c r="DW40" s="1026"/>
      <c r="DX40" s="1026"/>
      <c r="DY40" s="1026"/>
      <c r="DZ40" s="1027"/>
      <c r="EA40" s="212"/>
    </row>
    <row r="41" spans="1:131" ht="26.25" customHeight="1" x14ac:dyDescent="0.15">
      <c r="A41" s="220">
        <v>14</v>
      </c>
      <c r="B41" s="1063"/>
      <c r="C41" s="1064"/>
      <c r="D41" s="1064"/>
      <c r="E41" s="1064"/>
      <c r="F41" s="1064"/>
      <c r="G41" s="1064"/>
      <c r="H41" s="1064"/>
      <c r="I41" s="1064"/>
      <c r="J41" s="1064"/>
      <c r="K41" s="1064"/>
      <c r="L41" s="1064"/>
      <c r="M41" s="1064"/>
      <c r="N41" s="1064"/>
      <c r="O41" s="1064"/>
      <c r="P41" s="1065"/>
      <c r="Q41" s="1071"/>
      <c r="R41" s="1072"/>
      <c r="S41" s="1072"/>
      <c r="T41" s="1072"/>
      <c r="U41" s="1072"/>
      <c r="V41" s="1072"/>
      <c r="W41" s="1072"/>
      <c r="X41" s="1072"/>
      <c r="Y41" s="1072"/>
      <c r="Z41" s="1072"/>
      <c r="AA41" s="1072"/>
      <c r="AB41" s="1072"/>
      <c r="AC41" s="1072"/>
      <c r="AD41" s="1072"/>
      <c r="AE41" s="1073"/>
      <c r="AF41" s="1068"/>
      <c r="AG41" s="1069"/>
      <c r="AH41" s="1069"/>
      <c r="AI41" s="1069"/>
      <c r="AJ41" s="1070"/>
      <c r="AK41" s="1013"/>
      <c r="AL41" s="1004"/>
      <c r="AM41" s="1004"/>
      <c r="AN41" s="1004"/>
      <c r="AO41" s="1004"/>
      <c r="AP41" s="1004"/>
      <c r="AQ41" s="1004"/>
      <c r="AR41" s="1004"/>
      <c r="AS41" s="1004"/>
      <c r="AT41" s="1004"/>
      <c r="AU41" s="1004"/>
      <c r="AV41" s="1004"/>
      <c r="AW41" s="1004"/>
      <c r="AX41" s="1004"/>
      <c r="AY41" s="1004"/>
      <c r="AZ41" s="1074"/>
      <c r="BA41" s="1074"/>
      <c r="BB41" s="1074"/>
      <c r="BC41" s="1074"/>
      <c r="BD41" s="1074"/>
      <c r="BE41" s="1005"/>
      <c r="BF41" s="1005"/>
      <c r="BG41" s="1005"/>
      <c r="BH41" s="1005"/>
      <c r="BI41" s="1006"/>
      <c r="BJ41" s="214"/>
      <c r="BK41" s="214"/>
      <c r="BL41" s="214"/>
      <c r="BM41" s="214"/>
      <c r="BN41" s="214"/>
      <c r="BO41" s="223"/>
      <c r="BP41" s="223"/>
      <c r="BQ41" s="220">
        <v>35</v>
      </c>
      <c r="BR41" s="221"/>
      <c r="BS41" s="1025"/>
      <c r="BT41" s="1026"/>
      <c r="BU41" s="1026"/>
      <c r="BV41" s="1026"/>
      <c r="BW41" s="1026"/>
      <c r="BX41" s="1026"/>
      <c r="BY41" s="1026"/>
      <c r="BZ41" s="1026"/>
      <c r="CA41" s="1026"/>
      <c r="CB41" s="1026"/>
      <c r="CC41" s="1026"/>
      <c r="CD41" s="1026"/>
      <c r="CE41" s="1026"/>
      <c r="CF41" s="1026"/>
      <c r="CG41" s="1047"/>
      <c r="CH41" s="1022"/>
      <c r="CI41" s="1023"/>
      <c r="CJ41" s="1023"/>
      <c r="CK41" s="1023"/>
      <c r="CL41" s="1024"/>
      <c r="CM41" s="1022"/>
      <c r="CN41" s="1023"/>
      <c r="CO41" s="1023"/>
      <c r="CP41" s="1023"/>
      <c r="CQ41" s="1024"/>
      <c r="CR41" s="1022"/>
      <c r="CS41" s="1023"/>
      <c r="CT41" s="1023"/>
      <c r="CU41" s="1023"/>
      <c r="CV41" s="1024"/>
      <c r="CW41" s="1022"/>
      <c r="CX41" s="1023"/>
      <c r="CY41" s="1023"/>
      <c r="CZ41" s="1023"/>
      <c r="DA41" s="1024"/>
      <c r="DB41" s="1022"/>
      <c r="DC41" s="1023"/>
      <c r="DD41" s="1023"/>
      <c r="DE41" s="1023"/>
      <c r="DF41" s="1024"/>
      <c r="DG41" s="1022"/>
      <c r="DH41" s="1023"/>
      <c r="DI41" s="1023"/>
      <c r="DJ41" s="1023"/>
      <c r="DK41" s="1024"/>
      <c r="DL41" s="1022"/>
      <c r="DM41" s="1023"/>
      <c r="DN41" s="1023"/>
      <c r="DO41" s="1023"/>
      <c r="DP41" s="1024"/>
      <c r="DQ41" s="1022"/>
      <c r="DR41" s="1023"/>
      <c r="DS41" s="1023"/>
      <c r="DT41" s="1023"/>
      <c r="DU41" s="1024"/>
      <c r="DV41" s="1025"/>
      <c r="DW41" s="1026"/>
      <c r="DX41" s="1026"/>
      <c r="DY41" s="1026"/>
      <c r="DZ41" s="1027"/>
      <c r="EA41" s="212"/>
    </row>
    <row r="42" spans="1:131" ht="26.25" customHeight="1" x14ac:dyDescent="0.15">
      <c r="A42" s="220">
        <v>15</v>
      </c>
      <c r="B42" s="1063"/>
      <c r="C42" s="1064"/>
      <c r="D42" s="1064"/>
      <c r="E42" s="1064"/>
      <c r="F42" s="1064"/>
      <c r="G42" s="1064"/>
      <c r="H42" s="1064"/>
      <c r="I42" s="1064"/>
      <c r="J42" s="1064"/>
      <c r="K42" s="1064"/>
      <c r="L42" s="1064"/>
      <c r="M42" s="1064"/>
      <c r="N42" s="1064"/>
      <c r="O42" s="1064"/>
      <c r="P42" s="1065"/>
      <c r="Q42" s="1071"/>
      <c r="R42" s="1072"/>
      <c r="S42" s="1072"/>
      <c r="T42" s="1072"/>
      <c r="U42" s="1072"/>
      <c r="V42" s="1072"/>
      <c r="W42" s="1072"/>
      <c r="X42" s="1072"/>
      <c r="Y42" s="1072"/>
      <c r="Z42" s="1072"/>
      <c r="AA42" s="1072"/>
      <c r="AB42" s="1072"/>
      <c r="AC42" s="1072"/>
      <c r="AD42" s="1072"/>
      <c r="AE42" s="1073"/>
      <c r="AF42" s="1068"/>
      <c r="AG42" s="1069"/>
      <c r="AH42" s="1069"/>
      <c r="AI42" s="1069"/>
      <c r="AJ42" s="1070"/>
      <c r="AK42" s="1013"/>
      <c r="AL42" s="1004"/>
      <c r="AM42" s="1004"/>
      <c r="AN42" s="1004"/>
      <c r="AO42" s="1004"/>
      <c r="AP42" s="1004"/>
      <c r="AQ42" s="1004"/>
      <c r="AR42" s="1004"/>
      <c r="AS42" s="1004"/>
      <c r="AT42" s="1004"/>
      <c r="AU42" s="1004"/>
      <c r="AV42" s="1004"/>
      <c r="AW42" s="1004"/>
      <c r="AX42" s="1004"/>
      <c r="AY42" s="1004"/>
      <c r="AZ42" s="1074"/>
      <c r="BA42" s="1074"/>
      <c r="BB42" s="1074"/>
      <c r="BC42" s="1074"/>
      <c r="BD42" s="1074"/>
      <c r="BE42" s="1005"/>
      <c r="BF42" s="1005"/>
      <c r="BG42" s="1005"/>
      <c r="BH42" s="1005"/>
      <c r="BI42" s="1006"/>
      <c r="BJ42" s="214"/>
      <c r="BK42" s="214"/>
      <c r="BL42" s="214"/>
      <c r="BM42" s="214"/>
      <c r="BN42" s="214"/>
      <c r="BO42" s="223"/>
      <c r="BP42" s="223"/>
      <c r="BQ42" s="220">
        <v>36</v>
      </c>
      <c r="BR42" s="221"/>
      <c r="BS42" s="1025"/>
      <c r="BT42" s="1026"/>
      <c r="BU42" s="1026"/>
      <c r="BV42" s="1026"/>
      <c r="BW42" s="1026"/>
      <c r="BX42" s="1026"/>
      <c r="BY42" s="1026"/>
      <c r="BZ42" s="1026"/>
      <c r="CA42" s="1026"/>
      <c r="CB42" s="1026"/>
      <c r="CC42" s="1026"/>
      <c r="CD42" s="1026"/>
      <c r="CE42" s="1026"/>
      <c r="CF42" s="1026"/>
      <c r="CG42" s="1047"/>
      <c r="CH42" s="1022"/>
      <c r="CI42" s="1023"/>
      <c r="CJ42" s="1023"/>
      <c r="CK42" s="1023"/>
      <c r="CL42" s="1024"/>
      <c r="CM42" s="1022"/>
      <c r="CN42" s="1023"/>
      <c r="CO42" s="1023"/>
      <c r="CP42" s="1023"/>
      <c r="CQ42" s="1024"/>
      <c r="CR42" s="1022"/>
      <c r="CS42" s="1023"/>
      <c r="CT42" s="1023"/>
      <c r="CU42" s="1023"/>
      <c r="CV42" s="1024"/>
      <c r="CW42" s="1022"/>
      <c r="CX42" s="1023"/>
      <c r="CY42" s="1023"/>
      <c r="CZ42" s="1023"/>
      <c r="DA42" s="1024"/>
      <c r="DB42" s="1022"/>
      <c r="DC42" s="1023"/>
      <c r="DD42" s="1023"/>
      <c r="DE42" s="1023"/>
      <c r="DF42" s="1024"/>
      <c r="DG42" s="1022"/>
      <c r="DH42" s="1023"/>
      <c r="DI42" s="1023"/>
      <c r="DJ42" s="1023"/>
      <c r="DK42" s="1024"/>
      <c r="DL42" s="1022"/>
      <c r="DM42" s="1023"/>
      <c r="DN42" s="1023"/>
      <c r="DO42" s="1023"/>
      <c r="DP42" s="1024"/>
      <c r="DQ42" s="1022"/>
      <c r="DR42" s="1023"/>
      <c r="DS42" s="1023"/>
      <c r="DT42" s="1023"/>
      <c r="DU42" s="1024"/>
      <c r="DV42" s="1025"/>
      <c r="DW42" s="1026"/>
      <c r="DX42" s="1026"/>
      <c r="DY42" s="1026"/>
      <c r="DZ42" s="1027"/>
      <c r="EA42" s="212"/>
    </row>
    <row r="43" spans="1:131" ht="26.25" customHeight="1" x14ac:dyDescent="0.15">
      <c r="A43" s="220">
        <v>16</v>
      </c>
      <c r="B43" s="1063"/>
      <c r="C43" s="1064"/>
      <c r="D43" s="1064"/>
      <c r="E43" s="1064"/>
      <c r="F43" s="1064"/>
      <c r="G43" s="1064"/>
      <c r="H43" s="1064"/>
      <c r="I43" s="1064"/>
      <c r="J43" s="1064"/>
      <c r="K43" s="1064"/>
      <c r="L43" s="1064"/>
      <c r="M43" s="1064"/>
      <c r="N43" s="1064"/>
      <c r="O43" s="1064"/>
      <c r="P43" s="1065"/>
      <c r="Q43" s="1071"/>
      <c r="R43" s="1072"/>
      <c r="S43" s="1072"/>
      <c r="T43" s="1072"/>
      <c r="U43" s="1072"/>
      <c r="V43" s="1072"/>
      <c r="W43" s="1072"/>
      <c r="X43" s="1072"/>
      <c r="Y43" s="1072"/>
      <c r="Z43" s="1072"/>
      <c r="AA43" s="1072"/>
      <c r="AB43" s="1072"/>
      <c r="AC43" s="1072"/>
      <c r="AD43" s="1072"/>
      <c r="AE43" s="1073"/>
      <c r="AF43" s="1068"/>
      <c r="AG43" s="1069"/>
      <c r="AH43" s="1069"/>
      <c r="AI43" s="1069"/>
      <c r="AJ43" s="1070"/>
      <c r="AK43" s="1013"/>
      <c r="AL43" s="1004"/>
      <c r="AM43" s="1004"/>
      <c r="AN43" s="1004"/>
      <c r="AO43" s="1004"/>
      <c r="AP43" s="1004"/>
      <c r="AQ43" s="1004"/>
      <c r="AR43" s="1004"/>
      <c r="AS43" s="1004"/>
      <c r="AT43" s="1004"/>
      <c r="AU43" s="1004"/>
      <c r="AV43" s="1004"/>
      <c r="AW43" s="1004"/>
      <c r="AX43" s="1004"/>
      <c r="AY43" s="1004"/>
      <c r="AZ43" s="1074"/>
      <c r="BA43" s="1074"/>
      <c r="BB43" s="1074"/>
      <c r="BC43" s="1074"/>
      <c r="BD43" s="1074"/>
      <c r="BE43" s="1005"/>
      <c r="BF43" s="1005"/>
      <c r="BG43" s="1005"/>
      <c r="BH43" s="1005"/>
      <c r="BI43" s="1006"/>
      <c r="BJ43" s="214"/>
      <c r="BK43" s="214"/>
      <c r="BL43" s="214"/>
      <c r="BM43" s="214"/>
      <c r="BN43" s="214"/>
      <c r="BO43" s="223"/>
      <c r="BP43" s="223"/>
      <c r="BQ43" s="220">
        <v>37</v>
      </c>
      <c r="BR43" s="221"/>
      <c r="BS43" s="1025"/>
      <c r="BT43" s="1026"/>
      <c r="BU43" s="1026"/>
      <c r="BV43" s="1026"/>
      <c r="BW43" s="1026"/>
      <c r="BX43" s="1026"/>
      <c r="BY43" s="1026"/>
      <c r="BZ43" s="1026"/>
      <c r="CA43" s="1026"/>
      <c r="CB43" s="1026"/>
      <c r="CC43" s="1026"/>
      <c r="CD43" s="1026"/>
      <c r="CE43" s="1026"/>
      <c r="CF43" s="1026"/>
      <c r="CG43" s="1047"/>
      <c r="CH43" s="1022"/>
      <c r="CI43" s="1023"/>
      <c r="CJ43" s="1023"/>
      <c r="CK43" s="1023"/>
      <c r="CL43" s="1024"/>
      <c r="CM43" s="1022"/>
      <c r="CN43" s="1023"/>
      <c r="CO43" s="1023"/>
      <c r="CP43" s="1023"/>
      <c r="CQ43" s="1024"/>
      <c r="CR43" s="1022"/>
      <c r="CS43" s="1023"/>
      <c r="CT43" s="1023"/>
      <c r="CU43" s="1023"/>
      <c r="CV43" s="1024"/>
      <c r="CW43" s="1022"/>
      <c r="CX43" s="1023"/>
      <c r="CY43" s="1023"/>
      <c r="CZ43" s="1023"/>
      <c r="DA43" s="1024"/>
      <c r="DB43" s="1022"/>
      <c r="DC43" s="1023"/>
      <c r="DD43" s="1023"/>
      <c r="DE43" s="1023"/>
      <c r="DF43" s="1024"/>
      <c r="DG43" s="1022"/>
      <c r="DH43" s="1023"/>
      <c r="DI43" s="1023"/>
      <c r="DJ43" s="1023"/>
      <c r="DK43" s="1024"/>
      <c r="DL43" s="1022"/>
      <c r="DM43" s="1023"/>
      <c r="DN43" s="1023"/>
      <c r="DO43" s="1023"/>
      <c r="DP43" s="1024"/>
      <c r="DQ43" s="1022"/>
      <c r="DR43" s="1023"/>
      <c r="DS43" s="1023"/>
      <c r="DT43" s="1023"/>
      <c r="DU43" s="1024"/>
      <c r="DV43" s="1025"/>
      <c r="DW43" s="1026"/>
      <c r="DX43" s="1026"/>
      <c r="DY43" s="1026"/>
      <c r="DZ43" s="1027"/>
      <c r="EA43" s="212"/>
    </row>
    <row r="44" spans="1:131" ht="26.25" customHeight="1" x14ac:dyDescent="0.15">
      <c r="A44" s="220">
        <v>17</v>
      </c>
      <c r="B44" s="1063"/>
      <c r="C44" s="1064"/>
      <c r="D44" s="1064"/>
      <c r="E44" s="1064"/>
      <c r="F44" s="1064"/>
      <c r="G44" s="1064"/>
      <c r="H44" s="1064"/>
      <c r="I44" s="1064"/>
      <c r="J44" s="1064"/>
      <c r="K44" s="1064"/>
      <c r="L44" s="1064"/>
      <c r="M44" s="1064"/>
      <c r="N44" s="1064"/>
      <c r="O44" s="1064"/>
      <c r="P44" s="1065"/>
      <c r="Q44" s="1071"/>
      <c r="R44" s="1072"/>
      <c r="S44" s="1072"/>
      <c r="T44" s="1072"/>
      <c r="U44" s="1072"/>
      <c r="V44" s="1072"/>
      <c r="W44" s="1072"/>
      <c r="X44" s="1072"/>
      <c r="Y44" s="1072"/>
      <c r="Z44" s="1072"/>
      <c r="AA44" s="1072"/>
      <c r="AB44" s="1072"/>
      <c r="AC44" s="1072"/>
      <c r="AD44" s="1072"/>
      <c r="AE44" s="1073"/>
      <c r="AF44" s="1068"/>
      <c r="AG44" s="1069"/>
      <c r="AH44" s="1069"/>
      <c r="AI44" s="1069"/>
      <c r="AJ44" s="1070"/>
      <c r="AK44" s="1013"/>
      <c r="AL44" s="1004"/>
      <c r="AM44" s="1004"/>
      <c r="AN44" s="1004"/>
      <c r="AO44" s="1004"/>
      <c r="AP44" s="1004"/>
      <c r="AQ44" s="1004"/>
      <c r="AR44" s="1004"/>
      <c r="AS44" s="1004"/>
      <c r="AT44" s="1004"/>
      <c r="AU44" s="1004"/>
      <c r="AV44" s="1004"/>
      <c r="AW44" s="1004"/>
      <c r="AX44" s="1004"/>
      <c r="AY44" s="1004"/>
      <c r="AZ44" s="1074"/>
      <c r="BA44" s="1074"/>
      <c r="BB44" s="1074"/>
      <c r="BC44" s="1074"/>
      <c r="BD44" s="1074"/>
      <c r="BE44" s="1005"/>
      <c r="BF44" s="1005"/>
      <c r="BG44" s="1005"/>
      <c r="BH44" s="1005"/>
      <c r="BI44" s="1006"/>
      <c r="BJ44" s="214"/>
      <c r="BK44" s="214"/>
      <c r="BL44" s="214"/>
      <c r="BM44" s="214"/>
      <c r="BN44" s="214"/>
      <c r="BO44" s="223"/>
      <c r="BP44" s="223"/>
      <c r="BQ44" s="220">
        <v>38</v>
      </c>
      <c r="BR44" s="221"/>
      <c r="BS44" s="1025"/>
      <c r="BT44" s="1026"/>
      <c r="BU44" s="1026"/>
      <c r="BV44" s="1026"/>
      <c r="BW44" s="1026"/>
      <c r="BX44" s="1026"/>
      <c r="BY44" s="1026"/>
      <c r="BZ44" s="1026"/>
      <c r="CA44" s="1026"/>
      <c r="CB44" s="1026"/>
      <c r="CC44" s="1026"/>
      <c r="CD44" s="1026"/>
      <c r="CE44" s="1026"/>
      <c r="CF44" s="1026"/>
      <c r="CG44" s="1047"/>
      <c r="CH44" s="1022"/>
      <c r="CI44" s="1023"/>
      <c r="CJ44" s="1023"/>
      <c r="CK44" s="1023"/>
      <c r="CL44" s="1024"/>
      <c r="CM44" s="1022"/>
      <c r="CN44" s="1023"/>
      <c r="CO44" s="1023"/>
      <c r="CP44" s="1023"/>
      <c r="CQ44" s="1024"/>
      <c r="CR44" s="1022"/>
      <c r="CS44" s="1023"/>
      <c r="CT44" s="1023"/>
      <c r="CU44" s="1023"/>
      <c r="CV44" s="1024"/>
      <c r="CW44" s="1022"/>
      <c r="CX44" s="1023"/>
      <c r="CY44" s="1023"/>
      <c r="CZ44" s="1023"/>
      <c r="DA44" s="1024"/>
      <c r="DB44" s="1022"/>
      <c r="DC44" s="1023"/>
      <c r="DD44" s="1023"/>
      <c r="DE44" s="1023"/>
      <c r="DF44" s="1024"/>
      <c r="DG44" s="1022"/>
      <c r="DH44" s="1023"/>
      <c r="DI44" s="1023"/>
      <c r="DJ44" s="1023"/>
      <c r="DK44" s="1024"/>
      <c r="DL44" s="1022"/>
      <c r="DM44" s="1023"/>
      <c r="DN44" s="1023"/>
      <c r="DO44" s="1023"/>
      <c r="DP44" s="1024"/>
      <c r="DQ44" s="1022"/>
      <c r="DR44" s="1023"/>
      <c r="DS44" s="1023"/>
      <c r="DT44" s="1023"/>
      <c r="DU44" s="1024"/>
      <c r="DV44" s="1025"/>
      <c r="DW44" s="1026"/>
      <c r="DX44" s="1026"/>
      <c r="DY44" s="1026"/>
      <c r="DZ44" s="1027"/>
      <c r="EA44" s="212"/>
    </row>
    <row r="45" spans="1:131" ht="26.25" customHeight="1" x14ac:dyDescent="0.15">
      <c r="A45" s="220">
        <v>18</v>
      </c>
      <c r="B45" s="1063"/>
      <c r="C45" s="1064"/>
      <c r="D45" s="1064"/>
      <c r="E45" s="1064"/>
      <c r="F45" s="1064"/>
      <c r="G45" s="1064"/>
      <c r="H45" s="1064"/>
      <c r="I45" s="1064"/>
      <c r="J45" s="1064"/>
      <c r="K45" s="1064"/>
      <c r="L45" s="1064"/>
      <c r="M45" s="1064"/>
      <c r="N45" s="1064"/>
      <c r="O45" s="1064"/>
      <c r="P45" s="1065"/>
      <c r="Q45" s="1071"/>
      <c r="R45" s="1072"/>
      <c r="S45" s="1072"/>
      <c r="T45" s="1072"/>
      <c r="U45" s="1072"/>
      <c r="V45" s="1072"/>
      <c r="W45" s="1072"/>
      <c r="X45" s="1072"/>
      <c r="Y45" s="1072"/>
      <c r="Z45" s="1072"/>
      <c r="AA45" s="1072"/>
      <c r="AB45" s="1072"/>
      <c r="AC45" s="1072"/>
      <c r="AD45" s="1072"/>
      <c r="AE45" s="1073"/>
      <c r="AF45" s="1068"/>
      <c r="AG45" s="1069"/>
      <c r="AH45" s="1069"/>
      <c r="AI45" s="1069"/>
      <c r="AJ45" s="1070"/>
      <c r="AK45" s="1013"/>
      <c r="AL45" s="1004"/>
      <c r="AM45" s="1004"/>
      <c r="AN45" s="1004"/>
      <c r="AO45" s="1004"/>
      <c r="AP45" s="1004"/>
      <c r="AQ45" s="1004"/>
      <c r="AR45" s="1004"/>
      <c r="AS45" s="1004"/>
      <c r="AT45" s="1004"/>
      <c r="AU45" s="1004"/>
      <c r="AV45" s="1004"/>
      <c r="AW45" s="1004"/>
      <c r="AX45" s="1004"/>
      <c r="AY45" s="1004"/>
      <c r="AZ45" s="1074"/>
      <c r="BA45" s="1074"/>
      <c r="BB45" s="1074"/>
      <c r="BC45" s="1074"/>
      <c r="BD45" s="1074"/>
      <c r="BE45" s="1005"/>
      <c r="BF45" s="1005"/>
      <c r="BG45" s="1005"/>
      <c r="BH45" s="1005"/>
      <c r="BI45" s="1006"/>
      <c r="BJ45" s="214"/>
      <c r="BK45" s="214"/>
      <c r="BL45" s="214"/>
      <c r="BM45" s="214"/>
      <c r="BN45" s="214"/>
      <c r="BO45" s="223"/>
      <c r="BP45" s="223"/>
      <c r="BQ45" s="220">
        <v>39</v>
      </c>
      <c r="BR45" s="221"/>
      <c r="BS45" s="1025"/>
      <c r="BT45" s="1026"/>
      <c r="BU45" s="1026"/>
      <c r="BV45" s="1026"/>
      <c r="BW45" s="1026"/>
      <c r="BX45" s="1026"/>
      <c r="BY45" s="1026"/>
      <c r="BZ45" s="1026"/>
      <c r="CA45" s="1026"/>
      <c r="CB45" s="1026"/>
      <c r="CC45" s="1026"/>
      <c r="CD45" s="1026"/>
      <c r="CE45" s="1026"/>
      <c r="CF45" s="1026"/>
      <c r="CG45" s="1047"/>
      <c r="CH45" s="1022"/>
      <c r="CI45" s="1023"/>
      <c r="CJ45" s="1023"/>
      <c r="CK45" s="1023"/>
      <c r="CL45" s="1024"/>
      <c r="CM45" s="1022"/>
      <c r="CN45" s="1023"/>
      <c r="CO45" s="1023"/>
      <c r="CP45" s="1023"/>
      <c r="CQ45" s="1024"/>
      <c r="CR45" s="1022"/>
      <c r="CS45" s="1023"/>
      <c r="CT45" s="1023"/>
      <c r="CU45" s="1023"/>
      <c r="CV45" s="1024"/>
      <c r="CW45" s="1022"/>
      <c r="CX45" s="1023"/>
      <c r="CY45" s="1023"/>
      <c r="CZ45" s="1023"/>
      <c r="DA45" s="1024"/>
      <c r="DB45" s="1022"/>
      <c r="DC45" s="1023"/>
      <c r="DD45" s="1023"/>
      <c r="DE45" s="1023"/>
      <c r="DF45" s="1024"/>
      <c r="DG45" s="1022"/>
      <c r="DH45" s="1023"/>
      <c r="DI45" s="1023"/>
      <c r="DJ45" s="1023"/>
      <c r="DK45" s="1024"/>
      <c r="DL45" s="1022"/>
      <c r="DM45" s="1023"/>
      <c r="DN45" s="1023"/>
      <c r="DO45" s="1023"/>
      <c r="DP45" s="1024"/>
      <c r="DQ45" s="1022"/>
      <c r="DR45" s="1023"/>
      <c r="DS45" s="1023"/>
      <c r="DT45" s="1023"/>
      <c r="DU45" s="1024"/>
      <c r="DV45" s="1025"/>
      <c r="DW45" s="1026"/>
      <c r="DX45" s="1026"/>
      <c r="DY45" s="1026"/>
      <c r="DZ45" s="1027"/>
      <c r="EA45" s="212"/>
    </row>
    <row r="46" spans="1:131" ht="26.25" customHeight="1" x14ac:dyDescent="0.15">
      <c r="A46" s="220">
        <v>19</v>
      </c>
      <c r="B46" s="1063"/>
      <c r="C46" s="1064"/>
      <c r="D46" s="1064"/>
      <c r="E46" s="1064"/>
      <c r="F46" s="1064"/>
      <c r="G46" s="1064"/>
      <c r="H46" s="1064"/>
      <c r="I46" s="1064"/>
      <c r="J46" s="1064"/>
      <c r="K46" s="1064"/>
      <c r="L46" s="1064"/>
      <c r="M46" s="1064"/>
      <c r="N46" s="1064"/>
      <c r="O46" s="1064"/>
      <c r="P46" s="1065"/>
      <c r="Q46" s="1071"/>
      <c r="R46" s="1072"/>
      <c r="S46" s="1072"/>
      <c r="T46" s="1072"/>
      <c r="U46" s="1072"/>
      <c r="V46" s="1072"/>
      <c r="W46" s="1072"/>
      <c r="X46" s="1072"/>
      <c r="Y46" s="1072"/>
      <c r="Z46" s="1072"/>
      <c r="AA46" s="1072"/>
      <c r="AB46" s="1072"/>
      <c r="AC46" s="1072"/>
      <c r="AD46" s="1072"/>
      <c r="AE46" s="1073"/>
      <c r="AF46" s="1068"/>
      <c r="AG46" s="1069"/>
      <c r="AH46" s="1069"/>
      <c r="AI46" s="1069"/>
      <c r="AJ46" s="1070"/>
      <c r="AK46" s="1013"/>
      <c r="AL46" s="1004"/>
      <c r="AM46" s="1004"/>
      <c r="AN46" s="1004"/>
      <c r="AO46" s="1004"/>
      <c r="AP46" s="1004"/>
      <c r="AQ46" s="1004"/>
      <c r="AR46" s="1004"/>
      <c r="AS46" s="1004"/>
      <c r="AT46" s="1004"/>
      <c r="AU46" s="1004"/>
      <c r="AV46" s="1004"/>
      <c r="AW46" s="1004"/>
      <c r="AX46" s="1004"/>
      <c r="AY46" s="1004"/>
      <c r="AZ46" s="1074"/>
      <c r="BA46" s="1074"/>
      <c r="BB46" s="1074"/>
      <c r="BC46" s="1074"/>
      <c r="BD46" s="1074"/>
      <c r="BE46" s="1005"/>
      <c r="BF46" s="1005"/>
      <c r="BG46" s="1005"/>
      <c r="BH46" s="1005"/>
      <c r="BI46" s="1006"/>
      <c r="BJ46" s="214"/>
      <c r="BK46" s="214"/>
      <c r="BL46" s="214"/>
      <c r="BM46" s="214"/>
      <c r="BN46" s="214"/>
      <c r="BO46" s="223"/>
      <c r="BP46" s="223"/>
      <c r="BQ46" s="220">
        <v>40</v>
      </c>
      <c r="BR46" s="221"/>
      <c r="BS46" s="1025"/>
      <c r="BT46" s="1026"/>
      <c r="BU46" s="1026"/>
      <c r="BV46" s="1026"/>
      <c r="BW46" s="1026"/>
      <c r="BX46" s="1026"/>
      <c r="BY46" s="1026"/>
      <c r="BZ46" s="1026"/>
      <c r="CA46" s="1026"/>
      <c r="CB46" s="1026"/>
      <c r="CC46" s="1026"/>
      <c r="CD46" s="1026"/>
      <c r="CE46" s="1026"/>
      <c r="CF46" s="1026"/>
      <c r="CG46" s="1047"/>
      <c r="CH46" s="1022"/>
      <c r="CI46" s="1023"/>
      <c r="CJ46" s="1023"/>
      <c r="CK46" s="1023"/>
      <c r="CL46" s="1024"/>
      <c r="CM46" s="1022"/>
      <c r="CN46" s="1023"/>
      <c r="CO46" s="1023"/>
      <c r="CP46" s="1023"/>
      <c r="CQ46" s="1024"/>
      <c r="CR46" s="1022"/>
      <c r="CS46" s="1023"/>
      <c r="CT46" s="1023"/>
      <c r="CU46" s="1023"/>
      <c r="CV46" s="1024"/>
      <c r="CW46" s="1022"/>
      <c r="CX46" s="1023"/>
      <c r="CY46" s="1023"/>
      <c r="CZ46" s="1023"/>
      <c r="DA46" s="1024"/>
      <c r="DB46" s="1022"/>
      <c r="DC46" s="1023"/>
      <c r="DD46" s="1023"/>
      <c r="DE46" s="1023"/>
      <c r="DF46" s="1024"/>
      <c r="DG46" s="1022"/>
      <c r="DH46" s="1023"/>
      <c r="DI46" s="1023"/>
      <c r="DJ46" s="1023"/>
      <c r="DK46" s="1024"/>
      <c r="DL46" s="1022"/>
      <c r="DM46" s="1023"/>
      <c r="DN46" s="1023"/>
      <c r="DO46" s="1023"/>
      <c r="DP46" s="1024"/>
      <c r="DQ46" s="1022"/>
      <c r="DR46" s="1023"/>
      <c r="DS46" s="1023"/>
      <c r="DT46" s="1023"/>
      <c r="DU46" s="1024"/>
      <c r="DV46" s="1025"/>
      <c r="DW46" s="1026"/>
      <c r="DX46" s="1026"/>
      <c r="DY46" s="1026"/>
      <c r="DZ46" s="1027"/>
      <c r="EA46" s="212"/>
    </row>
    <row r="47" spans="1:131" ht="26.25" customHeight="1" x14ac:dyDescent="0.15">
      <c r="A47" s="220">
        <v>20</v>
      </c>
      <c r="B47" s="1063"/>
      <c r="C47" s="1064"/>
      <c r="D47" s="1064"/>
      <c r="E47" s="1064"/>
      <c r="F47" s="1064"/>
      <c r="G47" s="1064"/>
      <c r="H47" s="1064"/>
      <c r="I47" s="1064"/>
      <c r="J47" s="1064"/>
      <c r="K47" s="1064"/>
      <c r="L47" s="1064"/>
      <c r="M47" s="1064"/>
      <c r="N47" s="1064"/>
      <c r="O47" s="1064"/>
      <c r="P47" s="1065"/>
      <c r="Q47" s="1071"/>
      <c r="R47" s="1072"/>
      <c r="S47" s="1072"/>
      <c r="T47" s="1072"/>
      <c r="U47" s="1072"/>
      <c r="V47" s="1072"/>
      <c r="W47" s="1072"/>
      <c r="X47" s="1072"/>
      <c r="Y47" s="1072"/>
      <c r="Z47" s="1072"/>
      <c r="AA47" s="1072"/>
      <c r="AB47" s="1072"/>
      <c r="AC47" s="1072"/>
      <c r="AD47" s="1072"/>
      <c r="AE47" s="1073"/>
      <c r="AF47" s="1068"/>
      <c r="AG47" s="1069"/>
      <c r="AH47" s="1069"/>
      <c r="AI47" s="1069"/>
      <c r="AJ47" s="1070"/>
      <c r="AK47" s="1013"/>
      <c r="AL47" s="1004"/>
      <c r="AM47" s="1004"/>
      <c r="AN47" s="1004"/>
      <c r="AO47" s="1004"/>
      <c r="AP47" s="1004"/>
      <c r="AQ47" s="1004"/>
      <c r="AR47" s="1004"/>
      <c r="AS47" s="1004"/>
      <c r="AT47" s="1004"/>
      <c r="AU47" s="1004"/>
      <c r="AV47" s="1004"/>
      <c r="AW47" s="1004"/>
      <c r="AX47" s="1004"/>
      <c r="AY47" s="1004"/>
      <c r="AZ47" s="1074"/>
      <c r="BA47" s="1074"/>
      <c r="BB47" s="1074"/>
      <c r="BC47" s="1074"/>
      <c r="BD47" s="1074"/>
      <c r="BE47" s="1005"/>
      <c r="BF47" s="1005"/>
      <c r="BG47" s="1005"/>
      <c r="BH47" s="1005"/>
      <c r="BI47" s="1006"/>
      <c r="BJ47" s="214"/>
      <c r="BK47" s="214"/>
      <c r="BL47" s="214"/>
      <c r="BM47" s="214"/>
      <c r="BN47" s="214"/>
      <c r="BO47" s="223"/>
      <c r="BP47" s="223"/>
      <c r="BQ47" s="220">
        <v>41</v>
      </c>
      <c r="BR47" s="221"/>
      <c r="BS47" s="1025"/>
      <c r="BT47" s="1026"/>
      <c r="BU47" s="1026"/>
      <c r="BV47" s="1026"/>
      <c r="BW47" s="1026"/>
      <c r="BX47" s="1026"/>
      <c r="BY47" s="1026"/>
      <c r="BZ47" s="1026"/>
      <c r="CA47" s="1026"/>
      <c r="CB47" s="1026"/>
      <c r="CC47" s="1026"/>
      <c r="CD47" s="1026"/>
      <c r="CE47" s="1026"/>
      <c r="CF47" s="1026"/>
      <c r="CG47" s="1047"/>
      <c r="CH47" s="1022"/>
      <c r="CI47" s="1023"/>
      <c r="CJ47" s="1023"/>
      <c r="CK47" s="1023"/>
      <c r="CL47" s="1024"/>
      <c r="CM47" s="1022"/>
      <c r="CN47" s="1023"/>
      <c r="CO47" s="1023"/>
      <c r="CP47" s="1023"/>
      <c r="CQ47" s="1024"/>
      <c r="CR47" s="1022"/>
      <c r="CS47" s="1023"/>
      <c r="CT47" s="1023"/>
      <c r="CU47" s="1023"/>
      <c r="CV47" s="1024"/>
      <c r="CW47" s="1022"/>
      <c r="CX47" s="1023"/>
      <c r="CY47" s="1023"/>
      <c r="CZ47" s="1023"/>
      <c r="DA47" s="1024"/>
      <c r="DB47" s="1022"/>
      <c r="DC47" s="1023"/>
      <c r="DD47" s="1023"/>
      <c r="DE47" s="1023"/>
      <c r="DF47" s="1024"/>
      <c r="DG47" s="1022"/>
      <c r="DH47" s="1023"/>
      <c r="DI47" s="1023"/>
      <c r="DJ47" s="1023"/>
      <c r="DK47" s="1024"/>
      <c r="DL47" s="1022"/>
      <c r="DM47" s="1023"/>
      <c r="DN47" s="1023"/>
      <c r="DO47" s="1023"/>
      <c r="DP47" s="1024"/>
      <c r="DQ47" s="1022"/>
      <c r="DR47" s="1023"/>
      <c r="DS47" s="1023"/>
      <c r="DT47" s="1023"/>
      <c r="DU47" s="1024"/>
      <c r="DV47" s="1025"/>
      <c r="DW47" s="1026"/>
      <c r="DX47" s="1026"/>
      <c r="DY47" s="1026"/>
      <c r="DZ47" s="1027"/>
      <c r="EA47" s="212"/>
    </row>
    <row r="48" spans="1:131" ht="26.25" customHeight="1" x14ac:dyDescent="0.15">
      <c r="A48" s="220">
        <v>21</v>
      </c>
      <c r="B48" s="1063"/>
      <c r="C48" s="1064"/>
      <c r="D48" s="1064"/>
      <c r="E48" s="1064"/>
      <c r="F48" s="1064"/>
      <c r="G48" s="1064"/>
      <c r="H48" s="1064"/>
      <c r="I48" s="1064"/>
      <c r="J48" s="1064"/>
      <c r="K48" s="1064"/>
      <c r="L48" s="1064"/>
      <c r="M48" s="1064"/>
      <c r="N48" s="1064"/>
      <c r="O48" s="1064"/>
      <c r="P48" s="1065"/>
      <c r="Q48" s="1071"/>
      <c r="R48" s="1072"/>
      <c r="S48" s="1072"/>
      <c r="T48" s="1072"/>
      <c r="U48" s="1072"/>
      <c r="V48" s="1072"/>
      <c r="W48" s="1072"/>
      <c r="X48" s="1072"/>
      <c r="Y48" s="1072"/>
      <c r="Z48" s="1072"/>
      <c r="AA48" s="1072"/>
      <c r="AB48" s="1072"/>
      <c r="AC48" s="1072"/>
      <c r="AD48" s="1072"/>
      <c r="AE48" s="1073"/>
      <c r="AF48" s="1068"/>
      <c r="AG48" s="1069"/>
      <c r="AH48" s="1069"/>
      <c r="AI48" s="1069"/>
      <c r="AJ48" s="1070"/>
      <c r="AK48" s="1013"/>
      <c r="AL48" s="1004"/>
      <c r="AM48" s="1004"/>
      <c r="AN48" s="1004"/>
      <c r="AO48" s="1004"/>
      <c r="AP48" s="1004"/>
      <c r="AQ48" s="1004"/>
      <c r="AR48" s="1004"/>
      <c r="AS48" s="1004"/>
      <c r="AT48" s="1004"/>
      <c r="AU48" s="1004"/>
      <c r="AV48" s="1004"/>
      <c r="AW48" s="1004"/>
      <c r="AX48" s="1004"/>
      <c r="AY48" s="1004"/>
      <c r="AZ48" s="1074"/>
      <c r="BA48" s="1074"/>
      <c r="BB48" s="1074"/>
      <c r="BC48" s="1074"/>
      <c r="BD48" s="1074"/>
      <c r="BE48" s="1005"/>
      <c r="BF48" s="1005"/>
      <c r="BG48" s="1005"/>
      <c r="BH48" s="1005"/>
      <c r="BI48" s="1006"/>
      <c r="BJ48" s="214"/>
      <c r="BK48" s="214"/>
      <c r="BL48" s="214"/>
      <c r="BM48" s="214"/>
      <c r="BN48" s="214"/>
      <c r="BO48" s="223"/>
      <c r="BP48" s="223"/>
      <c r="BQ48" s="220">
        <v>42</v>
      </c>
      <c r="BR48" s="221"/>
      <c r="BS48" s="1025"/>
      <c r="BT48" s="1026"/>
      <c r="BU48" s="1026"/>
      <c r="BV48" s="1026"/>
      <c r="BW48" s="1026"/>
      <c r="BX48" s="1026"/>
      <c r="BY48" s="1026"/>
      <c r="BZ48" s="1026"/>
      <c r="CA48" s="1026"/>
      <c r="CB48" s="1026"/>
      <c r="CC48" s="1026"/>
      <c r="CD48" s="1026"/>
      <c r="CE48" s="1026"/>
      <c r="CF48" s="1026"/>
      <c r="CG48" s="1047"/>
      <c r="CH48" s="1022"/>
      <c r="CI48" s="1023"/>
      <c r="CJ48" s="1023"/>
      <c r="CK48" s="1023"/>
      <c r="CL48" s="1024"/>
      <c r="CM48" s="1022"/>
      <c r="CN48" s="1023"/>
      <c r="CO48" s="1023"/>
      <c r="CP48" s="1023"/>
      <c r="CQ48" s="1024"/>
      <c r="CR48" s="1022"/>
      <c r="CS48" s="1023"/>
      <c r="CT48" s="1023"/>
      <c r="CU48" s="1023"/>
      <c r="CV48" s="1024"/>
      <c r="CW48" s="1022"/>
      <c r="CX48" s="1023"/>
      <c r="CY48" s="1023"/>
      <c r="CZ48" s="1023"/>
      <c r="DA48" s="1024"/>
      <c r="DB48" s="1022"/>
      <c r="DC48" s="1023"/>
      <c r="DD48" s="1023"/>
      <c r="DE48" s="1023"/>
      <c r="DF48" s="1024"/>
      <c r="DG48" s="1022"/>
      <c r="DH48" s="1023"/>
      <c r="DI48" s="1023"/>
      <c r="DJ48" s="1023"/>
      <c r="DK48" s="1024"/>
      <c r="DL48" s="1022"/>
      <c r="DM48" s="1023"/>
      <c r="DN48" s="1023"/>
      <c r="DO48" s="1023"/>
      <c r="DP48" s="1024"/>
      <c r="DQ48" s="1022"/>
      <c r="DR48" s="1023"/>
      <c r="DS48" s="1023"/>
      <c r="DT48" s="1023"/>
      <c r="DU48" s="1024"/>
      <c r="DV48" s="1025"/>
      <c r="DW48" s="1026"/>
      <c r="DX48" s="1026"/>
      <c r="DY48" s="1026"/>
      <c r="DZ48" s="1027"/>
      <c r="EA48" s="212"/>
    </row>
    <row r="49" spans="1:131" ht="26.25" customHeight="1" x14ac:dyDescent="0.15">
      <c r="A49" s="220">
        <v>22</v>
      </c>
      <c r="B49" s="1063"/>
      <c r="C49" s="1064"/>
      <c r="D49" s="1064"/>
      <c r="E49" s="1064"/>
      <c r="F49" s="1064"/>
      <c r="G49" s="1064"/>
      <c r="H49" s="1064"/>
      <c r="I49" s="1064"/>
      <c r="J49" s="1064"/>
      <c r="K49" s="1064"/>
      <c r="L49" s="1064"/>
      <c r="M49" s="1064"/>
      <c r="N49" s="1064"/>
      <c r="O49" s="1064"/>
      <c r="P49" s="1065"/>
      <c r="Q49" s="1071"/>
      <c r="R49" s="1072"/>
      <c r="S49" s="1072"/>
      <c r="T49" s="1072"/>
      <c r="U49" s="1072"/>
      <c r="V49" s="1072"/>
      <c r="W49" s="1072"/>
      <c r="X49" s="1072"/>
      <c r="Y49" s="1072"/>
      <c r="Z49" s="1072"/>
      <c r="AA49" s="1072"/>
      <c r="AB49" s="1072"/>
      <c r="AC49" s="1072"/>
      <c r="AD49" s="1072"/>
      <c r="AE49" s="1073"/>
      <c r="AF49" s="1068"/>
      <c r="AG49" s="1069"/>
      <c r="AH49" s="1069"/>
      <c r="AI49" s="1069"/>
      <c r="AJ49" s="1070"/>
      <c r="AK49" s="1013"/>
      <c r="AL49" s="1004"/>
      <c r="AM49" s="1004"/>
      <c r="AN49" s="1004"/>
      <c r="AO49" s="1004"/>
      <c r="AP49" s="1004"/>
      <c r="AQ49" s="1004"/>
      <c r="AR49" s="1004"/>
      <c r="AS49" s="1004"/>
      <c r="AT49" s="1004"/>
      <c r="AU49" s="1004"/>
      <c r="AV49" s="1004"/>
      <c r="AW49" s="1004"/>
      <c r="AX49" s="1004"/>
      <c r="AY49" s="1004"/>
      <c r="AZ49" s="1074"/>
      <c r="BA49" s="1074"/>
      <c r="BB49" s="1074"/>
      <c r="BC49" s="1074"/>
      <c r="BD49" s="1074"/>
      <c r="BE49" s="1005"/>
      <c r="BF49" s="1005"/>
      <c r="BG49" s="1005"/>
      <c r="BH49" s="1005"/>
      <c r="BI49" s="1006"/>
      <c r="BJ49" s="214"/>
      <c r="BK49" s="214"/>
      <c r="BL49" s="214"/>
      <c r="BM49" s="214"/>
      <c r="BN49" s="214"/>
      <c r="BO49" s="223"/>
      <c r="BP49" s="223"/>
      <c r="BQ49" s="220">
        <v>43</v>
      </c>
      <c r="BR49" s="221"/>
      <c r="BS49" s="1025"/>
      <c r="BT49" s="1026"/>
      <c r="BU49" s="1026"/>
      <c r="BV49" s="1026"/>
      <c r="BW49" s="1026"/>
      <c r="BX49" s="1026"/>
      <c r="BY49" s="1026"/>
      <c r="BZ49" s="1026"/>
      <c r="CA49" s="1026"/>
      <c r="CB49" s="1026"/>
      <c r="CC49" s="1026"/>
      <c r="CD49" s="1026"/>
      <c r="CE49" s="1026"/>
      <c r="CF49" s="1026"/>
      <c r="CG49" s="1047"/>
      <c r="CH49" s="1022"/>
      <c r="CI49" s="1023"/>
      <c r="CJ49" s="1023"/>
      <c r="CK49" s="1023"/>
      <c r="CL49" s="1024"/>
      <c r="CM49" s="1022"/>
      <c r="CN49" s="1023"/>
      <c r="CO49" s="1023"/>
      <c r="CP49" s="1023"/>
      <c r="CQ49" s="1024"/>
      <c r="CR49" s="1022"/>
      <c r="CS49" s="1023"/>
      <c r="CT49" s="1023"/>
      <c r="CU49" s="1023"/>
      <c r="CV49" s="1024"/>
      <c r="CW49" s="1022"/>
      <c r="CX49" s="1023"/>
      <c r="CY49" s="1023"/>
      <c r="CZ49" s="1023"/>
      <c r="DA49" s="1024"/>
      <c r="DB49" s="1022"/>
      <c r="DC49" s="1023"/>
      <c r="DD49" s="1023"/>
      <c r="DE49" s="1023"/>
      <c r="DF49" s="1024"/>
      <c r="DG49" s="1022"/>
      <c r="DH49" s="1023"/>
      <c r="DI49" s="1023"/>
      <c r="DJ49" s="1023"/>
      <c r="DK49" s="1024"/>
      <c r="DL49" s="1022"/>
      <c r="DM49" s="1023"/>
      <c r="DN49" s="1023"/>
      <c r="DO49" s="1023"/>
      <c r="DP49" s="1024"/>
      <c r="DQ49" s="1022"/>
      <c r="DR49" s="1023"/>
      <c r="DS49" s="1023"/>
      <c r="DT49" s="1023"/>
      <c r="DU49" s="1024"/>
      <c r="DV49" s="1025"/>
      <c r="DW49" s="1026"/>
      <c r="DX49" s="1026"/>
      <c r="DY49" s="1026"/>
      <c r="DZ49" s="1027"/>
      <c r="EA49" s="212"/>
    </row>
    <row r="50" spans="1:131" ht="26.25" customHeight="1" x14ac:dyDescent="0.15">
      <c r="A50" s="220">
        <v>23</v>
      </c>
      <c r="B50" s="1063"/>
      <c r="C50" s="1064"/>
      <c r="D50" s="1064"/>
      <c r="E50" s="1064"/>
      <c r="F50" s="1064"/>
      <c r="G50" s="1064"/>
      <c r="H50" s="1064"/>
      <c r="I50" s="1064"/>
      <c r="J50" s="1064"/>
      <c r="K50" s="1064"/>
      <c r="L50" s="1064"/>
      <c r="M50" s="1064"/>
      <c r="N50" s="1064"/>
      <c r="O50" s="1064"/>
      <c r="P50" s="1065"/>
      <c r="Q50" s="1066"/>
      <c r="R50" s="1058"/>
      <c r="S50" s="1058"/>
      <c r="T50" s="1058"/>
      <c r="U50" s="1058"/>
      <c r="V50" s="1058"/>
      <c r="W50" s="1058"/>
      <c r="X50" s="1058"/>
      <c r="Y50" s="1058"/>
      <c r="Z50" s="1058"/>
      <c r="AA50" s="1058"/>
      <c r="AB50" s="1058"/>
      <c r="AC50" s="1058"/>
      <c r="AD50" s="1058"/>
      <c r="AE50" s="1067"/>
      <c r="AF50" s="1068"/>
      <c r="AG50" s="1069"/>
      <c r="AH50" s="1069"/>
      <c r="AI50" s="1069"/>
      <c r="AJ50" s="1070"/>
      <c r="AK50" s="1057"/>
      <c r="AL50" s="1058"/>
      <c r="AM50" s="1058"/>
      <c r="AN50" s="1058"/>
      <c r="AO50" s="1058"/>
      <c r="AP50" s="1058"/>
      <c r="AQ50" s="1058"/>
      <c r="AR50" s="1058"/>
      <c r="AS50" s="1058"/>
      <c r="AT50" s="1058"/>
      <c r="AU50" s="1058"/>
      <c r="AV50" s="1058"/>
      <c r="AW50" s="1058"/>
      <c r="AX50" s="1058"/>
      <c r="AY50" s="1058"/>
      <c r="AZ50" s="1059"/>
      <c r="BA50" s="1059"/>
      <c r="BB50" s="1059"/>
      <c r="BC50" s="1059"/>
      <c r="BD50" s="1059"/>
      <c r="BE50" s="1005"/>
      <c r="BF50" s="1005"/>
      <c r="BG50" s="1005"/>
      <c r="BH50" s="1005"/>
      <c r="BI50" s="1006"/>
      <c r="BJ50" s="214"/>
      <c r="BK50" s="214"/>
      <c r="BL50" s="214"/>
      <c r="BM50" s="214"/>
      <c r="BN50" s="214"/>
      <c r="BO50" s="223"/>
      <c r="BP50" s="223"/>
      <c r="BQ50" s="220">
        <v>44</v>
      </c>
      <c r="BR50" s="221"/>
      <c r="BS50" s="1025"/>
      <c r="BT50" s="1026"/>
      <c r="BU50" s="1026"/>
      <c r="BV50" s="1026"/>
      <c r="BW50" s="1026"/>
      <c r="BX50" s="1026"/>
      <c r="BY50" s="1026"/>
      <c r="BZ50" s="1026"/>
      <c r="CA50" s="1026"/>
      <c r="CB50" s="1026"/>
      <c r="CC50" s="1026"/>
      <c r="CD50" s="1026"/>
      <c r="CE50" s="1026"/>
      <c r="CF50" s="1026"/>
      <c r="CG50" s="1047"/>
      <c r="CH50" s="1022"/>
      <c r="CI50" s="1023"/>
      <c r="CJ50" s="1023"/>
      <c r="CK50" s="1023"/>
      <c r="CL50" s="1024"/>
      <c r="CM50" s="1022"/>
      <c r="CN50" s="1023"/>
      <c r="CO50" s="1023"/>
      <c r="CP50" s="1023"/>
      <c r="CQ50" s="1024"/>
      <c r="CR50" s="1022"/>
      <c r="CS50" s="1023"/>
      <c r="CT50" s="1023"/>
      <c r="CU50" s="1023"/>
      <c r="CV50" s="1024"/>
      <c r="CW50" s="1022"/>
      <c r="CX50" s="1023"/>
      <c r="CY50" s="1023"/>
      <c r="CZ50" s="1023"/>
      <c r="DA50" s="1024"/>
      <c r="DB50" s="1022"/>
      <c r="DC50" s="1023"/>
      <c r="DD50" s="1023"/>
      <c r="DE50" s="1023"/>
      <c r="DF50" s="1024"/>
      <c r="DG50" s="1022"/>
      <c r="DH50" s="1023"/>
      <c r="DI50" s="1023"/>
      <c r="DJ50" s="1023"/>
      <c r="DK50" s="1024"/>
      <c r="DL50" s="1022"/>
      <c r="DM50" s="1023"/>
      <c r="DN50" s="1023"/>
      <c r="DO50" s="1023"/>
      <c r="DP50" s="1024"/>
      <c r="DQ50" s="1022"/>
      <c r="DR50" s="1023"/>
      <c r="DS50" s="1023"/>
      <c r="DT50" s="1023"/>
      <c r="DU50" s="1024"/>
      <c r="DV50" s="1025"/>
      <c r="DW50" s="1026"/>
      <c r="DX50" s="1026"/>
      <c r="DY50" s="1026"/>
      <c r="DZ50" s="1027"/>
      <c r="EA50" s="212"/>
    </row>
    <row r="51" spans="1:131" ht="26.25" customHeight="1" x14ac:dyDescent="0.15">
      <c r="A51" s="220">
        <v>24</v>
      </c>
      <c r="B51" s="1063"/>
      <c r="C51" s="1064"/>
      <c r="D51" s="1064"/>
      <c r="E51" s="1064"/>
      <c r="F51" s="1064"/>
      <c r="G51" s="1064"/>
      <c r="H51" s="1064"/>
      <c r="I51" s="1064"/>
      <c r="J51" s="1064"/>
      <c r="K51" s="1064"/>
      <c r="L51" s="1064"/>
      <c r="M51" s="1064"/>
      <c r="N51" s="1064"/>
      <c r="O51" s="1064"/>
      <c r="P51" s="1065"/>
      <c r="Q51" s="1066"/>
      <c r="R51" s="1058"/>
      <c r="S51" s="1058"/>
      <c r="T51" s="1058"/>
      <c r="U51" s="1058"/>
      <c r="V51" s="1058"/>
      <c r="W51" s="1058"/>
      <c r="X51" s="1058"/>
      <c r="Y51" s="1058"/>
      <c r="Z51" s="1058"/>
      <c r="AA51" s="1058"/>
      <c r="AB51" s="1058"/>
      <c r="AC51" s="1058"/>
      <c r="AD51" s="1058"/>
      <c r="AE51" s="1067"/>
      <c r="AF51" s="1068"/>
      <c r="AG51" s="1069"/>
      <c r="AH51" s="1069"/>
      <c r="AI51" s="1069"/>
      <c r="AJ51" s="1070"/>
      <c r="AK51" s="1057"/>
      <c r="AL51" s="1058"/>
      <c r="AM51" s="1058"/>
      <c r="AN51" s="1058"/>
      <c r="AO51" s="1058"/>
      <c r="AP51" s="1058"/>
      <c r="AQ51" s="1058"/>
      <c r="AR51" s="1058"/>
      <c r="AS51" s="1058"/>
      <c r="AT51" s="1058"/>
      <c r="AU51" s="1058"/>
      <c r="AV51" s="1058"/>
      <c r="AW51" s="1058"/>
      <c r="AX51" s="1058"/>
      <c r="AY51" s="1058"/>
      <c r="AZ51" s="1059"/>
      <c r="BA51" s="1059"/>
      <c r="BB51" s="1059"/>
      <c r="BC51" s="1059"/>
      <c r="BD51" s="1059"/>
      <c r="BE51" s="1005"/>
      <c r="BF51" s="1005"/>
      <c r="BG51" s="1005"/>
      <c r="BH51" s="1005"/>
      <c r="BI51" s="1006"/>
      <c r="BJ51" s="214"/>
      <c r="BK51" s="214"/>
      <c r="BL51" s="214"/>
      <c r="BM51" s="214"/>
      <c r="BN51" s="214"/>
      <c r="BO51" s="223"/>
      <c r="BP51" s="223"/>
      <c r="BQ51" s="220">
        <v>45</v>
      </c>
      <c r="BR51" s="221"/>
      <c r="BS51" s="1025"/>
      <c r="BT51" s="1026"/>
      <c r="BU51" s="1026"/>
      <c r="BV51" s="1026"/>
      <c r="BW51" s="1026"/>
      <c r="BX51" s="1026"/>
      <c r="BY51" s="1026"/>
      <c r="BZ51" s="1026"/>
      <c r="CA51" s="1026"/>
      <c r="CB51" s="1026"/>
      <c r="CC51" s="1026"/>
      <c r="CD51" s="1026"/>
      <c r="CE51" s="1026"/>
      <c r="CF51" s="1026"/>
      <c r="CG51" s="1047"/>
      <c r="CH51" s="1022"/>
      <c r="CI51" s="1023"/>
      <c r="CJ51" s="1023"/>
      <c r="CK51" s="1023"/>
      <c r="CL51" s="1024"/>
      <c r="CM51" s="1022"/>
      <c r="CN51" s="1023"/>
      <c r="CO51" s="1023"/>
      <c r="CP51" s="1023"/>
      <c r="CQ51" s="1024"/>
      <c r="CR51" s="1022"/>
      <c r="CS51" s="1023"/>
      <c r="CT51" s="1023"/>
      <c r="CU51" s="1023"/>
      <c r="CV51" s="1024"/>
      <c r="CW51" s="1022"/>
      <c r="CX51" s="1023"/>
      <c r="CY51" s="1023"/>
      <c r="CZ51" s="1023"/>
      <c r="DA51" s="1024"/>
      <c r="DB51" s="1022"/>
      <c r="DC51" s="1023"/>
      <c r="DD51" s="1023"/>
      <c r="DE51" s="1023"/>
      <c r="DF51" s="1024"/>
      <c r="DG51" s="1022"/>
      <c r="DH51" s="1023"/>
      <c r="DI51" s="1023"/>
      <c r="DJ51" s="1023"/>
      <c r="DK51" s="1024"/>
      <c r="DL51" s="1022"/>
      <c r="DM51" s="1023"/>
      <c r="DN51" s="1023"/>
      <c r="DO51" s="1023"/>
      <c r="DP51" s="1024"/>
      <c r="DQ51" s="1022"/>
      <c r="DR51" s="1023"/>
      <c r="DS51" s="1023"/>
      <c r="DT51" s="1023"/>
      <c r="DU51" s="1024"/>
      <c r="DV51" s="1025"/>
      <c r="DW51" s="1026"/>
      <c r="DX51" s="1026"/>
      <c r="DY51" s="1026"/>
      <c r="DZ51" s="1027"/>
      <c r="EA51" s="212"/>
    </row>
    <row r="52" spans="1:131" ht="26.25" customHeight="1" x14ac:dyDescent="0.15">
      <c r="A52" s="220">
        <v>25</v>
      </c>
      <c r="B52" s="1063"/>
      <c r="C52" s="1064"/>
      <c r="D52" s="1064"/>
      <c r="E52" s="1064"/>
      <c r="F52" s="1064"/>
      <c r="G52" s="1064"/>
      <c r="H52" s="1064"/>
      <c r="I52" s="1064"/>
      <c r="J52" s="1064"/>
      <c r="K52" s="1064"/>
      <c r="L52" s="1064"/>
      <c r="M52" s="1064"/>
      <c r="N52" s="1064"/>
      <c r="O52" s="1064"/>
      <c r="P52" s="1065"/>
      <c r="Q52" s="1066"/>
      <c r="R52" s="1058"/>
      <c r="S52" s="1058"/>
      <c r="T52" s="1058"/>
      <c r="U52" s="1058"/>
      <c r="V52" s="1058"/>
      <c r="W52" s="1058"/>
      <c r="X52" s="1058"/>
      <c r="Y52" s="1058"/>
      <c r="Z52" s="1058"/>
      <c r="AA52" s="1058"/>
      <c r="AB52" s="1058"/>
      <c r="AC52" s="1058"/>
      <c r="AD52" s="1058"/>
      <c r="AE52" s="1067"/>
      <c r="AF52" s="1068"/>
      <c r="AG52" s="1069"/>
      <c r="AH52" s="1069"/>
      <c r="AI52" s="1069"/>
      <c r="AJ52" s="1070"/>
      <c r="AK52" s="1057"/>
      <c r="AL52" s="1058"/>
      <c r="AM52" s="1058"/>
      <c r="AN52" s="1058"/>
      <c r="AO52" s="1058"/>
      <c r="AP52" s="1058"/>
      <c r="AQ52" s="1058"/>
      <c r="AR52" s="1058"/>
      <c r="AS52" s="1058"/>
      <c r="AT52" s="1058"/>
      <c r="AU52" s="1058"/>
      <c r="AV52" s="1058"/>
      <c r="AW52" s="1058"/>
      <c r="AX52" s="1058"/>
      <c r="AY52" s="1058"/>
      <c r="AZ52" s="1059"/>
      <c r="BA52" s="1059"/>
      <c r="BB52" s="1059"/>
      <c r="BC52" s="1059"/>
      <c r="BD52" s="1059"/>
      <c r="BE52" s="1005"/>
      <c r="BF52" s="1005"/>
      <c r="BG52" s="1005"/>
      <c r="BH52" s="1005"/>
      <c r="BI52" s="1006"/>
      <c r="BJ52" s="214"/>
      <c r="BK52" s="214"/>
      <c r="BL52" s="214"/>
      <c r="BM52" s="214"/>
      <c r="BN52" s="214"/>
      <c r="BO52" s="223"/>
      <c r="BP52" s="223"/>
      <c r="BQ52" s="220">
        <v>46</v>
      </c>
      <c r="BR52" s="221"/>
      <c r="BS52" s="1025"/>
      <c r="BT52" s="1026"/>
      <c r="BU52" s="1026"/>
      <c r="BV52" s="1026"/>
      <c r="BW52" s="1026"/>
      <c r="BX52" s="1026"/>
      <c r="BY52" s="1026"/>
      <c r="BZ52" s="1026"/>
      <c r="CA52" s="1026"/>
      <c r="CB52" s="1026"/>
      <c r="CC52" s="1026"/>
      <c r="CD52" s="1026"/>
      <c r="CE52" s="1026"/>
      <c r="CF52" s="1026"/>
      <c r="CG52" s="1047"/>
      <c r="CH52" s="1022"/>
      <c r="CI52" s="1023"/>
      <c r="CJ52" s="1023"/>
      <c r="CK52" s="1023"/>
      <c r="CL52" s="1024"/>
      <c r="CM52" s="1022"/>
      <c r="CN52" s="1023"/>
      <c r="CO52" s="1023"/>
      <c r="CP52" s="1023"/>
      <c r="CQ52" s="1024"/>
      <c r="CR52" s="1022"/>
      <c r="CS52" s="1023"/>
      <c r="CT52" s="1023"/>
      <c r="CU52" s="1023"/>
      <c r="CV52" s="1024"/>
      <c r="CW52" s="1022"/>
      <c r="CX52" s="1023"/>
      <c r="CY52" s="1023"/>
      <c r="CZ52" s="1023"/>
      <c r="DA52" s="1024"/>
      <c r="DB52" s="1022"/>
      <c r="DC52" s="1023"/>
      <c r="DD52" s="1023"/>
      <c r="DE52" s="1023"/>
      <c r="DF52" s="1024"/>
      <c r="DG52" s="1022"/>
      <c r="DH52" s="1023"/>
      <c r="DI52" s="1023"/>
      <c r="DJ52" s="1023"/>
      <c r="DK52" s="1024"/>
      <c r="DL52" s="1022"/>
      <c r="DM52" s="1023"/>
      <c r="DN52" s="1023"/>
      <c r="DO52" s="1023"/>
      <c r="DP52" s="1024"/>
      <c r="DQ52" s="1022"/>
      <c r="DR52" s="1023"/>
      <c r="DS52" s="1023"/>
      <c r="DT52" s="1023"/>
      <c r="DU52" s="1024"/>
      <c r="DV52" s="1025"/>
      <c r="DW52" s="1026"/>
      <c r="DX52" s="1026"/>
      <c r="DY52" s="1026"/>
      <c r="DZ52" s="1027"/>
      <c r="EA52" s="212"/>
    </row>
    <row r="53" spans="1:131" ht="26.25" customHeight="1" x14ac:dyDescent="0.15">
      <c r="A53" s="220">
        <v>26</v>
      </c>
      <c r="B53" s="1063"/>
      <c r="C53" s="1064"/>
      <c r="D53" s="1064"/>
      <c r="E53" s="1064"/>
      <c r="F53" s="1064"/>
      <c r="G53" s="1064"/>
      <c r="H53" s="1064"/>
      <c r="I53" s="1064"/>
      <c r="J53" s="1064"/>
      <c r="K53" s="1064"/>
      <c r="L53" s="1064"/>
      <c r="M53" s="1064"/>
      <c r="N53" s="1064"/>
      <c r="O53" s="1064"/>
      <c r="P53" s="1065"/>
      <c r="Q53" s="1066"/>
      <c r="R53" s="1058"/>
      <c r="S53" s="1058"/>
      <c r="T53" s="1058"/>
      <c r="U53" s="1058"/>
      <c r="V53" s="1058"/>
      <c r="W53" s="1058"/>
      <c r="X53" s="1058"/>
      <c r="Y53" s="1058"/>
      <c r="Z53" s="1058"/>
      <c r="AA53" s="1058"/>
      <c r="AB53" s="1058"/>
      <c r="AC53" s="1058"/>
      <c r="AD53" s="1058"/>
      <c r="AE53" s="1067"/>
      <c r="AF53" s="1068"/>
      <c r="AG53" s="1069"/>
      <c r="AH53" s="1069"/>
      <c r="AI53" s="1069"/>
      <c r="AJ53" s="1070"/>
      <c r="AK53" s="1057"/>
      <c r="AL53" s="1058"/>
      <c r="AM53" s="1058"/>
      <c r="AN53" s="1058"/>
      <c r="AO53" s="1058"/>
      <c r="AP53" s="1058"/>
      <c r="AQ53" s="1058"/>
      <c r="AR53" s="1058"/>
      <c r="AS53" s="1058"/>
      <c r="AT53" s="1058"/>
      <c r="AU53" s="1058"/>
      <c r="AV53" s="1058"/>
      <c r="AW53" s="1058"/>
      <c r="AX53" s="1058"/>
      <c r="AY53" s="1058"/>
      <c r="AZ53" s="1059"/>
      <c r="BA53" s="1059"/>
      <c r="BB53" s="1059"/>
      <c r="BC53" s="1059"/>
      <c r="BD53" s="1059"/>
      <c r="BE53" s="1005"/>
      <c r="BF53" s="1005"/>
      <c r="BG53" s="1005"/>
      <c r="BH53" s="1005"/>
      <c r="BI53" s="1006"/>
      <c r="BJ53" s="214"/>
      <c r="BK53" s="214"/>
      <c r="BL53" s="214"/>
      <c r="BM53" s="214"/>
      <c r="BN53" s="214"/>
      <c r="BO53" s="223"/>
      <c r="BP53" s="223"/>
      <c r="BQ53" s="220">
        <v>47</v>
      </c>
      <c r="BR53" s="221"/>
      <c r="BS53" s="1025"/>
      <c r="BT53" s="1026"/>
      <c r="BU53" s="1026"/>
      <c r="BV53" s="1026"/>
      <c r="BW53" s="1026"/>
      <c r="BX53" s="1026"/>
      <c r="BY53" s="1026"/>
      <c r="BZ53" s="1026"/>
      <c r="CA53" s="1026"/>
      <c r="CB53" s="1026"/>
      <c r="CC53" s="1026"/>
      <c r="CD53" s="1026"/>
      <c r="CE53" s="1026"/>
      <c r="CF53" s="1026"/>
      <c r="CG53" s="1047"/>
      <c r="CH53" s="1022"/>
      <c r="CI53" s="1023"/>
      <c r="CJ53" s="1023"/>
      <c r="CK53" s="1023"/>
      <c r="CL53" s="1024"/>
      <c r="CM53" s="1022"/>
      <c r="CN53" s="1023"/>
      <c r="CO53" s="1023"/>
      <c r="CP53" s="1023"/>
      <c r="CQ53" s="1024"/>
      <c r="CR53" s="1022"/>
      <c r="CS53" s="1023"/>
      <c r="CT53" s="1023"/>
      <c r="CU53" s="1023"/>
      <c r="CV53" s="1024"/>
      <c r="CW53" s="1022"/>
      <c r="CX53" s="1023"/>
      <c r="CY53" s="1023"/>
      <c r="CZ53" s="1023"/>
      <c r="DA53" s="1024"/>
      <c r="DB53" s="1022"/>
      <c r="DC53" s="1023"/>
      <c r="DD53" s="1023"/>
      <c r="DE53" s="1023"/>
      <c r="DF53" s="1024"/>
      <c r="DG53" s="1022"/>
      <c r="DH53" s="1023"/>
      <c r="DI53" s="1023"/>
      <c r="DJ53" s="1023"/>
      <c r="DK53" s="1024"/>
      <c r="DL53" s="1022"/>
      <c r="DM53" s="1023"/>
      <c r="DN53" s="1023"/>
      <c r="DO53" s="1023"/>
      <c r="DP53" s="1024"/>
      <c r="DQ53" s="1022"/>
      <c r="DR53" s="1023"/>
      <c r="DS53" s="1023"/>
      <c r="DT53" s="1023"/>
      <c r="DU53" s="1024"/>
      <c r="DV53" s="1025"/>
      <c r="DW53" s="1026"/>
      <c r="DX53" s="1026"/>
      <c r="DY53" s="1026"/>
      <c r="DZ53" s="1027"/>
      <c r="EA53" s="212"/>
    </row>
    <row r="54" spans="1:131" ht="26.25" customHeight="1" x14ac:dyDescent="0.15">
      <c r="A54" s="220">
        <v>27</v>
      </c>
      <c r="B54" s="1063"/>
      <c r="C54" s="1064"/>
      <c r="D54" s="1064"/>
      <c r="E54" s="1064"/>
      <c r="F54" s="1064"/>
      <c r="G54" s="1064"/>
      <c r="H54" s="1064"/>
      <c r="I54" s="1064"/>
      <c r="J54" s="1064"/>
      <c r="K54" s="1064"/>
      <c r="L54" s="1064"/>
      <c r="M54" s="1064"/>
      <c r="N54" s="1064"/>
      <c r="O54" s="1064"/>
      <c r="P54" s="1065"/>
      <c r="Q54" s="1066"/>
      <c r="R54" s="1058"/>
      <c r="S54" s="1058"/>
      <c r="T54" s="1058"/>
      <c r="U54" s="1058"/>
      <c r="V54" s="1058"/>
      <c r="W54" s="1058"/>
      <c r="X54" s="1058"/>
      <c r="Y54" s="1058"/>
      <c r="Z54" s="1058"/>
      <c r="AA54" s="1058"/>
      <c r="AB54" s="1058"/>
      <c r="AC54" s="1058"/>
      <c r="AD54" s="1058"/>
      <c r="AE54" s="1067"/>
      <c r="AF54" s="1068"/>
      <c r="AG54" s="1069"/>
      <c r="AH54" s="1069"/>
      <c r="AI54" s="1069"/>
      <c r="AJ54" s="1070"/>
      <c r="AK54" s="1057"/>
      <c r="AL54" s="1058"/>
      <c r="AM54" s="1058"/>
      <c r="AN54" s="1058"/>
      <c r="AO54" s="1058"/>
      <c r="AP54" s="1058"/>
      <c r="AQ54" s="1058"/>
      <c r="AR54" s="1058"/>
      <c r="AS54" s="1058"/>
      <c r="AT54" s="1058"/>
      <c r="AU54" s="1058"/>
      <c r="AV54" s="1058"/>
      <c r="AW54" s="1058"/>
      <c r="AX54" s="1058"/>
      <c r="AY54" s="1058"/>
      <c r="AZ54" s="1059"/>
      <c r="BA54" s="1059"/>
      <c r="BB54" s="1059"/>
      <c r="BC54" s="1059"/>
      <c r="BD54" s="1059"/>
      <c r="BE54" s="1005"/>
      <c r="BF54" s="1005"/>
      <c r="BG54" s="1005"/>
      <c r="BH54" s="1005"/>
      <c r="BI54" s="1006"/>
      <c r="BJ54" s="214"/>
      <c r="BK54" s="214"/>
      <c r="BL54" s="214"/>
      <c r="BM54" s="214"/>
      <c r="BN54" s="214"/>
      <c r="BO54" s="223"/>
      <c r="BP54" s="223"/>
      <c r="BQ54" s="220">
        <v>48</v>
      </c>
      <c r="BR54" s="221"/>
      <c r="BS54" s="1025"/>
      <c r="BT54" s="1026"/>
      <c r="BU54" s="1026"/>
      <c r="BV54" s="1026"/>
      <c r="BW54" s="1026"/>
      <c r="BX54" s="1026"/>
      <c r="BY54" s="1026"/>
      <c r="BZ54" s="1026"/>
      <c r="CA54" s="1026"/>
      <c r="CB54" s="1026"/>
      <c r="CC54" s="1026"/>
      <c r="CD54" s="1026"/>
      <c r="CE54" s="1026"/>
      <c r="CF54" s="1026"/>
      <c r="CG54" s="1047"/>
      <c r="CH54" s="1022"/>
      <c r="CI54" s="1023"/>
      <c r="CJ54" s="1023"/>
      <c r="CK54" s="1023"/>
      <c r="CL54" s="1024"/>
      <c r="CM54" s="1022"/>
      <c r="CN54" s="1023"/>
      <c r="CO54" s="1023"/>
      <c r="CP54" s="1023"/>
      <c r="CQ54" s="1024"/>
      <c r="CR54" s="1022"/>
      <c r="CS54" s="1023"/>
      <c r="CT54" s="1023"/>
      <c r="CU54" s="1023"/>
      <c r="CV54" s="1024"/>
      <c r="CW54" s="1022"/>
      <c r="CX54" s="1023"/>
      <c r="CY54" s="1023"/>
      <c r="CZ54" s="1023"/>
      <c r="DA54" s="1024"/>
      <c r="DB54" s="1022"/>
      <c r="DC54" s="1023"/>
      <c r="DD54" s="1023"/>
      <c r="DE54" s="1023"/>
      <c r="DF54" s="1024"/>
      <c r="DG54" s="1022"/>
      <c r="DH54" s="1023"/>
      <c r="DI54" s="1023"/>
      <c r="DJ54" s="1023"/>
      <c r="DK54" s="1024"/>
      <c r="DL54" s="1022"/>
      <c r="DM54" s="1023"/>
      <c r="DN54" s="1023"/>
      <c r="DO54" s="1023"/>
      <c r="DP54" s="1024"/>
      <c r="DQ54" s="1022"/>
      <c r="DR54" s="1023"/>
      <c r="DS54" s="1023"/>
      <c r="DT54" s="1023"/>
      <c r="DU54" s="1024"/>
      <c r="DV54" s="1025"/>
      <c r="DW54" s="1026"/>
      <c r="DX54" s="1026"/>
      <c r="DY54" s="1026"/>
      <c r="DZ54" s="1027"/>
      <c r="EA54" s="212"/>
    </row>
    <row r="55" spans="1:131" ht="26.25" customHeight="1" x14ac:dyDescent="0.15">
      <c r="A55" s="220">
        <v>28</v>
      </c>
      <c r="B55" s="1063"/>
      <c r="C55" s="1064"/>
      <c r="D55" s="1064"/>
      <c r="E55" s="1064"/>
      <c r="F55" s="1064"/>
      <c r="G55" s="1064"/>
      <c r="H55" s="1064"/>
      <c r="I55" s="1064"/>
      <c r="J55" s="1064"/>
      <c r="K55" s="1064"/>
      <c r="L55" s="1064"/>
      <c r="M55" s="1064"/>
      <c r="N55" s="1064"/>
      <c r="O55" s="1064"/>
      <c r="P55" s="1065"/>
      <c r="Q55" s="1066"/>
      <c r="R55" s="1058"/>
      <c r="S55" s="1058"/>
      <c r="T55" s="1058"/>
      <c r="U55" s="1058"/>
      <c r="V55" s="1058"/>
      <c r="W55" s="1058"/>
      <c r="X55" s="1058"/>
      <c r="Y55" s="1058"/>
      <c r="Z55" s="1058"/>
      <c r="AA55" s="1058"/>
      <c r="AB55" s="1058"/>
      <c r="AC55" s="1058"/>
      <c r="AD55" s="1058"/>
      <c r="AE55" s="1067"/>
      <c r="AF55" s="1068"/>
      <c r="AG55" s="1069"/>
      <c r="AH55" s="1069"/>
      <c r="AI55" s="1069"/>
      <c r="AJ55" s="1070"/>
      <c r="AK55" s="1057"/>
      <c r="AL55" s="1058"/>
      <c r="AM55" s="1058"/>
      <c r="AN55" s="1058"/>
      <c r="AO55" s="1058"/>
      <c r="AP55" s="1058"/>
      <c r="AQ55" s="1058"/>
      <c r="AR55" s="1058"/>
      <c r="AS55" s="1058"/>
      <c r="AT55" s="1058"/>
      <c r="AU55" s="1058"/>
      <c r="AV55" s="1058"/>
      <c r="AW55" s="1058"/>
      <c r="AX55" s="1058"/>
      <c r="AY55" s="1058"/>
      <c r="AZ55" s="1059"/>
      <c r="BA55" s="1059"/>
      <c r="BB55" s="1059"/>
      <c r="BC55" s="1059"/>
      <c r="BD55" s="1059"/>
      <c r="BE55" s="1005"/>
      <c r="BF55" s="1005"/>
      <c r="BG55" s="1005"/>
      <c r="BH55" s="1005"/>
      <c r="BI55" s="1006"/>
      <c r="BJ55" s="214"/>
      <c r="BK55" s="214"/>
      <c r="BL55" s="214"/>
      <c r="BM55" s="214"/>
      <c r="BN55" s="214"/>
      <c r="BO55" s="223"/>
      <c r="BP55" s="223"/>
      <c r="BQ55" s="220">
        <v>49</v>
      </c>
      <c r="BR55" s="221"/>
      <c r="BS55" s="1025"/>
      <c r="BT55" s="1026"/>
      <c r="BU55" s="1026"/>
      <c r="BV55" s="1026"/>
      <c r="BW55" s="1026"/>
      <c r="BX55" s="1026"/>
      <c r="BY55" s="1026"/>
      <c r="BZ55" s="1026"/>
      <c r="CA55" s="1026"/>
      <c r="CB55" s="1026"/>
      <c r="CC55" s="1026"/>
      <c r="CD55" s="1026"/>
      <c r="CE55" s="1026"/>
      <c r="CF55" s="1026"/>
      <c r="CG55" s="1047"/>
      <c r="CH55" s="1022"/>
      <c r="CI55" s="1023"/>
      <c r="CJ55" s="1023"/>
      <c r="CK55" s="1023"/>
      <c r="CL55" s="1024"/>
      <c r="CM55" s="1022"/>
      <c r="CN55" s="1023"/>
      <c r="CO55" s="1023"/>
      <c r="CP55" s="1023"/>
      <c r="CQ55" s="1024"/>
      <c r="CR55" s="1022"/>
      <c r="CS55" s="1023"/>
      <c r="CT55" s="1023"/>
      <c r="CU55" s="1023"/>
      <c r="CV55" s="1024"/>
      <c r="CW55" s="1022"/>
      <c r="CX55" s="1023"/>
      <c r="CY55" s="1023"/>
      <c r="CZ55" s="1023"/>
      <c r="DA55" s="1024"/>
      <c r="DB55" s="1022"/>
      <c r="DC55" s="1023"/>
      <c r="DD55" s="1023"/>
      <c r="DE55" s="1023"/>
      <c r="DF55" s="1024"/>
      <c r="DG55" s="1022"/>
      <c r="DH55" s="1023"/>
      <c r="DI55" s="1023"/>
      <c r="DJ55" s="1023"/>
      <c r="DK55" s="1024"/>
      <c r="DL55" s="1022"/>
      <c r="DM55" s="1023"/>
      <c r="DN55" s="1023"/>
      <c r="DO55" s="1023"/>
      <c r="DP55" s="1024"/>
      <c r="DQ55" s="1022"/>
      <c r="DR55" s="1023"/>
      <c r="DS55" s="1023"/>
      <c r="DT55" s="1023"/>
      <c r="DU55" s="1024"/>
      <c r="DV55" s="1025"/>
      <c r="DW55" s="1026"/>
      <c r="DX55" s="1026"/>
      <c r="DY55" s="1026"/>
      <c r="DZ55" s="1027"/>
      <c r="EA55" s="212"/>
    </row>
    <row r="56" spans="1:131" ht="26.25" customHeight="1" x14ac:dyDescent="0.15">
      <c r="A56" s="220">
        <v>29</v>
      </c>
      <c r="B56" s="1063"/>
      <c r="C56" s="1064"/>
      <c r="D56" s="1064"/>
      <c r="E56" s="1064"/>
      <c r="F56" s="1064"/>
      <c r="G56" s="1064"/>
      <c r="H56" s="1064"/>
      <c r="I56" s="1064"/>
      <c r="J56" s="1064"/>
      <c r="K56" s="1064"/>
      <c r="L56" s="1064"/>
      <c r="M56" s="1064"/>
      <c r="N56" s="1064"/>
      <c r="O56" s="1064"/>
      <c r="P56" s="1065"/>
      <c r="Q56" s="1066"/>
      <c r="R56" s="1058"/>
      <c r="S56" s="1058"/>
      <c r="T56" s="1058"/>
      <c r="U56" s="1058"/>
      <c r="V56" s="1058"/>
      <c r="W56" s="1058"/>
      <c r="X56" s="1058"/>
      <c r="Y56" s="1058"/>
      <c r="Z56" s="1058"/>
      <c r="AA56" s="1058"/>
      <c r="AB56" s="1058"/>
      <c r="AC56" s="1058"/>
      <c r="AD56" s="1058"/>
      <c r="AE56" s="1067"/>
      <c r="AF56" s="1068"/>
      <c r="AG56" s="1069"/>
      <c r="AH56" s="1069"/>
      <c r="AI56" s="1069"/>
      <c r="AJ56" s="1070"/>
      <c r="AK56" s="1057"/>
      <c r="AL56" s="1058"/>
      <c r="AM56" s="1058"/>
      <c r="AN56" s="1058"/>
      <c r="AO56" s="1058"/>
      <c r="AP56" s="1058"/>
      <c r="AQ56" s="1058"/>
      <c r="AR56" s="1058"/>
      <c r="AS56" s="1058"/>
      <c r="AT56" s="1058"/>
      <c r="AU56" s="1058"/>
      <c r="AV56" s="1058"/>
      <c r="AW56" s="1058"/>
      <c r="AX56" s="1058"/>
      <c r="AY56" s="1058"/>
      <c r="AZ56" s="1059"/>
      <c r="BA56" s="1059"/>
      <c r="BB56" s="1059"/>
      <c r="BC56" s="1059"/>
      <c r="BD56" s="1059"/>
      <c r="BE56" s="1005"/>
      <c r="BF56" s="1005"/>
      <c r="BG56" s="1005"/>
      <c r="BH56" s="1005"/>
      <c r="BI56" s="1006"/>
      <c r="BJ56" s="214"/>
      <c r="BK56" s="214"/>
      <c r="BL56" s="214"/>
      <c r="BM56" s="214"/>
      <c r="BN56" s="214"/>
      <c r="BO56" s="223"/>
      <c r="BP56" s="223"/>
      <c r="BQ56" s="220">
        <v>50</v>
      </c>
      <c r="BR56" s="221"/>
      <c r="BS56" s="1025"/>
      <c r="BT56" s="1026"/>
      <c r="BU56" s="1026"/>
      <c r="BV56" s="1026"/>
      <c r="BW56" s="1026"/>
      <c r="BX56" s="1026"/>
      <c r="BY56" s="1026"/>
      <c r="BZ56" s="1026"/>
      <c r="CA56" s="1026"/>
      <c r="CB56" s="1026"/>
      <c r="CC56" s="1026"/>
      <c r="CD56" s="1026"/>
      <c r="CE56" s="1026"/>
      <c r="CF56" s="1026"/>
      <c r="CG56" s="1047"/>
      <c r="CH56" s="1022"/>
      <c r="CI56" s="1023"/>
      <c r="CJ56" s="1023"/>
      <c r="CK56" s="1023"/>
      <c r="CL56" s="1024"/>
      <c r="CM56" s="1022"/>
      <c r="CN56" s="1023"/>
      <c r="CO56" s="1023"/>
      <c r="CP56" s="1023"/>
      <c r="CQ56" s="1024"/>
      <c r="CR56" s="1022"/>
      <c r="CS56" s="1023"/>
      <c r="CT56" s="1023"/>
      <c r="CU56" s="1023"/>
      <c r="CV56" s="1024"/>
      <c r="CW56" s="1022"/>
      <c r="CX56" s="1023"/>
      <c r="CY56" s="1023"/>
      <c r="CZ56" s="1023"/>
      <c r="DA56" s="1024"/>
      <c r="DB56" s="1022"/>
      <c r="DC56" s="1023"/>
      <c r="DD56" s="1023"/>
      <c r="DE56" s="1023"/>
      <c r="DF56" s="1024"/>
      <c r="DG56" s="1022"/>
      <c r="DH56" s="1023"/>
      <c r="DI56" s="1023"/>
      <c r="DJ56" s="1023"/>
      <c r="DK56" s="1024"/>
      <c r="DL56" s="1022"/>
      <c r="DM56" s="1023"/>
      <c r="DN56" s="1023"/>
      <c r="DO56" s="1023"/>
      <c r="DP56" s="1024"/>
      <c r="DQ56" s="1022"/>
      <c r="DR56" s="1023"/>
      <c r="DS56" s="1023"/>
      <c r="DT56" s="1023"/>
      <c r="DU56" s="1024"/>
      <c r="DV56" s="1025"/>
      <c r="DW56" s="1026"/>
      <c r="DX56" s="1026"/>
      <c r="DY56" s="1026"/>
      <c r="DZ56" s="1027"/>
      <c r="EA56" s="212"/>
    </row>
    <row r="57" spans="1:131" ht="26.25" customHeight="1" x14ac:dyDescent="0.15">
      <c r="A57" s="220">
        <v>30</v>
      </c>
      <c r="B57" s="1063"/>
      <c r="C57" s="1064"/>
      <c r="D57" s="1064"/>
      <c r="E57" s="1064"/>
      <c r="F57" s="1064"/>
      <c r="G57" s="1064"/>
      <c r="H57" s="1064"/>
      <c r="I57" s="1064"/>
      <c r="J57" s="1064"/>
      <c r="K57" s="1064"/>
      <c r="L57" s="1064"/>
      <c r="M57" s="1064"/>
      <c r="N57" s="1064"/>
      <c r="O57" s="1064"/>
      <c r="P57" s="1065"/>
      <c r="Q57" s="1066"/>
      <c r="R57" s="1058"/>
      <c r="S57" s="1058"/>
      <c r="T57" s="1058"/>
      <c r="U57" s="1058"/>
      <c r="V57" s="1058"/>
      <c r="W57" s="1058"/>
      <c r="X57" s="1058"/>
      <c r="Y57" s="1058"/>
      <c r="Z57" s="1058"/>
      <c r="AA57" s="1058"/>
      <c r="AB57" s="1058"/>
      <c r="AC57" s="1058"/>
      <c r="AD57" s="1058"/>
      <c r="AE57" s="1067"/>
      <c r="AF57" s="1068"/>
      <c r="AG57" s="1069"/>
      <c r="AH57" s="1069"/>
      <c r="AI57" s="1069"/>
      <c r="AJ57" s="1070"/>
      <c r="AK57" s="1057"/>
      <c r="AL57" s="1058"/>
      <c r="AM57" s="1058"/>
      <c r="AN57" s="1058"/>
      <c r="AO57" s="1058"/>
      <c r="AP57" s="1058"/>
      <c r="AQ57" s="1058"/>
      <c r="AR57" s="1058"/>
      <c r="AS57" s="1058"/>
      <c r="AT57" s="1058"/>
      <c r="AU57" s="1058"/>
      <c r="AV57" s="1058"/>
      <c r="AW57" s="1058"/>
      <c r="AX57" s="1058"/>
      <c r="AY57" s="1058"/>
      <c r="AZ57" s="1059"/>
      <c r="BA57" s="1059"/>
      <c r="BB57" s="1059"/>
      <c r="BC57" s="1059"/>
      <c r="BD57" s="1059"/>
      <c r="BE57" s="1005"/>
      <c r="BF57" s="1005"/>
      <c r="BG57" s="1005"/>
      <c r="BH57" s="1005"/>
      <c r="BI57" s="1006"/>
      <c r="BJ57" s="214"/>
      <c r="BK57" s="214"/>
      <c r="BL57" s="214"/>
      <c r="BM57" s="214"/>
      <c r="BN57" s="214"/>
      <c r="BO57" s="223"/>
      <c r="BP57" s="223"/>
      <c r="BQ57" s="220">
        <v>51</v>
      </c>
      <c r="BR57" s="221"/>
      <c r="BS57" s="1025"/>
      <c r="BT57" s="1026"/>
      <c r="BU57" s="1026"/>
      <c r="BV57" s="1026"/>
      <c r="BW57" s="1026"/>
      <c r="BX57" s="1026"/>
      <c r="BY57" s="1026"/>
      <c r="BZ57" s="1026"/>
      <c r="CA57" s="1026"/>
      <c r="CB57" s="1026"/>
      <c r="CC57" s="1026"/>
      <c r="CD57" s="1026"/>
      <c r="CE57" s="1026"/>
      <c r="CF57" s="1026"/>
      <c r="CG57" s="1047"/>
      <c r="CH57" s="1022"/>
      <c r="CI57" s="1023"/>
      <c r="CJ57" s="1023"/>
      <c r="CK57" s="1023"/>
      <c r="CL57" s="1024"/>
      <c r="CM57" s="1022"/>
      <c r="CN57" s="1023"/>
      <c r="CO57" s="1023"/>
      <c r="CP57" s="1023"/>
      <c r="CQ57" s="1024"/>
      <c r="CR57" s="1022"/>
      <c r="CS57" s="1023"/>
      <c r="CT57" s="1023"/>
      <c r="CU57" s="1023"/>
      <c r="CV57" s="1024"/>
      <c r="CW57" s="1022"/>
      <c r="CX57" s="1023"/>
      <c r="CY57" s="1023"/>
      <c r="CZ57" s="1023"/>
      <c r="DA57" s="1024"/>
      <c r="DB57" s="1022"/>
      <c r="DC57" s="1023"/>
      <c r="DD57" s="1023"/>
      <c r="DE57" s="1023"/>
      <c r="DF57" s="1024"/>
      <c r="DG57" s="1022"/>
      <c r="DH57" s="1023"/>
      <c r="DI57" s="1023"/>
      <c r="DJ57" s="1023"/>
      <c r="DK57" s="1024"/>
      <c r="DL57" s="1022"/>
      <c r="DM57" s="1023"/>
      <c r="DN57" s="1023"/>
      <c r="DO57" s="1023"/>
      <c r="DP57" s="1024"/>
      <c r="DQ57" s="1022"/>
      <c r="DR57" s="1023"/>
      <c r="DS57" s="1023"/>
      <c r="DT57" s="1023"/>
      <c r="DU57" s="1024"/>
      <c r="DV57" s="1025"/>
      <c r="DW57" s="1026"/>
      <c r="DX57" s="1026"/>
      <c r="DY57" s="1026"/>
      <c r="DZ57" s="1027"/>
      <c r="EA57" s="212"/>
    </row>
    <row r="58" spans="1:131" ht="26.25" customHeight="1" x14ac:dyDescent="0.15">
      <c r="A58" s="220">
        <v>31</v>
      </c>
      <c r="B58" s="1063"/>
      <c r="C58" s="1064"/>
      <c r="D58" s="1064"/>
      <c r="E58" s="1064"/>
      <c r="F58" s="1064"/>
      <c r="G58" s="1064"/>
      <c r="H58" s="1064"/>
      <c r="I58" s="1064"/>
      <c r="J58" s="1064"/>
      <c r="K58" s="1064"/>
      <c r="L58" s="1064"/>
      <c r="M58" s="1064"/>
      <c r="N58" s="1064"/>
      <c r="O58" s="1064"/>
      <c r="P58" s="1065"/>
      <c r="Q58" s="1066"/>
      <c r="R58" s="1058"/>
      <c r="S58" s="1058"/>
      <c r="T58" s="1058"/>
      <c r="U58" s="1058"/>
      <c r="V58" s="1058"/>
      <c r="W58" s="1058"/>
      <c r="X58" s="1058"/>
      <c r="Y58" s="1058"/>
      <c r="Z58" s="1058"/>
      <c r="AA58" s="1058"/>
      <c r="AB58" s="1058"/>
      <c r="AC58" s="1058"/>
      <c r="AD58" s="1058"/>
      <c r="AE58" s="1067"/>
      <c r="AF58" s="1068"/>
      <c r="AG58" s="1069"/>
      <c r="AH58" s="1069"/>
      <c r="AI58" s="1069"/>
      <c r="AJ58" s="1070"/>
      <c r="AK58" s="1057"/>
      <c r="AL58" s="1058"/>
      <c r="AM58" s="1058"/>
      <c r="AN58" s="1058"/>
      <c r="AO58" s="1058"/>
      <c r="AP58" s="1058"/>
      <c r="AQ58" s="1058"/>
      <c r="AR58" s="1058"/>
      <c r="AS58" s="1058"/>
      <c r="AT58" s="1058"/>
      <c r="AU58" s="1058"/>
      <c r="AV58" s="1058"/>
      <c r="AW58" s="1058"/>
      <c r="AX58" s="1058"/>
      <c r="AY58" s="1058"/>
      <c r="AZ58" s="1059"/>
      <c r="BA58" s="1059"/>
      <c r="BB58" s="1059"/>
      <c r="BC58" s="1059"/>
      <c r="BD58" s="1059"/>
      <c r="BE58" s="1005"/>
      <c r="BF58" s="1005"/>
      <c r="BG58" s="1005"/>
      <c r="BH58" s="1005"/>
      <c r="BI58" s="1006"/>
      <c r="BJ58" s="214"/>
      <c r="BK58" s="214"/>
      <c r="BL58" s="214"/>
      <c r="BM58" s="214"/>
      <c r="BN58" s="214"/>
      <c r="BO58" s="223"/>
      <c r="BP58" s="223"/>
      <c r="BQ58" s="220">
        <v>52</v>
      </c>
      <c r="BR58" s="221"/>
      <c r="BS58" s="1025"/>
      <c r="BT58" s="1026"/>
      <c r="BU58" s="1026"/>
      <c r="BV58" s="1026"/>
      <c r="BW58" s="1026"/>
      <c r="BX58" s="1026"/>
      <c r="BY58" s="1026"/>
      <c r="BZ58" s="1026"/>
      <c r="CA58" s="1026"/>
      <c r="CB58" s="1026"/>
      <c r="CC58" s="1026"/>
      <c r="CD58" s="1026"/>
      <c r="CE58" s="1026"/>
      <c r="CF58" s="1026"/>
      <c r="CG58" s="1047"/>
      <c r="CH58" s="1022"/>
      <c r="CI58" s="1023"/>
      <c r="CJ58" s="1023"/>
      <c r="CK58" s="1023"/>
      <c r="CL58" s="1024"/>
      <c r="CM58" s="1022"/>
      <c r="CN58" s="1023"/>
      <c r="CO58" s="1023"/>
      <c r="CP58" s="1023"/>
      <c r="CQ58" s="1024"/>
      <c r="CR58" s="1022"/>
      <c r="CS58" s="1023"/>
      <c r="CT58" s="1023"/>
      <c r="CU58" s="1023"/>
      <c r="CV58" s="1024"/>
      <c r="CW58" s="1022"/>
      <c r="CX58" s="1023"/>
      <c r="CY58" s="1023"/>
      <c r="CZ58" s="1023"/>
      <c r="DA58" s="1024"/>
      <c r="DB58" s="1022"/>
      <c r="DC58" s="1023"/>
      <c r="DD58" s="1023"/>
      <c r="DE58" s="1023"/>
      <c r="DF58" s="1024"/>
      <c r="DG58" s="1022"/>
      <c r="DH58" s="1023"/>
      <c r="DI58" s="1023"/>
      <c r="DJ58" s="1023"/>
      <c r="DK58" s="1024"/>
      <c r="DL58" s="1022"/>
      <c r="DM58" s="1023"/>
      <c r="DN58" s="1023"/>
      <c r="DO58" s="1023"/>
      <c r="DP58" s="1024"/>
      <c r="DQ58" s="1022"/>
      <c r="DR58" s="1023"/>
      <c r="DS58" s="1023"/>
      <c r="DT58" s="1023"/>
      <c r="DU58" s="1024"/>
      <c r="DV58" s="1025"/>
      <c r="DW58" s="1026"/>
      <c r="DX58" s="1026"/>
      <c r="DY58" s="1026"/>
      <c r="DZ58" s="1027"/>
      <c r="EA58" s="212"/>
    </row>
    <row r="59" spans="1:131" ht="26.25" customHeight="1" x14ac:dyDescent="0.15">
      <c r="A59" s="220">
        <v>32</v>
      </c>
      <c r="B59" s="1063"/>
      <c r="C59" s="1064"/>
      <c r="D59" s="1064"/>
      <c r="E59" s="1064"/>
      <c r="F59" s="1064"/>
      <c r="G59" s="1064"/>
      <c r="H59" s="1064"/>
      <c r="I59" s="1064"/>
      <c r="J59" s="1064"/>
      <c r="K59" s="1064"/>
      <c r="L59" s="1064"/>
      <c r="M59" s="1064"/>
      <c r="N59" s="1064"/>
      <c r="O59" s="1064"/>
      <c r="P59" s="1065"/>
      <c r="Q59" s="1066"/>
      <c r="R59" s="1058"/>
      <c r="S59" s="1058"/>
      <c r="T59" s="1058"/>
      <c r="U59" s="1058"/>
      <c r="V59" s="1058"/>
      <c r="W59" s="1058"/>
      <c r="X59" s="1058"/>
      <c r="Y59" s="1058"/>
      <c r="Z59" s="1058"/>
      <c r="AA59" s="1058"/>
      <c r="AB59" s="1058"/>
      <c r="AC59" s="1058"/>
      <c r="AD59" s="1058"/>
      <c r="AE59" s="1067"/>
      <c r="AF59" s="1068"/>
      <c r="AG59" s="1069"/>
      <c r="AH59" s="1069"/>
      <c r="AI59" s="1069"/>
      <c r="AJ59" s="1070"/>
      <c r="AK59" s="1057"/>
      <c r="AL59" s="1058"/>
      <c r="AM59" s="1058"/>
      <c r="AN59" s="1058"/>
      <c r="AO59" s="1058"/>
      <c r="AP59" s="1058"/>
      <c r="AQ59" s="1058"/>
      <c r="AR59" s="1058"/>
      <c r="AS59" s="1058"/>
      <c r="AT59" s="1058"/>
      <c r="AU59" s="1058"/>
      <c r="AV59" s="1058"/>
      <c r="AW59" s="1058"/>
      <c r="AX59" s="1058"/>
      <c r="AY59" s="1058"/>
      <c r="AZ59" s="1059"/>
      <c r="BA59" s="1059"/>
      <c r="BB59" s="1059"/>
      <c r="BC59" s="1059"/>
      <c r="BD59" s="1059"/>
      <c r="BE59" s="1005"/>
      <c r="BF59" s="1005"/>
      <c r="BG59" s="1005"/>
      <c r="BH59" s="1005"/>
      <c r="BI59" s="1006"/>
      <c r="BJ59" s="214"/>
      <c r="BK59" s="214"/>
      <c r="BL59" s="214"/>
      <c r="BM59" s="214"/>
      <c r="BN59" s="214"/>
      <c r="BO59" s="223"/>
      <c r="BP59" s="223"/>
      <c r="BQ59" s="220">
        <v>53</v>
      </c>
      <c r="BR59" s="221"/>
      <c r="BS59" s="1025"/>
      <c r="BT59" s="1026"/>
      <c r="BU59" s="1026"/>
      <c r="BV59" s="1026"/>
      <c r="BW59" s="1026"/>
      <c r="BX59" s="1026"/>
      <c r="BY59" s="1026"/>
      <c r="BZ59" s="1026"/>
      <c r="CA59" s="1026"/>
      <c r="CB59" s="1026"/>
      <c r="CC59" s="1026"/>
      <c r="CD59" s="1026"/>
      <c r="CE59" s="1026"/>
      <c r="CF59" s="1026"/>
      <c r="CG59" s="1047"/>
      <c r="CH59" s="1022"/>
      <c r="CI59" s="1023"/>
      <c r="CJ59" s="1023"/>
      <c r="CK59" s="1023"/>
      <c r="CL59" s="1024"/>
      <c r="CM59" s="1022"/>
      <c r="CN59" s="1023"/>
      <c r="CO59" s="1023"/>
      <c r="CP59" s="1023"/>
      <c r="CQ59" s="1024"/>
      <c r="CR59" s="1022"/>
      <c r="CS59" s="1023"/>
      <c r="CT59" s="1023"/>
      <c r="CU59" s="1023"/>
      <c r="CV59" s="1024"/>
      <c r="CW59" s="1022"/>
      <c r="CX59" s="1023"/>
      <c r="CY59" s="1023"/>
      <c r="CZ59" s="1023"/>
      <c r="DA59" s="1024"/>
      <c r="DB59" s="1022"/>
      <c r="DC59" s="1023"/>
      <c r="DD59" s="1023"/>
      <c r="DE59" s="1023"/>
      <c r="DF59" s="1024"/>
      <c r="DG59" s="1022"/>
      <c r="DH59" s="1023"/>
      <c r="DI59" s="1023"/>
      <c r="DJ59" s="1023"/>
      <c r="DK59" s="1024"/>
      <c r="DL59" s="1022"/>
      <c r="DM59" s="1023"/>
      <c r="DN59" s="1023"/>
      <c r="DO59" s="1023"/>
      <c r="DP59" s="1024"/>
      <c r="DQ59" s="1022"/>
      <c r="DR59" s="1023"/>
      <c r="DS59" s="1023"/>
      <c r="DT59" s="1023"/>
      <c r="DU59" s="1024"/>
      <c r="DV59" s="1025"/>
      <c r="DW59" s="1026"/>
      <c r="DX59" s="1026"/>
      <c r="DY59" s="1026"/>
      <c r="DZ59" s="1027"/>
      <c r="EA59" s="212"/>
    </row>
    <row r="60" spans="1:131" ht="26.25" customHeight="1" x14ac:dyDescent="0.15">
      <c r="A60" s="220">
        <v>33</v>
      </c>
      <c r="B60" s="1063"/>
      <c r="C60" s="1064"/>
      <c r="D60" s="1064"/>
      <c r="E60" s="1064"/>
      <c r="F60" s="1064"/>
      <c r="G60" s="1064"/>
      <c r="H60" s="1064"/>
      <c r="I60" s="1064"/>
      <c r="J60" s="1064"/>
      <c r="K60" s="1064"/>
      <c r="L60" s="1064"/>
      <c r="M60" s="1064"/>
      <c r="N60" s="1064"/>
      <c r="O60" s="1064"/>
      <c r="P60" s="1065"/>
      <c r="Q60" s="1066"/>
      <c r="R60" s="1058"/>
      <c r="S60" s="1058"/>
      <c r="T60" s="1058"/>
      <c r="U60" s="1058"/>
      <c r="V60" s="1058"/>
      <c r="W60" s="1058"/>
      <c r="X60" s="1058"/>
      <c r="Y60" s="1058"/>
      <c r="Z60" s="1058"/>
      <c r="AA60" s="1058"/>
      <c r="AB60" s="1058"/>
      <c r="AC60" s="1058"/>
      <c r="AD60" s="1058"/>
      <c r="AE60" s="1067"/>
      <c r="AF60" s="1068"/>
      <c r="AG60" s="1069"/>
      <c r="AH60" s="1069"/>
      <c r="AI60" s="1069"/>
      <c r="AJ60" s="1070"/>
      <c r="AK60" s="1057"/>
      <c r="AL60" s="1058"/>
      <c r="AM60" s="1058"/>
      <c r="AN60" s="1058"/>
      <c r="AO60" s="1058"/>
      <c r="AP60" s="1058"/>
      <c r="AQ60" s="1058"/>
      <c r="AR60" s="1058"/>
      <c r="AS60" s="1058"/>
      <c r="AT60" s="1058"/>
      <c r="AU60" s="1058"/>
      <c r="AV60" s="1058"/>
      <c r="AW60" s="1058"/>
      <c r="AX60" s="1058"/>
      <c r="AY60" s="1058"/>
      <c r="AZ60" s="1059"/>
      <c r="BA60" s="1059"/>
      <c r="BB60" s="1059"/>
      <c r="BC60" s="1059"/>
      <c r="BD60" s="1059"/>
      <c r="BE60" s="1005"/>
      <c r="BF60" s="1005"/>
      <c r="BG60" s="1005"/>
      <c r="BH60" s="1005"/>
      <c r="BI60" s="1006"/>
      <c r="BJ60" s="214"/>
      <c r="BK60" s="214"/>
      <c r="BL60" s="214"/>
      <c r="BM60" s="214"/>
      <c r="BN60" s="214"/>
      <c r="BO60" s="223"/>
      <c r="BP60" s="223"/>
      <c r="BQ60" s="220">
        <v>54</v>
      </c>
      <c r="BR60" s="221"/>
      <c r="BS60" s="1025"/>
      <c r="BT60" s="1026"/>
      <c r="BU60" s="1026"/>
      <c r="BV60" s="1026"/>
      <c r="BW60" s="1026"/>
      <c r="BX60" s="1026"/>
      <c r="BY60" s="1026"/>
      <c r="BZ60" s="1026"/>
      <c r="CA60" s="1026"/>
      <c r="CB60" s="1026"/>
      <c r="CC60" s="1026"/>
      <c r="CD60" s="1026"/>
      <c r="CE60" s="1026"/>
      <c r="CF60" s="1026"/>
      <c r="CG60" s="1047"/>
      <c r="CH60" s="1022"/>
      <c r="CI60" s="1023"/>
      <c r="CJ60" s="1023"/>
      <c r="CK60" s="1023"/>
      <c r="CL60" s="1024"/>
      <c r="CM60" s="1022"/>
      <c r="CN60" s="1023"/>
      <c r="CO60" s="1023"/>
      <c r="CP60" s="1023"/>
      <c r="CQ60" s="1024"/>
      <c r="CR60" s="1022"/>
      <c r="CS60" s="1023"/>
      <c r="CT60" s="1023"/>
      <c r="CU60" s="1023"/>
      <c r="CV60" s="1024"/>
      <c r="CW60" s="1022"/>
      <c r="CX60" s="1023"/>
      <c r="CY60" s="1023"/>
      <c r="CZ60" s="1023"/>
      <c r="DA60" s="1024"/>
      <c r="DB60" s="1022"/>
      <c r="DC60" s="1023"/>
      <c r="DD60" s="1023"/>
      <c r="DE60" s="1023"/>
      <c r="DF60" s="1024"/>
      <c r="DG60" s="1022"/>
      <c r="DH60" s="1023"/>
      <c r="DI60" s="1023"/>
      <c r="DJ60" s="1023"/>
      <c r="DK60" s="1024"/>
      <c r="DL60" s="1022"/>
      <c r="DM60" s="1023"/>
      <c r="DN60" s="1023"/>
      <c r="DO60" s="1023"/>
      <c r="DP60" s="1024"/>
      <c r="DQ60" s="1022"/>
      <c r="DR60" s="1023"/>
      <c r="DS60" s="1023"/>
      <c r="DT60" s="1023"/>
      <c r="DU60" s="1024"/>
      <c r="DV60" s="1025"/>
      <c r="DW60" s="1026"/>
      <c r="DX60" s="1026"/>
      <c r="DY60" s="1026"/>
      <c r="DZ60" s="1027"/>
      <c r="EA60" s="212"/>
    </row>
    <row r="61" spans="1:131" ht="26.25" customHeight="1" thickBot="1" x14ac:dyDescent="0.2">
      <c r="A61" s="220">
        <v>34</v>
      </c>
      <c r="B61" s="1063"/>
      <c r="C61" s="1064"/>
      <c r="D61" s="1064"/>
      <c r="E61" s="1064"/>
      <c r="F61" s="1064"/>
      <c r="G61" s="1064"/>
      <c r="H61" s="1064"/>
      <c r="I61" s="1064"/>
      <c r="J61" s="1064"/>
      <c r="K61" s="1064"/>
      <c r="L61" s="1064"/>
      <c r="M61" s="1064"/>
      <c r="N61" s="1064"/>
      <c r="O61" s="1064"/>
      <c r="P61" s="1065"/>
      <c r="Q61" s="1066"/>
      <c r="R61" s="1058"/>
      <c r="S61" s="1058"/>
      <c r="T61" s="1058"/>
      <c r="U61" s="1058"/>
      <c r="V61" s="1058"/>
      <c r="W61" s="1058"/>
      <c r="X61" s="1058"/>
      <c r="Y61" s="1058"/>
      <c r="Z61" s="1058"/>
      <c r="AA61" s="1058"/>
      <c r="AB61" s="1058"/>
      <c r="AC61" s="1058"/>
      <c r="AD61" s="1058"/>
      <c r="AE61" s="1067"/>
      <c r="AF61" s="1068"/>
      <c r="AG61" s="1069"/>
      <c r="AH61" s="1069"/>
      <c r="AI61" s="1069"/>
      <c r="AJ61" s="1070"/>
      <c r="AK61" s="1057"/>
      <c r="AL61" s="1058"/>
      <c r="AM61" s="1058"/>
      <c r="AN61" s="1058"/>
      <c r="AO61" s="1058"/>
      <c r="AP61" s="1058"/>
      <c r="AQ61" s="1058"/>
      <c r="AR61" s="1058"/>
      <c r="AS61" s="1058"/>
      <c r="AT61" s="1058"/>
      <c r="AU61" s="1058"/>
      <c r="AV61" s="1058"/>
      <c r="AW61" s="1058"/>
      <c r="AX61" s="1058"/>
      <c r="AY61" s="1058"/>
      <c r="AZ61" s="1059"/>
      <c r="BA61" s="1059"/>
      <c r="BB61" s="1059"/>
      <c r="BC61" s="1059"/>
      <c r="BD61" s="1059"/>
      <c r="BE61" s="1005"/>
      <c r="BF61" s="1005"/>
      <c r="BG61" s="1005"/>
      <c r="BH61" s="1005"/>
      <c r="BI61" s="1006"/>
      <c r="BJ61" s="214"/>
      <c r="BK61" s="214"/>
      <c r="BL61" s="214"/>
      <c r="BM61" s="214"/>
      <c r="BN61" s="214"/>
      <c r="BO61" s="223"/>
      <c r="BP61" s="223"/>
      <c r="BQ61" s="220">
        <v>55</v>
      </c>
      <c r="BR61" s="221"/>
      <c r="BS61" s="1025"/>
      <c r="BT61" s="1026"/>
      <c r="BU61" s="1026"/>
      <c r="BV61" s="1026"/>
      <c r="BW61" s="1026"/>
      <c r="BX61" s="1026"/>
      <c r="BY61" s="1026"/>
      <c r="BZ61" s="1026"/>
      <c r="CA61" s="1026"/>
      <c r="CB61" s="1026"/>
      <c r="CC61" s="1026"/>
      <c r="CD61" s="1026"/>
      <c r="CE61" s="1026"/>
      <c r="CF61" s="1026"/>
      <c r="CG61" s="1047"/>
      <c r="CH61" s="1022"/>
      <c r="CI61" s="1023"/>
      <c r="CJ61" s="1023"/>
      <c r="CK61" s="1023"/>
      <c r="CL61" s="1024"/>
      <c r="CM61" s="1022"/>
      <c r="CN61" s="1023"/>
      <c r="CO61" s="1023"/>
      <c r="CP61" s="1023"/>
      <c r="CQ61" s="1024"/>
      <c r="CR61" s="1022"/>
      <c r="CS61" s="1023"/>
      <c r="CT61" s="1023"/>
      <c r="CU61" s="1023"/>
      <c r="CV61" s="1024"/>
      <c r="CW61" s="1022"/>
      <c r="CX61" s="1023"/>
      <c r="CY61" s="1023"/>
      <c r="CZ61" s="1023"/>
      <c r="DA61" s="1024"/>
      <c r="DB61" s="1022"/>
      <c r="DC61" s="1023"/>
      <c r="DD61" s="1023"/>
      <c r="DE61" s="1023"/>
      <c r="DF61" s="1024"/>
      <c r="DG61" s="1022"/>
      <c r="DH61" s="1023"/>
      <c r="DI61" s="1023"/>
      <c r="DJ61" s="1023"/>
      <c r="DK61" s="1024"/>
      <c r="DL61" s="1022"/>
      <c r="DM61" s="1023"/>
      <c r="DN61" s="1023"/>
      <c r="DO61" s="1023"/>
      <c r="DP61" s="1024"/>
      <c r="DQ61" s="1022"/>
      <c r="DR61" s="1023"/>
      <c r="DS61" s="1023"/>
      <c r="DT61" s="1023"/>
      <c r="DU61" s="1024"/>
      <c r="DV61" s="1025"/>
      <c r="DW61" s="1026"/>
      <c r="DX61" s="1026"/>
      <c r="DY61" s="1026"/>
      <c r="DZ61" s="1027"/>
      <c r="EA61" s="212"/>
    </row>
    <row r="62" spans="1:131" ht="26.25" customHeight="1" x14ac:dyDescent="0.15">
      <c r="A62" s="220">
        <v>35</v>
      </c>
      <c r="B62" s="1063"/>
      <c r="C62" s="1064"/>
      <c r="D62" s="1064"/>
      <c r="E62" s="1064"/>
      <c r="F62" s="1064"/>
      <c r="G62" s="1064"/>
      <c r="H62" s="1064"/>
      <c r="I62" s="1064"/>
      <c r="J62" s="1064"/>
      <c r="K62" s="1064"/>
      <c r="L62" s="1064"/>
      <c r="M62" s="1064"/>
      <c r="N62" s="1064"/>
      <c r="O62" s="1064"/>
      <c r="P62" s="1065"/>
      <c r="Q62" s="1066"/>
      <c r="R62" s="1058"/>
      <c r="S62" s="1058"/>
      <c r="T62" s="1058"/>
      <c r="U62" s="1058"/>
      <c r="V62" s="1058"/>
      <c r="W62" s="1058"/>
      <c r="X62" s="1058"/>
      <c r="Y62" s="1058"/>
      <c r="Z62" s="1058"/>
      <c r="AA62" s="1058"/>
      <c r="AB62" s="1058"/>
      <c r="AC62" s="1058"/>
      <c r="AD62" s="1058"/>
      <c r="AE62" s="1067"/>
      <c r="AF62" s="1068"/>
      <c r="AG62" s="1069"/>
      <c r="AH62" s="1069"/>
      <c r="AI62" s="1069"/>
      <c r="AJ62" s="1070"/>
      <c r="AK62" s="1057"/>
      <c r="AL62" s="1058"/>
      <c r="AM62" s="1058"/>
      <c r="AN62" s="1058"/>
      <c r="AO62" s="1058"/>
      <c r="AP62" s="1058"/>
      <c r="AQ62" s="1058"/>
      <c r="AR62" s="1058"/>
      <c r="AS62" s="1058"/>
      <c r="AT62" s="1058"/>
      <c r="AU62" s="1058"/>
      <c r="AV62" s="1058"/>
      <c r="AW62" s="1058"/>
      <c r="AX62" s="1058"/>
      <c r="AY62" s="1058"/>
      <c r="AZ62" s="1059"/>
      <c r="BA62" s="1059"/>
      <c r="BB62" s="1059"/>
      <c r="BC62" s="1059"/>
      <c r="BD62" s="1059"/>
      <c r="BE62" s="1005"/>
      <c r="BF62" s="1005"/>
      <c r="BG62" s="1005"/>
      <c r="BH62" s="1005"/>
      <c r="BI62" s="1006"/>
      <c r="BJ62" s="1060" t="s">
        <v>413</v>
      </c>
      <c r="BK62" s="1061"/>
      <c r="BL62" s="1061"/>
      <c r="BM62" s="1061"/>
      <c r="BN62" s="1062"/>
      <c r="BO62" s="223"/>
      <c r="BP62" s="223"/>
      <c r="BQ62" s="220">
        <v>56</v>
      </c>
      <c r="BR62" s="221"/>
      <c r="BS62" s="1025"/>
      <c r="BT62" s="1026"/>
      <c r="BU62" s="1026"/>
      <c r="BV62" s="1026"/>
      <c r="BW62" s="1026"/>
      <c r="BX62" s="1026"/>
      <c r="BY62" s="1026"/>
      <c r="BZ62" s="1026"/>
      <c r="CA62" s="1026"/>
      <c r="CB62" s="1026"/>
      <c r="CC62" s="1026"/>
      <c r="CD62" s="1026"/>
      <c r="CE62" s="1026"/>
      <c r="CF62" s="1026"/>
      <c r="CG62" s="1047"/>
      <c r="CH62" s="1022"/>
      <c r="CI62" s="1023"/>
      <c r="CJ62" s="1023"/>
      <c r="CK62" s="1023"/>
      <c r="CL62" s="1024"/>
      <c r="CM62" s="1022"/>
      <c r="CN62" s="1023"/>
      <c r="CO62" s="1023"/>
      <c r="CP62" s="1023"/>
      <c r="CQ62" s="1024"/>
      <c r="CR62" s="1022"/>
      <c r="CS62" s="1023"/>
      <c r="CT62" s="1023"/>
      <c r="CU62" s="1023"/>
      <c r="CV62" s="1024"/>
      <c r="CW62" s="1022"/>
      <c r="CX62" s="1023"/>
      <c r="CY62" s="1023"/>
      <c r="CZ62" s="1023"/>
      <c r="DA62" s="1024"/>
      <c r="DB62" s="1022"/>
      <c r="DC62" s="1023"/>
      <c r="DD62" s="1023"/>
      <c r="DE62" s="1023"/>
      <c r="DF62" s="1024"/>
      <c r="DG62" s="1022"/>
      <c r="DH62" s="1023"/>
      <c r="DI62" s="1023"/>
      <c r="DJ62" s="1023"/>
      <c r="DK62" s="1024"/>
      <c r="DL62" s="1022"/>
      <c r="DM62" s="1023"/>
      <c r="DN62" s="1023"/>
      <c r="DO62" s="1023"/>
      <c r="DP62" s="1024"/>
      <c r="DQ62" s="1022"/>
      <c r="DR62" s="1023"/>
      <c r="DS62" s="1023"/>
      <c r="DT62" s="1023"/>
      <c r="DU62" s="1024"/>
      <c r="DV62" s="1025"/>
      <c r="DW62" s="1026"/>
      <c r="DX62" s="1026"/>
      <c r="DY62" s="1026"/>
      <c r="DZ62" s="1027"/>
      <c r="EA62" s="212"/>
    </row>
    <row r="63" spans="1:131" ht="26.25" customHeight="1" thickBot="1" x14ac:dyDescent="0.2">
      <c r="A63" s="222" t="s">
        <v>392</v>
      </c>
      <c r="B63" s="970" t="s">
        <v>414</v>
      </c>
      <c r="C63" s="971"/>
      <c r="D63" s="971"/>
      <c r="E63" s="971"/>
      <c r="F63" s="971"/>
      <c r="G63" s="971"/>
      <c r="H63" s="971"/>
      <c r="I63" s="971"/>
      <c r="J63" s="971"/>
      <c r="K63" s="971"/>
      <c r="L63" s="971"/>
      <c r="M63" s="971"/>
      <c r="N63" s="971"/>
      <c r="O63" s="971"/>
      <c r="P63" s="981"/>
      <c r="Q63" s="995"/>
      <c r="R63" s="996"/>
      <c r="S63" s="996"/>
      <c r="T63" s="996"/>
      <c r="U63" s="996"/>
      <c r="V63" s="996"/>
      <c r="W63" s="996"/>
      <c r="X63" s="996"/>
      <c r="Y63" s="996"/>
      <c r="Z63" s="996"/>
      <c r="AA63" s="996"/>
      <c r="AB63" s="996"/>
      <c r="AC63" s="996"/>
      <c r="AD63" s="996"/>
      <c r="AE63" s="1053"/>
      <c r="AF63" s="1054">
        <v>4709</v>
      </c>
      <c r="AG63" s="992"/>
      <c r="AH63" s="992"/>
      <c r="AI63" s="992"/>
      <c r="AJ63" s="1055"/>
      <c r="AK63" s="1056"/>
      <c r="AL63" s="996"/>
      <c r="AM63" s="996"/>
      <c r="AN63" s="996"/>
      <c r="AO63" s="996"/>
      <c r="AP63" s="992">
        <v>16482</v>
      </c>
      <c r="AQ63" s="992"/>
      <c r="AR63" s="992"/>
      <c r="AS63" s="992"/>
      <c r="AT63" s="992"/>
      <c r="AU63" s="992">
        <v>15551</v>
      </c>
      <c r="AV63" s="992"/>
      <c r="AW63" s="992"/>
      <c r="AX63" s="992"/>
      <c r="AY63" s="992"/>
      <c r="AZ63" s="1050"/>
      <c r="BA63" s="1050"/>
      <c r="BB63" s="1050"/>
      <c r="BC63" s="1050"/>
      <c r="BD63" s="1050"/>
      <c r="BE63" s="993"/>
      <c r="BF63" s="993"/>
      <c r="BG63" s="993"/>
      <c r="BH63" s="993"/>
      <c r="BI63" s="994"/>
      <c r="BJ63" s="1051" t="s">
        <v>394</v>
      </c>
      <c r="BK63" s="986"/>
      <c r="BL63" s="986"/>
      <c r="BM63" s="986"/>
      <c r="BN63" s="1052"/>
      <c r="BO63" s="223"/>
      <c r="BP63" s="223"/>
      <c r="BQ63" s="220">
        <v>57</v>
      </c>
      <c r="BR63" s="221"/>
      <c r="BS63" s="1025"/>
      <c r="BT63" s="1026"/>
      <c r="BU63" s="1026"/>
      <c r="BV63" s="1026"/>
      <c r="BW63" s="1026"/>
      <c r="BX63" s="1026"/>
      <c r="BY63" s="1026"/>
      <c r="BZ63" s="1026"/>
      <c r="CA63" s="1026"/>
      <c r="CB63" s="1026"/>
      <c r="CC63" s="1026"/>
      <c r="CD63" s="1026"/>
      <c r="CE63" s="1026"/>
      <c r="CF63" s="1026"/>
      <c r="CG63" s="1047"/>
      <c r="CH63" s="1022"/>
      <c r="CI63" s="1023"/>
      <c r="CJ63" s="1023"/>
      <c r="CK63" s="1023"/>
      <c r="CL63" s="1024"/>
      <c r="CM63" s="1022"/>
      <c r="CN63" s="1023"/>
      <c r="CO63" s="1023"/>
      <c r="CP63" s="1023"/>
      <c r="CQ63" s="1024"/>
      <c r="CR63" s="1022"/>
      <c r="CS63" s="1023"/>
      <c r="CT63" s="1023"/>
      <c r="CU63" s="1023"/>
      <c r="CV63" s="1024"/>
      <c r="CW63" s="1022"/>
      <c r="CX63" s="1023"/>
      <c r="CY63" s="1023"/>
      <c r="CZ63" s="1023"/>
      <c r="DA63" s="1024"/>
      <c r="DB63" s="1022"/>
      <c r="DC63" s="1023"/>
      <c r="DD63" s="1023"/>
      <c r="DE63" s="1023"/>
      <c r="DF63" s="1024"/>
      <c r="DG63" s="1022"/>
      <c r="DH63" s="1023"/>
      <c r="DI63" s="1023"/>
      <c r="DJ63" s="1023"/>
      <c r="DK63" s="1024"/>
      <c r="DL63" s="1022"/>
      <c r="DM63" s="1023"/>
      <c r="DN63" s="1023"/>
      <c r="DO63" s="1023"/>
      <c r="DP63" s="1024"/>
      <c r="DQ63" s="1022"/>
      <c r="DR63" s="1023"/>
      <c r="DS63" s="1023"/>
      <c r="DT63" s="1023"/>
      <c r="DU63" s="1024"/>
      <c r="DV63" s="1025"/>
      <c r="DW63" s="1026"/>
      <c r="DX63" s="1026"/>
      <c r="DY63" s="1026"/>
      <c r="DZ63" s="1027"/>
      <c r="EA63" s="212"/>
    </row>
    <row r="64" spans="1:131" ht="26.25" customHeight="1" x14ac:dyDescent="0.15">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1025"/>
      <c r="BT64" s="1026"/>
      <c r="BU64" s="1026"/>
      <c r="BV64" s="1026"/>
      <c r="BW64" s="1026"/>
      <c r="BX64" s="1026"/>
      <c r="BY64" s="1026"/>
      <c r="BZ64" s="1026"/>
      <c r="CA64" s="1026"/>
      <c r="CB64" s="1026"/>
      <c r="CC64" s="1026"/>
      <c r="CD64" s="1026"/>
      <c r="CE64" s="1026"/>
      <c r="CF64" s="1026"/>
      <c r="CG64" s="1047"/>
      <c r="CH64" s="1022"/>
      <c r="CI64" s="1023"/>
      <c r="CJ64" s="1023"/>
      <c r="CK64" s="1023"/>
      <c r="CL64" s="1024"/>
      <c r="CM64" s="1022"/>
      <c r="CN64" s="1023"/>
      <c r="CO64" s="1023"/>
      <c r="CP64" s="1023"/>
      <c r="CQ64" s="1024"/>
      <c r="CR64" s="1022"/>
      <c r="CS64" s="1023"/>
      <c r="CT64" s="1023"/>
      <c r="CU64" s="1023"/>
      <c r="CV64" s="1024"/>
      <c r="CW64" s="1022"/>
      <c r="CX64" s="1023"/>
      <c r="CY64" s="1023"/>
      <c r="CZ64" s="1023"/>
      <c r="DA64" s="1024"/>
      <c r="DB64" s="1022"/>
      <c r="DC64" s="1023"/>
      <c r="DD64" s="1023"/>
      <c r="DE64" s="1023"/>
      <c r="DF64" s="1024"/>
      <c r="DG64" s="1022"/>
      <c r="DH64" s="1023"/>
      <c r="DI64" s="1023"/>
      <c r="DJ64" s="1023"/>
      <c r="DK64" s="1024"/>
      <c r="DL64" s="1022"/>
      <c r="DM64" s="1023"/>
      <c r="DN64" s="1023"/>
      <c r="DO64" s="1023"/>
      <c r="DP64" s="1024"/>
      <c r="DQ64" s="1022"/>
      <c r="DR64" s="1023"/>
      <c r="DS64" s="1023"/>
      <c r="DT64" s="1023"/>
      <c r="DU64" s="1024"/>
      <c r="DV64" s="1025"/>
      <c r="DW64" s="1026"/>
      <c r="DX64" s="1026"/>
      <c r="DY64" s="1026"/>
      <c r="DZ64" s="1027"/>
      <c r="EA64" s="212"/>
    </row>
    <row r="65" spans="1:131" ht="26.25" customHeight="1" thickBot="1" x14ac:dyDescent="0.2">
      <c r="A65" s="214" t="s">
        <v>415</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1025"/>
      <c r="BT65" s="1026"/>
      <c r="BU65" s="1026"/>
      <c r="BV65" s="1026"/>
      <c r="BW65" s="1026"/>
      <c r="BX65" s="1026"/>
      <c r="BY65" s="1026"/>
      <c r="BZ65" s="1026"/>
      <c r="CA65" s="1026"/>
      <c r="CB65" s="1026"/>
      <c r="CC65" s="1026"/>
      <c r="CD65" s="1026"/>
      <c r="CE65" s="1026"/>
      <c r="CF65" s="1026"/>
      <c r="CG65" s="1047"/>
      <c r="CH65" s="1022"/>
      <c r="CI65" s="1023"/>
      <c r="CJ65" s="1023"/>
      <c r="CK65" s="1023"/>
      <c r="CL65" s="1024"/>
      <c r="CM65" s="1022"/>
      <c r="CN65" s="1023"/>
      <c r="CO65" s="1023"/>
      <c r="CP65" s="1023"/>
      <c r="CQ65" s="1024"/>
      <c r="CR65" s="1022"/>
      <c r="CS65" s="1023"/>
      <c r="CT65" s="1023"/>
      <c r="CU65" s="1023"/>
      <c r="CV65" s="1024"/>
      <c r="CW65" s="1022"/>
      <c r="CX65" s="1023"/>
      <c r="CY65" s="1023"/>
      <c r="CZ65" s="1023"/>
      <c r="DA65" s="1024"/>
      <c r="DB65" s="1022"/>
      <c r="DC65" s="1023"/>
      <c r="DD65" s="1023"/>
      <c r="DE65" s="1023"/>
      <c r="DF65" s="1024"/>
      <c r="DG65" s="1022"/>
      <c r="DH65" s="1023"/>
      <c r="DI65" s="1023"/>
      <c r="DJ65" s="1023"/>
      <c r="DK65" s="1024"/>
      <c r="DL65" s="1022"/>
      <c r="DM65" s="1023"/>
      <c r="DN65" s="1023"/>
      <c r="DO65" s="1023"/>
      <c r="DP65" s="1024"/>
      <c r="DQ65" s="1022"/>
      <c r="DR65" s="1023"/>
      <c r="DS65" s="1023"/>
      <c r="DT65" s="1023"/>
      <c r="DU65" s="1024"/>
      <c r="DV65" s="1025"/>
      <c r="DW65" s="1026"/>
      <c r="DX65" s="1026"/>
      <c r="DY65" s="1026"/>
      <c r="DZ65" s="1027"/>
      <c r="EA65" s="212"/>
    </row>
    <row r="66" spans="1:131" ht="26.25" customHeight="1" x14ac:dyDescent="0.15">
      <c r="A66" s="1028" t="s">
        <v>416</v>
      </c>
      <c r="B66" s="1029"/>
      <c r="C66" s="1029"/>
      <c r="D66" s="1029"/>
      <c r="E66" s="1029"/>
      <c r="F66" s="1029"/>
      <c r="G66" s="1029"/>
      <c r="H66" s="1029"/>
      <c r="I66" s="1029"/>
      <c r="J66" s="1029"/>
      <c r="K66" s="1029"/>
      <c r="L66" s="1029"/>
      <c r="M66" s="1029"/>
      <c r="N66" s="1029"/>
      <c r="O66" s="1029"/>
      <c r="P66" s="1030"/>
      <c r="Q66" s="1034" t="s">
        <v>417</v>
      </c>
      <c r="R66" s="1035"/>
      <c r="S66" s="1035"/>
      <c r="T66" s="1035"/>
      <c r="U66" s="1036"/>
      <c r="V66" s="1034" t="s">
        <v>418</v>
      </c>
      <c r="W66" s="1035"/>
      <c r="X66" s="1035"/>
      <c r="Y66" s="1035"/>
      <c r="Z66" s="1036"/>
      <c r="AA66" s="1034" t="s">
        <v>419</v>
      </c>
      <c r="AB66" s="1035"/>
      <c r="AC66" s="1035"/>
      <c r="AD66" s="1035"/>
      <c r="AE66" s="1036"/>
      <c r="AF66" s="1040" t="s">
        <v>420</v>
      </c>
      <c r="AG66" s="1041"/>
      <c r="AH66" s="1041"/>
      <c r="AI66" s="1041"/>
      <c r="AJ66" s="1042"/>
      <c r="AK66" s="1034" t="s">
        <v>421</v>
      </c>
      <c r="AL66" s="1029"/>
      <c r="AM66" s="1029"/>
      <c r="AN66" s="1029"/>
      <c r="AO66" s="1030"/>
      <c r="AP66" s="1034" t="s">
        <v>422</v>
      </c>
      <c r="AQ66" s="1035"/>
      <c r="AR66" s="1035"/>
      <c r="AS66" s="1035"/>
      <c r="AT66" s="1036"/>
      <c r="AU66" s="1034" t="s">
        <v>423</v>
      </c>
      <c r="AV66" s="1035"/>
      <c r="AW66" s="1035"/>
      <c r="AX66" s="1035"/>
      <c r="AY66" s="1036"/>
      <c r="AZ66" s="1034" t="s">
        <v>379</v>
      </c>
      <c r="BA66" s="1035"/>
      <c r="BB66" s="1035"/>
      <c r="BC66" s="1035"/>
      <c r="BD66" s="1048"/>
      <c r="BE66" s="223"/>
      <c r="BF66" s="223"/>
      <c r="BG66" s="223"/>
      <c r="BH66" s="223"/>
      <c r="BI66" s="223"/>
      <c r="BJ66" s="223"/>
      <c r="BK66" s="223"/>
      <c r="BL66" s="223"/>
      <c r="BM66" s="223"/>
      <c r="BN66" s="223"/>
      <c r="BO66" s="223"/>
      <c r="BP66" s="223"/>
      <c r="BQ66" s="220">
        <v>60</v>
      </c>
      <c r="BR66" s="225"/>
      <c r="BS66" s="978"/>
      <c r="BT66" s="979"/>
      <c r="BU66" s="979"/>
      <c r="BV66" s="979"/>
      <c r="BW66" s="979"/>
      <c r="BX66" s="979"/>
      <c r="BY66" s="979"/>
      <c r="BZ66" s="979"/>
      <c r="CA66" s="979"/>
      <c r="CB66" s="979"/>
      <c r="CC66" s="979"/>
      <c r="CD66" s="979"/>
      <c r="CE66" s="979"/>
      <c r="CF66" s="979"/>
      <c r="CG66" s="988"/>
      <c r="CH66" s="989"/>
      <c r="CI66" s="990"/>
      <c r="CJ66" s="990"/>
      <c r="CK66" s="990"/>
      <c r="CL66" s="991"/>
      <c r="CM66" s="989"/>
      <c r="CN66" s="990"/>
      <c r="CO66" s="990"/>
      <c r="CP66" s="990"/>
      <c r="CQ66" s="991"/>
      <c r="CR66" s="989"/>
      <c r="CS66" s="990"/>
      <c r="CT66" s="990"/>
      <c r="CU66" s="990"/>
      <c r="CV66" s="991"/>
      <c r="CW66" s="989"/>
      <c r="CX66" s="990"/>
      <c r="CY66" s="990"/>
      <c r="CZ66" s="990"/>
      <c r="DA66" s="991"/>
      <c r="DB66" s="989"/>
      <c r="DC66" s="990"/>
      <c r="DD66" s="990"/>
      <c r="DE66" s="990"/>
      <c r="DF66" s="991"/>
      <c r="DG66" s="989"/>
      <c r="DH66" s="990"/>
      <c r="DI66" s="990"/>
      <c r="DJ66" s="990"/>
      <c r="DK66" s="991"/>
      <c r="DL66" s="989"/>
      <c r="DM66" s="990"/>
      <c r="DN66" s="990"/>
      <c r="DO66" s="990"/>
      <c r="DP66" s="991"/>
      <c r="DQ66" s="989"/>
      <c r="DR66" s="990"/>
      <c r="DS66" s="990"/>
      <c r="DT66" s="990"/>
      <c r="DU66" s="991"/>
      <c r="DV66" s="978"/>
      <c r="DW66" s="979"/>
      <c r="DX66" s="979"/>
      <c r="DY66" s="979"/>
      <c r="DZ66" s="980"/>
      <c r="EA66" s="212"/>
    </row>
    <row r="67" spans="1:131" ht="26.25" customHeight="1" thickBot="1" x14ac:dyDescent="0.2">
      <c r="A67" s="1031"/>
      <c r="B67" s="1032"/>
      <c r="C67" s="1032"/>
      <c r="D67" s="1032"/>
      <c r="E67" s="1032"/>
      <c r="F67" s="1032"/>
      <c r="G67" s="1032"/>
      <c r="H67" s="1032"/>
      <c r="I67" s="1032"/>
      <c r="J67" s="1032"/>
      <c r="K67" s="1032"/>
      <c r="L67" s="1032"/>
      <c r="M67" s="1032"/>
      <c r="N67" s="1032"/>
      <c r="O67" s="1032"/>
      <c r="P67" s="1033"/>
      <c r="Q67" s="1037"/>
      <c r="R67" s="1038"/>
      <c r="S67" s="1038"/>
      <c r="T67" s="1038"/>
      <c r="U67" s="1039"/>
      <c r="V67" s="1037"/>
      <c r="W67" s="1038"/>
      <c r="X67" s="1038"/>
      <c r="Y67" s="1038"/>
      <c r="Z67" s="1039"/>
      <c r="AA67" s="1037"/>
      <c r="AB67" s="1038"/>
      <c r="AC67" s="1038"/>
      <c r="AD67" s="1038"/>
      <c r="AE67" s="1039"/>
      <c r="AF67" s="1043"/>
      <c r="AG67" s="1044"/>
      <c r="AH67" s="1044"/>
      <c r="AI67" s="1044"/>
      <c r="AJ67" s="1045"/>
      <c r="AK67" s="1046"/>
      <c r="AL67" s="1032"/>
      <c r="AM67" s="1032"/>
      <c r="AN67" s="1032"/>
      <c r="AO67" s="1033"/>
      <c r="AP67" s="1037"/>
      <c r="AQ67" s="1038"/>
      <c r="AR67" s="1038"/>
      <c r="AS67" s="1038"/>
      <c r="AT67" s="1039"/>
      <c r="AU67" s="1037"/>
      <c r="AV67" s="1038"/>
      <c r="AW67" s="1038"/>
      <c r="AX67" s="1038"/>
      <c r="AY67" s="1039"/>
      <c r="AZ67" s="1037"/>
      <c r="BA67" s="1038"/>
      <c r="BB67" s="1038"/>
      <c r="BC67" s="1038"/>
      <c r="BD67" s="1049"/>
      <c r="BE67" s="223"/>
      <c r="BF67" s="223"/>
      <c r="BG67" s="223"/>
      <c r="BH67" s="223"/>
      <c r="BI67" s="223"/>
      <c r="BJ67" s="223"/>
      <c r="BK67" s="223"/>
      <c r="BL67" s="223"/>
      <c r="BM67" s="223"/>
      <c r="BN67" s="223"/>
      <c r="BO67" s="223"/>
      <c r="BP67" s="223"/>
      <c r="BQ67" s="220">
        <v>61</v>
      </c>
      <c r="BR67" s="225"/>
      <c r="BS67" s="978"/>
      <c r="BT67" s="979"/>
      <c r="BU67" s="979"/>
      <c r="BV67" s="979"/>
      <c r="BW67" s="979"/>
      <c r="BX67" s="979"/>
      <c r="BY67" s="979"/>
      <c r="BZ67" s="979"/>
      <c r="CA67" s="979"/>
      <c r="CB67" s="979"/>
      <c r="CC67" s="979"/>
      <c r="CD67" s="979"/>
      <c r="CE67" s="979"/>
      <c r="CF67" s="979"/>
      <c r="CG67" s="988"/>
      <c r="CH67" s="989"/>
      <c r="CI67" s="990"/>
      <c r="CJ67" s="990"/>
      <c r="CK67" s="990"/>
      <c r="CL67" s="991"/>
      <c r="CM67" s="989"/>
      <c r="CN67" s="990"/>
      <c r="CO67" s="990"/>
      <c r="CP67" s="990"/>
      <c r="CQ67" s="991"/>
      <c r="CR67" s="989"/>
      <c r="CS67" s="990"/>
      <c r="CT67" s="990"/>
      <c r="CU67" s="990"/>
      <c r="CV67" s="991"/>
      <c r="CW67" s="989"/>
      <c r="CX67" s="990"/>
      <c r="CY67" s="990"/>
      <c r="CZ67" s="990"/>
      <c r="DA67" s="991"/>
      <c r="DB67" s="989"/>
      <c r="DC67" s="990"/>
      <c r="DD67" s="990"/>
      <c r="DE67" s="990"/>
      <c r="DF67" s="991"/>
      <c r="DG67" s="989"/>
      <c r="DH67" s="990"/>
      <c r="DI67" s="990"/>
      <c r="DJ67" s="990"/>
      <c r="DK67" s="991"/>
      <c r="DL67" s="989"/>
      <c r="DM67" s="990"/>
      <c r="DN67" s="990"/>
      <c r="DO67" s="990"/>
      <c r="DP67" s="991"/>
      <c r="DQ67" s="989"/>
      <c r="DR67" s="990"/>
      <c r="DS67" s="990"/>
      <c r="DT67" s="990"/>
      <c r="DU67" s="991"/>
      <c r="DV67" s="978"/>
      <c r="DW67" s="979"/>
      <c r="DX67" s="979"/>
      <c r="DY67" s="979"/>
      <c r="DZ67" s="980"/>
      <c r="EA67" s="212"/>
    </row>
    <row r="68" spans="1:131" ht="26.25" customHeight="1" thickTop="1" x14ac:dyDescent="0.15">
      <c r="A68" s="218">
        <v>1</v>
      </c>
      <c r="B68" s="1018" t="s">
        <v>580</v>
      </c>
      <c r="C68" s="1019"/>
      <c r="D68" s="1019"/>
      <c r="E68" s="1019"/>
      <c r="F68" s="1019"/>
      <c r="G68" s="1019"/>
      <c r="H68" s="1019"/>
      <c r="I68" s="1019"/>
      <c r="J68" s="1019"/>
      <c r="K68" s="1019"/>
      <c r="L68" s="1019"/>
      <c r="M68" s="1019"/>
      <c r="N68" s="1019"/>
      <c r="O68" s="1019"/>
      <c r="P68" s="1020"/>
      <c r="Q68" s="1021">
        <v>3308</v>
      </c>
      <c r="R68" s="1015"/>
      <c r="S68" s="1015"/>
      <c r="T68" s="1015"/>
      <c r="U68" s="1015"/>
      <c r="V68" s="1015">
        <v>3212</v>
      </c>
      <c r="W68" s="1015"/>
      <c r="X68" s="1015"/>
      <c r="Y68" s="1015"/>
      <c r="Z68" s="1015"/>
      <c r="AA68" s="1015">
        <v>96</v>
      </c>
      <c r="AB68" s="1015"/>
      <c r="AC68" s="1015"/>
      <c r="AD68" s="1015"/>
      <c r="AE68" s="1015"/>
      <c r="AF68" s="1015">
        <v>96</v>
      </c>
      <c r="AG68" s="1015"/>
      <c r="AH68" s="1015"/>
      <c r="AI68" s="1015"/>
      <c r="AJ68" s="1015"/>
      <c r="AK68" s="1015" t="s">
        <v>516</v>
      </c>
      <c r="AL68" s="1015"/>
      <c r="AM68" s="1015"/>
      <c r="AN68" s="1015"/>
      <c r="AO68" s="1015"/>
      <c r="AP68" s="1015">
        <v>3953</v>
      </c>
      <c r="AQ68" s="1015"/>
      <c r="AR68" s="1015"/>
      <c r="AS68" s="1015"/>
      <c r="AT68" s="1015"/>
      <c r="AU68" s="1015">
        <v>2328</v>
      </c>
      <c r="AV68" s="1015"/>
      <c r="AW68" s="1015"/>
      <c r="AX68" s="1015"/>
      <c r="AY68" s="1015"/>
      <c r="AZ68" s="1016"/>
      <c r="BA68" s="1016"/>
      <c r="BB68" s="1016"/>
      <c r="BC68" s="1016"/>
      <c r="BD68" s="1017"/>
      <c r="BE68" s="223"/>
      <c r="BF68" s="223"/>
      <c r="BG68" s="223"/>
      <c r="BH68" s="223"/>
      <c r="BI68" s="223"/>
      <c r="BJ68" s="223"/>
      <c r="BK68" s="223"/>
      <c r="BL68" s="223"/>
      <c r="BM68" s="223"/>
      <c r="BN68" s="223"/>
      <c r="BO68" s="223"/>
      <c r="BP68" s="223"/>
      <c r="BQ68" s="220">
        <v>62</v>
      </c>
      <c r="BR68" s="225"/>
      <c r="BS68" s="978"/>
      <c r="BT68" s="979"/>
      <c r="BU68" s="979"/>
      <c r="BV68" s="979"/>
      <c r="BW68" s="979"/>
      <c r="BX68" s="979"/>
      <c r="BY68" s="979"/>
      <c r="BZ68" s="979"/>
      <c r="CA68" s="979"/>
      <c r="CB68" s="979"/>
      <c r="CC68" s="979"/>
      <c r="CD68" s="979"/>
      <c r="CE68" s="979"/>
      <c r="CF68" s="979"/>
      <c r="CG68" s="988"/>
      <c r="CH68" s="989"/>
      <c r="CI68" s="990"/>
      <c r="CJ68" s="990"/>
      <c r="CK68" s="990"/>
      <c r="CL68" s="991"/>
      <c r="CM68" s="989"/>
      <c r="CN68" s="990"/>
      <c r="CO68" s="990"/>
      <c r="CP68" s="990"/>
      <c r="CQ68" s="991"/>
      <c r="CR68" s="989"/>
      <c r="CS68" s="990"/>
      <c r="CT68" s="990"/>
      <c r="CU68" s="990"/>
      <c r="CV68" s="991"/>
      <c r="CW68" s="989"/>
      <c r="CX68" s="990"/>
      <c r="CY68" s="990"/>
      <c r="CZ68" s="990"/>
      <c r="DA68" s="991"/>
      <c r="DB68" s="989"/>
      <c r="DC68" s="990"/>
      <c r="DD68" s="990"/>
      <c r="DE68" s="990"/>
      <c r="DF68" s="991"/>
      <c r="DG68" s="989"/>
      <c r="DH68" s="990"/>
      <c r="DI68" s="990"/>
      <c r="DJ68" s="990"/>
      <c r="DK68" s="991"/>
      <c r="DL68" s="989"/>
      <c r="DM68" s="990"/>
      <c r="DN68" s="990"/>
      <c r="DO68" s="990"/>
      <c r="DP68" s="991"/>
      <c r="DQ68" s="989"/>
      <c r="DR68" s="990"/>
      <c r="DS68" s="990"/>
      <c r="DT68" s="990"/>
      <c r="DU68" s="991"/>
      <c r="DV68" s="978"/>
      <c r="DW68" s="979"/>
      <c r="DX68" s="979"/>
      <c r="DY68" s="979"/>
      <c r="DZ68" s="980"/>
      <c r="EA68" s="212"/>
    </row>
    <row r="69" spans="1:131" ht="26.25" customHeight="1" x14ac:dyDescent="0.15">
      <c r="A69" s="220">
        <v>2</v>
      </c>
      <c r="B69" s="1007" t="s">
        <v>581</v>
      </c>
      <c r="C69" s="1008"/>
      <c r="D69" s="1008"/>
      <c r="E69" s="1008"/>
      <c r="F69" s="1008"/>
      <c r="G69" s="1008"/>
      <c r="H69" s="1008"/>
      <c r="I69" s="1008"/>
      <c r="J69" s="1008"/>
      <c r="K69" s="1008"/>
      <c r="L69" s="1008"/>
      <c r="M69" s="1008"/>
      <c r="N69" s="1008"/>
      <c r="O69" s="1008"/>
      <c r="P69" s="1009"/>
      <c r="Q69" s="1010">
        <v>5987</v>
      </c>
      <c r="R69" s="1004"/>
      <c r="S69" s="1004"/>
      <c r="T69" s="1004"/>
      <c r="U69" s="1004"/>
      <c r="V69" s="1004">
        <v>5782</v>
      </c>
      <c r="W69" s="1004"/>
      <c r="X69" s="1004"/>
      <c r="Y69" s="1004"/>
      <c r="Z69" s="1004"/>
      <c r="AA69" s="1004">
        <v>205</v>
      </c>
      <c r="AB69" s="1004"/>
      <c r="AC69" s="1004"/>
      <c r="AD69" s="1004"/>
      <c r="AE69" s="1004"/>
      <c r="AF69" s="1004">
        <v>193</v>
      </c>
      <c r="AG69" s="1004"/>
      <c r="AH69" s="1004"/>
      <c r="AI69" s="1004"/>
      <c r="AJ69" s="1004"/>
      <c r="AK69" s="1004" t="s">
        <v>516</v>
      </c>
      <c r="AL69" s="1004"/>
      <c r="AM69" s="1004"/>
      <c r="AN69" s="1004"/>
      <c r="AO69" s="1004"/>
      <c r="AP69" s="1004">
        <v>428</v>
      </c>
      <c r="AQ69" s="1004"/>
      <c r="AR69" s="1004"/>
      <c r="AS69" s="1004"/>
      <c r="AT69" s="1004"/>
      <c r="AU69" s="1004">
        <v>77</v>
      </c>
      <c r="AV69" s="1004"/>
      <c r="AW69" s="1004"/>
      <c r="AX69" s="1004"/>
      <c r="AY69" s="1004"/>
      <c r="AZ69" s="1005"/>
      <c r="BA69" s="1005"/>
      <c r="BB69" s="1005"/>
      <c r="BC69" s="1005"/>
      <c r="BD69" s="1006"/>
      <c r="BE69" s="223"/>
      <c r="BF69" s="223"/>
      <c r="BG69" s="223"/>
      <c r="BH69" s="223"/>
      <c r="BI69" s="223"/>
      <c r="BJ69" s="223"/>
      <c r="BK69" s="223"/>
      <c r="BL69" s="223"/>
      <c r="BM69" s="223"/>
      <c r="BN69" s="223"/>
      <c r="BO69" s="223"/>
      <c r="BP69" s="223"/>
      <c r="BQ69" s="220">
        <v>63</v>
      </c>
      <c r="BR69" s="225"/>
      <c r="BS69" s="978"/>
      <c r="BT69" s="979"/>
      <c r="BU69" s="979"/>
      <c r="BV69" s="979"/>
      <c r="BW69" s="979"/>
      <c r="BX69" s="979"/>
      <c r="BY69" s="979"/>
      <c r="BZ69" s="979"/>
      <c r="CA69" s="979"/>
      <c r="CB69" s="979"/>
      <c r="CC69" s="979"/>
      <c r="CD69" s="979"/>
      <c r="CE69" s="979"/>
      <c r="CF69" s="979"/>
      <c r="CG69" s="988"/>
      <c r="CH69" s="989"/>
      <c r="CI69" s="990"/>
      <c r="CJ69" s="990"/>
      <c r="CK69" s="990"/>
      <c r="CL69" s="991"/>
      <c r="CM69" s="989"/>
      <c r="CN69" s="990"/>
      <c r="CO69" s="990"/>
      <c r="CP69" s="990"/>
      <c r="CQ69" s="991"/>
      <c r="CR69" s="989"/>
      <c r="CS69" s="990"/>
      <c r="CT69" s="990"/>
      <c r="CU69" s="990"/>
      <c r="CV69" s="991"/>
      <c r="CW69" s="989"/>
      <c r="CX69" s="990"/>
      <c r="CY69" s="990"/>
      <c r="CZ69" s="990"/>
      <c r="DA69" s="991"/>
      <c r="DB69" s="989"/>
      <c r="DC69" s="990"/>
      <c r="DD69" s="990"/>
      <c r="DE69" s="990"/>
      <c r="DF69" s="991"/>
      <c r="DG69" s="989"/>
      <c r="DH69" s="990"/>
      <c r="DI69" s="990"/>
      <c r="DJ69" s="990"/>
      <c r="DK69" s="991"/>
      <c r="DL69" s="989"/>
      <c r="DM69" s="990"/>
      <c r="DN69" s="990"/>
      <c r="DO69" s="990"/>
      <c r="DP69" s="991"/>
      <c r="DQ69" s="989"/>
      <c r="DR69" s="990"/>
      <c r="DS69" s="990"/>
      <c r="DT69" s="990"/>
      <c r="DU69" s="991"/>
      <c r="DV69" s="978"/>
      <c r="DW69" s="979"/>
      <c r="DX69" s="979"/>
      <c r="DY69" s="979"/>
      <c r="DZ69" s="980"/>
      <c r="EA69" s="212"/>
    </row>
    <row r="70" spans="1:131" ht="26.25" customHeight="1" x14ac:dyDescent="0.15">
      <c r="A70" s="220">
        <v>3</v>
      </c>
      <c r="B70" s="1007" t="s">
        <v>582</v>
      </c>
      <c r="C70" s="1008"/>
      <c r="D70" s="1008"/>
      <c r="E70" s="1008"/>
      <c r="F70" s="1008"/>
      <c r="G70" s="1008"/>
      <c r="H70" s="1008"/>
      <c r="I70" s="1008"/>
      <c r="J70" s="1008"/>
      <c r="K70" s="1008"/>
      <c r="L70" s="1008"/>
      <c r="M70" s="1008"/>
      <c r="N70" s="1008"/>
      <c r="O70" s="1008"/>
      <c r="P70" s="1009"/>
      <c r="Q70" s="1010">
        <v>1598</v>
      </c>
      <c r="R70" s="1004"/>
      <c r="S70" s="1004"/>
      <c r="T70" s="1004"/>
      <c r="U70" s="1004"/>
      <c r="V70" s="1004">
        <v>1456</v>
      </c>
      <c r="W70" s="1004"/>
      <c r="X70" s="1004"/>
      <c r="Y70" s="1004"/>
      <c r="Z70" s="1004"/>
      <c r="AA70" s="1004">
        <v>142</v>
      </c>
      <c r="AB70" s="1004"/>
      <c r="AC70" s="1004"/>
      <c r="AD70" s="1004"/>
      <c r="AE70" s="1004"/>
      <c r="AF70" s="1004">
        <v>142</v>
      </c>
      <c r="AG70" s="1004"/>
      <c r="AH70" s="1004"/>
      <c r="AI70" s="1004"/>
      <c r="AJ70" s="1004"/>
      <c r="AK70" s="1004" t="s">
        <v>516</v>
      </c>
      <c r="AL70" s="1004"/>
      <c r="AM70" s="1004"/>
      <c r="AN70" s="1004"/>
      <c r="AO70" s="1004"/>
      <c r="AP70" s="1004" t="s">
        <v>516</v>
      </c>
      <c r="AQ70" s="1004"/>
      <c r="AR70" s="1004"/>
      <c r="AS70" s="1004"/>
      <c r="AT70" s="1004"/>
      <c r="AU70" s="1004" t="s">
        <v>516</v>
      </c>
      <c r="AV70" s="1004"/>
      <c r="AW70" s="1004"/>
      <c r="AX70" s="1004"/>
      <c r="AY70" s="1004"/>
      <c r="AZ70" s="1005"/>
      <c r="BA70" s="1005"/>
      <c r="BB70" s="1005"/>
      <c r="BC70" s="1005"/>
      <c r="BD70" s="1006"/>
      <c r="BE70" s="223"/>
      <c r="BF70" s="223"/>
      <c r="BG70" s="223"/>
      <c r="BH70" s="223"/>
      <c r="BI70" s="223"/>
      <c r="BJ70" s="223"/>
      <c r="BK70" s="223"/>
      <c r="BL70" s="223"/>
      <c r="BM70" s="223"/>
      <c r="BN70" s="223"/>
      <c r="BO70" s="223"/>
      <c r="BP70" s="223"/>
      <c r="BQ70" s="220">
        <v>64</v>
      </c>
      <c r="BR70" s="225"/>
      <c r="BS70" s="978"/>
      <c r="BT70" s="979"/>
      <c r="BU70" s="979"/>
      <c r="BV70" s="979"/>
      <c r="BW70" s="979"/>
      <c r="BX70" s="979"/>
      <c r="BY70" s="979"/>
      <c r="BZ70" s="979"/>
      <c r="CA70" s="979"/>
      <c r="CB70" s="979"/>
      <c r="CC70" s="979"/>
      <c r="CD70" s="979"/>
      <c r="CE70" s="979"/>
      <c r="CF70" s="979"/>
      <c r="CG70" s="988"/>
      <c r="CH70" s="989"/>
      <c r="CI70" s="990"/>
      <c r="CJ70" s="990"/>
      <c r="CK70" s="990"/>
      <c r="CL70" s="991"/>
      <c r="CM70" s="989"/>
      <c r="CN70" s="990"/>
      <c r="CO70" s="990"/>
      <c r="CP70" s="990"/>
      <c r="CQ70" s="991"/>
      <c r="CR70" s="989"/>
      <c r="CS70" s="990"/>
      <c r="CT70" s="990"/>
      <c r="CU70" s="990"/>
      <c r="CV70" s="991"/>
      <c r="CW70" s="989"/>
      <c r="CX70" s="990"/>
      <c r="CY70" s="990"/>
      <c r="CZ70" s="990"/>
      <c r="DA70" s="991"/>
      <c r="DB70" s="989"/>
      <c r="DC70" s="990"/>
      <c r="DD70" s="990"/>
      <c r="DE70" s="990"/>
      <c r="DF70" s="991"/>
      <c r="DG70" s="989"/>
      <c r="DH70" s="990"/>
      <c r="DI70" s="990"/>
      <c r="DJ70" s="990"/>
      <c r="DK70" s="991"/>
      <c r="DL70" s="989"/>
      <c r="DM70" s="990"/>
      <c r="DN70" s="990"/>
      <c r="DO70" s="990"/>
      <c r="DP70" s="991"/>
      <c r="DQ70" s="989"/>
      <c r="DR70" s="990"/>
      <c r="DS70" s="990"/>
      <c r="DT70" s="990"/>
      <c r="DU70" s="991"/>
      <c r="DV70" s="978"/>
      <c r="DW70" s="979"/>
      <c r="DX70" s="979"/>
      <c r="DY70" s="979"/>
      <c r="DZ70" s="980"/>
      <c r="EA70" s="212"/>
    </row>
    <row r="71" spans="1:131" ht="26.25" customHeight="1" x14ac:dyDescent="0.15">
      <c r="A71" s="220">
        <v>4</v>
      </c>
      <c r="B71" s="1007" t="s">
        <v>583</v>
      </c>
      <c r="C71" s="1008"/>
      <c r="D71" s="1008"/>
      <c r="E71" s="1008"/>
      <c r="F71" s="1008"/>
      <c r="G71" s="1008"/>
      <c r="H71" s="1008"/>
      <c r="I71" s="1008"/>
      <c r="J71" s="1008"/>
      <c r="K71" s="1008"/>
      <c r="L71" s="1008"/>
      <c r="M71" s="1008"/>
      <c r="N71" s="1008"/>
      <c r="O71" s="1008"/>
      <c r="P71" s="1009"/>
      <c r="Q71" s="1010">
        <v>956629</v>
      </c>
      <c r="R71" s="1004"/>
      <c r="S71" s="1004"/>
      <c r="T71" s="1004"/>
      <c r="U71" s="1004"/>
      <c r="V71" s="1004">
        <v>904884</v>
      </c>
      <c r="W71" s="1004"/>
      <c r="X71" s="1004"/>
      <c r="Y71" s="1004"/>
      <c r="Z71" s="1004"/>
      <c r="AA71" s="1004">
        <v>51745</v>
      </c>
      <c r="AB71" s="1004"/>
      <c r="AC71" s="1004"/>
      <c r="AD71" s="1004"/>
      <c r="AE71" s="1004"/>
      <c r="AF71" s="1004">
        <v>51745</v>
      </c>
      <c r="AG71" s="1004"/>
      <c r="AH71" s="1004"/>
      <c r="AI71" s="1004"/>
      <c r="AJ71" s="1004"/>
      <c r="AK71" s="1004">
        <v>1</v>
      </c>
      <c r="AL71" s="1004"/>
      <c r="AM71" s="1004"/>
      <c r="AN71" s="1004"/>
      <c r="AO71" s="1004"/>
      <c r="AP71" s="1004" t="s">
        <v>516</v>
      </c>
      <c r="AQ71" s="1004"/>
      <c r="AR71" s="1004"/>
      <c r="AS71" s="1004"/>
      <c r="AT71" s="1004"/>
      <c r="AU71" s="1004" t="s">
        <v>516</v>
      </c>
      <c r="AV71" s="1004"/>
      <c r="AW71" s="1004"/>
      <c r="AX71" s="1004"/>
      <c r="AY71" s="1004"/>
      <c r="AZ71" s="1005"/>
      <c r="BA71" s="1005"/>
      <c r="BB71" s="1005"/>
      <c r="BC71" s="1005"/>
      <c r="BD71" s="1006"/>
      <c r="BE71" s="223"/>
      <c r="BF71" s="223"/>
      <c r="BG71" s="223"/>
      <c r="BH71" s="223"/>
      <c r="BI71" s="223"/>
      <c r="BJ71" s="223"/>
      <c r="BK71" s="223"/>
      <c r="BL71" s="223"/>
      <c r="BM71" s="223"/>
      <c r="BN71" s="223"/>
      <c r="BO71" s="223"/>
      <c r="BP71" s="223"/>
      <c r="BQ71" s="220">
        <v>65</v>
      </c>
      <c r="BR71" s="225"/>
      <c r="BS71" s="978"/>
      <c r="BT71" s="979"/>
      <c r="BU71" s="979"/>
      <c r="BV71" s="979"/>
      <c r="BW71" s="979"/>
      <c r="BX71" s="979"/>
      <c r="BY71" s="979"/>
      <c r="BZ71" s="979"/>
      <c r="CA71" s="979"/>
      <c r="CB71" s="979"/>
      <c r="CC71" s="979"/>
      <c r="CD71" s="979"/>
      <c r="CE71" s="979"/>
      <c r="CF71" s="979"/>
      <c r="CG71" s="988"/>
      <c r="CH71" s="989"/>
      <c r="CI71" s="990"/>
      <c r="CJ71" s="990"/>
      <c r="CK71" s="990"/>
      <c r="CL71" s="991"/>
      <c r="CM71" s="989"/>
      <c r="CN71" s="990"/>
      <c r="CO71" s="990"/>
      <c r="CP71" s="990"/>
      <c r="CQ71" s="991"/>
      <c r="CR71" s="989"/>
      <c r="CS71" s="990"/>
      <c r="CT71" s="990"/>
      <c r="CU71" s="990"/>
      <c r="CV71" s="991"/>
      <c r="CW71" s="989"/>
      <c r="CX71" s="990"/>
      <c r="CY71" s="990"/>
      <c r="CZ71" s="990"/>
      <c r="DA71" s="991"/>
      <c r="DB71" s="989"/>
      <c r="DC71" s="990"/>
      <c r="DD71" s="990"/>
      <c r="DE71" s="990"/>
      <c r="DF71" s="991"/>
      <c r="DG71" s="989"/>
      <c r="DH71" s="990"/>
      <c r="DI71" s="990"/>
      <c r="DJ71" s="990"/>
      <c r="DK71" s="991"/>
      <c r="DL71" s="989"/>
      <c r="DM71" s="990"/>
      <c r="DN71" s="990"/>
      <c r="DO71" s="990"/>
      <c r="DP71" s="991"/>
      <c r="DQ71" s="989"/>
      <c r="DR71" s="990"/>
      <c r="DS71" s="990"/>
      <c r="DT71" s="990"/>
      <c r="DU71" s="991"/>
      <c r="DV71" s="978"/>
      <c r="DW71" s="979"/>
      <c r="DX71" s="979"/>
      <c r="DY71" s="979"/>
      <c r="DZ71" s="980"/>
      <c r="EA71" s="212"/>
    </row>
    <row r="72" spans="1:131" ht="26.25" customHeight="1" x14ac:dyDescent="0.15">
      <c r="A72" s="220">
        <v>5</v>
      </c>
      <c r="B72" s="1007"/>
      <c r="C72" s="1008"/>
      <c r="D72" s="1008"/>
      <c r="E72" s="1008"/>
      <c r="F72" s="1008"/>
      <c r="G72" s="1008"/>
      <c r="H72" s="1008"/>
      <c r="I72" s="1008"/>
      <c r="J72" s="1008"/>
      <c r="K72" s="1008"/>
      <c r="L72" s="1008"/>
      <c r="M72" s="1008"/>
      <c r="N72" s="1008"/>
      <c r="O72" s="1008"/>
      <c r="P72" s="1009"/>
      <c r="Q72" s="1010"/>
      <c r="R72" s="1004"/>
      <c r="S72" s="1004"/>
      <c r="T72" s="1004"/>
      <c r="U72" s="1004"/>
      <c r="V72" s="1004"/>
      <c r="W72" s="1004"/>
      <c r="X72" s="1004"/>
      <c r="Y72" s="1004"/>
      <c r="Z72" s="1004"/>
      <c r="AA72" s="1004"/>
      <c r="AB72" s="1004"/>
      <c r="AC72" s="1004"/>
      <c r="AD72" s="1004"/>
      <c r="AE72" s="1004"/>
      <c r="AF72" s="1004"/>
      <c r="AG72" s="1004"/>
      <c r="AH72" s="1004"/>
      <c r="AI72" s="1004"/>
      <c r="AJ72" s="1004"/>
      <c r="AK72" s="1004"/>
      <c r="AL72" s="1004"/>
      <c r="AM72" s="1004"/>
      <c r="AN72" s="1004"/>
      <c r="AO72" s="1004"/>
      <c r="AP72" s="1004"/>
      <c r="AQ72" s="1004"/>
      <c r="AR72" s="1004"/>
      <c r="AS72" s="1004"/>
      <c r="AT72" s="1004"/>
      <c r="AU72" s="1004"/>
      <c r="AV72" s="1004"/>
      <c r="AW72" s="1004"/>
      <c r="AX72" s="1004"/>
      <c r="AY72" s="1004"/>
      <c r="AZ72" s="1005"/>
      <c r="BA72" s="1005"/>
      <c r="BB72" s="1005"/>
      <c r="BC72" s="1005"/>
      <c r="BD72" s="1006"/>
      <c r="BE72" s="223"/>
      <c r="BF72" s="223"/>
      <c r="BG72" s="223"/>
      <c r="BH72" s="223"/>
      <c r="BI72" s="223"/>
      <c r="BJ72" s="223"/>
      <c r="BK72" s="223"/>
      <c r="BL72" s="223"/>
      <c r="BM72" s="223"/>
      <c r="BN72" s="223"/>
      <c r="BO72" s="223"/>
      <c r="BP72" s="223"/>
      <c r="BQ72" s="220">
        <v>66</v>
      </c>
      <c r="BR72" s="225"/>
      <c r="BS72" s="978"/>
      <c r="BT72" s="979"/>
      <c r="BU72" s="979"/>
      <c r="BV72" s="979"/>
      <c r="BW72" s="979"/>
      <c r="BX72" s="979"/>
      <c r="BY72" s="979"/>
      <c r="BZ72" s="979"/>
      <c r="CA72" s="979"/>
      <c r="CB72" s="979"/>
      <c r="CC72" s="979"/>
      <c r="CD72" s="979"/>
      <c r="CE72" s="979"/>
      <c r="CF72" s="979"/>
      <c r="CG72" s="988"/>
      <c r="CH72" s="989"/>
      <c r="CI72" s="990"/>
      <c r="CJ72" s="990"/>
      <c r="CK72" s="990"/>
      <c r="CL72" s="991"/>
      <c r="CM72" s="989"/>
      <c r="CN72" s="990"/>
      <c r="CO72" s="990"/>
      <c r="CP72" s="990"/>
      <c r="CQ72" s="991"/>
      <c r="CR72" s="989"/>
      <c r="CS72" s="990"/>
      <c r="CT72" s="990"/>
      <c r="CU72" s="990"/>
      <c r="CV72" s="991"/>
      <c r="CW72" s="989"/>
      <c r="CX72" s="990"/>
      <c r="CY72" s="990"/>
      <c r="CZ72" s="990"/>
      <c r="DA72" s="991"/>
      <c r="DB72" s="989"/>
      <c r="DC72" s="990"/>
      <c r="DD72" s="990"/>
      <c r="DE72" s="990"/>
      <c r="DF72" s="991"/>
      <c r="DG72" s="989"/>
      <c r="DH72" s="990"/>
      <c r="DI72" s="990"/>
      <c r="DJ72" s="990"/>
      <c r="DK72" s="991"/>
      <c r="DL72" s="989"/>
      <c r="DM72" s="990"/>
      <c r="DN72" s="990"/>
      <c r="DO72" s="990"/>
      <c r="DP72" s="991"/>
      <c r="DQ72" s="989"/>
      <c r="DR72" s="990"/>
      <c r="DS72" s="990"/>
      <c r="DT72" s="990"/>
      <c r="DU72" s="991"/>
      <c r="DV72" s="978"/>
      <c r="DW72" s="979"/>
      <c r="DX72" s="979"/>
      <c r="DY72" s="979"/>
      <c r="DZ72" s="980"/>
      <c r="EA72" s="212"/>
    </row>
    <row r="73" spans="1:131" ht="26.25" customHeight="1" x14ac:dyDescent="0.15">
      <c r="A73" s="220">
        <v>6</v>
      </c>
      <c r="B73" s="1007"/>
      <c r="C73" s="1008"/>
      <c r="D73" s="1008"/>
      <c r="E73" s="1008"/>
      <c r="F73" s="1008"/>
      <c r="G73" s="1008"/>
      <c r="H73" s="1008"/>
      <c r="I73" s="1008"/>
      <c r="J73" s="1008"/>
      <c r="K73" s="1008"/>
      <c r="L73" s="1008"/>
      <c r="M73" s="1008"/>
      <c r="N73" s="1008"/>
      <c r="O73" s="1008"/>
      <c r="P73" s="1009"/>
      <c r="Q73" s="1010"/>
      <c r="R73" s="1004"/>
      <c r="S73" s="1004"/>
      <c r="T73" s="1004"/>
      <c r="U73" s="1004"/>
      <c r="V73" s="1004"/>
      <c r="W73" s="1004"/>
      <c r="X73" s="1004"/>
      <c r="Y73" s="1004"/>
      <c r="Z73" s="1004"/>
      <c r="AA73" s="1004"/>
      <c r="AB73" s="1004"/>
      <c r="AC73" s="1004"/>
      <c r="AD73" s="1004"/>
      <c r="AE73" s="1004"/>
      <c r="AF73" s="1004"/>
      <c r="AG73" s="1004"/>
      <c r="AH73" s="1004"/>
      <c r="AI73" s="1004"/>
      <c r="AJ73" s="1004"/>
      <c r="AK73" s="1004"/>
      <c r="AL73" s="1004"/>
      <c r="AM73" s="1004"/>
      <c r="AN73" s="1004"/>
      <c r="AO73" s="1004"/>
      <c r="AP73" s="1004"/>
      <c r="AQ73" s="1004"/>
      <c r="AR73" s="1004"/>
      <c r="AS73" s="1004"/>
      <c r="AT73" s="1004"/>
      <c r="AU73" s="1004"/>
      <c r="AV73" s="1004"/>
      <c r="AW73" s="1004"/>
      <c r="AX73" s="1004"/>
      <c r="AY73" s="1004"/>
      <c r="AZ73" s="1005"/>
      <c r="BA73" s="1005"/>
      <c r="BB73" s="1005"/>
      <c r="BC73" s="1005"/>
      <c r="BD73" s="1006"/>
      <c r="BE73" s="223"/>
      <c r="BF73" s="223"/>
      <c r="BG73" s="223"/>
      <c r="BH73" s="223"/>
      <c r="BI73" s="223"/>
      <c r="BJ73" s="223"/>
      <c r="BK73" s="223"/>
      <c r="BL73" s="223"/>
      <c r="BM73" s="223"/>
      <c r="BN73" s="223"/>
      <c r="BO73" s="223"/>
      <c r="BP73" s="223"/>
      <c r="BQ73" s="220">
        <v>67</v>
      </c>
      <c r="BR73" s="225"/>
      <c r="BS73" s="978"/>
      <c r="BT73" s="979"/>
      <c r="BU73" s="979"/>
      <c r="BV73" s="979"/>
      <c r="BW73" s="979"/>
      <c r="BX73" s="979"/>
      <c r="BY73" s="979"/>
      <c r="BZ73" s="979"/>
      <c r="CA73" s="979"/>
      <c r="CB73" s="979"/>
      <c r="CC73" s="979"/>
      <c r="CD73" s="979"/>
      <c r="CE73" s="979"/>
      <c r="CF73" s="979"/>
      <c r="CG73" s="988"/>
      <c r="CH73" s="989"/>
      <c r="CI73" s="990"/>
      <c r="CJ73" s="990"/>
      <c r="CK73" s="990"/>
      <c r="CL73" s="991"/>
      <c r="CM73" s="989"/>
      <c r="CN73" s="990"/>
      <c r="CO73" s="990"/>
      <c r="CP73" s="990"/>
      <c r="CQ73" s="991"/>
      <c r="CR73" s="989"/>
      <c r="CS73" s="990"/>
      <c r="CT73" s="990"/>
      <c r="CU73" s="990"/>
      <c r="CV73" s="991"/>
      <c r="CW73" s="989"/>
      <c r="CX73" s="990"/>
      <c r="CY73" s="990"/>
      <c r="CZ73" s="990"/>
      <c r="DA73" s="991"/>
      <c r="DB73" s="989"/>
      <c r="DC73" s="990"/>
      <c r="DD73" s="990"/>
      <c r="DE73" s="990"/>
      <c r="DF73" s="991"/>
      <c r="DG73" s="989"/>
      <c r="DH73" s="990"/>
      <c r="DI73" s="990"/>
      <c r="DJ73" s="990"/>
      <c r="DK73" s="991"/>
      <c r="DL73" s="989"/>
      <c r="DM73" s="990"/>
      <c r="DN73" s="990"/>
      <c r="DO73" s="990"/>
      <c r="DP73" s="991"/>
      <c r="DQ73" s="989"/>
      <c r="DR73" s="990"/>
      <c r="DS73" s="990"/>
      <c r="DT73" s="990"/>
      <c r="DU73" s="991"/>
      <c r="DV73" s="978"/>
      <c r="DW73" s="979"/>
      <c r="DX73" s="979"/>
      <c r="DY73" s="979"/>
      <c r="DZ73" s="980"/>
      <c r="EA73" s="212"/>
    </row>
    <row r="74" spans="1:131" ht="26.25" customHeight="1" x14ac:dyDescent="0.15">
      <c r="A74" s="220">
        <v>7</v>
      </c>
      <c r="B74" s="1007"/>
      <c r="C74" s="1008"/>
      <c r="D74" s="1008"/>
      <c r="E74" s="1008"/>
      <c r="F74" s="1008"/>
      <c r="G74" s="1008"/>
      <c r="H74" s="1008"/>
      <c r="I74" s="1008"/>
      <c r="J74" s="1008"/>
      <c r="K74" s="1008"/>
      <c r="L74" s="1008"/>
      <c r="M74" s="1008"/>
      <c r="N74" s="1008"/>
      <c r="O74" s="1008"/>
      <c r="P74" s="1009"/>
      <c r="Q74" s="1010"/>
      <c r="R74" s="1004"/>
      <c r="S74" s="1004"/>
      <c r="T74" s="1004"/>
      <c r="U74" s="1004"/>
      <c r="V74" s="1004"/>
      <c r="W74" s="1004"/>
      <c r="X74" s="1004"/>
      <c r="Y74" s="1004"/>
      <c r="Z74" s="1004"/>
      <c r="AA74" s="1004"/>
      <c r="AB74" s="1004"/>
      <c r="AC74" s="1004"/>
      <c r="AD74" s="1004"/>
      <c r="AE74" s="1004"/>
      <c r="AF74" s="1004"/>
      <c r="AG74" s="1004"/>
      <c r="AH74" s="1004"/>
      <c r="AI74" s="1004"/>
      <c r="AJ74" s="1004"/>
      <c r="AK74" s="1004"/>
      <c r="AL74" s="1004"/>
      <c r="AM74" s="1004"/>
      <c r="AN74" s="1004"/>
      <c r="AO74" s="1004"/>
      <c r="AP74" s="1004"/>
      <c r="AQ74" s="1004"/>
      <c r="AR74" s="1004"/>
      <c r="AS74" s="1004"/>
      <c r="AT74" s="1004"/>
      <c r="AU74" s="1004"/>
      <c r="AV74" s="1004"/>
      <c r="AW74" s="1004"/>
      <c r="AX74" s="1004"/>
      <c r="AY74" s="1004"/>
      <c r="AZ74" s="1005"/>
      <c r="BA74" s="1005"/>
      <c r="BB74" s="1005"/>
      <c r="BC74" s="1005"/>
      <c r="BD74" s="1006"/>
      <c r="BE74" s="223"/>
      <c r="BF74" s="223"/>
      <c r="BG74" s="223"/>
      <c r="BH74" s="223"/>
      <c r="BI74" s="223"/>
      <c r="BJ74" s="223"/>
      <c r="BK74" s="223"/>
      <c r="BL74" s="223"/>
      <c r="BM74" s="223"/>
      <c r="BN74" s="223"/>
      <c r="BO74" s="223"/>
      <c r="BP74" s="223"/>
      <c r="BQ74" s="220">
        <v>68</v>
      </c>
      <c r="BR74" s="225"/>
      <c r="BS74" s="978"/>
      <c r="BT74" s="979"/>
      <c r="BU74" s="979"/>
      <c r="BV74" s="979"/>
      <c r="BW74" s="979"/>
      <c r="BX74" s="979"/>
      <c r="BY74" s="979"/>
      <c r="BZ74" s="979"/>
      <c r="CA74" s="979"/>
      <c r="CB74" s="979"/>
      <c r="CC74" s="979"/>
      <c r="CD74" s="979"/>
      <c r="CE74" s="979"/>
      <c r="CF74" s="979"/>
      <c r="CG74" s="988"/>
      <c r="CH74" s="989"/>
      <c r="CI74" s="990"/>
      <c r="CJ74" s="990"/>
      <c r="CK74" s="990"/>
      <c r="CL74" s="991"/>
      <c r="CM74" s="989"/>
      <c r="CN74" s="990"/>
      <c r="CO74" s="990"/>
      <c r="CP74" s="990"/>
      <c r="CQ74" s="991"/>
      <c r="CR74" s="989"/>
      <c r="CS74" s="990"/>
      <c r="CT74" s="990"/>
      <c r="CU74" s="990"/>
      <c r="CV74" s="991"/>
      <c r="CW74" s="989"/>
      <c r="CX74" s="990"/>
      <c r="CY74" s="990"/>
      <c r="CZ74" s="990"/>
      <c r="DA74" s="991"/>
      <c r="DB74" s="989"/>
      <c r="DC74" s="990"/>
      <c r="DD74" s="990"/>
      <c r="DE74" s="990"/>
      <c r="DF74" s="991"/>
      <c r="DG74" s="989"/>
      <c r="DH74" s="990"/>
      <c r="DI74" s="990"/>
      <c r="DJ74" s="990"/>
      <c r="DK74" s="991"/>
      <c r="DL74" s="989"/>
      <c r="DM74" s="990"/>
      <c r="DN74" s="990"/>
      <c r="DO74" s="990"/>
      <c r="DP74" s="991"/>
      <c r="DQ74" s="989"/>
      <c r="DR74" s="990"/>
      <c r="DS74" s="990"/>
      <c r="DT74" s="990"/>
      <c r="DU74" s="991"/>
      <c r="DV74" s="978"/>
      <c r="DW74" s="979"/>
      <c r="DX74" s="979"/>
      <c r="DY74" s="979"/>
      <c r="DZ74" s="980"/>
      <c r="EA74" s="212"/>
    </row>
    <row r="75" spans="1:131" ht="26.25" customHeight="1" x14ac:dyDescent="0.15">
      <c r="A75" s="220">
        <v>8</v>
      </c>
      <c r="B75" s="1007"/>
      <c r="C75" s="1008"/>
      <c r="D75" s="1008"/>
      <c r="E75" s="1008"/>
      <c r="F75" s="1008"/>
      <c r="G75" s="1008"/>
      <c r="H75" s="1008"/>
      <c r="I75" s="1008"/>
      <c r="J75" s="1008"/>
      <c r="K75" s="1008"/>
      <c r="L75" s="1008"/>
      <c r="M75" s="1008"/>
      <c r="N75" s="1008"/>
      <c r="O75" s="1008"/>
      <c r="P75" s="1009"/>
      <c r="Q75" s="1011"/>
      <c r="R75" s="1012"/>
      <c r="S75" s="1012"/>
      <c r="T75" s="1012"/>
      <c r="U75" s="1013"/>
      <c r="V75" s="1014"/>
      <c r="W75" s="1012"/>
      <c r="X75" s="1012"/>
      <c r="Y75" s="1012"/>
      <c r="Z75" s="1013"/>
      <c r="AA75" s="1014"/>
      <c r="AB75" s="1012"/>
      <c r="AC75" s="1012"/>
      <c r="AD75" s="1012"/>
      <c r="AE75" s="1013"/>
      <c r="AF75" s="1014"/>
      <c r="AG75" s="1012"/>
      <c r="AH75" s="1012"/>
      <c r="AI75" s="1012"/>
      <c r="AJ75" s="1013"/>
      <c r="AK75" s="1014"/>
      <c r="AL75" s="1012"/>
      <c r="AM75" s="1012"/>
      <c r="AN75" s="1012"/>
      <c r="AO75" s="1013"/>
      <c r="AP75" s="1014"/>
      <c r="AQ75" s="1012"/>
      <c r="AR75" s="1012"/>
      <c r="AS75" s="1012"/>
      <c r="AT75" s="1013"/>
      <c r="AU75" s="1014"/>
      <c r="AV75" s="1012"/>
      <c r="AW75" s="1012"/>
      <c r="AX75" s="1012"/>
      <c r="AY75" s="1013"/>
      <c r="AZ75" s="1005"/>
      <c r="BA75" s="1005"/>
      <c r="BB75" s="1005"/>
      <c r="BC75" s="1005"/>
      <c r="BD75" s="1006"/>
      <c r="BE75" s="223"/>
      <c r="BF75" s="223"/>
      <c r="BG75" s="223"/>
      <c r="BH75" s="223"/>
      <c r="BI75" s="223"/>
      <c r="BJ75" s="223"/>
      <c r="BK75" s="223"/>
      <c r="BL75" s="223"/>
      <c r="BM75" s="223"/>
      <c r="BN75" s="223"/>
      <c r="BO75" s="223"/>
      <c r="BP75" s="223"/>
      <c r="BQ75" s="220">
        <v>69</v>
      </c>
      <c r="BR75" s="225"/>
      <c r="BS75" s="978"/>
      <c r="BT75" s="979"/>
      <c r="BU75" s="979"/>
      <c r="BV75" s="979"/>
      <c r="BW75" s="979"/>
      <c r="BX75" s="979"/>
      <c r="BY75" s="979"/>
      <c r="BZ75" s="979"/>
      <c r="CA75" s="979"/>
      <c r="CB75" s="979"/>
      <c r="CC75" s="979"/>
      <c r="CD75" s="979"/>
      <c r="CE75" s="979"/>
      <c r="CF75" s="979"/>
      <c r="CG75" s="988"/>
      <c r="CH75" s="989"/>
      <c r="CI75" s="990"/>
      <c r="CJ75" s="990"/>
      <c r="CK75" s="990"/>
      <c r="CL75" s="991"/>
      <c r="CM75" s="989"/>
      <c r="CN75" s="990"/>
      <c r="CO75" s="990"/>
      <c r="CP75" s="990"/>
      <c r="CQ75" s="991"/>
      <c r="CR75" s="989"/>
      <c r="CS75" s="990"/>
      <c r="CT75" s="990"/>
      <c r="CU75" s="990"/>
      <c r="CV75" s="991"/>
      <c r="CW75" s="989"/>
      <c r="CX75" s="990"/>
      <c r="CY75" s="990"/>
      <c r="CZ75" s="990"/>
      <c r="DA75" s="991"/>
      <c r="DB75" s="989"/>
      <c r="DC75" s="990"/>
      <c r="DD75" s="990"/>
      <c r="DE75" s="990"/>
      <c r="DF75" s="991"/>
      <c r="DG75" s="989"/>
      <c r="DH75" s="990"/>
      <c r="DI75" s="990"/>
      <c r="DJ75" s="990"/>
      <c r="DK75" s="991"/>
      <c r="DL75" s="989"/>
      <c r="DM75" s="990"/>
      <c r="DN75" s="990"/>
      <c r="DO75" s="990"/>
      <c r="DP75" s="991"/>
      <c r="DQ75" s="989"/>
      <c r="DR75" s="990"/>
      <c r="DS75" s="990"/>
      <c r="DT75" s="990"/>
      <c r="DU75" s="991"/>
      <c r="DV75" s="978"/>
      <c r="DW75" s="979"/>
      <c r="DX75" s="979"/>
      <c r="DY75" s="979"/>
      <c r="DZ75" s="980"/>
      <c r="EA75" s="212"/>
    </row>
    <row r="76" spans="1:131" ht="26.25" customHeight="1" x14ac:dyDescent="0.15">
      <c r="A76" s="220">
        <v>9</v>
      </c>
      <c r="B76" s="1007"/>
      <c r="C76" s="1008"/>
      <c r="D76" s="1008"/>
      <c r="E76" s="1008"/>
      <c r="F76" s="1008"/>
      <c r="G76" s="1008"/>
      <c r="H76" s="1008"/>
      <c r="I76" s="1008"/>
      <c r="J76" s="1008"/>
      <c r="K76" s="1008"/>
      <c r="L76" s="1008"/>
      <c r="M76" s="1008"/>
      <c r="N76" s="1008"/>
      <c r="O76" s="1008"/>
      <c r="P76" s="1009"/>
      <c r="Q76" s="1011"/>
      <c r="R76" s="1012"/>
      <c r="S76" s="1012"/>
      <c r="T76" s="1012"/>
      <c r="U76" s="1013"/>
      <c r="V76" s="1014"/>
      <c r="W76" s="1012"/>
      <c r="X76" s="1012"/>
      <c r="Y76" s="1012"/>
      <c r="Z76" s="1013"/>
      <c r="AA76" s="1014"/>
      <c r="AB76" s="1012"/>
      <c r="AC76" s="1012"/>
      <c r="AD76" s="1012"/>
      <c r="AE76" s="1013"/>
      <c r="AF76" s="1014"/>
      <c r="AG76" s="1012"/>
      <c r="AH76" s="1012"/>
      <c r="AI76" s="1012"/>
      <c r="AJ76" s="1013"/>
      <c r="AK76" s="1014"/>
      <c r="AL76" s="1012"/>
      <c r="AM76" s="1012"/>
      <c r="AN76" s="1012"/>
      <c r="AO76" s="1013"/>
      <c r="AP76" s="1014"/>
      <c r="AQ76" s="1012"/>
      <c r="AR76" s="1012"/>
      <c r="AS76" s="1012"/>
      <c r="AT76" s="1013"/>
      <c r="AU76" s="1014"/>
      <c r="AV76" s="1012"/>
      <c r="AW76" s="1012"/>
      <c r="AX76" s="1012"/>
      <c r="AY76" s="1013"/>
      <c r="AZ76" s="1005"/>
      <c r="BA76" s="1005"/>
      <c r="BB76" s="1005"/>
      <c r="BC76" s="1005"/>
      <c r="BD76" s="1006"/>
      <c r="BE76" s="223"/>
      <c r="BF76" s="223"/>
      <c r="BG76" s="223"/>
      <c r="BH76" s="223"/>
      <c r="BI76" s="223"/>
      <c r="BJ76" s="223"/>
      <c r="BK76" s="223"/>
      <c r="BL76" s="223"/>
      <c r="BM76" s="223"/>
      <c r="BN76" s="223"/>
      <c r="BO76" s="223"/>
      <c r="BP76" s="223"/>
      <c r="BQ76" s="220">
        <v>70</v>
      </c>
      <c r="BR76" s="225"/>
      <c r="BS76" s="978"/>
      <c r="BT76" s="979"/>
      <c r="BU76" s="979"/>
      <c r="BV76" s="979"/>
      <c r="BW76" s="979"/>
      <c r="BX76" s="979"/>
      <c r="BY76" s="979"/>
      <c r="BZ76" s="979"/>
      <c r="CA76" s="979"/>
      <c r="CB76" s="979"/>
      <c r="CC76" s="979"/>
      <c r="CD76" s="979"/>
      <c r="CE76" s="979"/>
      <c r="CF76" s="979"/>
      <c r="CG76" s="988"/>
      <c r="CH76" s="989"/>
      <c r="CI76" s="990"/>
      <c r="CJ76" s="990"/>
      <c r="CK76" s="990"/>
      <c r="CL76" s="991"/>
      <c r="CM76" s="989"/>
      <c r="CN76" s="990"/>
      <c r="CO76" s="990"/>
      <c r="CP76" s="990"/>
      <c r="CQ76" s="991"/>
      <c r="CR76" s="989"/>
      <c r="CS76" s="990"/>
      <c r="CT76" s="990"/>
      <c r="CU76" s="990"/>
      <c r="CV76" s="991"/>
      <c r="CW76" s="989"/>
      <c r="CX76" s="990"/>
      <c r="CY76" s="990"/>
      <c r="CZ76" s="990"/>
      <c r="DA76" s="991"/>
      <c r="DB76" s="989"/>
      <c r="DC76" s="990"/>
      <c r="DD76" s="990"/>
      <c r="DE76" s="990"/>
      <c r="DF76" s="991"/>
      <c r="DG76" s="989"/>
      <c r="DH76" s="990"/>
      <c r="DI76" s="990"/>
      <c r="DJ76" s="990"/>
      <c r="DK76" s="991"/>
      <c r="DL76" s="989"/>
      <c r="DM76" s="990"/>
      <c r="DN76" s="990"/>
      <c r="DO76" s="990"/>
      <c r="DP76" s="991"/>
      <c r="DQ76" s="989"/>
      <c r="DR76" s="990"/>
      <c r="DS76" s="990"/>
      <c r="DT76" s="990"/>
      <c r="DU76" s="991"/>
      <c r="DV76" s="978"/>
      <c r="DW76" s="979"/>
      <c r="DX76" s="979"/>
      <c r="DY76" s="979"/>
      <c r="DZ76" s="980"/>
      <c r="EA76" s="212"/>
    </row>
    <row r="77" spans="1:131" ht="26.25" customHeight="1" x14ac:dyDescent="0.15">
      <c r="A77" s="220">
        <v>10</v>
      </c>
      <c r="B77" s="1007"/>
      <c r="C77" s="1008"/>
      <c r="D77" s="1008"/>
      <c r="E77" s="1008"/>
      <c r="F77" s="1008"/>
      <c r="G77" s="1008"/>
      <c r="H77" s="1008"/>
      <c r="I77" s="1008"/>
      <c r="J77" s="1008"/>
      <c r="K77" s="1008"/>
      <c r="L77" s="1008"/>
      <c r="M77" s="1008"/>
      <c r="N77" s="1008"/>
      <c r="O77" s="1008"/>
      <c r="P77" s="1009"/>
      <c r="Q77" s="1011"/>
      <c r="R77" s="1012"/>
      <c r="S77" s="1012"/>
      <c r="T77" s="1012"/>
      <c r="U77" s="1013"/>
      <c r="V77" s="1014"/>
      <c r="W77" s="1012"/>
      <c r="X77" s="1012"/>
      <c r="Y77" s="1012"/>
      <c r="Z77" s="1013"/>
      <c r="AA77" s="1014"/>
      <c r="AB77" s="1012"/>
      <c r="AC77" s="1012"/>
      <c r="AD77" s="1012"/>
      <c r="AE77" s="1013"/>
      <c r="AF77" s="1014"/>
      <c r="AG77" s="1012"/>
      <c r="AH77" s="1012"/>
      <c r="AI77" s="1012"/>
      <c r="AJ77" s="1013"/>
      <c r="AK77" s="1014"/>
      <c r="AL77" s="1012"/>
      <c r="AM77" s="1012"/>
      <c r="AN77" s="1012"/>
      <c r="AO77" s="1013"/>
      <c r="AP77" s="1014"/>
      <c r="AQ77" s="1012"/>
      <c r="AR77" s="1012"/>
      <c r="AS77" s="1012"/>
      <c r="AT77" s="1013"/>
      <c r="AU77" s="1014"/>
      <c r="AV77" s="1012"/>
      <c r="AW77" s="1012"/>
      <c r="AX77" s="1012"/>
      <c r="AY77" s="1013"/>
      <c r="AZ77" s="1005"/>
      <c r="BA77" s="1005"/>
      <c r="BB77" s="1005"/>
      <c r="BC77" s="1005"/>
      <c r="BD77" s="1006"/>
      <c r="BE77" s="223"/>
      <c r="BF77" s="223"/>
      <c r="BG77" s="223"/>
      <c r="BH77" s="223"/>
      <c r="BI77" s="223"/>
      <c r="BJ77" s="223"/>
      <c r="BK77" s="223"/>
      <c r="BL77" s="223"/>
      <c r="BM77" s="223"/>
      <c r="BN77" s="223"/>
      <c r="BO77" s="223"/>
      <c r="BP77" s="223"/>
      <c r="BQ77" s="220">
        <v>71</v>
      </c>
      <c r="BR77" s="225"/>
      <c r="BS77" s="978"/>
      <c r="BT77" s="979"/>
      <c r="BU77" s="979"/>
      <c r="BV77" s="979"/>
      <c r="BW77" s="979"/>
      <c r="BX77" s="979"/>
      <c r="BY77" s="979"/>
      <c r="BZ77" s="979"/>
      <c r="CA77" s="979"/>
      <c r="CB77" s="979"/>
      <c r="CC77" s="979"/>
      <c r="CD77" s="979"/>
      <c r="CE77" s="979"/>
      <c r="CF77" s="979"/>
      <c r="CG77" s="988"/>
      <c r="CH77" s="989"/>
      <c r="CI77" s="990"/>
      <c r="CJ77" s="990"/>
      <c r="CK77" s="990"/>
      <c r="CL77" s="991"/>
      <c r="CM77" s="989"/>
      <c r="CN77" s="990"/>
      <c r="CO77" s="990"/>
      <c r="CP77" s="990"/>
      <c r="CQ77" s="991"/>
      <c r="CR77" s="989"/>
      <c r="CS77" s="990"/>
      <c r="CT77" s="990"/>
      <c r="CU77" s="990"/>
      <c r="CV77" s="991"/>
      <c r="CW77" s="989"/>
      <c r="CX77" s="990"/>
      <c r="CY77" s="990"/>
      <c r="CZ77" s="990"/>
      <c r="DA77" s="991"/>
      <c r="DB77" s="989"/>
      <c r="DC77" s="990"/>
      <c r="DD77" s="990"/>
      <c r="DE77" s="990"/>
      <c r="DF77" s="991"/>
      <c r="DG77" s="989"/>
      <c r="DH77" s="990"/>
      <c r="DI77" s="990"/>
      <c r="DJ77" s="990"/>
      <c r="DK77" s="991"/>
      <c r="DL77" s="989"/>
      <c r="DM77" s="990"/>
      <c r="DN77" s="990"/>
      <c r="DO77" s="990"/>
      <c r="DP77" s="991"/>
      <c r="DQ77" s="989"/>
      <c r="DR77" s="990"/>
      <c r="DS77" s="990"/>
      <c r="DT77" s="990"/>
      <c r="DU77" s="991"/>
      <c r="DV77" s="978"/>
      <c r="DW77" s="979"/>
      <c r="DX77" s="979"/>
      <c r="DY77" s="979"/>
      <c r="DZ77" s="980"/>
      <c r="EA77" s="212"/>
    </row>
    <row r="78" spans="1:131" ht="26.25" customHeight="1" x14ac:dyDescent="0.15">
      <c r="A78" s="220">
        <v>11</v>
      </c>
      <c r="B78" s="1007"/>
      <c r="C78" s="1008"/>
      <c r="D78" s="1008"/>
      <c r="E78" s="1008"/>
      <c r="F78" s="1008"/>
      <c r="G78" s="1008"/>
      <c r="H78" s="1008"/>
      <c r="I78" s="1008"/>
      <c r="J78" s="1008"/>
      <c r="K78" s="1008"/>
      <c r="L78" s="1008"/>
      <c r="M78" s="1008"/>
      <c r="N78" s="1008"/>
      <c r="O78" s="1008"/>
      <c r="P78" s="1009"/>
      <c r="Q78" s="1010"/>
      <c r="R78" s="1004"/>
      <c r="S78" s="1004"/>
      <c r="T78" s="1004"/>
      <c r="U78" s="1004"/>
      <c r="V78" s="1004"/>
      <c r="W78" s="1004"/>
      <c r="X78" s="1004"/>
      <c r="Y78" s="1004"/>
      <c r="Z78" s="1004"/>
      <c r="AA78" s="1004"/>
      <c r="AB78" s="1004"/>
      <c r="AC78" s="1004"/>
      <c r="AD78" s="1004"/>
      <c r="AE78" s="1004"/>
      <c r="AF78" s="1004"/>
      <c r="AG78" s="1004"/>
      <c r="AH78" s="1004"/>
      <c r="AI78" s="1004"/>
      <c r="AJ78" s="1004"/>
      <c r="AK78" s="1004"/>
      <c r="AL78" s="1004"/>
      <c r="AM78" s="1004"/>
      <c r="AN78" s="1004"/>
      <c r="AO78" s="1004"/>
      <c r="AP78" s="1004"/>
      <c r="AQ78" s="1004"/>
      <c r="AR78" s="1004"/>
      <c r="AS78" s="1004"/>
      <c r="AT78" s="1004"/>
      <c r="AU78" s="1004"/>
      <c r="AV78" s="1004"/>
      <c r="AW78" s="1004"/>
      <c r="AX78" s="1004"/>
      <c r="AY78" s="1004"/>
      <c r="AZ78" s="1005"/>
      <c r="BA78" s="1005"/>
      <c r="BB78" s="1005"/>
      <c r="BC78" s="1005"/>
      <c r="BD78" s="1006"/>
      <c r="BE78" s="223"/>
      <c r="BF78" s="223"/>
      <c r="BG78" s="223"/>
      <c r="BH78" s="223"/>
      <c r="BI78" s="223"/>
      <c r="BJ78" s="212"/>
      <c r="BK78" s="212"/>
      <c r="BL78" s="212"/>
      <c r="BM78" s="212"/>
      <c r="BN78" s="212"/>
      <c r="BO78" s="223"/>
      <c r="BP78" s="223"/>
      <c r="BQ78" s="220">
        <v>72</v>
      </c>
      <c r="BR78" s="225"/>
      <c r="BS78" s="978"/>
      <c r="BT78" s="979"/>
      <c r="BU78" s="979"/>
      <c r="BV78" s="979"/>
      <c r="BW78" s="979"/>
      <c r="BX78" s="979"/>
      <c r="BY78" s="979"/>
      <c r="BZ78" s="979"/>
      <c r="CA78" s="979"/>
      <c r="CB78" s="979"/>
      <c r="CC78" s="979"/>
      <c r="CD78" s="979"/>
      <c r="CE78" s="979"/>
      <c r="CF78" s="979"/>
      <c r="CG78" s="988"/>
      <c r="CH78" s="989"/>
      <c r="CI78" s="990"/>
      <c r="CJ78" s="990"/>
      <c r="CK78" s="990"/>
      <c r="CL78" s="991"/>
      <c r="CM78" s="989"/>
      <c r="CN78" s="990"/>
      <c r="CO78" s="990"/>
      <c r="CP78" s="990"/>
      <c r="CQ78" s="991"/>
      <c r="CR78" s="989"/>
      <c r="CS78" s="990"/>
      <c r="CT78" s="990"/>
      <c r="CU78" s="990"/>
      <c r="CV78" s="991"/>
      <c r="CW78" s="989"/>
      <c r="CX78" s="990"/>
      <c r="CY78" s="990"/>
      <c r="CZ78" s="990"/>
      <c r="DA78" s="991"/>
      <c r="DB78" s="989"/>
      <c r="DC78" s="990"/>
      <c r="DD78" s="990"/>
      <c r="DE78" s="990"/>
      <c r="DF78" s="991"/>
      <c r="DG78" s="989"/>
      <c r="DH78" s="990"/>
      <c r="DI78" s="990"/>
      <c r="DJ78" s="990"/>
      <c r="DK78" s="991"/>
      <c r="DL78" s="989"/>
      <c r="DM78" s="990"/>
      <c r="DN78" s="990"/>
      <c r="DO78" s="990"/>
      <c r="DP78" s="991"/>
      <c r="DQ78" s="989"/>
      <c r="DR78" s="990"/>
      <c r="DS78" s="990"/>
      <c r="DT78" s="990"/>
      <c r="DU78" s="991"/>
      <c r="DV78" s="978"/>
      <c r="DW78" s="979"/>
      <c r="DX78" s="979"/>
      <c r="DY78" s="979"/>
      <c r="DZ78" s="980"/>
      <c r="EA78" s="212"/>
    </row>
    <row r="79" spans="1:131" ht="26.25" customHeight="1" x14ac:dyDescent="0.15">
      <c r="A79" s="220">
        <v>12</v>
      </c>
      <c r="B79" s="1007"/>
      <c r="C79" s="1008"/>
      <c r="D79" s="1008"/>
      <c r="E79" s="1008"/>
      <c r="F79" s="1008"/>
      <c r="G79" s="1008"/>
      <c r="H79" s="1008"/>
      <c r="I79" s="1008"/>
      <c r="J79" s="1008"/>
      <c r="K79" s="1008"/>
      <c r="L79" s="1008"/>
      <c r="M79" s="1008"/>
      <c r="N79" s="1008"/>
      <c r="O79" s="1008"/>
      <c r="P79" s="1009"/>
      <c r="Q79" s="1010"/>
      <c r="R79" s="1004"/>
      <c r="S79" s="1004"/>
      <c r="T79" s="1004"/>
      <c r="U79" s="1004"/>
      <c r="V79" s="1004"/>
      <c r="W79" s="1004"/>
      <c r="X79" s="1004"/>
      <c r="Y79" s="1004"/>
      <c r="Z79" s="1004"/>
      <c r="AA79" s="1004"/>
      <c r="AB79" s="1004"/>
      <c r="AC79" s="1004"/>
      <c r="AD79" s="1004"/>
      <c r="AE79" s="1004"/>
      <c r="AF79" s="1004"/>
      <c r="AG79" s="1004"/>
      <c r="AH79" s="1004"/>
      <c r="AI79" s="1004"/>
      <c r="AJ79" s="1004"/>
      <c r="AK79" s="1004"/>
      <c r="AL79" s="1004"/>
      <c r="AM79" s="1004"/>
      <c r="AN79" s="1004"/>
      <c r="AO79" s="1004"/>
      <c r="AP79" s="1004"/>
      <c r="AQ79" s="1004"/>
      <c r="AR79" s="1004"/>
      <c r="AS79" s="1004"/>
      <c r="AT79" s="1004"/>
      <c r="AU79" s="1004"/>
      <c r="AV79" s="1004"/>
      <c r="AW79" s="1004"/>
      <c r="AX79" s="1004"/>
      <c r="AY79" s="1004"/>
      <c r="AZ79" s="1005"/>
      <c r="BA79" s="1005"/>
      <c r="BB79" s="1005"/>
      <c r="BC79" s="1005"/>
      <c r="BD79" s="1006"/>
      <c r="BE79" s="223"/>
      <c r="BF79" s="223"/>
      <c r="BG79" s="223"/>
      <c r="BH79" s="223"/>
      <c r="BI79" s="223"/>
      <c r="BJ79" s="212"/>
      <c r="BK79" s="212"/>
      <c r="BL79" s="212"/>
      <c r="BM79" s="212"/>
      <c r="BN79" s="212"/>
      <c r="BO79" s="223"/>
      <c r="BP79" s="223"/>
      <c r="BQ79" s="220">
        <v>73</v>
      </c>
      <c r="BR79" s="225"/>
      <c r="BS79" s="978"/>
      <c r="BT79" s="979"/>
      <c r="BU79" s="979"/>
      <c r="BV79" s="979"/>
      <c r="BW79" s="979"/>
      <c r="BX79" s="979"/>
      <c r="BY79" s="979"/>
      <c r="BZ79" s="979"/>
      <c r="CA79" s="979"/>
      <c r="CB79" s="979"/>
      <c r="CC79" s="979"/>
      <c r="CD79" s="979"/>
      <c r="CE79" s="979"/>
      <c r="CF79" s="979"/>
      <c r="CG79" s="988"/>
      <c r="CH79" s="989"/>
      <c r="CI79" s="990"/>
      <c r="CJ79" s="990"/>
      <c r="CK79" s="990"/>
      <c r="CL79" s="991"/>
      <c r="CM79" s="989"/>
      <c r="CN79" s="990"/>
      <c r="CO79" s="990"/>
      <c r="CP79" s="990"/>
      <c r="CQ79" s="991"/>
      <c r="CR79" s="989"/>
      <c r="CS79" s="990"/>
      <c r="CT79" s="990"/>
      <c r="CU79" s="990"/>
      <c r="CV79" s="991"/>
      <c r="CW79" s="989"/>
      <c r="CX79" s="990"/>
      <c r="CY79" s="990"/>
      <c r="CZ79" s="990"/>
      <c r="DA79" s="991"/>
      <c r="DB79" s="989"/>
      <c r="DC79" s="990"/>
      <c r="DD79" s="990"/>
      <c r="DE79" s="990"/>
      <c r="DF79" s="991"/>
      <c r="DG79" s="989"/>
      <c r="DH79" s="990"/>
      <c r="DI79" s="990"/>
      <c r="DJ79" s="990"/>
      <c r="DK79" s="991"/>
      <c r="DL79" s="989"/>
      <c r="DM79" s="990"/>
      <c r="DN79" s="990"/>
      <c r="DO79" s="990"/>
      <c r="DP79" s="991"/>
      <c r="DQ79" s="989"/>
      <c r="DR79" s="990"/>
      <c r="DS79" s="990"/>
      <c r="DT79" s="990"/>
      <c r="DU79" s="991"/>
      <c r="DV79" s="978"/>
      <c r="DW79" s="979"/>
      <c r="DX79" s="979"/>
      <c r="DY79" s="979"/>
      <c r="DZ79" s="980"/>
      <c r="EA79" s="212"/>
    </row>
    <row r="80" spans="1:131" ht="26.25" customHeight="1" x14ac:dyDescent="0.15">
      <c r="A80" s="220">
        <v>13</v>
      </c>
      <c r="B80" s="1007"/>
      <c r="C80" s="1008"/>
      <c r="D80" s="1008"/>
      <c r="E80" s="1008"/>
      <c r="F80" s="1008"/>
      <c r="G80" s="1008"/>
      <c r="H80" s="1008"/>
      <c r="I80" s="1008"/>
      <c r="J80" s="1008"/>
      <c r="K80" s="1008"/>
      <c r="L80" s="1008"/>
      <c r="M80" s="1008"/>
      <c r="N80" s="1008"/>
      <c r="O80" s="1008"/>
      <c r="P80" s="1009"/>
      <c r="Q80" s="1010"/>
      <c r="R80" s="1004"/>
      <c r="S80" s="1004"/>
      <c r="T80" s="1004"/>
      <c r="U80" s="1004"/>
      <c r="V80" s="1004"/>
      <c r="W80" s="1004"/>
      <c r="X80" s="1004"/>
      <c r="Y80" s="1004"/>
      <c r="Z80" s="1004"/>
      <c r="AA80" s="1004"/>
      <c r="AB80" s="1004"/>
      <c r="AC80" s="1004"/>
      <c r="AD80" s="1004"/>
      <c r="AE80" s="1004"/>
      <c r="AF80" s="1004"/>
      <c r="AG80" s="1004"/>
      <c r="AH80" s="1004"/>
      <c r="AI80" s="1004"/>
      <c r="AJ80" s="1004"/>
      <c r="AK80" s="1004"/>
      <c r="AL80" s="1004"/>
      <c r="AM80" s="1004"/>
      <c r="AN80" s="1004"/>
      <c r="AO80" s="1004"/>
      <c r="AP80" s="1004"/>
      <c r="AQ80" s="1004"/>
      <c r="AR80" s="1004"/>
      <c r="AS80" s="1004"/>
      <c r="AT80" s="1004"/>
      <c r="AU80" s="1004"/>
      <c r="AV80" s="1004"/>
      <c r="AW80" s="1004"/>
      <c r="AX80" s="1004"/>
      <c r="AY80" s="1004"/>
      <c r="AZ80" s="1005"/>
      <c r="BA80" s="1005"/>
      <c r="BB80" s="1005"/>
      <c r="BC80" s="1005"/>
      <c r="BD80" s="1006"/>
      <c r="BE80" s="223"/>
      <c r="BF80" s="223"/>
      <c r="BG80" s="223"/>
      <c r="BH80" s="223"/>
      <c r="BI80" s="223"/>
      <c r="BJ80" s="223"/>
      <c r="BK80" s="223"/>
      <c r="BL80" s="223"/>
      <c r="BM80" s="223"/>
      <c r="BN80" s="223"/>
      <c r="BO80" s="223"/>
      <c r="BP80" s="223"/>
      <c r="BQ80" s="220">
        <v>74</v>
      </c>
      <c r="BR80" s="225"/>
      <c r="BS80" s="978"/>
      <c r="BT80" s="979"/>
      <c r="BU80" s="979"/>
      <c r="BV80" s="979"/>
      <c r="BW80" s="979"/>
      <c r="BX80" s="979"/>
      <c r="BY80" s="979"/>
      <c r="BZ80" s="979"/>
      <c r="CA80" s="979"/>
      <c r="CB80" s="979"/>
      <c r="CC80" s="979"/>
      <c r="CD80" s="979"/>
      <c r="CE80" s="979"/>
      <c r="CF80" s="979"/>
      <c r="CG80" s="988"/>
      <c r="CH80" s="989"/>
      <c r="CI80" s="990"/>
      <c r="CJ80" s="990"/>
      <c r="CK80" s="990"/>
      <c r="CL80" s="991"/>
      <c r="CM80" s="989"/>
      <c r="CN80" s="990"/>
      <c r="CO80" s="990"/>
      <c r="CP80" s="990"/>
      <c r="CQ80" s="991"/>
      <c r="CR80" s="989"/>
      <c r="CS80" s="990"/>
      <c r="CT80" s="990"/>
      <c r="CU80" s="990"/>
      <c r="CV80" s="991"/>
      <c r="CW80" s="989"/>
      <c r="CX80" s="990"/>
      <c r="CY80" s="990"/>
      <c r="CZ80" s="990"/>
      <c r="DA80" s="991"/>
      <c r="DB80" s="989"/>
      <c r="DC80" s="990"/>
      <c r="DD80" s="990"/>
      <c r="DE80" s="990"/>
      <c r="DF80" s="991"/>
      <c r="DG80" s="989"/>
      <c r="DH80" s="990"/>
      <c r="DI80" s="990"/>
      <c r="DJ80" s="990"/>
      <c r="DK80" s="991"/>
      <c r="DL80" s="989"/>
      <c r="DM80" s="990"/>
      <c r="DN80" s="990"/>
      <c r="DO80" s="990"/>
      <c r="DP80" s="991"/>
      <c r="DQ80" s="989"/>
      <c r="DR80" s="990"/>
      <c r="DS80" s="990"/>
      <c r="DT80" s="990"/>
      <c r="DU80" s="991"/>
      <c r="DV80" s="978"/>
      <c r="DW80" s="979"/>
      <c r="DX80" s="979"/>
      <c r="DY80" s="979"/>
      <c r="DZ80" s="980"/>
      <c r="EA80" s="212"/>
    </row>
    <row r="81" spans="1:131" ht="26.25" customHeight="1" x14ac:dyDescent="0.15">
      <c r="A81" s="220">
        <v>14</v>
      </c>
      <c r="B81" s="1007"/>
      <c r="C81" s="1008"/>
      <c r="D81" s="1008"/>
      <c r="E81" s="1008"/>
      <c r="F81" s="1008"/>
      <c r="G81" s="1008"/>
      <c r="H81" s="1008"/>
      <c r="I81" s="1008"/>
      <c r="J81" s="1008"/>
      <c r="K81" s="1008"/>
      <c r="L81" s="1008"/>
      <c r="M81" s="1008"/>
      <c r="N81" s="1008"/>
      <c r="O81" s="1008"/>
      <c r="P81" s="1009"/>
      <c r="Q81" s="1010"/>
      <c r="R81" s="1004"/>
      <c r="S81" s="1004"/>
      <c r="T81" s="1004"/>
      <c r="U81" s="1004"/>
      <c r="V81" s="1004"/>
      <c r="W81" s="1004"/>
      <c r="X81" s="1004"/>
      <c r="Y81" s="1004"/>
      <c r="Z81" s="1004"/>
      <c r="AA81" s="1004"/>
      <c r="AB81" s="1004"/>
      <c r="AC81" s="1004"/>
      <c r="AD81" s="1004"/>
      <c r="AE81" s="1004"/>
      <c r="AF81" s="1004"/>
      <c r="AG81" s="1004"/>
      <c r="AH81" s="1004"/>
      <c r="AI81" s="1004"/>
      <c r="AJ81" s="1004"/>
      <c r="AK81" s="1004"/>
      <c r="AL81" s="1004"/>
      <c r="AM81" s="1004"/>
      <c r="AN81" s="1004"/>
      <c r="AO81" s="1004"/>
      <c r="AP81" s="1004"/>
      <c r="AQ81" s="1004"/>
      <c r="AR81" s="1004"/>
      <c r="AS81" s="1004"/>
      <c r="AT81" s="1004"/>
      <c r="AU81" s="1004"/>
      <c r="AV81" s="1004"/>
      <c r="AW81" s="1004"/>
      <c r="AX81" s="1004"/>
      <c r="AY81" s="1004"/>
      <c r="AZ81" s="1005"/>
      <c r="BA81" s="1005"/>
      <c r="BB81" s="1005"/>
      <c r="BC81" s="1005"/>
      <c r="BD81" s="1006"/>
      <c r="BE81" s="223"/>
      <c r="BF81" s="223"/>
      <c r="BG81" s="223"/>
      <c r="BH81" s="223"/>
      <c r="BI81" s="223"/>
      <c r="BJ81" s="223"/>
      <c r="BK81" s="223"/>
      <c r="BL81" s="223"/>
      <c r="BM81" s="223"/>
      <c r="BN81" s="223"/>
      <c r="BO81" s="223"/>
      <c r="BP81" s="223"/>
      <c r="BQ81" s="220">
        <v>75</v>
      </c>
      <c r="BR81" s="225"/>
      <c r="BS81" s="978"/>
      <c r="BT81" s="979"/>
      <c r="BU81" s="979"/>
      <c r="BV81" s="979"/>
      <c r="BW81" s="979"/>
      <c r="BX81" s="979"/>
      <c r="BY81" s="979"/>
      <c r="BZ81" s="979"/>
      <c r="CA81" s="979"/>
      <c r="CB81" s="979"/>
      <c r="CC81" s="979"/>
      <c r="CD81" s="979"/>
      <c r="CE81" s="979"/>
      <c r="CF81" s="979"/>
      <c r="CG81" s="988"/>
      <c r="CH81" s="989"/>
      <c r="CI81" s="990"/>
      <c r="CJ81" s="990"/>
      <c r="CK81" s="990"/>
      <c r="CL81" s="991"/>
      <c r="CM81" s="989"/>
      <c r="CN81" s="990"/>
      <c r="CO81" s="990"/>
      <c r="CP81" s="990"/>
      <c r="CQ81" s="991"/>
      <c r="CR81" s="989"/>
      <c r="CS81" s="990"/>
      <c r="CT81" s="990"/>
      <c r="CU81" s="990"/>
      <c r="CV81" s="991"/>
      <c r="CW81" s="989"/>
      <c r="CX81" s="990"/>
      <c r="CY81" s="990"/>
      <c r="CZ81" s="990"/>
      <c r="DA81" s="991"/>
      <c r="DB81" s="989"/>
      <c r="DC81" s="990"/>
      <c r="DD81" s="990"/>
      <c r="DE81" s="990"/>
      <c r="DF81" s="991"/>
      <c r="DG81" s="989"/>
      <c r="DH81" s="990"/>
      <c r="DI81" s="990"/>
      <c r="DJ81" s="990"/>
      <c r="DK81" s="991"/>
      <c r="DL81" s="989"/>
      <c r="DM81" s="990"/>
      <c r="DN81" s="990"/>
      <c r="DO81" s="990"/>
      <c r="DP81" s="991"/>
      <c r="DQ81" s="989"/>
      <c r="DR81" s="990"/>
      <c r="DS81" s="990"/>
      <c r="DT81" s="990"/>
      <c r="DU81" s="991"/>
      <c r="DV81" s="978"/>
      <c r="DW81" s="979"/>
      <c r="DX81" s="979"/>
      <c r="DY81" s="979"/>
      <c r="DZ81" s="980"/>
      <c r="EA81" s="212"/>
    </row>
    <row r="82" spans="1:131" ht="26.25" customHeight="1" x14ac:dyDescent="0.15">
      <c r="A82" s="220">
        <v>15</v>
      </c>
      <c r="B82" s="1007"/>
      <c r="C82" s="1008"/>
      <c r="D82" s="1008"/>
      <c r="E82" s="1008"/>
      <c r="F82" s="1008"/>
      <c r="G82" s="1008"/>
      <c r="H82" s="1008"/>
      <c r="I82" s="1008"/>
      <c r="J82" s="1008"/>
      <c r="K82" s="1008"/>
      <c r="L82" s="1008"/>
      <c r="M82" s="1008"/>
      <c r="N82" s="1008"/>
      <c r="O82" s="1008"/>
      <c r="P82" s="1009"/>
      <c r="Q82" s="1010"/>
      <c r="R82" s="1004"/>
      <c r="S82" s="1004"/>
      <c r="T82" s="1004"/>
      <c r="U82" s="1004"/>
      <c r="V82" s="1004"/>
      <c r="W82" s="1004"/>
      <c r="X82" s="1004"/>
      <c r="Y82" s="1004"/>
      <c r="Z82" s="1004"/>
      <c r="AA82" s="1004"/>
      <c r="AB82" s="1004"/>
      <c r="AC82" s="1004"/>
      <c r="AD82" s="1004"/>
      <c r="AE82" s="1004"/>
      <c r="AF82" s="1004"/>
      <c r="AG82" s="1004"/>
      <c r="AH82" s="1004"/>
      <c r="AI82" s="1004"/>
      <c r="AJ82" s="1004"/>
      <c r="AK82" s="1004"/>
      <c r="AL82" s="1004"/>
      <c r="AM82" s="1004"/>
      <c r="AN82" s="1004"/>
      <c r="AO82" s="1004"/>
      <c r="AP82" s="1004"/>
      <c r="AQ82" s="1004"/>
      <c r="AR82" s="1004"/>
      <c r="AS82" s="1004"/>
      <c r="AT82" s="1004"/>
      <c r="AU82" s="1004"/>
      <c r="AV82" s="1004"/>
      <c r="AW82" s="1004"/>
      <c r="AX82" s="1004"/>
      <c r="AY82" s="1004"/>
      <c r="AZ82" s="1005"/>
      <c r="BA82" s="1005"/>
      <c r="BB82" s="1005"/>
      <c r="BC82" s="1005"/>
      <c r="BD82" s="1006"/>
      <c r="BE82" s="223"/>
      <c r="BF82" s="223"/>
      <c r="BG82" s="223"/>
      <c r="BH82" s="223"/>
      <c r="BI82" s="223"/>
      <c r="BJ82" s="223"/>
      <c r="BK82" s="223"/>
      <c r="BL82" s="223"/>
      <c r="BM82" s="223"/>
      <c r="BN82" s="223"/>
      <c r="BO82" s="223"/>
      <c r="BP82" s="223"/>
      <c r="BQ82" s="220">
        <v>76</v>
      </c>
      <c r="BR82" s="225"/>
      <c r="BS82" s="978"/>
      <c r="BT82" s="979"/>
      <c r="BU82" s="979"/>
      <c r="BV82" s="979"/>
      <c r="BW82" s="979"/>
      <c r="BX82" s="979"/>
      <c r="BY82" s="979"/>
      <c r="BZ82" s="979"/>
      <c r="CA82" s="979"/>
      <c r="CB82" s="979"/>
      <c r="CC82" s="979"/>
      <c r="CD82" s="979"/>
      <c r="CE82" s="979"/>
      <c r="CF82" s="979"/>
      <c r="CG82" s="988"/>
      <c r="CH82" s="989"/>
      <c r="CI82" s="990"/>
      <c r="CJ82" s="990"/>
      <c r="CK82" s="990"/>
      <c r="CL82" s="991"/>
      <c r="CM82" s="989"/>
      <c r="CN82" s="990"/>
      <c r="CO82" s="990"/>
      <c r="CP82" s="990"/>
      <c r="CQ82" s="991"/>
      <c r="CR82" s="989"/>
      <c r="CS82" s="990"/>
      <c r="CT82" s="990"/>
      <c r="CU82" s="990"/>
      <c r="CV82" s="991"/>
      <c r="CW82" s="989"/>
      <c r="CX82" s="990"/>
      <c r="CY82" s="990"/>
      <c r="CZ82" s="990"/>
      <c r="DA82" s="991"/>
      <c r="DB82" s="989"/>
      <c r="DC82" s="990"/>
      <c r="DD82" s="990"/>
      <c r="DE82" s="990"/>
      <c r="DF82" s="991"/>
      <c r="DG82" s="989"/>
      <c r="DH82" s="990"/>
      <c r="DI82" s="990"/>
      <c r="DJ82" s="990"/>
      <c r="DK82" s="991"/>
      <c r="DL82" s="989"/>
      <c r="DM82" s="990"/>
      <c r="DN82" s="990"/>
      <c r="DO82" s="990"/>
      <c r="DP82" s="991"/>
      <c r="DQ82" s="989"/>
      <c r="DR82" s="990"/>
      <c r="DS82" s="990"/>
      <c r="DT82" s="990"/>
      <c r="DU82" s="991"/>
      <c r="DV82" s="978"/>
      <c r="DW82" s="979"/>
      <c r="DX82" s="979"/>
      <c r="DY82" s="979"/>
      <c r="DZ82" s="980"/>
      <c r="EA82" s="212"/>
    </row>
    <row r="83" spans="1:131" ht="26.25" customHeight="1" x14ac:dyDescent="0.15">
      <c r="A83" s="220">
        <v>16</v>
      </c>
      <c r="B83" s="1007"/>
      <c r="C83" s="1008"/>
      <c r="D83" s="1008"/>
      <c r="E83" s="1008"/>
      <c r="F83" s="1008"/>
      <c r="G83" s="1008"/>
      <c r="H83" s="1008"/>
      <c r="I83" s="1008"/>
      <c r="J83" s="1008"/>
      <c r="K83" s="1008"/>
      <c r="L83" s="1008"/>
      <c r="M83" s="1008"/>
      <c r="N83" s="1008"/>
      <c r="O83" s="1008"/>
      <c r="P83" s="1009"/>
      <c r="Q83" s="1010"/>
      <c r="R83" s="1004"/>
      <c r="S83" s="1004"/>
      <c r="T83" s="1004"/>
      <c r="U83" s="1004"/>
      <c r="V83" s="1004"/>
      <c r="W83" s="1004"/>
      <c r="X83" s="1004"/>
      <c r="Y83" s="1004"/>
      <c r="Z83" s="1004"/>
      <c r="AA83" s="1004"/>
      <c r="AB83" s="1004"/>
      <c r="AC83" s="1004"/>
      <c r="AD83" s="1004"/>
      <c r="AE83" s="1004"/>
      <c r="AF83" s="1004"/>
      <c r="AG83" s="1004"/>
      <c r="AH83" s="1004"/>
      <c r="AI83" s="1004"/>
      <c r="AJ83" s="1004"/>
      <c r="AK83" s="1004"/>
      <c r="AL83" s="1004"/>
      <c r="AM83" s="1004"/>
      <c r="AN83" s="1004"/>
      <c r="AO83" s="1004"/>
      <c r="AP83" s="1004"/>
      <c r="AQ83" s="1004"/>
      <c r="AR83" s="1004"/>
      <c r="AS83" s="1004"/>
      <c r="AT83" s="1004"/>
      <c r="AU83" s="1004"/>
      <c r="AV83" s="1004"/>
      <c r="AW83" s="1004"/>
      <c r="AX83" s="1004"/>
      <c r="AY83" s="1004"/>
      <c r="AZ83" s="1005"/>
      <c r="BA83" s="1005"/>
      <c r="BB83" s="1005"/>
      <c r="BC83" s="1005"/>
      <c r="BD83" s="1006"/>
      <c r="BE83" s="223"/>
      <c r="BF83" s="223"/>
      <c r="BG83" s="223"/>
      <c r="BH83" s="223"/>
      <c r="BI83" s="223"/>
      <c r="BJ83" s="223"/>
      <c r="BK83" s="223"/>
      <c r="BL83" s="223"/>
      <c r="BM83" s="223"/>
      <c r="BN83" s="223"/>
      <c r="BO83" s="223"/>
      <c r="BP83" s="223"/>
      <c r="BQ83" s="220">
        <v>77</v>
      </c>
      <c r="BR83" s="225"/>
      <c r="BS83" s="978"/>
      <c r="BT83" s="979"/>
      <c r="BU83" s="979"/>
      <c r="BV83" s="979"/>
      <c r="BW83" s="979"/>
      <c r="BX83" s="979"/>
      <c r="BY83" s="979"/>
      <c r="BZ83" s="979"/>
      <c r="CA83" s="979"/>
      <c r="CB83" s="979"/>
      <c r="CC83" s="979"/>
      <c r="CD83" s="979"/>
      <c r="CE83" s="979"/>
      <c r="CF83" s="979"/>
      <c r="CG83" s="988"/>
      <c r="CH83" s="989"/>
      <c r="CI83" s="990"/>
      <c r="CJ83" s="990"/>
      <c r="CK83" s="990"/>
      <c r="CL83" s="991"/>
      <c r="CM83" s="989"/>
      <c r="CN83" s="990"/>
      <c r="CO83" s="990"/>
      <c r="CP83" s="990"/>
      <c r="CQ83" s="991"/>
      <c r="CR83" s="989"/>
      <c r="CS83" s="990"/>
      <c r="CT83" s="990"/>
      <c r="CU83" s="990"/>
      <c r="CV83" s="991"/>
      <c r="CW83" s="989"/>
      <c r="CX83" s="990"/>
      <c r="CY83" s="990"/>
      <c r="CZ83" s="990"/>
      <c r="DA83" s="991"/>
      <c r="DB83" s="989"/>
      <c r="DC83" s="990"/>
      <c r="DD83" s="990"/>
      <c r="DE83" s="990"/>
      <c r="DF83" s="991"/>
      <c r="DG83" s="989"/>
      <c r="DH83" s="990"/>
      <c r="DI83" s="990"/>
      <c r="DJ83" s="990"/>
      <c r="DK83" s="991"/>
      <c r="DL83" s="989"/>
      <c r="DM83" s="990"/>
      <c r="DN83" s="990"/>
      <c r="DO83" s="990"/>
      <c r="DP83" s="991"/>
      <c r="DQ83" s="989"/>
      <c r="DR83" s="990"/>
      <c r="DS83" s="990"/>
      <c r="DT83" s="990"/>
      <c r="DU83" s="991"/>
      <c r="DV83" s="978"/>
      <c r="DW83" s="979"/>
      <c r="DX83" s="979"/>
      <c r="DY83" s="979"/>
      <c r="DZ83" s="980"/>
      <c r="EA83" s="212"/>
    </row>
    <row r="84" spans="1:131" ht="26.25" customHeight="1" x14ac:dyDescent="0.15">
      <c r="A84" s="220">
        <v>17</v>
      </c>
      <c r="B84" s="1007"/>
      <c r="C84" s="1008"/>
      <c r="D84" s="1008"/>
      <c r="E84" s="1008"/>
      <c r="F84" s="1008"/>
      <c r="G84" s="1008"/>
      <c r="H84" s="1008"/>
      <c r="I84" s="1008"/>
      <c r="J84" s="1008"/>
      <c r="K84" s="1008"/>
      <c r="L84" s="1008"/>
      <c r="M84" s="1008"/>
      <c r="N84" s="1008"/>
      <c r="O84" s="1008"/>
      <c r="P84" s="1009"/>
      <c r="Q84" s="1010"/>
      <c r="R84" s="1004"/>
      <c r="S84" s="1004"/>
      <c r="T84" s="1004"/>
      <c r="U84" s="1004"/>
      <c r="V84" s="1004"/>
      <c r="W84" s="1004"/>
      <c r="X84" s="1004"/>
      <c r="Y84" s="1004"/>
      <c r="Z84" s="1004"/>
      <c r="AA84" s="1004"/>
      <c r="AB84" s="1004"/>
      <c r="AC84" s="1004"/>
      <c r="AD84" s="1004"/>
      <c r="AE84" s="1004"/>
      <c r="AF84" s="1004"/>
      <c r="AG84" s="1004"/>
      <c r="AH84" s="1004"/>
      <c r="AI84" s="1004"/>
      <c r="AJ84" s="1004"/>
      <c r="AK84" s="1004"/>
      <c r="AL84" s="1004"/>
      <c r="AM84" s="1004"/>
      <c r="AN84" s="1004"/>
      <c r="AO84" s="1004"/>
      <c r="AP84" s="1004"/>
      <c r="AQ84" s="1004"/>
      <c r="AR84" s="1004"/>
      <c r="AS84" s="1004"/>
      <c r="AT84" s="1004"/>
      <c r="AU84" s="1004"/>
      <c r="AV84" s="1004"/>
      <c r="AW84" s="1004"/>
      <c r="AX84" s="1004"/>
      <c r="AY84" s="1004"/>
      <c r="AZ84" s="1005"/>
      <c r="BA84" s="1005"/>
      <c r="BB84" s="1005"/>
      <c r="BC84" s="1005"/>
      <c r="BD84" s="1006"/>
      <c r="BE84" s="223"/>
      <c r="BF84" s="223"/>
      <c r="BG84" s="223"/>
      <c r="BH84" s="223"/>
      <c r="BI84" s="223"/>
      <c r="BJ84" s="223"/>
      <c r="BK84" s="223"/>
      <c r="BL84" s="223"/>
      <c r="BM84" s="223"/>
      <c r="BN84" s="223"/>
      <c r="BO84" s="223"/>
      <c r="BP84" s="223"/>
      <c r="BQ84" s="220">
        <v>78</v>
      </c>
      <c r="BR84" s="225"/>
      <c r="BS84" s="978"/>
      <c r="BT84" s="979"/>
      <c r="BU84" s="979"/>
      <c r="BV84" s="979"/>
      <c r="BW84" s="979"/>
      <c r="BX84" s="979"/>
      <c r="BY84" s="979"/>
      <c r="BZ84" s="979"/>
      <c r="CA84" s="979"/>
      <c r="CB84" s="979"/>
      <c r="CC84" s="979"/>
      <c r="CD84" s="979"/>
      <c r="CE84" s="979"/>
      <c r="CF84" s="979"/>
      <c r="CG84" s="988"/>
      <c r="CH84" s="989"/>
      <c r="CI84" s="990"/>
      <c r="CJ84" s="990"/>
      <c r="CK84" s="990"/>
      <c r="CL84" s="991"/>
      <c r="CM84" s="989"/>
      <c r="CN84" s="990"/>
      <c r="CO84" s="990"/>
      <c r="CP84" s="990"/>
      <c r="CQ84" s="991"/>
      <c r="CR84" s="989"/>
      <c r="CS84" s="990"/>
      <c r="CT84" s="990"/>
      <c r="CU84" s="990"/>
      <c r="CV84" s="991"/>
      <c r="CW84" s="989"/>
      <c r="CX84" s="990"/>
      <c r="CY84" s="990"/>
      <c r="CZ84" s="990"/>
      <c r="DA84" s="991"/>
      <c r="DB84" s="989"/>
      <c r="DC84" s="990"/>
      <c r="DD84" s="990"/>
      <c r="DE84" s="990"/>
      <c r="DF84" s="991"/>
      <c r="DG84" s="989"/>
      <c r="DH84" s="990"/>
      <c r="DI84" s="990"/>
      <c r="DJ84" s="990"/>
      <c r="DK84" s="991"/>
      <c r="DL84" s="989"/>
      <c r="DM84" s="990"/>
      <c r="DN84" s="990"/>
      <c r="DO84" s="990"/>
      <c r="DP84" s="991"/>
      <c r="DQ84" s="989"/>
      <c r="DR84" s="990"/>
      <c r="DS84" s="990"/>
      <c r="DT84" s="990"/>
      <c r="DU84" s="991"/>
      <c r="DV84" s="978"/>
      <c r="DW84" s="979"/>
      <c r="DX84" s="979"/>
      <c r="DY84" s="979"/>
      <c r="DZ84" s="980"/>
      <c r="EA84" s="212"/>
    </row>
    <row r="85" spans="1:131" ht="26.25" customHeight="1" x14ac:dyDescent="0.15">
      <c r="A85" s="220">
        <v>18</v>
      </c>
      <c r="B85" s="1007"/>
      <c r="C85" s="1008"/>
      <c r="D85" s="1008"/>
      <c r="E85" s="1008"/>
      <c r="F85" s="1008"/>
      <c r="G85" s="1008"/>
      <c r="H85" s="1008"/>
      <c r="I85" s="1008"/>
      <c r="J85" s="1008"/>
      <c r="K85" s="1008"/>
      <c r="L85" s="1008"/>
      <c r="M85" s="1008"/>
      <c r="N85" s="1008"/>
      <c r="O85" s="1008"/>
      <c r="P85" s="1009"/>
      <c r="Q85" s="1010"/>
      <c r="R85" s="1004"/>
      <c r="S85" s="1004"/>
      <c r="T85" s="1004"/>
      <c r="U85" s="1004"/>
      <c r="V85" s="1004"/>
      <c r="W85" s="1004"/>
      <c r="X85" s="1004"/>
      <c r="Y85" s="1004"/>
      <c r="Z85" s="1004"/>
      <c r="AA85" s="1004"/>
      <c r="AB85" s="1004"/>
      <c r="AC85" s="1004"/>
      <c r="AD85" s="1004"/>
      <c r="AE85" s="1004"/>
      <c r="AF85" s="1004"/>
      <c r="AG85" s="1004"/>
      <c r="AH85" s="1004"/>
      <c r="AI85" s="1004"/>
      <c r="AJ85" s="1004"/>
      <c r="AK85" s="1004"/>
      <c r="AL85" s="1004"/>
      <c r="AM85" s="1004"/>
      <c r="AN85" s="1004"/>
      <c r="AO85" s="1004"/>
      <c r="AP85" s="1004"/>
      <c r="AQ85" s="1004"/>
      <c r="AR85" s="1004"/>
      <c r="AS85" s="1004"/>
      <c r="AT85" s="1004"/>
      <c r="AU85" s="1004"/>
      <c r="AV85" s="1004"/>
      <c r="AW85" s="1004"/>
      <c r="AX85" s="1004"/>
      <c r="AY85" s="1004"/>
      <c r="AZ85" s="1005"/>
      <c r="BA85" s="1005"/>
      <c r="BB85" s="1005"/>
      <c r="BC85" s="1005"/>
      <c r="BD85" s="1006"/>
      <c r="BE85" s="223"/>
      <c r="BF85" s="223"/>
      <c r="BG85" s="223"/>
      <c r="BH85" s="223"/>
      <c r="BI85" s="223"/>
      <c r="BJ85" s="223"/>
      <c r="BK85" s="223"/>
      <c r="BL85" s="223"/>
      <c r="BM85" s="223"/>
      <c r="BN85" s="223"/>
      <c r="BO85" s="223"/>
      <c r="BP85" s="223"/>
      <c r="BQ85" s="220">
        <v>79</v>
      </c>
      <c r="BR85" s="225"/>
      <c r="BS85" s="978"/>
      <c r="BT85" s="979"/>
      <c r="BU85" s="979"/>
      <c r="BV85" s="979"/>
      <c r="BW85" s="979"/>
      <c r="BX85" s="979"/>
      <c r="BY85" s="979"/>
      <c r="BZ85" s="979"/>
      <c r="CA85" s="979"/>
      <c r="CB85" s="979"/>
      <c r="CC85" s="979"/>
      <c r="CD85" s="979"/>
      <c r="CE85" s="979"/>
      <c r="CF85" s="979"/>
      <c r="CG85" s="988"/>
      <c r="CH85" s="989"/>
      <c r="CI85" s="990"/>
      <c r="CJ85" s="990"/>
      <c r="CK85" s="990"/>
      <c r="CL85" s="991"/>
      <c r="CM85" s="989"/>
      <c r="CN85" s="990"/>
      <c r="CO85" s="990"/>
      <c r="CP85" s="990"/>
      <c r="CQ85" s="991"/>
      <c r="CR85" s="989"/>
      <c r="CS85" s="990"/>
      <c r="CT85" s="990"/>
      <c r="CU85" s="990"/>
      <c r="CV85" s="991"/>
      <c r="CW85" s="989"/>
      <c r="CX85" s="990"/>
      <c r="CY85" s="990"/>
      <c r="CZ85" s="990"/>
      <c r="DA85" s="991"/>
      <c r="DB85" s="989"/>
      <c r="DC85" s="990"/>
      <c r="DD85" s="990"/>
      <c r="DE85" s="990"/>
      <c r="DF85" s="991"/>
      <c r="DG85" s="989"/>
      <c r="DH85" s="990"/>
      <c r="DI85" s="990"/>
      <c r="DJ85" s="990"/>
      <c r="DK85" s="991"/>
      <c r="DL85" s="989"/>
      <c r="DM85" s="990"/>
      <c r="DN85" s="990"/>
      <c r="DO85" s="990"/>
      <c r="DP85" s="991"/>
      <c r="DQ85" s="989"/>
      <c r="DR85" s="990"/>
      <c r="DS85" s="990"/>
      <c r="DT85" s="990"/>
      <c r="DU85" s="991"/>
      <c r="DV85" s="978"/>
      <c r="DW85" s="979"/>
      <c r="DX85" s="979"/>
      <c r="DY85" s="979"/>
      <c r="DZ85" s="980"/>
      <c r="EA85" s="212"/>
    </row>
    <row r="86" spans="1:131" ht="26.25" customHeight="1" x14ac:dyDescent="0.15">
      <c r="A86" s="220">
        <v>19</v>
      </c>
      <c r="B86" s="1007"/>
      <c r="C86" s="1008"/>
      <c r="D86" s="1008"/>
      <c r="E86" s="1008"/>
      <c r="F86" s="1008"/>
      <c r="G86" s="1008"/>
      <c r="H86" s="1008"/>
      <c r="I86" s="1008"/>
      <c r="J86" s="1008"/>
      <c r="K86" s="1008"/>
      <c r="L86" s="1008"/>
      <c r="M86" s="1008"/>
      <c r="N86" s="1008"/>
      <c r="O86" s="1008"/>
      <c r="P86" s="1009"/>
      <c r="Q86" s="1010"/>
      <c r="R86" s="1004"/>
      <c r="S86" s="1004"/>
      <c r="T86" s="1004"/>
      <c r="U86" s="1004"/>
      <c r="V86" s="1004"/>
      <c r="W86" s="1004"/>
      <c r="X86" s="1004"/>
      <c r="Y86" s="1004"/>
      <c r="Z86" s="1004"/>
      <c r="AA86" s="1004"/>
      <c r="AB86" s="1004"/>
      <c r="AC86" s="1004"/>
      <c r="AD86" s="1004"/>
      <c r="AE86" s="1004"/>
      <c r="AF86" s="1004"/>
      <c r="AG86" s="1004"/>
      <c r="AH86" s="1004"/>
      <c r="AI86" s="1004"/>
      <c r="AJ86" s="1004"/>
      <c r="AK86" s="1004"/>
      <c r="AL86" s="1004"/>
      <c r="AM86" s="1004"/>
      <c r="AN86" s="1004"/>
      <c r="AO86" s="1004"/>
      <c r="AP86" s="1004"/>
      <c r="AQ86" s="1004"/>
      <c r="AR86" s="1004"/>
      <c r="AS86" s="1004"/>
      <c r="AT86" s="1004"/>
      <c r="AU86" s="1004"/>
      <c r="AV86" s="1004"/>
      <c r="AW86" s="1004"/>
      <c r="AX86" s="1004"/>
      <c r="AY86" s="1004"/>
      <c r="AZ86" s="1005"/>
      <c r="BA86" s="1005"/>
      <c r="BB86" s="1005"/>
      <c r="BC86" s="1005"/>
      <c r="BD86" s="1006"/>
      <c r="BE86" s="223"/>
      <c r="BF86" s="223"/>
      <c r="BG86" s="223"/>
      <c r="BH86" s="223"/>
      <c r="BI86" s="223"/>
      <c r="BJ86" s="223"/>
      <c r="BK86" s="223"/>
      <c r="BL86" s="223"/>
      <c r="BM86" s="223"/>
      <c r="BN86" s="223"/>
      <c r="BO86" s="223"/>
      <c r="BP86" s="223"/>
      <c r="BQ86" s="220">
        <v>80</v>
      </c>
      <c r="BR86" s="225"/>
      <c r="BS86" s="978"/>
      <c r="BT86" s="979"/>
      <c r="BU86" s="979"/>
      <c r="BV86" s="979"/>
      <c r="BW86" s="979"/>
      <c r="BX86" s="979"/>
      <c r="BY86" s="979"/>
      <c r="BZ86" s="979"/>
      <c r="CA86" s="979"/>
      <c r="CB86" s="979"/>
      <c r="CC86" s="979"/>
      <c r="CD86" s="979"/>
      <c r="CE86" s="979"/>
      <c r="CF86" s="979"/>
      <c r="CG86" s="988"/>
      <c r="CH86" s="989"/>
      <c r="CI86" s="990"/>
      <c r="CJ86" s="990"/>
      <c r="CK86" s="990"/>
      <c r="CL86" s="991"/>
      <c r="CM86" s="989"/>
      <c r="CN86" s="990"/>
      <c r="CO86" s="990"/>
      <c r="CP86" s="990"/>
      <c r="CQ86" s="991"/>
      <c r="CR86" s="989"/>
      <c r="CS86" s="990"/>
      <c r="CT86" s="990"/>
      <c r="CU86" s="990"/>
      <c r="CV86" s="991"/>
      <c r="CW86" s="989"/>
      <c r="CX86" s="990"/>
      <c r="CY86" s="990"/>
      <c r="CZ86" s="990"/>
      <c r="DA86" s="991"/>
      <c r="DB86" s="989"/>
      <c r="DC86" s="990"/>
      <c r="DD86" s="990"/>
      <c r="DE86" s="990"/>
      <c r="DF86" s="991"/>
      <c r="DG86" s="989"/>
      <c r="DH86" s="990"/>
      <c r="DI86" s="990"/>
      <c r="DJ86" s="990"/>
      <c r="DK86" s="991"/>
      <c r="DL86" s="989"/>
      <c r="DM86" s="990"/>
      <c r="DN86" s="990"/>
      <c r="DO86" s="990"/>
      <c r="DP86" s="991"/>
      <c r="DQ86" s="989"/>
      <c r="DR86" s="990"/>
      <c r="DS86" s="990"/>
      <c r="DT86" s="990"/>
      <c r="DU86" s="991"/>
      <c r="DV86" s="978"/>
      <c r="DW86" s="979"/>
      <c r="DX86" s="979"/>
      <c r="DY86" s="979"/>
      <c r="DZ86" s="980"/>
      <c r="EA86" s="212"/>
    </row>
    <row r="87" spans="1:131" ht="26.25" customHeight="1" x14ac:dyDescent="0.15">
      <c r="A87" s="226">
        <v>20</v>
      </c>
      <c r="B87" s="997"/>
      <c r="C87" s="998"/>
      <c r="D87" s="998"/>
      <c r="E87" s="998"/>
      <c r="F87" s="998"/>
      <c r="G87" s="998"/>
      <c r="H87" s="998"/>
      <c r="I87" s="998"/>
      <c r="J87" s="998"/>
      <c r="K87" s="998"/>
      <c r="L87" s="998"/>
      <c r="M87" s="998"/>
      <c r="N87" s="998"/>
      <c r="O87" s="998"/>
      <c r="P87" s="999"/>
      <c r="Q87" s="1000"/>
      <c r="R87" s="1001"/>
      <c r="S87" s="1001"/>
      <c r="T87" s="1001"/>
      <c r="U87" s="1001"/>
      <c r="V87" s="1001"/>
      <c r="W87" s="1001"/>
      <c r="X87" s="1001"/>
      <c r="Y87" s="1001"/>
      <c r="Z87" s="1001"/>
      <c r="AA87" s="1001"/>
      <c r="AB87" s="1001"/>
      <c r="AC87" s="1001"/>
      <c r="AD87" s="1001"/>
      <c r="AE87" s="1001"/>
      <c r="AF87" s="1001"/>
      <c r="AG87" s="1001"/>
      <c r="AH87" s="1001"/>
      <c r="AI87" s="1001"/>
      <c r="AJ87" s="1001"/>
      <c r="AK87" s="1001"/>
      <c r="AL87" s="1001"/>
      <c r="AM87" s="1001"/>
      <c r="AN87" s="1001"/>
      <c r="AO87" s="1001"/>
      <c r="AP87" s="1001"/>
      <c r="AQ87" s="1001"/>
      <c r="AR87" s="1001"/>
      <c r="AS87" s="1001"/>
      <c r="AT87" s="1001"/>
      <c r="AU87" s="1001"/>
      <c r="AV87" s="1001"/>
      <c r="AW87" s="1001"/>
      <c r="AX87" s="1001"/>
      <c r="AY87" s="1001"/>
      <c r="AZ87" s="1002"/>
      <c r="BA87" s="1002"/>
      <c r="BB87" s="1002"/>
      <c r="BC87" s="1002"/>
      <c r="BD87" s="1003"/>
      <c r="BE87" s="223"/>
      <c r="BF87" s="223"/>
      <c r="BG87" s="223"/>
      <c r="BH87" s="223"/>
      <c r="BI87" s="223"/>
      <c r="BJ87" s="223"/>
      <c r="BK87" s="223"/>
      <c r="BL87" s="223"/>
      <c r="BM87" s="223"/>
      <c r="BN87" s="223"/>
      <c r="BO87" s="223"/>
      <c r="BP87" s="223"/>
      <c r="BQ87" s="220">
        <v>81</v>
      </c>
      <c r="BR87" s="225"/>
      <c r="BS87" s="978"/>
      <c r="BT87" s="979"/>
      <c r="BU87" s="979"/>
      <c r="BV87" s="979"/>
      <c r="BW87" s="979"/>
      <c r="BX87" s="979"/>
      <c r="BY87" s="979"/>
      <c r="BZ87" s="979"/>
      <c r="CA87" s="979"/>
      <c r="CB87" s="979"/>
      <c r="CC87" s="979"/>
      <c r="CD87" s="979"/>
      <c r="CE87" s="979"/>
      <c r="CF87" s="979"/>
      <c r="CG87" s="988"/>
      <c r="CH87" s="989"/>
      <c r="CI87" s="990"/>
      <c r="CJ87" s="990"/>
      <c r="CK87" s="990"/>
      <c r="CL87" s="991"/>
      <c r="CM87" s="989"/>
      <c r="CN87" s="990"/>
      <c r="CO87" s="990"/>
      <c r="CP87" s="990"/>
      <c r="CQ87" s="991"/>
      <c r="CR87" s="989"/>
      <c r="CS87" s="990"/>
      <c r="CT87" s="990"/>
      <c r="CU87" s="990"/>
      <c r="CV87" s="991"/>
      <c r="CW87" s="989"/>
      <c r="CX87" s="990"/>
      <c r="CY87" s="990"/>
      <c r="CZ87" s="990"/>
      <c r="DA87" s="991"/>
      <c r="DB87" s="989"/>
      <c r="DC87" s="990"/>
      <c r="DD87" s="990"/>
      <c r="DE87" s="990"/>
      <c r="DF87" s="991"/>
      <c r="DG87" s="989"/>
      <c r="DH87" s="990"/>
      <c r="DI87" s="990"/>
      <c r="DJ87" s="990"/>
      <c r="DK87" s="991"/>
      <c r="DL87" s="989"/>
      <c r="DM87" s="990"/>
      <c r="DN87" s="990"/>
      <c r="DO87" s="990"/>
      <c r="DP87" s="991"/>
      <c r="DQ87" s="989"/>
      <c r="DR87" s="990"/>
      <c r="DS87" s="990"/>
      <c r="DT87" s="990"/>
      <c r="DU87" s="991"/>
      <c r="DV87" s="978"/>
      <c r="DW87" s="979"/>
      <c r="DX87" s="979"/>
      <c r="DY87" s="979"/>
      <c r="DZ87" s="980"/>
      <c r="EA87" s="212"/>
    </row>
    <row r="88" spans="1:131" ht="26.25" customHeight="1" thickBot="1" x14ac:dyDescent="0.2">
      <c r="A88" s="222" t="s">
        <v>392</v>
      </c>
      <c r="B88" s="970" t="s">
        <v>424</v>
      </c>
      <c r="C88" s="971"/>
      <c r="D88" s="971"/>
      <c r="E88" s="971"/>
      <c r="F88" s="971"/>
      <c r="G88" s="971"/>
      <c r="H88" s="971"/>
      <c r="I88" s="971"/>
      <c r="J88" s="971"/>
      <c r="K88" s="971"/>
      <c r="L88" s="971"/>
      <c r="M88" s="971"/>
      <c r="N88" s="971"/>
      <c r="O88" s="971"/>
      <c r="P88" s="981"/>
      <c r="Q88" s="995"/>
      <c r="R88" s="996"/>
      <c r="S88" s="996"/>
      <c r="T88" s="996"/>
      <c r="U88" s="996"/>
      <c r="V88" s="996"/>
      <c r="W88" s="996"/>
      <c r="X88" s="996"/>
      <c r="Y88" s="996"/>
      <c r="Z88" s="996"/>
      <c r="AA88" s="996"/>
      <c r="AB88" s="996"/>
      <c r="AC88" s="996"/>
      <c r="AD88" s="996"/>
      <c r="AE88" s="996"/>
      <c r="AF88" s="992">
        <v>52176</v>
      </c>
      <c r="AG88" s="992"/>
      <c r="AH88" s="992"/>
      <c r="AI88" s="992"/>
      <c r="AJ88" s="992"/>
      <c r="AK88" s="996"/>
      <c r="AL88" s="996"/>
      <c r="AM88" s="996"/>
      <c r="AN88" s="996"/>
      <c r="AO88" s="996"/>
      <c r="AP88" s="992">
        <v>4381</v>
      </c>
      <c r="AQ88" s="992"/>
      <c r="AR88" s="992"/>
      <c r="AS88" s="992"/>
      <c r="AT88" s="992"/>
      <c r="AU88" s="992">
        <v>2405</v>
      </c>
      <c r="AV88" s="992"/>
      <c r="AW88" s="992"/>
      <c r="AX88" s="992"/>
      <c r="AY88" s="992"/>
      <c r="AZ88" s="993"/>
      <c r="BA88" s="993"/>
      <c r="BB88" s="993"/>
      <c r="BC88" s="993"/>
      <c r="BD88" s="994"/>
      <c r="BE88" s="223"/>
      <c r="BF88" s="223"/>
      <c r="BG88" s="223"/>
      <c r="BH88" s="223"/>
      <c r="BI88" s="223"/>
      <c r="BJ88" s="223"/>
      <c r="BK88" s="223"/>
      <c r="BL88" s="223"/>
      <c r="BM88" s="223"/>
      <c r="BN88" s="223"/>
      <c r="BO88" s="223"/>
      <c r="BP88" s="223"/>
      <c r="BQ88" s="220">
        <v>82</v>
      </c>
      <c r="BR88" s="225"/>
      <c r="BS88" s="978"/>
      <c r="BT88" s="979"/>
      <c r="BU88" s="979"/>
      <c r="BV88" s="979"/>
      <c r="BW88" s="979"/>
      <c r="BX88" s="979"/>
      <c r="BY88" s="979"/>
      <c r="BZ88" s="979"/>
      <c r="CA88" s="979"/>
      <c r="CB88" s="979"/>
      <c r="CC88" s="979"/>
      <c r="CD88" s="979"/>
      <c r="CE88" s="979"/>
      <c r="CF88" s="979"/>
      <c r="CG88" s="988"/>
      <c r="CH88" s="989"/>
      <c r="CI88" s="990"/>
      <c r="CJ88" s="990"/>
      <c r="CK88" s="990"/>
      <c r="CL88" s="991"/>
      <c r="CM88" s="989"/>
      <c r="CN88" s="990"/>
      <c r="CO88" s="990"/>
      <c r="CP88" s="990"/>
      <c r="CQ88" s="991"/>
      <c r="CR88" s="989"/>
      <c r="CS88" s="990"/>
      <c r="CT88" s="990"/>
      <c r="CU88" s="990"/>
      <c r="CV88" s="991"/>
      <c r="CW88" s="989"/>
      <c r="CX88" s="990"/>
      <c r="CY88" s="990"/>
      <c r="CZ88" s="990"/>
      <c r="DA88" s="991"/>
      <c r="DB88" s="989"/>
      <c r="DC88" s="990"/>
      <c r="DD88" s="990"/>
      <c r="DE88" s="990"/>
      <c r="DF88" s="991"/>
      <c r="DG88" s="989"/>
      <c r="DH88" s="990"/>
      <c r="DI88" s="990"/>
      <c r="DJ88" s="990"/>
      <c r="DK88" s="991"/>
      <c r="DL88" s="989"/>
      <c r="DM88" s="990"/>
      <c r="DN88" s="990"/>
      <c r="DO88" s="990"/>
      <c r="DP88" s="991"/>
      <c r="DQ88" s="989"/>
      <c r="DR88" s="990"/>
      <c r="DS88" s="990"/>
      <c r="DT88" s="990"/>
      <c r="DU88" s="991"/>
      <c r="DV88" s="978"/>
      <c r="DW88" s="979"/>
      <c r="DX88" s="979"/>
      <c r="DY88" s="979"/>
      <c r="DZ88" s="980"/>
      <c r="EA88" s="212"/>
    </row>
    <row r="89" spans="1:131" ht="26.25" hidden="1" customHeight="1" x14ac:dyDescent="0.15">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978"/>
      <c r="BT89" s="979"/>
      <c r="BU89" s="979"/>
      <c r="BV89" s="979"/>
      <c r="BW89" s="979"/>
      <c r="BX89" s="979"/>
      <c r="BY89" s="979"/>
      <c r="BZ89" s="979"/>
      <c r="CA89" s="979"/>
      <c r="CB89" s="979"/>
      <c r="CC89" s="979"/>
      <c r="CD89" s="979"/>
      <c r="CE89" s="979"/>
      <c r="CF89" s="979"/>
      <c r="CG89" s="988"/>
      <c r="CH89" s="989"/>
      <c r="CI89" s="990"/>
      <c r="CJ89" s="990"/>
      <c r="CK89" s="990"/>
      <c r="CL89" s="991"/>
      <c r="CM89" s="989"/>
      <c r="CN89" s="990"/>
      <c r="CO89" s="990"/>
      <c r="CP89" s="990"/>
      <c r="CQ89" s="991"/>
      <c r="CR89" s="989"/>
      <c r="CS89" s="990"/>
      <c r="CT89" s="990"/>
      <c r="CU89" s="990"/>
      <c r="CV89" s="991"/>
      <c r="CW89" s="989"/>
      <c r="CX89" s="990"/>
      <c r="CY89" s="990"/>
      <c r="CZ89" s="990"/>
      <c r="DA89" s="991"/>
      <c r="DB89" s="989"/>
      <c r="DC89" s="990"/>
      <c r="DD89" s="990"/>
      <c r="DE89" s="990"/>
      <c r="DF89" s="991"/>
      <c r="DG89" s="989"/>
      <c r="DH89" s="990"/>
      <c r="DI89" s="990"/>
      <c r="DJ89" s="990"/>
      <c r="DK89" s="991"/>
      <c r="DL89" s="989"/>
      <c r="DM89" s="990"/>
      <c r="DN89" s="990"/>
      <c r="DO89" s="990"/>
      <c r="DP89" s="991"/>
      <c r="DQ89" s="989"/>
      <c r="DR89" s="990"/>
      <c r="DS89" s="990"/>
      <c r="DT89" s="990"/>
      <c r="DU89" s="991"/>
      <c r="DV89" s="978"/>
      <c r="DW89" s="979"/>
      <c r="DX89" s="979"/>
      <c r="DY89" s="979"/>
      <c r="DZ89" s="980"/>
      <c r="EA89" s="212"/>
    </row>
    <row r="90" spans="1:131" ht="26.25" hidden="1" customHeight="1" x14ac:dyDescent="0.15">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978"/>
      <c r="BT90" s="979"/>
      <c r="BU90" s="979"/>
      <c r="BV90" s="979"/>
      <c r="BW90" s="979"/>
      <c r="BX90" s="979"/>
      <c r="BY90" s="979"/>
      <c r="BZ90" s="979"/>
      <c r="CA90" s="979"/>
      <c r="CB90" s="979"/>
      <c r="CC90" s="979"/>
      <c r="CD90" s="979"/>
      <c r="CE90" s="979"/>
      <c r="CF90" s="979"/>
      <c r="CG90" s="988"/>
      <c r="CH90" s="989"/>
      <c r="CI90" s="990"/>
      <c r="CJ90" s="990"/>
      <c r="CK90" s="990"/>
      <c r="CL90" s="991"/>
      <c r="CM90" s="989"/>
      <c r="CN90" s="990"/>
      <c r="CO90" s="990"/>
      <c r="CP90" s="990"/>
      <c r="CQ90" s="991"/>
      <c r="CR90" s="989"/>
      <c r="CS90" s="990"/>
      <c r="CT90" s="990"/>
      <c r="CU90" s="990"/>
      <c r="CV90" s="991"/>
      <c r="CW90" s="989"/>
      <c r="CX90" s="990"/>
      <c r="CY90" s="990"/>
      <c r="CZ90" s="990"/>
      <c r="DA90" s="991"/>
      <c r="DB90" s="989"/>
      <c r="DC90" s="990"/>
      <c r="DD90" s="990"/>
      <c r="DE90" s="990"/>
      <c r="DF90" s="991"/>
      <c r="DG90" s="989"/>
      <c r="DH90" s="990"/>
      <c r="DI90" s="990"/>
      <c r="DJ90" s="990"/>
      <c r="DK90" s="991"/>
      <c r="DL90" s="989"/>
      <c r="DM90" s="990"/>
      <c r="DN90" s="990"/>
      <c r="DO90" s="990"/>
      <c r="DP90" s="991"/>
      <c r="DQ90" s="989"/>
      <c r="DR90" s="990"/>
      <c r="DS90" s="990"/>
      <c r="DT90" s="990"/>
      <c r="DU90" s="991"/>
      <c r="DV90" s="978"/>
      <c r="DW90" s="979"/>
      <c r="DX90" s="979"/>
      <c r="DY90" s="979"/>
      <c r="DZ90" s="980"/>
      <c r="EA90" s="212"/>
    </row>
    <row r="91" spans="1:131" ht="26.25" hidden="1" customHeight="1" x14ac:dyDescent="0.15">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978"/>
      <c r="BT91" s="979"/>
      <c r="BU91" s="979"/>
      <c r="BV91" s="979"/>
      <c r="BW91" s="979"/>
      <c r="BX91" s="979"/>
      <c r="BY91" s="979"/>
      <c r="BZ91" s="979"/>
      <c r="CA91" s="979"/>
      <c r="CB91" s="979"/>
      <c r="CC91" s="979"/>
      <c r="CD91" s="979"/>
      <c r="CE91" s="979"/>
      <c r="CF91" s="979"/>
      <c r="CG91" s="988"/>
      <c r="CH91" s="989"/>
      <c r="CI91" s="990"/>
      <c r="CJ91" s="990"/>
      <c r="CK91" s="990"/>
      <c r="CL91" s="991"/>
      <c r="CM91" s="989"/>
      <c r="CN91" s="990"/>
      <c r="CO91" s="990"/>
      <c r="CP91" s="990"/>
      <c r="CQ91" s="991"/>
      <c r="CR91" s="989"/>
      <c r="CS91" s="990"/>
      <c r="CT91" s="990"/>
      <c r="CU91" s="990"/>
      <c r="CV91" s="991"/>
      <c r="CW91" s="989"/>
      <c r="CX91" s="990"/>
      <c r="CY91" s="990"/>
      <c r="CZ91" s="990"/>
      <c r="DA91" s="991"/>
      <c r="DB91" s="989"/>
      <c r="DC91" s="990"/>
      <c r="DD91" s="990"/>
      <c r="DE91" s="990"/>
      <c r="DF91" s="991"/>
      <c r="DG91" s="989"/>
      <c r="DH91" s="990"/>
      <c r="DI91" s="990"/>
      <c r="DJ91" s="990"/>
      <c r="DK91" s="991"/>
      <c r="DL91" s="989"/>
      <c r="DM91" s="990"/>
      <c r="DN91" s="990"/>
      <c r="DO91" s="990"/>
      <c r="DP91" s="991"/>
      <c r="DQ91" s="989"/>
      <c r="DR91" s="990"/>
      <c r="DS91" s="990"/>
      <c r="DT91" s="990"/>
      <c r="DU91" s="991"/>
      <c r="DV91" s="978"/>
      <c r="DW91" s="979"/>
      <c r="DX91" s="979"/>
      <c r="DY91" s="979"/>
      <c r="DZ91" s="980"/>
      <c r="EA91" s="212"/>
    </row>
    <row r="92" spans="1:131" ht="26.25" hidden="1" customHeight="1" x14ac:dyDescent="0.15">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978"/>
      <c r="BT92" s="979"/>
      <c r="BU92" s="979"/>
      <c r="BV92" s="979"/>
      <c r="BW92" s="979"/>
      <c r="BX92" s="979"/>
      <c r="BY92" s="979"/>
      <c r="BZ92" s="979"/>
      <c r="CA92" s="979"/>
      <c r="CB92" s="979"/>
      <c r="CC92" s="979"/>
      <c r="CD92" s="979"/>
      <c r="CE92" s="979"/>
      <c r="CF92" s="979"/>
      <c r="CG92" s="988"/>
      <c r="CH92" s="989"/>
      <c r="CI92" s="990"/>
      <c r="CJ92" s="990"/>
      <c r="CK92" s="990"/>
      <c r="CL92" s="991"/>
      <c r="CM92" s="989"/>
      <c r="CN92" s="990"/>
      <c r="CO92" s="990"/>
      <c r="CP92" s="990"/>
      <c r="CQ92" s="991"/>
      <c r="CR92" s="989"/>
      <c r="CS92" s="990"/>
      <c r="CT92" s="990"/>
      <c r="CU92" s="990"/>
      <c r="CV92" s="991"/>
      <c r="CW92" s="989"/>
      <c r="CX92" s="990"/>
      <c r="CY92" s="990"/>
      <c r="CZ92" s="990"/>
      <c r="DA92" s="991"/>
      <c r="DB92" s="989"/>
      <c r="DC92" s="990"/>
      <c r="DD92" s="990"/>
      <c r="DE92" s="990"/>
      <c r="DF92" s="991"/>
      <c r="DG92" s="989"/>
      <c r="DH92" s="990"/>
      <c r="DI92" s="990"/>
      <c r="DJ92" s="990"/>
      <c r="DK92" s="991"/>
      <c r="DL92" s="989"/>
      <c r="DM92" s="990"/>
      <c r="DN92" s="990"/>
      <c r="DO92" s="990"/>
      <c r="DP92" s="991"/>
      <c r="DQ92" s="989"/>
      <c r="DR92" s="990"/>
      <c r="DS92" s="990"/>
      <c r="DT92" s="990"/>
      <c r="DU92" s="991"/>
      <c r="DV92" s="978"/>
      <c r="DW92" s="979"/>
      <c r="DX92" s="979"/>
      <c r="DY92" s="979"/>
      <c r="DZ92" s="980"/>
      <c r="EA92" s="212"/>
    </row>
    <row r="93" spans="1:131" ht="26.25" hidden="1" customHeight="1" x14ac:dyDescent="0.15">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978"/>
      <c r="BT93" s="979"/>
      <c r="BU93" s="979"/>
      <c r="BV93" s="979"/>
      <c r="BW93" s="979"/>
      <c r="BX93" s="979"/>
      <c r="BY93" s="979"/>
      <c r="BZ93" s="979"/>
      <c r="CA93" s="979"/>
      <c r="CB93" s="979"/>
      <c r="CC93" s="979"/>
      <c r="CD93" s="979"/>
      <c r="CE93" s="979"/>
      <c r="CF93" s="979"/>
      <c r="CG93" s="988"/>
      <c r="CH93" s="989"/>
      <c r="CI93" s="990"/>
      <c r="CJ93" s="990"/>
      <c r="CK93" s="990"/>
      <c r="CL93" s="991"/>
      <c r="CM93" s="989"/>
      <c r="CN93" s="990"/>
      <c r="CO93" s="990"/>
      <c r="CP93" s="990"/>
      <c r="CQ93" s="991"/>
      <c r="CR93" s="989"/>
      <c r="CS93" s="990"/>
      <c r="CT93" s="990"/>
      <c r="CU93" s="990"/>
      <c r="CV93" s="991"/>
      <c r="CW93" s="989"/>
      <c r="CX93" s="990"/>
      <c r="CY93" s="990"/>
      <c r="CZ93" s="990"/>
      <c r="DA93" s="991"/>
      <c r="DB93" s="989"/>
      <c r="DC93" s="990"/>
      <c r="DD93" s="990"/>
      <c r="DE93" s="990"/>
      <c r="DF93" s="991"/>
      <c r="DG93" s="989"/>
      <c r="DH93" s="990"/>
      <c r="DI93" s="990"/>
      <c r="DJ93" s="990"/>
      <c r="DK93" s="991"/>
      <c r="DL93" s="989"/>
      <c r="DM93" s="990"/>
      <c r="DN93" s="990"/>
      <c r="DO93" s="990"/>
      <c r="DP93" s="991"/>
      <c r="DQ93" s="989"/>
      <c r="DR93" s="990"/>
      <c r="DS93" s="990"/>
      <c r="DT93" s="990"/>
      <c r="DU93" s="991"/>
      <c r="DV93" s="978"/>
      <c r="DW93" s="979"/>
      <c r="DX93" s="979"/>
      <c r="DY93" s="979"/>
      <c r="DZ93" s="980"/>
      <c r="EA93" s="212"/>
    </row>
    <row r="94" spans="1:131" ht="26.25" hidden="1" customHeight="1" x14ac:dyDescent="0.15">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978"/>
      <c r="BT94" s="979"/>
      <c r="BU94" s="979"/>
      <c r="BV94" s="979"/>
      <c r="BW94" s="979"/>
      <c r="BX94" s="979"/>
      <c r="BY94" s="979"/>
      <c r="BZ94" s="979"/>
      <c r="CA94" s="979"/>
      <c r="CB94" s="979"/>
      <c r="CC94" s="979"/>
      <c r="CD94" s="979"/>
      <c r="CE94" s="979"/>
      <c r="CF94" s="979"/>
      <c r="CG94" s="988"/>
      <c r="CH94" s="989"/>
      <c r="CI94" s="990"/>
      <c r="CJ94" s="990"/>
      <c r="CK94" s="990"/>
      <c r="CL94" s="991"/>
      <c r="CM94" s="989"/>
      <c r="CN94" s="990"/>
      <c r="CO94" s="990"/>
      <c r="CP94" s="990"/>
      <c r="CQ94" s="991"/>
      <c r="CR94" s="989"/>
      <c r="CS94" s="990"/>
      <c r="CT94" s="990"/>
      <c r="CU94" s="990"/>
      <c r="CV94" s="991"/>
      <c r="CW94" s="989"/>
      <c r="CX94" s="990"/>
      <c r="CY94" s="990"/>
      <c r="CZ94" s="990"/>
      <c r="DA94" s="991"/>
      <c r="DB94" s="989"/>
      <c r="DC94" s="990"/>
      <c r="DD94" s="990"/>
      <c r="DE94" s="990"/>
      <c r="DF94" s="991"/>
      <c r="DG94" s="989"/>
      <c r="DH94" s="990"/>
      <c r="DI94" s="990"/>
      <c r="DJ94" s="990"/>
      <c r="DK94" s="991"/>
      <c r="DL94" s="989"/>
      <c r="DM94" s="990"/>
      <c r="DN94" s="990"/>
      <c r="DO94" s="990"/>
      <c r="DP94" s="991"/>
      <c r="DQ94" s="989"/>
      <c r="DR94" s="990"/>
      <c r="DS94" s="990"/>
      <c r="DT94" s="990"/>
      <c r="DU94" s="991"/>
      <c r="DV94" s="978"/>
      <c r="DW94" s="979"/>
      <c r="DX94" s="979"/>
      <c r="DY94" s="979"/>
      <c r="DZ94" s="980"/>
      <c r="EA94" s="212"/>
    </row>
    <row r="95" spans="1:131" ht="26.25" hidden="1" customHeight="1" x14ac:dyDescent="0.15">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978"/>
      <c r="BT95" s="979"/>
      <c r="BU95" s="979"/>
      <c r="BV95" s="979"/>
      <c r="BW95" s="979"/>
      <c r="BX95" s="979"/>
      <c r="BY95" s="979"/>
      <c r="BZ95" s="979"/>
      <c r="CA95" s="979"/>
      <c r="CB95" s="979"/>
      <c r="CC95" s="979"/>
      <c r="CD95" s="979"/>
      <c r="CE95" s="979"/>
      <c r="CF95" s="979"/>
      <c r="CG95" s="988"/>
      <c r="CH95" s="989"/>
      <c r="CI95" s="990"/>
      <c r="CJ95" s="990"/>
      <c r="CK95" s="990"/>
      <c r="CL95" s="991"/>
      <c r="CM95" s="989"/>
      <c r="CN95" s="990"/>
      <c r="CO95" s="990"/>
      <c r="CP95" s="990"/>
      <c r="CQ95" s="991"/>
      <c r="CR95" s="989"/>
      <c r="CS95" s="990"/>
      <c r="CT95" s="990"/>
      <c r="CU95" s="990"/>
      <c r="CV95" s="991"/>
      <c r="CW95" s="989"/>
      <c r="CX95" s="990"/>
      <c r="CY95" s="990"/>
      <c r="CZ95" s="990"/>
      <c r="DA95" s="991"/>
      <c r="DB95" s="989"/>
      <c r="DC95" s="990"/>
      <c r="DD95" s="990"/>
      <c r="DE95" s="990"/>
      <c r="DF95" s="991"/>
      <c r="DG95" s="989"/>
      <c r="DH95" s="990"/>
      <c r="DI95" s="990"/>
      <c r="DJ95" s="990"/>
      <c r="DK95" s="991"/>
      <c r="DL95" s="989"/>
      <c r="DM95" s="990"/>
      <c r="DN95" s="990"/>
      <c r="DO95" s="990"/>
      <c r="DP95" s="991"/>
      <c r="DQ95" s="989"/>
      <c r="DR95" s="990"/>
      <c r="DS95" s="990"/>
      <c r="DT95" s="990"/>
      <c r="DU95" s="991"/>
      <c r="DV95" s="978"/>
      <c r="DW95" s="979"/>
      <c r="DX95" s="979"/>
      <c r="DY95" s="979"/>
      <c r="DZ95" s="980"/>
      <c r="EA95" s="212"/>
    </row>
    <row r="96" spans="1:131" ht="26.25" hidden="1" customHeight="1" x14ac:dyDescent="0.15">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978"/>
      <c r="BT96" s="979"/>
      <c r="BU96" s="979"/>
      <c r="BV96" s="979"/>
      <c r="BW96" s="979"/>
      <c r="BX96" s="979"/>
      <c r="BY96" s="979"/>
      <c r="BZ96" s="979"/>
      <c r="CA96" s="979"/>
      <c r="CB96" s="979"/>
      <c r="CC96" s="979"/>
      <c r="CD96" s="979"/>
      <c r="CE96" s="979"/>
      <c r="CF96" s="979"/>
      <c r="CG96" s="988"/>
      <c r="CH96" s="989"/>
      <c r="CI96" s="990"/>
      <c r="CJ96" s="990"/>
      <c r="CK96" s="990"/>
      <c r="CL96" s="991"/>
      <c r="CM96" s="989"/>
      <c r="CN96" s="990"/>
      <c r="CO96" s="990"/>
      <c r="CP96" s="990"/>
      <c r="CQ96" s="991"/>
      <c r="CR96" s="989"/>
      <c r="CS96" s="990"/>
      <c r="CT96" s="990"/>
      <c r="CU96" s="990"/>
      <c r="CV96" s="991"/>
      <c r="CW96" s="989"/>
      <c r="CX96" s="990"/>
      <c r="CY96" s="990"/>
      <c r="CZ96" s="990"/>
      <c r="DA96" s="991"/>
      <c r="DB96" s="989"/>
      <c r="DC96" s="990"/>
      <c r="DD96" s="990"/>
      <c r="DE96" s="990"/>
      <c r="DF96" s="991"/>
      <c r="DG96" s="989"/>
      <c r="DH96" s="990"/>
      <c r="DI96" s="990"/>
      <c r="DJ96" s="990"/>
      <c r="DK96" s="991"/>
      <c r="DL96" s="989"/>
      <c r="DM96" s="990"/>
      <c r="DN96" s="990"/>
      <c r="DO96" s="990"/>
      <c r="DP96" s="991"/>
      <c r="DQ96" s="989"/>
      <c r="DR96" s="990"/>
      <c r="DS96" s="990"/>
      <c r="DT96" s="990"/>
      <c r="DU96" s="991"/>
      <c r="DV96" s="978"/>
      <c r="DW96" s="979"/>
      <c r="DX96" s="979"/>
      <c r="DY96" s="979"/>
      <c r="DZ96" s="980"/>
      <c r="EA96" s="212"/>
    </row>
    <row r="97" spans="1:131" ht="26.25" hidden="1" customHeight="1" x14ac:dyDescent="0.15">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978"/>
      <c r="BT97" s="979"/>
      <c r="BU97" s="979"/>
      <c r="BV97" s="979"/>
      <c r="BW97" s="979"/>
      <c r="BX97" s="979"/>
      <c r="BY97" s="979"/>
      <c r="BZ97" s="979"/>
      <c r="CA97" s="979"/>
      <c r="CB97" s="979"/>
      <c r="CC97" s="979"/>
      <c r="CD97" s="979"/>
      <c r="CE97" s="979"/>
      <c r="CF97" s="979"/>
      <c r="CG97" s="988"/>
      <c r="CH97" s="989"/>
      <c r="CI97" s="990"/>
      <c r="CJ97" s="990"/>
      <c r="CK97" s="990"/>
      <c r="CL97" s="991"/>
      <c r="CM97" s="989"/>
      <c r="CN97" s="990"/>
      <c r="CO97" s="990"/>
      <c r="CP97" s="990"/>
      <c r="CQ97" s="991"/>
      <c r="CR97" s="989"/>
      <c r="CS97" s="990"/>
      <c r="CT97" s="990"/>
      <c r="CU97" s="990"/>
      <c r="CV97" s="991"/>
      <c r="CW97" s="989"/>
      <c r="CX97" s="990"/>
      <c r="CY97" s="990"/>
      <c r="CZ97" s="990"/>
      <c r="DA97" s="991"/>
      <c r="DB97" s="989"/>
      <c r="DC97" s="990"/>
      <c r="DD97" s="990"/>
      <c r="DE97" s="990"/>
      <c r="DF97" s="991"/>
      <c r="DG97" s="989"/>
      <c r="DH97" s="990"/>
      <c r="DI97" s="990"/>
      <c r="DJ97" s="990"/>
      <c r="DK97" s="991"/>
      <c r="DL97" s="989"/>
      <c r="DM97" s="990"/>
      <c r="DN97" s="990"/>
      <c r="DO97" s="990"/>
      <c r="DP97" s="991"/>
      <c r="DQ97" s="989"/>
      <c r="DR97" s="990"/>
      <c r="DS97" s="990"/>
      <c r="DT97" s="990"/>
      <c r="DU97" s="991"/>
      <c r="DV97" s="978"/>
      <c r="DW97" s="979"/>
      <c r="DX97" s="979"/>
      <c r="DY97" s="979"/>
      <c r="DZ97" s="980"/>
      <c r="EA97" s="212"/>
    </row>
    <row r="98" spans="1:131" ht="26.25" hidden="1" customHeight="1" x14ac:dyDescent="0.15">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978"/>
      <c r="BT98" s="979"/>
      <c r="BU98" s="979"/>
      <c r="BV98" s="979"/>
      <c r="BW98" s="979"/>
      <c r="BX98" s="979"/>
      <c r="BY98" s="979"/>
      <c r="BZ98" s="979"/>
      <c r="CA98" s="979"/>
      <c r="CB98" s="979"/>
      <c r="CC98" s="979"/>
      <c r="CD98" s="979"/>
      <c r="CE98" s="979"/>
      <c r="CF98" s="979"/>
      <c r="CG98" s="988"/>
      <c r="CH98" s="989"/>
      <c r="CI98" s="990"/>
      <c r="CJ98" s="990"/>
      <c r="CK98" s="990"/>
      <c r="CL98" s="991"/>
      <c r="CM98" s="989"/>
      <c r="CN98" s="990"/>
      <c r="CO98" s="990"/>
      <c r="CP98" s="990"/>
      <c r="CQ98" s="991"/>
      <c r="CR98" s="989"/>
      <c r="CS98" s="990"/>
      <c r="CT98" s="990"/>
      <c r="CU98" s="990"/>
      <c r="CV98" s="991"/>
      <c r="CW98" s="989"/>
      <c r="CX98" s="990"/>
      <c r="CY98" s="990"/>
      <c r="CZ98" s="990"/>
      <c r="DA98" s="991"/>
      <c r="DB98" s="989"/>
      <c r="DC98" s="990"/>
      <c r="DD98" s="990"/>
      <c r="DE98" s="990"/>
      <c r="DF98" s="991"/>
      <c r="DG98" s="989"/>
      <c r="DH98" s="990"/>
      <c r="DI98" s="990"/>
      <c r="DJ98" s="990"/>
      <c r="DK98" s="991"/>
      <c r="DL98" s="989"/>
      <c r="DM98" s="990"/>
      <c r="DN98" s="990"/>
      <c r="DO98" s="990"/>
      <c r="DP98" s="991"/>
      <c r="DQ98" s="989"/>
      <c r="DR98" s="990"/>
      <c r="DS98" s="990"/>
      <c r="DT98" s="990"/>
      <c r="DU98" s="991"/>
      <c r="DV98" s="978"/>
      <c r="DW98" s="979"/>
      <c r="DX98" s="979"/>
      <c r="DY98" s="979"/>
      <c r="DZ98" s="980"/>
      <c r="EA98" s="212"/>
    </row>
    <row r="99" spans="1:131" ht="26.25" hidden="1" customHeight="1" x14ac:dyDescent="0.15">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978"/>
      <c r="BT99" s="979"/>
      <c r="BU99" s="979"/>
      <c r="BV99" s="979"/>
      <c r="BW99" s="979"/>
      <c r="BX99" s="979"/>
      <c r="BY99" s="979"/>
      <c r="BZ99" s="979"/>
      <c r="CA99" s="979"/>
      <c r="CB99" s="979"/>
      <c r="CC99" s="979"/>
      <c r="CD99" s="979"/>
      <c r="CE99" s="979"/>
      <c r="CF99" s="979"/>
      <c r="CG99" s="988"/>
      <c r="CH99" s="989"/>
      <c r="CI99" s="990"/>
      <c r="CJ99" s="990"/>
      <c r="CK99" s="990"/>
      <c r="CL99" s="991"/>
      <c r="CM99" s="989"/>
      <c r="CN99" s="990"/>
      <c r="CO99" s="990"/>
      <c r="CP99" s="990"/>
      <c r="CQ99" s="991"/>
      <c r="CR99" s="989"/>
      <c r="CS99" s="990"/>
      <c r="CT99" s="990"/>
      <c r="CU99" s="990"/>
      <c r="CV99" s="991"/>
      <c r="CW99" s="989"/>
      <c r="CX99" s="990"/>
      <c r="CY99" s="990"/>
      <c r="CZ99" s="990"/>
      <c r="DA99" s="991"/>
      <c r="DB99" s="989"/>
      <c r="DC99" s="990"/>
      <c r="DD99" s="990"/>
      <c r="DE99" s="990"/>
      <c r="DF99" s="991"/>
      <c r="DG99" s="989"/>
      <c r="DH99" s="990"/>
      <c r="DI99" s="990"/>
      <c r="DJ99" s="990"/>
      <c r="DK99" s="991"/>
      <c r="DL99" s="989"/>
      <c r="DM99" s="990"/>
      <c r="DN99" s="990"/>
      <c r="DO99" s="990"/>
      <c r="DP99" s="991"/>
      <c r="DQ99" s="989"/>
      <c r="DR99" s="990"/>
      <c r="DS99" s="990"/>
      <c r="DT99" s="990"/>
      <c r="DU99" s="991"/>
      <c r="DV99" s="978"/>
      <c r="DW99" s="979"/>
      <c r="DX99" s="979"/>
      <c r="DY99" s="979"/>
      <c r="DZ99" s="980"/>
      <c r="EA99" s="212"/>
    </row>
    <row r="100" spans="1:131" ht="26.25" hidden="1" customHeight="1" x14ac:dyDescent="0.15">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978"/>
      <c r="BT100" s="979"/>
      <c r="BU100" s="979"/>
      <c r="BV100" s="979"/>
      <c r="BW100" s="979"/>
      <c r="BX100" s="979"/>
      <c r="BY100" s="979"/>
      <c r="BZ100" s="979"/>
      <c r="CA100" s="979"/>
      <c r="CB100" s="979"/>
      <c r="CC100" s="979"/>
      <c r="CD100" s="979"/>
      <c r="CE100" s="979"/>
      <c r="CF100" s="979"/>
      <c r="CG100" s="988"/>
      <c r="CH100" s="989"/>
      <c r="CI100" s="990"/>
      <c r="CJ100" s="990"/>
      <c r="CK100" s="990"/>
      <c r="CL100" s="991"/>
      <c r="CM100" s="989"/>
      <c r="CN100" s="990"/>
      <c r="CO100" s="990"/>
      <c r="CP100" s="990"/>
      <c r="CQ100" s="991"/>
      <c r="CR100" s="989"/>
      <c r="CS100" s="990"/>
      <c r="CT100" s="990"/>
      <c r="CU100" s="990"/>
      <c r="CV100" s="991"/>
      <c r="CW100" s="989"/>
      <c r="CX100" s="990"/>
      <c r="CY100" s="990"/>
      <c r="CZ100" s="990"/>
      <c r="DA100" s="991"/>
      <c r="DB100" s="989"/>
      <c r="DC100" s="990"/>
      <c r="DD100" s="990"/>
      <c r="DE100" s="990"/>
      <c r="DF100" s="991"/>
      <c r="DG100" s="989"/>
      <c r="DH100" s="990"/>
      <c r="DI100" s="990"/>
      <c r="DJ100" s="990"/>
      <c r="DK100" s="991"/>
      <c r="DL100" s="989"/>
      <c r="DM100" s="990"/>
      <c r="DN100" s="990"/>
      <c r="DO100" s="990"/>
      <c r="DP100" s="991"/>
      <c r="DQ100" s="989"/>
      <c r="DR100" s="990"/>
      <c r="DS100" s="990"/>
      <c r="DT100" s="990"/>
      <c r="DU100" s="991"/>
      <c r="DV100" s="978"/>
      <c r="DW100" s="979"/>
      <c r="DX100" s="979"/>
      <c r="DY100" s="979"/>
      <c r="DZ100" s="980"/>
      <c r="EA100" s="212"/>
    </row>
    <row r="101" spans="1:131" ht="26.25" hidden="1" customHeight="1" x14ac:dyDescent="0.15">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978"/>
      <c r="BT101" s="979"/>
      <c r="BU101" s="979"/>
      <c r="BV101" s="979"/>
      <c r="BW101" s="979"/>
      <c r="BX101" s="979"/>
      <c r="BY101" s="979"/>
      <c r="BZ101" s="979"/>
      <c r="CA101" s="979"/>
      <c r="CB101" s="979"/>
      <c r="CC101" s="979"/>
      <c r="CD101" s="979"/>
      <c r="CE101" s="979"/>
      <c r="CF101" s="979"/>
      <c r="CG101" s="988"/>
      <c r="CH101" s="989"/>
      <c r="CI101" s="990"/>
      <c r="CJ101" s="990"/>
      <c r="CK101" s="990"/>
      <c r="CL101" s="991"/>
      <c r="CM101" s="989"/>
      <c r="CN101" s="990"/>
      <c r="CO101" s="990"/>
      <c r="CP101" s="990"/>
      <c r="CQ101" s="991"/>
      <c r="CR101" s="989"/>
      <c r="CS101" s="990"/>
      <c r="CT101" s="990"/>
      <c r="CU101" s="990"/>
      <c r="CV101" s="991"/>
      <c r="CW101" s="989"/>
      <c r="CX101" s="990"/>
      <c r="CY101" s="990"/>
      <c r="CZ101" s="990"/>
      <c r="DA101" s="991"/>
      <c r="DB101" s="989"/>
      <c r="DC101" s="990"/>
      <c r="DD101" s="990"/>
      <c r="DE101" s="990"/>
      <c r="DF101" s="991"/>
      <c r="DG101" s="989"/>
      <c r="DH101" s="990"/>
      <c r="DI101" s="990"/>
      <c r="DJ101" s="990"/>
      <c r="DK101" s="991"/>
      <c r="DL101" s="989"/>
      <c r="DM101" s="990"/>
      <c r="DN101" s="990"/>
      <c r="DO101" s="990"/>
      <c r="DP101" s="991"/>
      <c r="DQ101" s="989"/>
      <c r="DR101" s="990"/>
      <c r="DS101" s="990"/>
      <c r="DT101" s="990"/>
      <c r="DU101" s="991"/>
      <c r="DV101" s="978"/>
      <c r="DW101" s="979"/>
      <c r="DX101" s="979"/>
      <c r="DY101" s="979"/>
      <c r="DZ101" s="980"/>
      <c r="EA101" s="212"/>
    </row>
    <row r="102" spans="1:131" ht="26.25" customHeight="1" thickBot="1" x14ac:dyDescent="0.2">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392</v>
      </c>
      <c r="BR102" s="970" t="s">
        <v>425</v>
      </c>
      <c r="BS102" s="971"/>
      <c r="BT102" s="971"/>
      <c r="BU102" s="971"/>
      <c r="BV102" s="971"/>
      <c r="BW102" s="971"/>
      <c r="BX102" s="971"/>
      <c r="BY102" s="971"/>
      <c r="BZ102" s="971"/>
      <c r="CA102" s="971"/>
      <c r="CB102" s="971"/>
      <c r="CC102" s="971"/>
      <c r="CD102" s="971"/>
      <c r="CE102" s="971"/>
      <c r="CF102" s="971"/>
      <c r="CG102" s="981"/>
      <c r="CH102" s="982"/>
      <c r="CI102" s="983"/>
      <c r="CJ102" s="983"/>
      <c r="CK102" s="983"/>
      <c r="CL102" s="984"/>
      <c r="CM102" s="982"/>
      <c r="CN102" s="983"/>
      <c r="CO102" s="983"/>
      <c r="CP102" s="983"/>
      <c r="CQ102" s="984"/>
      <c r="CR102" s="985">
        <v>420</v>
      </c>
      <c r="CS102" s="986"/>
      <c r="CT102" s="986"/>
      <c r="CU102" s="986"/>
      <c r="CV102" s="987"/>
      <c r="CW102" s="985">
        <v>0</v>
      </c>
      <c r="CX102" s="986"/>
      <c r="CY102" s="986"/>
      <c r="CZ102" s="986"/>
      <c r="DA102" s="987"/>
      <c r="DB102" s="985" t="s">
        <v>594</v>
      </c>
      <c r="DC102" s="986"/>
      <c r="DD102" s="986"/>
      <c r="DE102" s="986"/>
      <c r="DF102" s="987"/>
      <c r="DG102" s="985">
        <v>1780</v>
      </c>
      <c r="DH102" s="986"/>
      <c r="DI102" s="986"/>
      <c r="DJ102" s="986"/>
      <c r="DK102" s="987"/>
      <c r="DL102" s="985" t="s">
        <v>594</v>
      </c>
      <c r="DM102" s="986"/>
      <c r="DN102" s="986"/>
      <c r="DO102" s="986"/>
      <c r="DP102" s="987"/>
      <c r="DQ102" s="985">
        <v>1079</v>
      </c>
      <c r="DR102" s="986"/>
      <c r="DS102" s="986"/>
      <c r="DT102" s="986"/>
      <c r="DU102" s="987"/>
      <c r="DV102" s="970"/>
      <c r="DW102" s="971"/>
      <c r="DX102" s="971"/>
      <c r="DY102" s="971"/>
      <c r="DZ102" s="972"/>
      <c r="EA102" s="212"/>
    </row>
    <row r="103" spans="1:131" ht="26.25" customHeight="1" x14ac:dyDescent="0.15">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973" t="s">
        <v>426</v>
      </c>
      <c r="BR103" s="973"/>
      <c r="BS103" s="973"/>
      <c r="BT103" s="973"/>
      <c r="BU103" s="973"/>
      <c r="BV103" s="973"/>
      <c r="BW103" s="973"/>
      <c r="BX103" s="973"/>
      <c r="BY103" s="973"/>
      <c r="BZ103" s="973"/>
      <c r="CA103" s="973"/>
      <c r="CB103" s="973"/>
      <c r="CC103" s="973"/>
      <c r="CD103" s="973"/>
      <c r="CE103" s="973"/>
      <c r="CF103" s="973"/>
      <c r="CG103" s="973"/>
      <c r="CH103" s="973"/>
      <c r="CI103" s="973"/>
      <c r="CJ103" s="973"/>
      <c r="CK103" s="973"/>
      <c r="CL103" s="973"/>
      <c r="CM103" s="973"/>
      <c r="CN103" s="973"/>
      <c r="CO103" s="973"/>
      <c r="CP103" s="973"/>
      <c r="CQ103" s="973"/>
      <c r="CR103" s="973"/>
      <c r="CS103" s="973"/>
      <c r="CT103" s="973"/>
      <c r="CU103" s="973"/>
      <c r="CV103" s="973"/>
      <c r="CW103" s="973"/>
      <c r="CX103" s="973"/>
      <c r="CY103" s="973"/>
      <c r="CZ103" s="973"/>
      <c r="DA103" s="973"/>
      <c r="DB103" s="973"/>
      <c r="DC103" s="973"/>
      <c r="DD103" s="973"/>
      <c r="DE103" s="973"/>
      <c r="DF103" s="973"/>
      <c r="DG103" s="973"/>
      <c r="DH103" s="973"/>
      <c r="DI103" s="973"/>
      <c r="DJ103" s="973"/>
      <c r="DK103" s="973"/>
      <c r="DL103" s="973"/>
      <c r="DM103" s="973"/>
      <c r="DN103" s="973"/>
      <c r="DO103" s="973"/>
      <c r="DP103" s="973"/>
      <c r="DQ103" s="973"/>
      <c r="DR103" s="973"/>
      <c r="DS103" s="973"/>
      <c r="DT103" s="973"/>
      <c r="DU103" s="973"/>
      <c r="DV103" s="973"/>
      <c r="DW103" s="973"/>
      <c r="DX103" s="973"/>
      <c r="DY103" s="973"/>
      <c r="DZ103" s="973"/>
      <c r="EA103" s="212"/>
    </row>
    <row r="104" spans="1:131" ht="26.25" customHeight="1" x14ac:dyDescent="0.15">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974" t="s">
        <v>427</v>
      </c>
      <c r="BR104" s="974"/>
      <c r="BS104" s="974"/>
      <c r="BT104" s="974"/>
      <c r="BU104" s="974"/>
      <c r="BV104" s="974"/>
      <c r="BW104" s="974"/>
      <c r="BX104" s="974"/>
      <c r="BY104" s="974"/>
      <c r="BZ104" s="974"/>
      <c r="CA104" s="974"/>
      <c r="CB104" s="974"/>
      <c r="CC104" s="974"/>
      <c r="CD104" s="974"/>
      <c r="CE104" s="974"/>
      <c r="CF104" s="974"/>
      <c r="CG104" s="974"/>
      <c r="CH104" s="974"/>
      <c r="CI104" s="974"/>
      <c r="CJ104" s="974"/>
      <c r="CK104" s="974"/>
      <c r="CL104" s="974"/>
      <c r="CM104" s="974"/>
      <c r="CN104" s="974"/>
      <c r="CO104" s="974"/>
      <c r="CP104" s="974"/>
      <c r="CQ104" s="974"/>
      <c r="CR104" s="974"/>
      <c r="CS104" s="974"/>
      <c r="CT104" s="974"/>
      <c r="CU104" s="974"/>
      <c r="CV104" s="974"/>
      <c r="CW104" s="974"/>
      <c r="CX104" s="974"/>
      <c r="CY104" s="974"/>
      <c r="CZ104" s="974"/>
      <c r="DA104" s="974"/>
      <c r="DB104" s="974"/>
      <c r="DC104" s="974"/>
      <c r="DD104" s="974"/>
      <c r="DE104" s="974"/>
      <c r="DF104" s="974"/>
      <c r="DG104" s="974"/>
      <c r="DH104" s="974"/>
      <c r="DI104" s="974"/>
      <c r="DJ104" s="974"/>
      <c r="DK104" s="974"/>
      <c r="DL104" s="974"/>
      <c r="DM104" s="974"/>
      <c r="DN104" s="974"/>
      <c r="DO104" s="974"/>
      <c r="DP104" s="974"/>
      <c r="DQ104" s="974"/>
      <c r="DR104" s="974"/>
      <c r="DS104" s="974"/>
      <c r="DT104" s="974"/>
      <c r="DU104" s="974"/>
      <c r="DV104" s="974"/>
      <c r="DW104" s="974"/>
      <c r="DX104" s="974"/>
      <c r="DY104" s="974"/>
      <c r="DZ104" s="974"/>
      <c r="EA104" s="212"/>
    </row>
    <row r="105" spans="1:131" ht="11.25" customHeight="1" x14ac:dyDescent="0.1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c r="CO105" s="212"/>
      <c r="CP105" s="212"/>
      <c r="CQ105" s="212"/>
      <c r="CR105" s="212"/>
      <c r="CS105" s="212"/>
      <c r="CT105" s="212"/>
      <c r="CU105" s="212"/>
      <c r="CV105" s="212"/>
      <c r="CW105" s="212"/>
      <c r="CX105" s="212"/>
      <c r="CY105" s="212"/>
      <c r="CZ105" s="212"/>
      <c r="DA105" s="212"/>
      <c r="DB105" s="212"/>
      <c r="DC105" s="212"/>
      <c r="DD105" s="212"/>
      <c r="DE105" s="212"/>
      <c r="DF105" s="212"/>
      <c r="DG105" s="212"/>
      <c r="DH105" s="212"/>
      <c r="DI105" s="212"/>
      <c r="DJ105" s="212"/>
      <c r="DK105" s="212"/>
      <c r="DL105" s="212"/>
      <c r="DM105" s="212"/>
      <c r="DN105" s="212"/>
      <c r="DO105" s="212"/>
      <c r="DP105" s="212"/>
      <c r="DQ105" s="212"/>
      <c r="DR105" s="212"/>
      <c r="DS105" s="212"/>
      <c r="DT105" s="212"/>
      <c r="DU105" s="212"/>
      <c r="DV105" s="212"/>
      <c r="DW105" s="212"/>
      <c r="DX105" s="212"/>
      <c r="DY105" s="212"/>
      <c r="DZ105" s="212"/>
      <c r="EA105" s="212"/>
    </row>
    <row r="106" spans="1:131" ht="11.25" customHeight="1" x14ac:dyDescent="0.1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2"/>
      <c r="CL106" s="212"/>
      <c r="CM106" s="212"/>
      <c r="CN106" s="212"/>
      <c r="CO106" s="212"/>
      <c r="CP106" s="212"/>
      <c r="CQ106" s="212"/>
      <c r="CR106" s="212"/>
      <c r="CS106" s="212"/>
      <c r="CT106" s="212"/>
      <c r="CU106" s="212"/>
      <c r="CV106" s="212"/>
      <c r="CW106" s="212"/>
      <c r="CX106" s="212"/>
      <c r="CY106" s="212"/>
      <c r="CZ106" s="212"/>
      <c r="DA106" s="212"/>
      <c r="DB106" s="212"/>
      <c r="DC106" s="212"/>
      <c r="DD106" s="212"/>
      <c r="DE106" s="212"/>
      <c r="DF106" s="212"/>
      <c r="DG106" s="212"/>
      <c r="DH106" s="212"/>
      <c r="DI106" s="212"/>
      <c r="DJ106" s="212"/>
      <c r="DK106" s="212"/>
      <c r="DL106" s="212"/>
      <c r="DM106" s="212"/>
      <c r="DN106" s="212"/>
      <c r="DO106" s="212"/>
      <c r="DP106" s="212"/>
      <c r="DQ106" s="212"/>
      <c r="DR106" s="212"/>
      <c r="DS106" s="212"/>
      <c r="DT106" s="212"/>
      <c r="DU106" s="212"/>
      <c r="DV106" s="212"/>
      <c r="DW106" s="212"/>
      <c r="DX106" s="212"/>
      <c r="DY106" s="212"/>
      <c r="DZ106" s="212"/>
      <c r="EA106" s="212"/>
    </row>
    <row r="107" spans="1:131" s="212" customFormat="1" ht="26.25" customHeight="1" thickBot="1" x14ac:dyDescent="0.2">
      <c r="A107" s="231" t="s">
        <v>428</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429</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2" customFormat="1" ht="26.25" customHeight="1" x14ac:dyDescent="0.15">
      <c r="A108" s="975" t="s">
        <v>430</v>
      </c>
      <c r="B108" s="976"/>
      <c r="C108" s="976"/>
      <c r="D108" s="976"/>
      <c r="E108" s="976"/>
      <c r="F108" s="976"/>
      <c r="G108" s="976"/>
      <c r="H108" s="976"/>
      <c r="I108" s="976"/>
      <c r="J108" s="976"/>
      <c r="K108" s="976"/>
      <c r="L108" s="976"/>
      <c r="M108" s="976"/>
      <c r="N108" s="976"/>
      <c r="O108" s="976"/>
      <c r="P108" s="976"/>
      <c r="Q108" s="976"/>
      <c r="R108" s="976"/>
      <c r="S108" s="976"/>
      <c r="T108" s="976"/>
      <c r="U108" s="976"/>
      <c r="V108" s="976"/>
      <c r="W108" s="976"/>
      <c r="X108" s="976"/>
      <c r="Y108" s="976"/>
      <c r="Z108" s="976"/>
      <c r="AA108" s="976"/>
      <c r="AB108" s="976"/>
      <c r="AC108" s="976"/>
      <c r="AD108" s="976"/>
      <c r="AE108" s="976"/>
      <c r="AF108" s="976"/>
      <c r="AG108" s="976"/>
      <c r="AH108" s="976"/>
      <c r="AI108" s="976"/>
      <c r="AJ108" s="976"/>
      <c r="AK108" s="976"/>
      <c r="AL108" s="976"/>
      <c r="AM108" s="976"/>
      <c r="AN108" s="976"/>
      <c r="AO108" s="976"/>
      <c r="AP108" s="976"/>
      <c r="AQ108" s="976"/>
      <c r="AR108" s="976"/>
      <c r="AS108" s="976"/>
      <c r="AT108" s="977"/>
      <c r="AU108" s="975" t="s">
        <v>431</v>
      </c>
      <c r="AV108" s="976"/>
      <c r="AW108" s="976"/>
      <c r="AX108" s="976"/>
      <c r="AY108" s="976"/>
      <c r="AZ108" s="976"/>
      <c r="BA108" s="976"/>
      <c r="BB108" s="976"/>
      <c r="BC108" s="976"/>
      <c r="BD108" s="976"/>
      <c r="BE108" s="976"/>
      <c r="BF108" s="976"/>
      <c r="BG108" s="976"/>
      <c r="BH108" s="976"/>
      <c r="BI108" s="976"/>
      <c r="BJ108" s="976"/>
      <c r="BK108" s="976"/>
      <c r="BL108" s="976"/>
      <c r="BM108" s="976"/>
      <c r="BN108" s="976"/>
      <c r="BO108" s="976"/>
      <c r="BP108" s="976"/>
      <c r="BQ108" s="976"/>
      <c r="BR108" s="976"/>
      <c r="BS108" s="976"/>
      <c r="BT108" s="976"/>
      <c r="BU108" s="976"/>
      <c r="BV108" s="976"/>
      <c r="BW108" s="976"/>
      <c r="BX108" s="976"/>
      <c r="BY108" s="976"/>
      <c r="BZ108" s="976"/>
      <c r="CA108" s="976"/>
      <c r="CB108" s="976"/>
      <c r="CC108" s="976"/>
      <c r="CD108" s="976"/>
      <c r="CE108" s="976"/>
      <c r="CF108" s="976"/>
      <c r="CG108" s="976"/>
      <c r="CH108" s="976"/>
      <c r="CI108" s="976"/>
      <c r="CJ108" s="976"/>
      <c r="CK108" s="976"/>
      <c r="CL108" s="976"/>
      <c r="CM108" s="976"/>
      <c r="CN108" s="976"/>
      <c r="CO108" s="976"/>
      <c r="CP108" s="976"/>
      <c r="CQ108" s="976"/>
      <c r="CR108" s="976"/>
      <c r="CS108" s="976"/>
      <c r="CT108" s="976"/>
      <c r="CU108" s="976"/>
      <c r="CV108" s="976"/>
      <c r="CW108" s="976"/>
      <c r="CX108" s="976"/>
      <c r="CY108" s="976"/>
      <c r="CZ108" s="976"/>
      <c r="DA108" s="976"/>
      <c r="DB108" s="976"/>
      <c r="DC108" s="976"/>
      <c r="DD108" s="976"/>
      <c r="DE108" s="976"/>
      <c r="DF108" s="976"/>
      <c r="DG108" s="976"/>
      <c r="DH108" s="976"/>
      <c r="DI108" s="976"/>
      <c r="DJ108" s="976"/>
      <c r="DK108" s="976"/>
      <c r="DL108" s="976"/>
      <c r="DM108" s="976"/>
      <c r="DN108" s="976"/>
      <c r="DO108" s="976"/>
      <c r="DP108" s="976"/>
      <c r="DQ108" s="976"/>
      <c r="DR108" s="976"/>
      <c r="DS108" s="976"/>
      <c r="DT108" s="976"/>
      <c r="DU108" s="976"/>
      <c r="DV108" s="976"/>
      <c r="DW108" s="976"/>
      <c r="DX108" s="976"/>
      <c r="DY108" s="976"/>
      <c r="DZ108" s="977"/>
    </row>
    <row r="109" spans="1:131" s="212" customFormat="1" ht="26.25" customHeight="1" x14ac:dyDescent="0.15">
      <c r="A109" s="928" t="s">
        <v>432</v>
      </c>
      <c r="B109" s="929"/>
      <c r="C109" s="929"/>
      <c r="D109" s="929"/>
      <c r="E109" s="929"/>
      <c r="F109" s="929"/>
      <c r="G109" s="929"/>
      <c r="H109" s="929"/>
      <c r="I109" s="929"/>
      <c r="J109" s="929"/>
      <c r="K109" s="929"/>
      <c r="L109" s="929"/>
      <c r="M109" s="929"/>
      <c r="N109" s="929"/>
      <c r="O109" s="929"/>
      <c r="P109" s="929"/>
      <c r="Q109" s="929"/>
      <c r="R109" s="929"/>
      <c r="S109" s="929"/>
      <c r="T109" s="929"/>
      <c r="U109" s="929"/>
      <c r="V109" s="929"/>
      <c r="W109" s="929"/>
      <c r="X109" s="929"/>
      <c r="Y109" s="929"/>
      <c r="Z109" s="930"/>
      <c r="AA109" s="931" t="s">
        <v>433</v>
      </c>
      <c r="AB109" s="929"/>
      <c r="AC109" s="929"/>
      <c r="AD109" s="929"/>
      <c r="AE109" s="930"/>
      <c r="AF109" s="931" t="s">
        <v>434</v>
      </c>
      <c r="AG109" s="929"/>
      <c r="AH109" s="929"/>
      <c r="AI109" s="929"/>
      <c r="AJ109" s="930"/>
      <c r="AK109" s="931" t="s">
        <v>306</v>
      </c>
      <c r="AL109" s="929"/>
      <c r="AM109" s="929"/>
      <c r="AN109" s="929"/>
      <c r="AO109" s="930"/>
      <c r="AP109" s="931" t="s">
        <v>435</v>
      </c>
      <c r="AQ109" s="929"/>
      <c r="AR109" s="929"/>
      <c r="AS109" s="929"/>
      <c r="AT109" s="962"/>
      <c r="AU109" s="928" t="s">
        <v>432</v>
      </c>
      <c r="AV109" s="929"/>
      <c r="AW109" s="929"/>
      <c r="AX109" s="929"/>
      <c r="AY109" s="929"/>
      <c r="AZ109" s="929"/>
      <c r="BA109" s="929"/>
      <c r="BB109" s="929"/>
      <c r="BC109" s="929"/>
      <c r="BD109" s="929"/>
      <c r="BE109" s="929"/>
      <c r="BF109" s="929"/>
      <c r="BG109" s="929"/>
      <c r="BH109" s="929"/>
      <c r="BI109" s="929"/>
      <c r="BJ109" s="929"/>
      <c r="BK109" s="929"/>
      <c r="BL109" s="929"/>
      <c r="BM109" s="929"/>
      <c r="BN109" s="929"/>
      <c r="BO109" s="929"/>
      <c r="BP109" s="930"/>
      <c r="BQ109" s="931" t="s">
        <v>433</v>
      </c>
      <c r="BR109" s="929"/>
      <c r="BS109" s="929"/>
      <c r="BT109" s="929"/>
      <c r="BU109" s="930"/>
      <c r="BV109" s="931" t="s">
        <v>434</v>
      </c>
      <c r="BW109" s="929"/>
      <c r="BX109" s="929"/>
      <c r="BY109" s="929"/>
      <c r="BZ109" s="930"/>
      <c r="CA109" s="931" t="s">
        <v>306</v>
      </c>
      <c r="CB109" s="929"/>
      <c r="CC109" s="929"/>
      <c r="CD109" s="929"/>
      <c r="CE109" s="930"/>
      <c r="CF109" s="969" t="s">
        <v>435</v>
      </c>
      <c r="CG109" s="969"/>
      <c r="CH109" s="969"/>
      <c r="CI109" s="969"/>
      <c r="CJ109" s="969"/>
      <c r="CK109" s="931" t="s">
        <v>436</v>
      </c>
      <c r="CL109" s="929"/>
      <c r="CM109" s="929"/>
      <c r="CN109" s="929"/>
      <c r="CO109" s="929"/>
      <c r="CP109" s="929"/>
      <c r="CQ109" s="929"/>
      <c r="CR109" s="929"/>
      <c r="CS109" s="929"/>
      <c r="CT109" s="929"/>
      <c r="CU109" s="929"/>
      <c r="CV109" s="929"/>
      <c r="CW109" s="929"/>
      <c r="CX109" s="929"/>
      <c r="CY109" s="929"/>
      <c r="CZ109" s="929"/>
      <c r="DA109" s="929"/>
      <c r="DB109" s="929"/>
      <c r="DC109" s="929"/>
      <c r="DD109" s="929"/>
      <c r="DE109" s="929"/>
      <c r="DF109" s="930"/>
      <c r="DG109" s="931" t="s">
        <v>433</v>
      </c>
      <c r="DH109" s="929"/>
      <c r="DI109" s="929"/>
      <c r="DJ109" s="929"/>
      <c r="DK109" s="930"/>
      <c r="DL109" s="931" t="s">
        <v>434</v>
      </c>
      <c r="DM109" s="929"/>
      <c r="DN109" s="929"/>
      <c r="DO109" s="929"/>
      <c r="DP109" s="930"/>
      <c r="DQ109" s="931" t="s">
        <v>306</v>
      </c>
      <c r="DR109" s="929"/>
      <c r="DS109" s="929"/>
      <c r="DT109" s="929"/>
      <c r="DU109" s="930"/>
      <c r="DV109" s="931" t="s">
        <v>435</v>
      </c>
      <c r="DW109" s="929"/>
      <c r="DX109" s="929"/>
      <c r="DY109" s="929"/>
      <c r="DZ109" s="962"/>
    </row>
    <row r="110" spans="1:131" s="212" customFormat="1" ht="26.25" customHeight="1" x14ac:dyDescent="0.15">
      <c r="A110" s="840" t="s">
        <v>437</v>
      </c>
      <c r="B110" s="841"/>
      <c r="C110" s="841"/>
      <c r="D110" s="841"/>
      <c r="E110" s="841"/>
      <c r="F110" s="841"/>
      <c r="G110" s="841"/>
      <c r="H110" s="841"/>
      <c r="I110" s="841"/>
      <c r="J110" s="841"/>
      <c r="K110" s="841"/>
      <c r="L110" s="841"/>
      <c r="M110" s="841"/>
      <c r="N110" s="841"/>
      <c r="O110" s="841"/>
      <c r="P110" s="841"/>
      <c r="Q110" s="841"/>
      <c r="R110" s="841"/>
      <c r="S110" s="841"/>
      <c r="T110" s="841"/>
      <c r="U110" s="841"/>
      <c r="V110" s="841"/>
      <c r="W110" s="841"/>
      <c r="X110" s="841"/>
      <c r="Y110" s="841"/>
      <c r="Z110" s="842"/>
      <c r="AA110" s="921">
        <v>1182112</v>
      </c>
      <c r="AB110" s="922"/>
      <c r="AC110" s="922"/>
      <c r="AD110" s="922"/>
      <c r="AE110" s="923"/>
      <c r="AF110" s="924">
        <v>1085210</v>
      </c>
      <c r="AG110" s="922"/>
      <c r="AH110" s="922"/>
      <c r="AI110" s="922"/>
      <c r="AJ110" s="923"/>
      <c r="AK110" s="924">
        <v>1147757</v>
      </c>
      <c r="AL110" s="922"/>
      <c r="AM110" s="922"/>
      <c r="AN110" s="922"/>
      <c r="AO110" s="923"/>
      <c r="AP110" s="925">
        <v>6.8</v>
      </c>
      <c r="AQ110" s="926"/>
      <c r="AR110" s="926"/>
      <c r="AS110" s="926"/>
      <c r="AT110" s="927"/>
      <c r="AU110" s="963" t="s">
        <v>71</v>
      </c>
      <c r="AV110" s="964"/>
      <c r="AW110" s="964"/>
      <c r="AX110" s="964"/>
      <c r="AY110" s="964"/>
      <c r="AZ110" s="893" t="s">
        <v>438</v>
      </c>
      <c r="BA110" s="841"/>
      <c r="BB110" s="841"/>
      <c r="BC110" s="841"/>
      <c r="BD110" s="841"/>
      <c r="BE110" s="841"/>
      <c r="BF110" s="841"/>
      <c r="BG110" s="841"/>
      <c r="BH110" s="841"/>
      <c r="BI110" s="841"/>
      <c r="BJ110" s="841"/>
      <c r="BK110" s="841"/>
      <c r="BL110" s="841"/>
      <c r="BM110" s="841"/>
      <c r="BN110" s="841"/>
      <c r="BO110" s="841"/>
      <c r="BP110" s="842"/>
      <c r="BQ110" s="894">
        <v>9385271</v>
      </c>
      <c r="BR110" s="875"/>
      <c r="BS110" s="875"/>
      <c r="BT110" s="875"/>
      <c r="BU110" s="875"/>
      <c r="BV110" s="875">
        <v>9114649</v>
      </c>
      <c r="BW110" s="875"/>
      <c r="BX110" s="875"/>
      <c r="BY110" s="875"/>
      <c r="BZ110" s="875"/>
      <c r="CA110" s="875">
        <v>8878061</v>
      </c>
      <c r="CB110" s="875"/>
      <c r="CC110" s="875"/>
      <c r="CD110" s="875"/>
      <c r="CE110" s="875"/>
      <c r="CF110" s="899">
        <v>52.8</v>
      </c>
      <c r="CG110" s="900"/>
      <c r="CH110" s="900"/>
      <c r="CI110" s="900"/>
      <c r="CJ110" s="900"/>
      <c r="CK110" s="959" t="s">
        <v>439</v>
      </c>
      <c r="CL110" s="852"/>
      <c r="CM110" s="893" t="s">
        <v>440</v>
      </c>
      <c r="CN110" s="841"/>
      <c r="CO110" s="841"/>
      <c r="CP110" s="841"/>
      <c r="CQ110" s="841"/>
      <c r="CR110" s="841"/>
      <c r="CS110" s="841"/>
      <c r="CT110" s="841"/>
      <c r="CU110" s="841"/>
      <c r="CV110" s="841"/>
      <c r="CW110" s="841"/>
      <c r="CX110" s="841"/>
      <c r="CY110" s="841"/>
      <c r="CZ110" s="841"/>
      <c r="DA110" s="841"/>
      <c r="DB110" s="841"/>
      <c r="DC110" s="841"/>
      <c r="DD110" s="841"/>
      <c r="DE110" s="841"/>
      <c r="DF110" s="842"/>
      <c r="DG110" s="894" t="s">
        <v>175</v>
      </c>
      <c r="DH110" s="875"/>
      <c r="DI110" s="875"/>
      <c r="DJ110" s="875"/>
      <c r="DK110" s="875"/>
      <c r="DL110" s="875" t="s">
        <v>175</v>
      </c>
      <c r="DM110" s="875"/>
      <c r="DN110" s="875"/>
      <c r="DO110" s="875"/>
      <c r="DP110" s="875"/>
      <c r="DQ110" s="875" t="s">
        <v>175</v>
      </c>
      <c r="DR110" s="875"/>
      <c r="DS110" s="875"/>
      <c r="DT110" s="875"/>
      <c r="DU110" s="875"/>
      <c r="DV110" s="876" t="s">
        <v>441</v>
      </c>
      <c r="DW110" s="876"/>
      <c r="DX110" s="876"/>
      <c r="DY110" s="876"/>
      <c r="DZ110" s="877"/>
    </row>
    <row r="111" spans="1:131" s="212" customFormat="1" ht="26.25" customHeight="1" x14ac:dyDescent="0.15">
      <c r="A111" s="807" t="s">
        <v>442</v>
      </c>
      <c r="B111" s="808"/>
      <c r="C111" s="808"/>
      <c r="D111" s="808"/>
      <c r="E111" s="808"/>
      <c r="F111" s="808"/>
      <c r="G111" s="808"/>
      <c r="H111" s="808"/>
      <c r="I111" s="808"/>
      <c r="J111" s="808"/>
      <c r="K111" s="808"/>
      <c r="L111" s="808"/>
      <c r="M111" s="808"/>
      <c r="N111" s="808"/>
      <c r="O111" s="808"/>
      <c r="P111" s="808"/>
      <c r="Q111" s="808"/>
      <c r="R111" s="808"/>
      <c r="S111" s="808"/>
      <c r="T111" s="808"/>
      <c r="U111" s="808"/>
      <c r="V111" s="808"/>
      <c r="W111" s="808"/>
      <c r="X111" s="808"/>
      <c r="Y111" s="808"/>
      <c r="Z111" s="958"/>
      <c r="AA111" s="951" t="s">
        <v>443</v>
      </c>
      <c r="AB111" s="952"/>
      <c r="AC111" s="952"/>
      <c r="AD111" s="952"/>
      <c r="AE111" s="953"/>
      <c r="AF111" s="954" t="s">
        <v>175</v>
      </c>
      <c r="AG111" s="952"/>
      <c r="AH111" s="952"/>
      <c r="AI111" s="952"/>
      <c r="AJ111" s="953"/>
      <c r="AK111" s="954" t="s">
        <v>441</v>
      </c>
      <c r="AL111" s="952"/>
      <c r="AM111" s="952"/>
      <c r="AN111" s="952"/>
      <c r="AO111" s="953"/>
      <c r="AP111" s="955" t="s">
        <v>175</v>
      </c>
      <c r="AQ111" s="956"/>
      <c r="AR111" s="956"/>
      <c r="AS111" s="956"/>
      <c r="AT111" s="957"/>
      <c r="AU111" s="965"/>
      <c r="AV111" s="966"/>
      <c r="AW111" s="966"/>
      <c r="AX111" s="966"/>
      <c r="AY111" s="966"/>
      <c r="AZ111" s="848" t="s">
        <v>444</v>
      </c>
      <c r="BA111" s="785"/>
      <c r="BB111" s="785"/>
      <c r="BC111" s="785"/>
      <c r="BD111" s="785"/>
      <c r="BE111" s="785"/>
      <c r="BF111" s="785"/>
      <c r="BG111" s="785"/>
      <c r="BH111" s="785"/>
      <c r="BI111" s="785"/>
      <c r="BJ111" s="785"/>
      <c r="BK111" s="785"/>
      <c r="BL111" s="785"/>
      <c r="BM111" s="785"/>
      <c r="BN111" s="785"/>
      <c r="BO111" s="785"/>
      <c r="BP111" s="786"/>
      <c r="BQ111" s="849">
        <v>425878</v>
      </c>
      <c r="BR111" s="850"/>
      <c r="BS111" s="850"/>
      <c r="BT111" s="850"/>
      <c r="BU111" s="850"/>
      <c r="BV111" s="850">
        <v>641515</v>
      </c>
      <c r="BW111" s="850"/>
      <c r="BX111" s="850"/>
      <c r="BY111" s="850"/>
      <c r="BZ111" s="850"/>
      <c r="CA111" s="850">
        <v>622336</v>
      </c>
      <c r="CB111" s="850"/>
      <c r="CC111" s="850"/>
      <c r="CD111" s="850"/>
      <c r="CE111" s="850"/>
      <c r="CF111" s="908">
        <v>3.7</v>
      </c>
      <c r="CG111" s="909"/>
      <c r="CH111" s="909"/>
      <c r="CI111" s="909"/>
      <c r="CJ111" s="909"/>
      <c r="CK111" s="960"/>
      <c r="CL111" s="854"/>
      <c r="CM111" s="848" t="s">
        <v>445</v>
      </c>
      <c r="CN111" s="785"/>
      <c r="CO111" s="785"/>
      <c r="CP111" s="785"/>
      <c r="CQ111" s="785"/>
      <c r="CR111" s="785"/>
      <c r="CS111" s="785"/>
      <c r="CT111" s="785"/>
      <c r="CU111" s="785"/>
      <c r="CV111" s="785"/>
      <c r="CW111" s="785"/>
      <c r="CX111" s="785"/>
      <c r="CY111" s="785"/>
      <c r="CZ111" s="785"/>
      <c r="DA111" s="785"/>
      <c r="DB111" s="785"/>
      <c r="DC111" s="785"/>
      <c r="DD111" s="785"/>
      <c r="DE111" s="785"/>
      <c r="DF111" s="786"/>
      <c r="DG111" s="849" t="s">
        <v>175</v>
      </c>
      <c r="DH111" s="850"/>
      <c r="DI111" s="850"/>
      <c r="DJ111" s="850"/>
      <c r="DK111" s="850"/>
      <c r="DL111" s="850" t="s">
        <v>175</v>
      </c>
      <c r="DM111" s="850"/>
      <c r="DN111" s="850"/>
      <c r="DO111" s="850"/>
      <c r="DP111" s="850"/>
      <c r="DQ111" s="850" t="s">
        <v>175</v>
      </c>
      <c r="DR111" s="850"/>
      <c r="DS111" s="850"/>
      <c r="DT111" s="850"/>
      <c r="DU111" s="850"/>
      <c r="DV111" s="827" t="s">
        <v>175</v>
      </c>
      <c r="DW111" s="827"/>
      <c r="DX111" s="827"/>
      <c r="DY111" s="827"/>
      <c r="DZ111" s="828"/>
    </row>
    <row r="112" spans="1:131" s="212" customFormat="1" ht="26.25" customHeight="1" x14ac:dyDescent="0.15">
      <c r="A112" s="945" t="s">
        <v>446</v>
      </c>
      <c r="B112" s="946"/>
      <c r="C112" s="785" t="s">
        <v>447</v>
      </c>
      <c r="D112" s="785"/>
      <c r="E112" s="785"/>
      <c r="F112" s="785"/>
      <c r="G112" s="785"/>
      <c r="H112" s="785"/>
      <c r="I112" s="785"/>
      <c r="J112" s="785"/>
      <c r="K112" s="785"/>
      <c r="L112" s="785"/>
      <c r="M112" s="785"/>
      <c r="N112" s="785"/>
      <c r="O112" s="785"/>
      <c r="P112" s="785"/>
      <c r="Q112" s="785"/>
      <c r="R112" s="785"/>
      <c r="S112" s="785"/>
      <c r="T112" s="785"/>
      <c r="U112" s="785"/>
      <c r="V112" s="785"/>
      <c r="W112" s="785"/>
      <c r="X112" s="785"/>
      <c r="Y112" s="785"/>
      <c r="Z112" s="786"/>
      <c r="AA112" s="812" t="s">
        <v>175</v>
      </c>
      <c r="AB112" s="813"/>
      <c r="AC112" s="813"/>
      <c r="AD112" s="813"/>
      <c r="AE112" s="814"/>
      <c r="AF112" s="815" t="s">
        <v>175</v>
      </c>
      <c r="AG112" s="813"/>
      <c r="AH112" s="813"/>
      <c r="AI112" s="813"/>
      <c r="AJ112" s="814"/>
      <c r="AK112" s="815" t="s">
        <v>175</v>
      </c>
      <c r="AL112" s="813"/>
      <c r="AM112" s="813"/>
      <c r="AN112" s="813"/>
      <c r="AO112" s="814"/>
      <c r="AP112" s="857" t="s">
        <v>175</v>
      </c>
      <c r="AQ112" s="858"/>
      <c r="AR112" s="858"/>
      <c r="AS112" s="858"/>
      <c r="AT112" s="859"/>
      <c r="AU112" s="965"/>
      <c r="AV112" s="966"/>
      <c r="AW112" s="966"/>
      <c r="AX112" s="966"/>
      <c r="AY112" s="966"/>
      <c r="AZ112" s="848" t="s">
        <v>448</v>
      </c>
      <c r="BA112" s="785"/>
      <c r="BB112" s="785"/>
      <c r="BC112" s="785"/>
      <c r="BD112" s="785"/>
      <c r="BE112" s="785"/>
      <c r="BF112" s="785"/>
      <c r="BG112" s="785"/>
      <c r="BH112" s="785"/>
      <c r="BI112" s="785"/>
      <c r="BJ112" s="785"/>
      <c r="BK112" s="785"/>
      <c r="BL112" s="785"/>
      <c r="BM112" s="785"/>
      <c r="BN112" s="785"/>
      <c r="BO112" s="785"/>
      <c r="BP112" s="786"/>
      <c r="BQ112" s="849">
        <v>15451038</v>
      </c>
      <c r="BR112" s="850"/>
      <c r="BS112" s="850"/>
      <c r="BT112" s="850"/>
      <c r="BU112" s="850"/>
      <c r="BV112" s="850">
        <v>14985965</v>
      </c>
      <c r="BW112" s="850"/>
      <c r="BX112" s="850"/>
      <c r="BY112" s="850"/>
      <c r="BZ112" s="850"/>
      <c r="CA112" s="850">
        <v>15550635</v>
      </c>
      <c r="CB112" s="850"/>
      <c r="CC112" s="850"/>
      <c r="CD112" s="850"/>
      <c r="CE112" s="850"/>
      <c r="CF112" s="908">
        <v>92.4</v>
      </c>
      <c r="CG112" s="909"/>
      <c r="CH112" s="909"/>
      <c r="CI112" s="909"/>
      <c r="CJ112" s="909"/>
      <c r="CK112" s="960"/>
      <c r="CL112" s="854"/>
      <c r="CM112" s="848" t="s">
        <v>449</v>
      </c>
      <c r="CN112" s="785"/>
      <c r="CO112" s="785"/>
      <c r="CP112" s="785"/>
      <c r="CQ112" s="785"/>
      <c r="CR112" s="785"/>
      <c r="CS112" s="785"/>
      <c r="CT112" s="785"/>
      <c r="CU112" s="785"/>
      <c r="CV112" s="785"/>
      <c r="CW112" s="785"/>
      <c r="CX112" s="785"/>
      <c r="CY112" s="785"/>
      <c r="CZ112" s="785"/>
      <c r="DA112" s="785"/>
      <c r="DB112" s="785"/>
      <c r="DC112" s="785"/>
      <c r="DD112" s="785"/>
      <c r="DE112" s="785"/>
      <c r="DF112" s="786"/>
      <c r="DG112" s="849" t="s">
        <v>175</v>
      </c>
      <c r="DH112" s="850"/>
      <c r="DI112" s="850"/>
      <c r="DJ112" s="850"/>
      <c r="DK112" s="850"/>
      <c r="DL112" s="850" t="s">
        <v>175</v>
      </c>
      <c r="DM112" s="850"/>
      <c r="DN112" s="850"/>
      <c r="DO112" s="850"/>
      <c r="DP112" s="850"/>
      <c r="DQ112" s="850" t="s">
        <v>175</v>
      </c>
      <c r="DR112" s="850"/>
      <c r="DS112" s="850"/>
      <c r="DT112" s="850"/>
      <c r="DU112" s="850"/>
      <c r="DV112" s="827" t="s">
        <v>175</v>
      </c>
      <c r="DW112" s="827"/>
      <c r="DX112" s="827"/>
      <c r="DY112" s="827"/>
      <c r="DZ112" s="828"/>
    </row>
    <row r="113" spans="1:130" s="212" customFormat="1" ht="26.25" customHeight="1" x14ac:dyDescent="0.15">
      <c r="A113" s="947"/>
      <c r="B113" s="948"/>
      <c r="C113" s="785" t="s">
        <v>450</v>
      </c>
      <c r="D113" s="785"/>
      <c r="E113" s="785"/>
      <c r="F113" s="785"/>
      <c r="G113" s="785"/>
      <c r="H113" s="785"/>
      <c r="I113" s="785"/>
      <c r="J113" s="785"/>
      <c r="K113" s="785"/>
      <c r="L113" s="785"/>
      <c r="M113" s="785"/>
      <c r="N113" s="785"/>
      <c r="O113" s="785"/>
      <c r="P113" s="785"/>
      <c r="Q113" s="785"/>
      <c r="R113" s="785"/>
      <c r="S113" s="785"/>
      <c r="T113" s="785"/>
      <c r="U113" s="785"/>
      <c r="V113" s="785"/>
      <c r="W113" s="785"/>
      <c r="X113" s="785"/>
      <c r="Y113" s="785"/>
      <c r="Z113" s="786"/>
      <c r="AA113" s="951">
        <v>1643275</v>
      </c>
      <c r="AB113" s="952"/>
      <c r="AC113" s="952"/>
      <c r="AD113" s="952"/>
      <c r="AE113" s="953"/>
      <c r="AF113" s="954">
        <v>1753739</v>
      </c>
      <c r="AG113" s="952"/>
      <c r="AH113" s="952"/>
      <c r="AI113" s="952"/>
      <c r="AJ113" s="953"/>
      <c r="AK113" s="954">
        <v>1591685</v>
      </c>
      <c r="AL113" s="952"/>
      <c r="AM113" s="952"/>
      <c r="AN113" s="952"/>
      <c r="AO113" s="953"/>
      <c r="AP113" s="955">
        <v>9.5</v>
      </c>
      <c r="AQ113" s="956"/>
      <c r="AR113" s="956"/>
      <c r="AS113" s="956"/>
      <c r="AT113" s="957"/>
      <c r="AU113" s="965"/>
      <c r="AV113" s="966"/>
      <c r="AW113" s="966"/>
      <c r="AX113" s="966"/>
      <c r="AY113" s="966"/>
      <c r="AZ113" s="848" t="s">
        <v>451</v>
      </c>
      <c r="BA113" s="785"/>
      <c r="BB113" s="785"/>
      <c r="BC113" s="785"/>
      <c r="BD113" s="785"/>
      <c r="BE113" s="785"/>
      <c r="BF113" s="785"/>
      <c r="BG113" s="785"/>
      <c r="BH113" s="785"/>
      <c r="BI113" s="785"/>
      <c r="BJ113" s="785"/>
      <c r="BK113" s="785"/>
      <c r="BL113" s="785"/>
      <c r="BM113" s="785"/>
      <c r="BN113" s="785"/>
      <c r="BO113" s="785"/>
      <c r="BP113" s="786"/>
      <c r="BQ113" s="849">
        <v>1722936</v>
      </c>
      <c r="BR113" s="850"/>
      <c r="BS113" s="850"/>
      <c r="BT113" s="850"/>
      <c r="BU113" s="850"/>
      <c r="BV113" s="850">
        <v>2281856</v>
      </c>
      <c r="BW113" s="850"/>
      <c r="BX113" s="850"/>
      <c r="BY113" s="850"/>
      <c r="BZ113" s="850"/>
      <c r="CA113" s="850">
        <v>2404836</v>
      </c>
      <c r="CB113" s="850"/>
      <c r="CC113" s="850"/>
      <c r="CD113" s="850"/>
      <c r="CE113" s="850"/>
      <c r="CF113" s="908">
        <v>14.3</v>
      </c>
      <c r="CG113" s="909"/>
      <c r="CH113" s="909"/>
      <c r="CI113" s="909"/>
      <c r="CJ113" s="909"/>
      <c r="CK113" s="960"/>
      <c r="CL113" s="854"/>
      <c r="CM113" s="848" t="s">
        <v>452</v>
      </c>
      <c r="CN113" s="785"/>
      <c r="CO113" s="785"/>
      <c r="CP113" s="785"/>
      <c r="CQ113" s="785"/>
      <c r="CR113" s="785"/>
      <c r="CS113" s="785"/>
      <c r="CT113" s="785"/>
      <c r="CU113" s="785"/>
      <c r="CV113" s="785"/>
      <c r="CW113" s="785"/>
      <c r="CX113" s="785"/>
      <c r="CY113" s="785"/>
      <c r="CZ113" s="785"/>
      <c r="DA113" s="785"/>
      <c r="DB113" s="785"/>
      <c r="DC113" s="785"/>
      <c r="DD113" s="785"/>
      <c r="DE113" s="785"/>
      <c r="DF113" s="786"/>
      <c r="DG113" s="812" t="s">
        <v>175</v>
      </c>
      <c r="DH113" s="813"/>
      <c r="DI113" s="813"/>
      <c r="DJ113" s="813"/>
      <c r="DK113" s="814"/>
      <c r="DL113" s="815" t="s">
        <v>175</v>
      </c>
      <c r="DM113" s="813"/>
      <c r="DN113" s="813"/>
      <c r="DO113" s="813"/>
      <c r="DP113" s="814"/>
      <c r="DQ113" s="815" t="s">
        <v>441</v>
      </c>
      <c r="DR113" s="813"/>
      <c r="DS113" s="813"/>
      <c r="DT113" s="813"/>
      <c r="DU113" s="814"/>
      <c r="DV113" s="857" t="s">
        <v>175</v>
      </c>
      <c r="DW113" s="858"/>
      <c r="DX113" s="858"/>
      <c r="DY113" s="858"/>
      <c r="DZ113" s="859"/>
    </row>
    <row r="114" spans="1:130" s="212" customFormat="1" ht="26.25" customHeight="1" x14ac:dyDescent="0.15">
      <c r="A114" s="947"/>
      <c r="B114" s="948"/>
      <c r="C114" s="785" t="s">
        <v>453</v>
      </c>
      <c r="D114" s="785"/>
      <c r="E114" s="785"/>
      <c r="F114" s="785"/>
      <c r="G114" s="785"/>
      <c r="H114" s="785"/>
      <c r="I114" s="785"/>
      <c r="J114" s="785"/>
      <c r="K114" s="785"/>
      <c r="L114" s="785"/>
      <c r="M114" s="785"/>
      <c r="N114" s="785"/>
      <c r="O114" s="785"/>
      <c r="P114" s="785"/>
      <c r="Q114" s="785"/>
      <c r="R114" s="785"/>
      <c r="S114" s="785"/>
      <c r="T114" s="785"/>
      <c r="U114" s="785"/>
      <c r="V114" s="785"/>
      <c r="W114" s="785"/>
      <c r="X114" s="785"/>
      <c r="Y114" s="785"/>
      <c r="Z114" s="786"/>
      <c r="AA114" s="812">
        <v>144607</v>
      </c>
      <c r="AB114" s="813"/>
      <c r="AC114" s="813"/>
      <c r="AD114" s="813"/>
      <c r="AE114" s="814"/>
      <c r="AF114" s="815">
        <v>179270</v>
      </c>
      <c r="AG114" s="813"/>
      <c r="AH114" s="813"/>
      <c r="AI114" s="813"/>
      <c r="AJ114" s="814"/>
      <c r="AK114" s="815">
        <v>152861</v>
      </c>
      <c r="AL114" s="813"/>
      <c r="AM114" s="813"/>
      <c r="AN114" s="813"/>
      <c r="AO114" s="814"/>
      <c r="AP114" s="857">
        <v>0.9</v>
      </c>
      <c r="AQ114" s="858"/>
      <c r="AR114" s="858"/>
      <c r="AS114" s="858"/>
      <c r="AT114" s="859"/>
      <c r="AU114" s="965"/>
      <c r="AV114" s="966"/>
      <c r="AW114" s="966"/>
      <c r="AX114" s="966"/>
      <c r="AY114" s="966"/>
      <c r="AZ114" s="848" t="s">
        <v>454</v>
      </c>
      <c r="BA114" s="785"/>
      <c r="BB114" s="785"/>
      <c r="BC114" s="785"/>
      <c r="BD114" s="785"/>
      <c r="BE114" s="785"/>
      <c r="BF114" s="785"/>
      <c r="BG114" s="785"/>
      <c r="BH114" s="785"/>
      <c r="BI114" s="785"/>
      <c r="BJ114" s="785"/>
      <c r="BK114" s="785"/>
      <c r="BL114" s="785"/>
      <c r="BM114" s="785"/>
      <c r="BN114" s="785"/>
      <c r="BO114" s="785"/>
      <c r="BP114" s="786"/>
      <c r="BQ114" s="849">
        <v>3146927</v>
      </c>
      <c r="BR114" s="850"/>
      <c r="BS114" s="850"/>
      <c r="BT114" s="850"/>
      <c r="BU114" s="850"/>
      <c r="BV114" s="850">
        <v>3087775</v>
      </c>
      <c r="BW114" s="850"/>
      <c r="BX114" s="850"/>
      <c r="BY114" s="850"/>
      <c r="BZ114" s="850"/>
      <c r="CA114" s="850">
        <v>3096670</v>
      </c>
      <c r="CB114" s="850"/>
      <c r="CC114" s="850"/>
      <c r="CD114" s="850"/>
      <c r="CE114" s="850"/>
      <c r="CF114" s="908">
        <v>18.399999999999999</v>
      </c>
      <c r="CG114" s="909"/>
      <c r="CH114" s="909"/>
      <c r="CI114" s="909"/>
      <c r="CJ114" s="909"/>
      <c r="CK114" s="960"/>
      <c r="CL114" s="854"/>
      <c r="CM114" s="848" t="s">
        <v>455</v>
      </c>
      <c r="CN114" s="785"/>
      <c r="CO114" s="785"/>
      <c r="CP114" s="785"/>
      <c r="CQ114" s="785"/>
      <c r="CR114" s="785"/>
      <c r="CS114" s="785"/>
      <c r="CT114" s="785"/>
      <c r="CU114" s="785"/>
      <c r="CV114" s="785"/>
      <c r="CW114" s="785"/>
      <c r="CX114" s="785"/>
      <c r="CY114" s="785"/>
      <c r="CZ114" s="785"/>
      <c r="DA114" s="785"/>
      <c r="DB114" s="785"/>
      <c r="DC114" s="785"/>
      <c r="DD114" s="785"/>
      <c r="DE114" s="785"/>
      <c r="DF114" s="786"/>
      <c r="DG114" s="812" t="s">
        <v>175</v>
      </c>
      <c r="DH114" s="813"/>
      <c r="DI114" s="813"/>
      <c r="DJ114" s="813"/>
      <c r="DK114" s="814"/>
      <c r="DL114" s="815" t="s">
        <v>456</v>
      </c>
      <c r="DM114" s="813"/>
      <c r="DN114" s="813"/>
      <c r="DO114" s="813"/>
      <c r="DP114" s="814"/>
      <c r="DQ114" s="815" t="s">
        <v>175</v>
      </c>
      <c r="DR114" s="813"/>
      <c r="DS114" s="813"/>
      <c r="DT114" s="813"/>
      <c r="DU114" s="814"/>
      <c r="DV114" s="857" t="s">
        <v>175</v>
      </c>
      <c r="DW114" s="858"/>
      <c r="DX114" s="858"/>
      <c r="DY114" s="858"/>
      <c r="DZ114" s="859"/>
    </row>
    <row r="115" spans="1:130" s="212" customFormat="1" ht="26.25" customHeight="1" x14ac:dyDescent="0.15">
      <c r="A115" s="947"/>
      <c r="B115" s="948"/>
      <c r="C115" s="785" t="s">
        <v>457</v>
      </c>
      <c r="D115" s="785"/>
      <c r="E115" s="785"/>
      <c r="F115" s="785"/>
      <c r="G115" s="785"/>
      <c r="H115" s="785"/>
      <c r="I115" s="785"/>
      <c r="J115" s="785"/>
      <c r="K115" s="785"/>
      <c r="L115" s="785"/>
      <c r="M115" s="785"/>
      <c r="N115" s="785"/>
      <c r="O115" s="785"/>
      <c r="P115" s="785"/>
      <c r="Q115" s="785"/>
      <c r="R115" s="785"/>
      <c r="S115" s="785"/>
      <c r="T115" s="785"/>
      <c r="U115" s="785"/>
      <c r="V115" s="785"/>
      <c r="W115" s="785"/>
      <c r="X115" s="785"/>
      <c r="Y115" s="785"/>
      <c r="Z115" s="786"/>
      <c r="AA115" s="951" t="s">
        <v>175</v>
      </c>
      <c r="AB115" s="952"/>
      <c r="AC115" s="952"/>
      <c r="AD115" s="952"/>
      <c r="AE115" s="953"/>
      <c r="AF115" s="954" t="s">
        <v>175</v>
      </c>
      <c r="AG115" s="952"/>
      <c r="AH115" s="952"/>
      <c r="AI115" s="952"/>
      <c r="AJ115" s="953"/>
      <c r="AK115" s="954" t="s">
        <v>175</v>
      </c>
      <c r="AL115" s="952"/>
      <c r="AM115" s="952"/>
      <c r="AN115" s="952"/>
      <c r="AO115" s="953"/>
      <c r="AP115" s="955" t="s">
        <v>443</v>
      </c>
      <c r="AQ115" s="956"/>
      <c r="AR115" s="956"/>
      <c r="AS115" s="956"/>
      <c r="AT115" s="957"/>
      <c r="AU115" s="965"/>
      <c r="AV115" s="966"/>
      <c r="AW115" s="966"/>
      <c r="AX115" s="966"/>
      <c r="AY115" s="966"/>
      <c r="AZ115" s="848" t="s">
        <v>458</v>
      </c>
      <c r="BA115" s="785"/>
      <c r="BB115" s="785"/>
      <c r="BC115" s="785"/>
      <c r="BD115" s="785"/>
      <c r="BE115" s="785"/>
      <c r="BF115" s="785"/>
      <c r="BG115" s="785"/>
      <c r="BH115" s="785"/>
      <c r="BI115" s="785"/>
      <c r="BJ115" s="785"/>
      <c r="BK115" s="785"/>
      <c r="BL115" s="785"/>
      <c r="BM115" s="785"/>
      <c r="BN115" s="785"/>
      <c r="BO115" s="785"/>
      <c r="BP115" s="786"/>
      <c r="BQ115" s="849">
        <v>1101614</v>
      </c>
      <c r="BR115" s="850"/>
      <c r="BS115" s="850"/>
      <c r="BT115" s="850"/>
      <c r="BU115" s="850"/>
      <c r="BV115" s="850">
        <v>1098603</v>
      </c>
      <c r="BW115" s="850"/>
      <c r="BX115" s="850"/>
      <c r="BY115" s="850"/>
      <c r="BZ115" s="850"/>
      <c r="CA115" s="850">
        <v>1078929</v>
      </c>
      <c r="CB115" s="850"/>
      <c r="CC115" s="850"/>
      <c r="CD115" s="850"/>
      <c r="CE115" s="850"/>
      <c r="CF115" s="908">
        <v>6.4</v>
      </c>
      <c r="CG115" s="909"/>
      <c r="CH115" s="909"/>
      <c r="CI115" s="909"/>
      <c r="CJ115" s="909"/>
      <c r="CK115" s="960"/>
      <c r="CL115" s="854"/>
      <c r="CM115" s="848" t="s">
        <v>459</v>
      </c>
      <c r="CN115" s="785"/>
      <c r="CO115" s="785"/>
      <c r="CP115" s="785"/>
      <c r="CQ115" s="785"/>
      <c r="CR115" s="785"/>
      <c r="CS115" s="785"/>
      <c r="CT115" s="785"/>
      <c r="CU115" s="785"/>
      <c r="CV115" s="785"/>
      <c r="CW115" s="785"/>
      <c r="CX115" s="785"/>
      <c r="CY115" s="785"/>
      <c r="CZ115" s="785"/>
      <c r="DA115" s="785"/>
      <c r="DB115" s="785"/>
      <c r="DC115" s="785"/>
      <c r="DD115" s="785"/>
      <c r="DE115" s="785"/>
      <c r="DF115" s="786"/>
      <c r="DG115" s="812">
        <v>425878</v>
      </c>
      <c r="DH115" s="813"/>
      <c r="DI115" s="813"/>
      <c r="DJ115" s="813"/>
      <c r="DK115" s="814"/>
      <c r="DL115" s="815">
        <v>529156</v>
      </c>
      <c r="DM115" s="813"/>
      <c r="DN115" s="813"/>
      <c r="DO115" s="813"/>
      <c r="DP115" s="814"/>
      <c r="DQ115" s="815">
        <v>622336</v>
      </c>
      <c r="DR115" s="813"/>
      <c r="DS115" s="813"/>
      <c r="DT115" s="813"/>
      <c r="DU115" s="814"/>
      <c r="DV115" s="857">
        <v>3.7</v>
      </c>
      <c r="DW115" s="858"/>
      <c r="DX115" s="858"/>
      <c r="DY115" s="858"/>
      <c r="DZ115" s="859"/>
    </row>
    <row r="116" spans="1:130" s="212" customFormat="1" ht="26.25" customHeight="1" x14ac:dyDescent="0.15">
      <c r="A116" s="949"/>
      <c r="B116" s="950"/>
      <c r="C116" s="872" t="s">
        <v>460</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3"/>
      <c r="AA116" s="812" t="s">
        <v>175</v>
      </c>
      <c r="AB116" s="813"/>
      <c r="AC116" s="813"/>
      <c r="AD116" s="813"/>
      <c r="AE116" s="814"/>
      <c r="AF116" s="815" t="s">
        <v>175</v>
      </c>
      <c r="AG116" s="813"/>
      <c r="AH116" s="813"/>
      <c r="AI116" s="813"/>
      <c r="AJ116" s="814"/>
      <c r="AK116" s="815" t="s">
        <v>175</v>
      </c>
      <c r="AL116" s="813"/>
      <c r="AM116" s="813"/>
      <c r="AN116" s="813"/>
      <c r="AO116" s="814"/>
      <c r="AP116" s="857" t="s">
        <v>175</v>
      </c>
      <c r="AQ116" s="858"/>
      <c r="AR116" s="858"/>
      <c r="AS116" s="858"/>
      <c r="AT116" s="859"/>
      <c r="AU116" s="965"/>
      <c r="AV116" s="966"/>
      <c r="AW116" s="966"/>
      <c r="AX116" s="966"/>
      <c r="AY116" s="966"/>
      <c r="AZ116" s="942" t="s">
        <v>461</v>
      </c>
      <c r="BA116" s="943"/>
      <c r="BB116" s="943"/>
      <c r="BC116" s="943"/>
      <c r="BD116" s="943"/>
      <c r="BE116" s="943"/>
      <c r="BF116" s="943"/>
      <c r="BG116" s="943"/>
      <c r="BH116" s="943"/>
      <c r="BI116" s="943"/>
      <c r="BJ116" s="943"/>
      <c r="BK116" s="943"/>
      <c r="BL116" s="943"/>
      <c r="BM116" s="943"/>
      <c r="BN116" s="943"/>
      <c r="BO116" s="943"/>
      <c r="BP116" s="944"/>
      <c r="BQ116" s="849" t="s">
        <v>175</v>
      </c>
      <c r="BR116" s="850"/>
      <c r="BS116" s="850"/>
      <c r="BT116" s="850"/>
      <c r="BU116" s="850"/>
      <c r="BV116" s="850" t="s">
        <v>443</v>
      </c>
      <c r="BW116" s="850"/>
      <c r="BX116" s="850"/>
      <c r="BY116" s="850"/>
      <c r="BZ116" s="850"/>
      <c r="CA116" s="850" t="s">
        <v>443</v>
      </c>
      <c r="CB116" s="850"/>
      <c r="CC116" s="850"/>
      <c r="CD116" s="850"/>
      <c r="CE116" s="850"/>
      <c r="CF116" s="908" t="s">
        <v>175</v>
      </c>
      <c r="CG116" s="909"/>
      <c r="CH116" s="909"/>
      <c r="CI116" s="909"/>
      <c r="CJ116" s="909"/>
      <c r="CK116" s="960"/>
      <c r="CL116" s="854"/>
      <c r="CM116" s="848" t="s">
        <v>462</v>
      </c>
      <c r="CN116" s="785"/>
      <c r="CO116" s="785"/>
      <c r="CP116" s="785"/>
      <c r="CQ116" s="785"/>
      <c r="CR116" s="785"/>
      <c r="CS116" s="785"/>
      <c r="CT116" s="785"/>
      <c r="CU116" s="785"/>
      <c r="CV116" s="785"/>
      <c r="CW116" s="785"/>
      <c r="CX116" s="785"/>
      <c r="CY116" s="785"/>
      <c r="CZ116" s="785"/>
      <c r="DA116" s="785"/>
      <c r="DB116" s="785"/>
      <c r="DC116" s="785"/>
      <c r="DD116" s="785"/>
      <c r="DE116" s="785"/>
      <c r="DF116" s="786"/>
      <c r="DG116" s="812" t="s">
        <v>175</v>
      </c>
      <c r="DH116" s="813"/>
      <c r="DI116" s="813"/>
      <c r="DJ116" s="813"/>
      <c r="DK116" s="814"/>
      <c r="DL116" s="815" t="s">
        <v>443</v>
      </c>
      <c r="DM116" s="813"/>
      <c r="DN116" s="813"/>
      <c r="DO116" s="813"/>
      <c r="DP116" s="814"/>
      <c r="DQ116" s="815" t="s">
        <v>175</v>
      </c>
      <c r="DR116" s="813"/>
      <c r="DS116" s="813"/>
      <c r="DT116" s="813"/>
      <c r="DU116" s="814"/>
      <c r="DV116" s="857" t="s">
        <v>175</v>
      </c>
      <c r="DW116" s="858"/>
      <c r="DX116" s="858"/>
      <c r="DY116" s="858"/>
      <c r="DZ116" s="859"/>
    </row>
    <row r="117" spans="1:130" s="212" customFormat="1" ht="26.25" customHeight="1" x14ac:dyDescent="0.15">
      <c r="A117" s="928" t="s">
        <v>187</v>
      </c>
      <c r="B117" s="929"/>
      <c r="C117" s="929"/>
      <c r="D117" s="929"/>
      <c r="E117" s="929"/>
      <c r="F117" s="929"/>
      <c r="G117" s="929"/>
      <c r="H117" s="929"/>
      <c r="I117" s="929"/>
      <c r="J117" s="929"/>
      <c r="K117" s="929"/>
      <c r="L117" s="929"/>
      <c r="M117" s="929"/>
      <c r="N117" s="929"/>
      <c r="O117" s="929"/>
      <c r="P117" s="929"/>
      <c r="Q117" s="929"/>
      <c r="R117" s="929"/>
      <c r="S117" s="929"/>
      <c r="T117" s="929"/>
      <c r="U117" s="929"/>
      <c r="V117" s="929"/>
      <c r="W117" s="929"/>
      <c r="X117" s="929"/>
      <c r="Y117" s="910" t="s">
        <v>463</v>
      </c>
      <c r="Z117" s="930"/>
      <c r="AA117" s="935">
        <v>2969994</v>
      </c>
      <c r="AB117" s="936"/>
      <c r="AC117" s="936"/>
      <c r="AD117" s="936"/>
      <c r="AE117" s="937"/>
      <c r="AF117" s="938">
        <v>3018219</v>
      </c>
      <c r="AG117" s="936"/>
      <c r="AH117" s="936"/>
      <c r="AI117" s="936"/>
      <c r="AJ117" s="937"/>
      <c r="AK117" s="938">
        <v>2892303</v>
      </c>
      <c r="AL117" s="936"/>
      <c r="AM117" s="936"/>
      <c r="AN117" s="936"/>
      <c r="AO117" s="937"/>
      <c r="AP117" s="939"/>
      <c r="AQ117" s="940"/>
      <c r="AR117" s="940"/>
      <c r="AS117" s="940"/>
      <c r="AT117" s="941"/>
      <c r="AU117" s="965"/>
      <c r="AV117" s="966"/>
      <c r="AW117" s="966"/>
      <c r="AX117" s="966"/>
      <c r="AY117" s="966"/>
      <c r="AZ117" s="896" t="s">
        <v>464</v>
      </c>
      <c r="BA117" s="897"/>
      <c r="BB117" s="897"/>
      <c r="BC117" s="897"/>
      <c r="BD117" s="897"/>
      <c r="BE117" s="897"/>
      <c r="BF117" s="897"/>
      <c r="BG117" s="897"/>
      <c r="BH117" s="897"/>
      <c r="BI117" s="897"/>
      <c r="BJ117" s="897"/>
      <c r="BK117" s="897"/>
      <c r="BL117" s="897"/>
      <c r="BM117" s="897"/>
      <c r="BN117" s="897"/>
      <c r="BO117" s="897"/>
      <c r="BP117" s="898"/>
      <c r="BQ117" s="849" t="s">
        <v>175</v>
      </c>
      <c r="BR117" s="850"/>
      <c r="BS117" s="850"/>
      <c r="BT117" s="850"/>
      <c r="BU117" s="850"/>
      <c r="BV117" s="850" t="s">
        <v>175</v>
      </c>
      <c r="BW117" s="850"/>
      <c r="BX117" s="850"/>
      <c r="BY117" s="850"/>
      <c r="BZ117" s="850"/>
      <c r="CA117" s="850" t="s">
        <v>175</v>
      </c>
      <c r="CB117" s="850"/>
      <c r="CC117" s="850"/>
      <c r="CD117" s="850"/>
      <c r="CE117" s="850"/>
      <c r="CF117" s="908" t="s">
        <v>175</v>
      </c>
      <c r="CG117" s="909"/>
      <c r="CH117" s="909"/>
      <c r="CI117" s="909"/>
      <c r="CJ117" s="909"/>
      <c r="CK117" s="960"/>
      <c r="CL117" s="854"/>
      <c r="CM117" s="848" t="s">
        <v>465</v>
      </c>
      <c r="CN117" s="785"/>
      <c r="CO117" s="785"/>
      <c r="CP117" s="785"/>
      <c r="CQ117" s="785"/>
      <c r="CR117" s="785"/>
      <c r="CS117" s="785"/>
      <c r="CT117" s="785"/>
      <c r="CU117" s="785"/>
      <c r="CV117" s="785"/>
      <c r="CW117" s="785"/>
      <c r="CX117" s="785"/>
      <c r="CY117" s="785"/>
      <c r="CZ117" s="785"/>
      <c r="DA117" s="785"/>
      <c r="DB117" s="785"/>
      <c r="DC117" s="785"/>
      <c r="DD117" s="785"/>
      <c r="DE117" s="785"/>
      <c r="DF117" s="786"/>
      <c r="DG117" s="812" t="s">
        <v>175</v>
      </c>
      <c r="DH117" s="813"/>
      <c r="DI117" s="813"/>
      <c r="DJ117" s="813"/>
      <c r="DK117" s="814"/>
      <c r="DL117" s="815">
        <v>112359</v>
      </c>
      <c r="DM117" s="813"/>
      <c r="DN117" s="813"/>
      <c r="DO117" s="813"/>
      <c r="DP117" s="814"/>
      <c r="DQ117" s="815" t="s">
        <v>175</v>
      </c>
      <c r="DR117" s="813"/>
      <c r="DS117" s="813"/>
      <c r="DT117" s="813"/>
      <c r="DU117" s="814"/>
      <c r="DV117" s="857" t="s">
        <v>175</v>
      </c>
      <c r="DW117" s="858"/>
      <c r="DX117" s="858"/>
      <c r="DY117" s="858"/>
      <c r="DZ117" s="859"/>
    </row>
    <row r="118" spans="1:130" s="212" customFormat="1" ht="26.25" customHeight="1" x14ac:dyDescent="0.15">
      <c r="A118" s="928" t="s">
        <v>436</v>
      </c>
      <c r="B118" s="929"/>
      <c r="C118" s="929"/>
      <c r="D118" s="929"/>
      <c r="E118" s="929"/>
      <c r="F118" s="929"/>
      <c r="G118" s="929"/>
      <c r="H118" s="929"/>
      <c r="I118" s="929"/>
      <c r="J118" s="929"/>
      <c r="K118" s="929"/>
      <c r="L118" s="929"/>
      <c r="M118" s="929"/>
      <c r="N118" s="929"/>
      <c r="O118" s="929"/>
      <c r="P118" s="929"/>
      <c r="Q118" s="929"/>
      <c r="R118" s="929"/>
      <c r="S118" s="929"/>
      <c r="T118" s="929"/>
      <c r="U118" s="929"/>
      <c r="V118" s="929"/>
      <c r="W118" s="929"/>
      <c r="X118" s="929"/>
      <c r="Y118" s="929"/>
      <c r="Z118" s="930"/>
      <c r="AA118" s="931" t="s">
        <v>433</v>
      </c>
      <c r="AB118" s="929"/>
      <c r="AC118" s="929"/>
      <c r="AD118" s="929"/>
      <c r="AE118" s="930"/>
      <c r="AF118" s="931" t="s">
        <v>434</v>
      </c>
      <c r="AG118" s="929"/>
      <c r="AH118" s="929"/>
      <c r="AI118" s="929"/>
      <c r="AJ118" s="930"/>
      <c r="AK118" s="931" t="s">
        <v>306</v>
      </c>
      <c r="AL118" s="929"/>
      <c r="AM118" s="929"/>
      <c r="AN118" s="929"/>
      <c r="AO118" s="930"/>
      <c r="AP118" s="932" t="s">
        <v>435</v>
      </c>
      <c r="AQ118" s="933"/>
      <c r="AR118" s="933"/>
      <c r="AS118" s="933"/>
      <c r="AT118" s="934"/>
      <c r="AU118" s="965"/>
      <c r="AV118" s="966"/>
      <c r="AW118" s="966"/>
      <c r="AX118" s="966"/>
      <c r="AY118" s="966"/>
      <c r="AZ118" s="871" t="s">
        <v>466</v>
      </c>
      <c r="BA118" s="872"/>
      <c r="BB118" s="872"/>
      <c r="BC118" s="872"/>
      <c r="BD118" s="872"/>
      <c r="BE118" s="872"/>
      <c r="BF118" s="872"/>
      <c r="BG118" s="872"/>
      <c r="BH118" s="872"/>
      <c r="BI118" s="872"/>
      <c r="BJ118" s="872"/>
      <c r="BK118" s="872"/>
      <c r="BL118" s="872"/>
      <c r="BM118" s="872"/>
      <c r="BN118" s="872"/>
      <c r="BO118" s="872"/>
      <c r="BP118" s="873"/>
      <c r="BQ118" s="912" t="s">
        <v>175</v>
      </c>
      <c r="BR118" s="878"/>
      <c r="BS118" s="878"/>
      <c r="BT118" s="878"/>
      <c r="BU118" s="878"/>
      <c r="BV118" s="878" t="s">
        <v>175</v>
      </c>
      <c r="BW118" s="878"/>
      <c r="BX118" s="878"/>
      <c r="BY118" s="878"/>
      <c r="BZ118" s="878"/>
      <c r="CA118" s="878" t="s">
        <v>175</v>
      </c>
      <c r="CB118" s="878"/>
      <c r="CC118" s="878"/>
      <c r="CD118" s="878"/>
      <c r="CE118" s="878"/>
      <c r="CF118" s="908" t="s">
        <v>175</v>
      </c>
      <c r="CG118" s="909"/>
      <c r="CH118" s="909"/>
      <c r="CI118" s="909"/>
      <c r="CJ118" s="909"/>
      <c r="CK118" s="960"/>
      <c r="CL118" s="854"/>
      <c r="CM118" s="848" t="s">
        <v>467</v>
      </c>
      <c r="CN118" s="785"/>
      <c r="CO118" s="785"/>
      <c r="CP118" s="785"/>
      <c r="CQ118" s="785"/>
      <c r="CR118" s="785"/>
      <c r="CS118" s="785"/>
      <c r="CT118" s="785"/>
      <c r="CU118" s="785"/>
      <c r="CV118" s="785"/>
      <c r="CW118" s="785"/>
      <c r="CX118" s="785"/>
      <c r="CY118" s="785"/>
      <c r="CZ118" s="785"/>
      <c r="DA118" s="785"/>
      <c r="DB118" s="785"/>
      <c r="DC118" s="785"/>
      <c r="DD118" s="785"/>
      <c r="DE118" s="785"/>
      <c r="DF118" s="786"/>
      <c r="DG118" s="812" t="s">
        <v>456</v>
      </c>
      <c r="DH118" s="813"/>
      <c r="DI118" s="813"/>
      <c r="DJ118" s="813"/>
      <c r="DK118" s="814"/>
      <c r="DL118" s="815" t="s">
        <v>175</v>
      </c>
      <c r="DM118" s="813"/>
      <c r="DN118" s="813"/>
      <c r="DO118" s="813"/>
      <c r="DP118" s="814"/>
      <c r="DQ118" s="815" t="s">
        <v>175</v>
      </c>
      <c r="DR118" s="813"/>
      <c r="DS118" s="813"/>
      <c r="DT118" s="813"/>
      <c r="DU118" s="814"/>
      <c r="DV118" s="857" t="s">
        <v>175</v>
      </c>
      <c r="DW118" s="858"/>
      <c r="DX118" s="858"/>
      <c r="DY118" s="858"/>
      <c r="DZ118" s="859"/>
    </row>
    <row r="119" spans="1:130" s="212" customFormat="1" ht="26.25" customHeight="1" x14ac:dyDescent="0.15">
      <c r="A119" s="851" t="s">
        <v>439</v>
      </c>
      <c r="B119" s="852"/>
      <c r="C119" s="893" t="s">
        <v>440</v>
      </c>
      <c r="D119" s="841"/>
      <c r="E119" s="841"/>
      <c r="F119" s="841"/>
      <c r="G119" s="841"/>
      <c r="H119" s="841"/>
      <c r="I119" s="841"/>
      <c r="J119" s="841"/>
      <c r="K119" s="841"/>
      <c r="L119" s="841"/>
      <c r="M119" s="841"/>
      <c r="N119" s="841"/>
      <c r="O119" s="841"/>
      <c r="P119" s="841"/>
      <c r="Q119" s="841"/>
      <c r="R119" s="841"/>
      <c r="S119" s="841"/>
      <c r="T119" s="841"/>
      <c r="U119" s="841"/>
      <c r="V119" s="841"/>
      <c r="W119" s="841"/>
      <c r="X119" s="841"/>
      <c r="Y119" s="841"/>
      <c r="Z119" s="842"/>
      <c r="AA119" s="921" t="s">
        <v>175</v>
      </c>
      <c r="AB119" s="922"/>
      <c r="AC119" s="922"/>
      <c r="AD119" s="922"/>
      <c r="AE119" s="923"/>
      <c r="AF119" s="924" t="s">
        <v>175</v>
      </c>
      <c r="AG119" s="922"/>
      <c r="AH119" s="922"/>
      <c r="AI119" s="922"/>
      <c r="AJ119" s="923"/>
      <c r="AK119" s="924" t="s">
        <v>443</v>
      </c>
      <c r="AL119" s="922"/>
      <c r="AM119" s="922"/>
      <c r="AN119" s="922"/>
      <c r="AO119" s="923"/>
      <c r="AP119" s="925" t="s">
        <v>175</v>
      </c>
      <c r="AQ119" s="926"/>
      <c r="AR119" s="926"/>
      <c r="AS119" s="926"/>
      <c r="AT119" s="927"/>
      <c r="AU119" s="967"/>
      <c r="AV119" s="968"/>
      <c r="AW119" s="968"/>
      <c r="AX119" s="968"/>
      <c r="AY119" s="968"/>
      <c r="AZ119" s="233" t="s">
        <v>187</v>
      </c>
      <c r="BA119" s="233"/>
      <c r="BB119" s="233"/>
      <c r="BC119" s="233"/>
      <c r="BD119" s="233"/>
      <c r="BE119" s="233"/>
      <c r="BF119" s="233"/>
      <c r="BG119" s="233"/>
      <c r="BH119" s="233"/>
      <c r="BI119" s="233"/>
      <c r="BJ119" s="233"/>
      <c r="BK119" s="233"/>
      <c r="BL119" s="233"/>
      <c r="BM119" s="233"/>
      <c r="BN119" s="233"/>
      <c r="BO119" s="910" t="s">
        <v>468</v>
      </c>
      <c r="BP119" s="911"/>
      <c r="BQ119" s="912">
        <v>31233664</v>
      </c>
      <c r="BR119" s="878"/>
      <c r="BS119" s="878"/>
      <c r="BT119" s="878"/>
      <c r="BU119" s="878"/>
      <c r="BV119" s="878">
        <v>31210363</v>
      </c>
      <c r="BW119" s="878"/>
      <c r="BX119" s="878"/>
      <c r="BY119" s="878"/>
      <c r="BZ119" s="878"/>
      <c r="CA119" s="878">
        <v>31631467</v>
      </c>
      <c r="CB119" s="878"/>
      <c r="CC119" s="878"/>
      <c r="CD119" s="878"/>
      <c r="CE119" s="878"/>
      <c r="CF119" s="781"/>
      <c r="CG119" s="782"/>
      <c r="CH119" s="782"/>
      <c r="CI119" s="782"/>
      <c r="CJ119" s="867"/>
      <c r="CK119" s="961"/>
      <c r="CL119" s="856"/>
      <c r="CM119" s="871" t="s">
        <v>469</v>
      </c>
      <c r="CN119" s="872"/>
      <c r="CO119" s="872"/>
      <c r="CP119" s="872"/>
      <c r="CQ119" s="872"/>
      <c r="CR119" s="872"/>
      <c r="CS119" s="872"/>
      <c r="CT119" s="872"/>
      <c r="CU119" s="872"/>
      <c r="CV119" s="872"/>
      <c r="CW119" s="872"/>
      <c r="CX119" s="872"/>
      <c r="CY119" s="872"/>
      <c r="CZ119" s="872"/>
      <c r="DA119" s="872"/>
      <c r="DB119" s="872"/>
      <c r="DC119" s="872"/>
      <c r="DD119" s="872"/>
      <c r="DE119" s="872"/>
      <c r="DF119" s="873"/>
      <c r="DG119" s="796" t="s">
        <v>175</v>
      </c>
      <c r="DH119" s="797"/>
      <c r="DI119" s="797"/>
      <c r="DJ119" s="797"/>
      <c r="DK119" s="798"/>
      <c r="DL119" s="799" t="s">
        <v>175</v>
      </c>
      <c r="DM119" s="797"/>
      <c r="DN119" s="797"/>
      <c r="DO119" s="797"/>
      <c r="DP119" s="798"/>
      <c r="DQ119" s="799" t="s">
        <v>175</v>
      </c>
      <c r="DR119" s="797"/>
      <c r="DS119" s="797"/>
      <c r="DT119" s="797"/>
      <c r="DU119" s="798"/>
      <c r="DV119" s="881" t="s">
        <v>175</v>
      </c>
      <c r="DW119" s="882"/>
      <c r="DX119" s="882"/>
      <c r="DY119" s="882"/>
      <c r="DZ119" s="883"/>
    </row>
    <row r="120" spans="1:130" s="212" customFormat="1" ht="26.25" customHeight="1" x14ac:dyDescent="0.15">
      <c r="A120" s="853"/>
      <c r="B120" s="854"/>
      <c r="C120" s="848" t="s">
        <v>445</v>
      </c>
      <c r="D120" s="785"/>
      <c r="E120" s="785"/>
      <c r="F120" s="785"/>
      <c r="G120" s="785"/>
      <c r="H120" s="785"/>
      <c r="I120" s="785"/>
      <c r="J120" s="785"/>
      <c r="K120" s="785"/>
      <c r="L120" s="785"/>
      <c r="M120" s="785"/>
      <c r="N120" s="785"/>
      <c r="O120" s="785"/>
      <c r="P120" s="785"/>
      <c r="Q120" s="785"/>
      <c r="R120" s="785"/>
      <c r="S120" s="785"/>
      <c r="T120" s="785"/>
      <c r="U120" s="785"/>
      <c r="V120" s="785"/>
      <c r="W120" s="785"/>
      <c r="X120" s="785"/>
      <c r="Y120" s="785"/>
      <c r="Z120" s="786"/>
      <c r="AA120" s="812" t="s">
        <v>175</v>
      </c>
      <c r="AB120" s="813"/>
      <c r="AC120" s="813"/>
      <c r="AD120" s="813"/>
      <c r="AE120" s="814"/>
      <c r="AF120" s="815" t="s">
        <v>175</v>
      </c>
      <c r="AG120" s="813"/>
      <c r="AH120" s="813"/>
      <c r="AI120" s="813"/>
      <c r="AJ120" s="814"/>
      <c r="AK120" s="815" t="s">
        <v>175</v>
      </c>
      <c r="AL120" s="813"/>
      <c r="AM120" s="813"/>
      <c r="AN120" s="813"/>
      <c r="AO120" s="814"/>
      <c r="AP120" s="857" t="s">
        <v>175</v>
      </c>
      <c r="AQ120" s="858"/>
      <c r="AR120" s="858"/>
      <c r="AS120" s="858"/>
      <c r="AT120" s="859"/>
      <c r="AU120" s="913" t="s">
        <v>470</v>
      </c>
      <c r="AV120" s="914"/>
      <c r="AW120" s="914"/>
      <c r="AX120" s="914"/>
      <c r="AY120" s="915"/>
      <c r="AZ120" s="893" t="s">
        <v>471</v>
      </c>
      <c r="BA120" s="841"/>
      <c r="BB120" s="841"/>
      <c r="BC120" s="841"/>
      <c r="BD120" s="841"/>
      <c r="BE120" s="841"/>
      <c r="BF120" s="841"/>
      <c r="BG120" s="841"/>
      <c r="BH120" s="841"/>
      <c r="BI120" s="841"/>
      <c r="BJ120" s="841"/>
      <c r="BK120" s="841"/>
      <c r="BL120" s="841"/>
      <c r="BM120" s="841"/>
      <c r="BN120" s="841"/>
      <c r="BO120" s="841"/>
      <c r="BP120" s="842"/>
      <c r="BQ120" s="894">
        <v>7797446</v>
      </c>
      <c r="BR120" s="875"/>
      <c r="BS120" s="875"/>
      <c r="BT120" s="875"/>
      <c r="BU120" s="875"/>
      <c r="BV120" s="875">
        <v>7885553</v>
      </c>
      <c r="BW120" s="875"/>
      <c r="BX120" s="875"/>
      <c r="BY120" s="875"/>
      <c r="BZ120" s="875"/>
      <c r="CA120" s="875">
        <v>8516376</v>
      </c>
      <c r="CB120" s="875"/>
      <c r="CC120" s="875"/>
      <c r="CD120" s="875"/>
      <c r="CE120" s="875"/>
      <c r="CF120" s="899">
        <v>50.6</v>
      </c>
      <c r="CG120" s="900"/>
      <c r="CH120" s="900"/>
      <c r="CI120" s="900"/>
      <c r="CJ120" s="900"/>
      <c r="CK120" s="901" t="s">
        <v>472</v>
      </c>
      <c r="CL120" s="885"/>
      <c r="CM120" s="885"/>
      <c r="CN120" s="885"/>
      <c r="CO120" s="886"/>
      <c r="CP120" s="905" t="s">
        <v>473</v>
      </c>
      <c r="CQ120" s="906"/>
      <c r="CR120" s="906"/>
      <c r="CS120" s="906"/>
      <c r="CT120" s="906"/>
      <c r="CU120" s="906"/>
      <c r="CV120" s="906"/>
      <c r="CW120" s="906"/>
      <c r="CX120" s="906"/>
      <c r="CY120" s="906"/>
      <c r="CZ120" s="906"/>
      <c r="DA120" s="906"/>
      <c r="DB120" s="906"/>
      <c r="DC120" s="906"/>
      <c r="DD120" s="906"/>
      <c r="DE120" s="906"/>
      <c r="DF120" s="907"/>
      <c r="DG120" s="894" t="s">
        <v>175</v>
      </c>
      <c r="DH120" s="875"/>
      <c r="DI120" s="875"/>
      <c r="DJ120" s="875"/>
      <c r="DK120" s="875"/>
      <c r="DL120" s="875">
        <v>12792847</v>
      </c>
      <c r="DM120" s="875"/>
      <c r="DN120" s="875"/>
      <c r="DO120" s="875"/>
      <c r="DP120" s="875"/>
      <c r="DQ120" s="875">
        <v>13507929</v>
      </c>
      <c r="DR120" s="875"/>
      <c r="DS120" s="875"/>
      <c r="DT120" s="875"/>
      <c r="DU120" s="875"/>
      <c r="DV120" s="876">
        <v>80.3</v>
      </c>
      <c r="DW120" s="876"/>
      <c r="DX120" s="876"/>
      <c r="DY120" s="876"/>
      <c r="DZ120" s="877"/>
    </row>
    <row r="121" spans="1:130" s="212" customFormat="1" ht="26.25" customHeight="1" x14ac:dyDescent="0.15">
      <c r="A121" s="853"/>
      <c r="B121" s="854"/>
      <c r="C121" s="896" t="s">
        <v>474</v>
      </c>
      <c r="D121" s="897"/>
      <c r="E121" s="897"/>
      <c r="F121" s="897"/>
      <c r="G121" s="897"/>
      <c r="H121" s="897"/>
      <c r="I121" s="897"/>
      <c r="J121" s="897"/>
      <c r="K121" s="897"/>
      <c r="L121" s="897"/>
      <c r="M121" s="897"/>
      <c r="N121" s="897"/>
      <c r="O121" s="897"/>
      <c r="P121" s="897"/>
      <c r="Q121" s="897"/>
      <c r="R121" s="897"/>
      <c r="S121" s="897"/>
      <c r="T121" s="897"/>
      <c r="U121" s="897"/>
      <c r="V121" s="897"/>
      <c r="W121" s="897"/>
      <c r="X121" s="897"/>
      <c r="Y121" s="897"/>
      <c r="Z121" s="898"/>
      <c r="AA121" s="812" t="s">
        <v>175</v>
      </c>
      <c r="AB121" s="813"/>
      <c r="AC121" s="813"/>
      <c r="AD121" s="813"/>
      <c r="AE121" s="814"/>
      <c r="AF121" s="815" t="s">
        <v>175</v>
      </c>
      <c r="AG121" s="813"/>
      <c r="AH121" s="813"/>
      <c r="AI121" s="813"/>
      <c r="AJ121" s="814"/>
      <c r="AK121" s="815" t="s">
        <v>175</v>
      </c>
      <c r="AL121" s="813"/>
      <c r="AM121" s="813"/>
      <c r="AN121" s="813"/>
      <c r="AO121" s="814"/>
      <c r="AP121" s="857" t="s">
        <v>175</v>
      </c>
      <c r="AQ121" s="858"/>
      <c r="AR121" s="858"/>
      <c r="AS121" s="858"/>
      <c r="AT121" s="859"/>
      <c r="AU121" s="916"/>
      <c r="AV121" s="917"/>
      <c r="AW121" s="917"/>
      <c r="AX121" s="917"/>
      <c r="AY121" s="918"/>
      <c r="AZ121" s="848" t="s">
        <v>475</v>
      </c>
      <c r="BA121" s="785"/>
      <c r="BB121" s="785"/>
      <c r="BC121" s="785"/>
      <c r="BD121" s="785"/>
      <c r="BE121" s="785"/>
      <c r="BF121" s="785"/>
      <c r="BG121" s="785"/>
      <c r="BH121" s="785"/>
      <c r="BI121" s="785"/>
      <c r="BJ121" s="785"/>
      <c r="BK121" s="785"/>
      <c r="BL121" s="785"/>
      <c r="BM121" s="785"/>
      <c r="BN121" s="785"/>
      <c r="BO121" s="785"/>
      <c r="BP121" s="786"/>
      <c r="BQ121" s="849">
        <v>10462539</v>
      </c>
      <c r="BR121" s="850"/>
      <c r="BS121" s="850"/>
      <c r="BT121" s="850"/>
      <c r="BU121" s="850"/>
      <c r="BV121" s="850">
        <v>10450122</v>
      </c>
      <c r="BW121" s="850"/>
      <c r="BX121" s="850"/>
      <c r="BY121" s="850"/>
      <c r="BZ121" s="850"/>
      <c r="CA121" s="850">
        <v>9916457</v>
      </c>
      <c r="CB121" s="850"/>
      <c r="CC121" s="850"/>
      <c r="CD121" s="850"/>
      <c r="CE121" s="850"/>
      <c r="CF121" s="908">
        <v>58.9</v>
      </c>
      <c r="CG121" s="909"/>
      <c r="CH121" s="909"/>
      <c r="CI121" s="909"/>
      <c r="CJ121" s="909"/>
      <c r="CK121" s="902"/>
      <c r="CL121" s="888"/>
      <c r="CM121" s="888"/>
      <c r="CN121" s="888"/>
      <c r="CO121" s="889"/>
      <c r="CP121" s="868" t="s">
        <v>412</v>
      </c>
      <c r="CQ121" s="869"/>
      <c r="CR121" s="869"/>
      <c r="CS121" s="869"/>
      <c r="CT121" s="869"/>
      <c r="CU121" s="869"/>
      <c r="CV121" s="869"/>
      <c r="CW121" s="869"/>
      <c r="CX121" s="869"/>
      <c r="CY121" s="869"/>
      <c r="CZ121" s="869"/>
      <c r="DA121" s="869"/>
      <c r="DB121" s="869"/>
      <c r="DC121" s="869"/>
      <c r="DD121" s="869"/>
      <c r="DE121" s="869"/>
      <c r="DF121" s="870"/>
      <c r="DG121" s="849">
        <v>1305225</v>
      </c>
      <c r="DH121" s="850"/>
      <c r="DI121" s="850"/>
      <c r="DJ121" s="850"/>
      <c r="DK121" s="850"/>
      <c r="DL121" s="850">
        <v>1260709</v>
      </c>
      <c r="DM121" s="850"/>
      <c r="DN121" s="850"/>
      <c r="DO121" s="850"/>
      <c r="DP121" s="850"/>
      <c r="DQ121" s="850">
        <v>1081989</v>
      </c>
      <c r="DR121" s="850"/>
      <c r="DS121" s="850"/>
      <c r="DT121" s="850"/>
      <c r="DU121" s="850"/>
      <c r="DV121" s="827">
        <v>6.4</v>
      </c>
      <c r="DW121" s="827"/>
      <c r="DX121" s="827"/>
      <c r="DY121" s="827"/>
      <c r="DZ121" s="828"/>
    </row>
    <row r="122" spans="1:130" s="212" customFormat="1" ht="26.25" customHeight="1" x14ac:dyDescent="0.15">
      <c r="A122" s="853"/>
      <c r="B122" s="854"/>
      <c r="C122" s="848" t="s">
        <v>455</v>
      </c>
      <c r="D122" s="785"/>
      <c r="E122" s="785"/>
      <c r="F122" s="785"/>
      <c r="G122" s="785"/>
      <c r="H122" s="785"/>
      <c r="I122" s="785"/>
      <c r="J122" s="785"/>
      <c r="K122" s="785"/>
      <c r="L122" s="785"/>
      <c r="M122" s="785"/>
      <c r="N122" s="785"/>
      <c r="O122" s="785"/>
      <c r="P122" s="785"/>
      <c r="Q122" s="785"/>
      <c r="R122" s="785"/>
      <c r="S122" s="785"/>
      <c r="T122" s="785"/>
      <c r="U122" s="785"/>
      <c r="V122" s="785"/>
      <c r="W122" s="785"/>
      <c r="X122" s="785"/>
      <c r="Y122" s="785"/>
      <c r="Z122" s="786"/>
      <c r="AA122" s="812" t="s">
        <v>175</v>
      </c>
      <c r="AB122" s="813"/>
      <c r="AC122" s="813"/>
      <c r="AD122" s="813"/>
      <c r="AE122" s="814"/>
      <c r="AF122" s="815" t="s">
        <v>175</v>
      </c>
      <c r="AG122" s="813"/>
      <c r="AH122" s="813"/>
      <c r="AI122" s="813"/>
      <c r="AJ122" s="814"/>
      <c r="AK122" s="815" t="s">
        <v>175</v>
      </c>
      <c r="AL122" s="813"/>
      <c r="AM122" s="813"/>
      <c r="AN122" s="813"/>
      <c r="AO122" s="814"/>
      <c r="AP122" s="857" t="s">
        <v>175</v>
      </c>
      <c r="AQ122" s="858"/>
      <c r="AR122" s="858"/>
      <c r="AS122" s="858"/>
      <c r="AT122" s="859"/>
      <c r="AU122" s="916"/>
      <c r="AV122" s="917"/>
      <c r="AW122" s="917"/>
      <c r="AX122" s="917"/>
      <c r="AY122" s="918"/>
      <c r="AZ122" s="871" t="s">
        <v>476</v>
      </c>
      <c r="BA122" s="872"/>
      <c r="BB122" s="872"/>
      <c r="BC122" s="872"/>
      <c r="BD122" s="872"/>
      <c r="BE122" s="872"/>
      <c r="BF122" s="872"/>
      <c r="BG122" s="872"/>
      <c r="BH122" s="872"/>
      <c r="BI122" s="872"/>
      <c r="BJ122" s="872"/>
      <c r="BK122" s="872"/>
      <c r="BL122" s="872"/>
      <c r="BM122" s="872"/>
      <c r="BN122" s="872"/>
      <c r="BO122" s="872"/>
      <c r="BP122" s="873"/>
      <c r="BQ122" s="912">
        <v>14380052</v>
      </c>
      <c r="BR122" s="878"/>
      <c r="BS122" s="878"/>
      <c r="BT122" s="878"/>
      <c r="BU122" s="878"/>
      <c r="BV122" s="878">
        <v>13848393</v>
      </c>
      <c r="BW122" s="878"/>
      <c r="BX122" s="878"/>
      <c r="BY122" s="878"/>
      <c r="BZ122" s="878"/>
      <c r="CA122" s="878">
        <v>13789596</v>
      </c>
      <c r="CB122" s="878"/>
      <c r="CC122" s="878"/>
      <c r="CD122" s="878"/>
      <c r="CE122" s="878"/>
      <c r="CF122" s="879">
        <v>81.900000000000006</v>
      </c>
      <c r="CG122" s="880"/>
      <c r="CH122" s="880"/>
      <c r="CI122" s="880"/>
      <c r="CJ122" s="880"/>
      <c r="CK122" s="902"/>
      <c r="CL122" s="888"/>
      <c r="CM122" s="888"/>
      <c r="CN122" s="888"/>
      <c r="CO122" s="889"/>
      <c r="CP122" s="868" t="s">
        <v>409</v>
      </c>
      <c r="CQ122" s="869"/>
      <c r="CR122" s="869"/>
      <c r="CS122" s="869"/>
      <c r="CT122" s="869"/>
      <c r="CU122" s="869"/>
      <c r="CV122" s="869"/>
      <c r="CW122" s="869"/>
      <c r="CX122" s="869"/>
      <c r="CY122" s="869"/>
      <c r="CZ122" s="869"/>
      <c r="DA122" s="869"/>
      <c r="DB122" s="869"/>
      <c r="DC122" s="869"/>
      <c r="DD122" s="869"/>
      <c r="DE122" s="869"/>
      <c r="DF122" s="870"/>
      <c r="DG122" s="849">
        <v>930081</v>
      </c>
      <c r="DH122" s="850"/>
      <c r="DI122" s="850"/>
      <c r="DJ122" s="850"/>
      <c r="DK122" s="850"/>
      <c r="DL122" s="850">
        <v>932409</v>
      </c>
      <c r="DM122" s="850"/>
      <c r="DN122" s="850"/>
      <c r="DO122" s="850"/>
      <c r="DP122" s="850"/>
      <c r="DQ122" s="850">
        <v>931761</v>
      </c>
      <c r="DR122" s="850"/>
      <c r="DS122" s="850"/>
      <c r="DT122" s="850"/>
      <c r="DU122" s="850"/>
      <c r="DV122" s="827">
        <v>5.5</v>
      </c>
      <c r="DW122" s="827"/>
      <c r="DX122" s="827"/>
      <c r="DY122" s="827"/>
      <c r="DZ122" s="828"/>
    </row>
    <row r="123" spans="1:130" s="212" customFormat="1" ht="26.25" customHeight="1" x14ac:dyDescent="0.15">
      <c r="A123" s="853"/>
      <c r="B123" s="854"/>
      <c r="C123" s="848" t="s">
        <v>462</v>
      </c>
      <c r="D123" s="785"/>
      <c r="E123" s="785"/>
      <c r="F123" s="785"/>
      <c r="G123" s="785"/>
      <c r="H123" s="785"/>
      <c r="I123" s="785"/>
      <c r="J123" s="785"/>
      <c r="K123" s="785"/>
      <c r="L123" s="785"/>
      <c r="M123" s="785"/>
      <c r="N123" s="785"/>
      <c r="O123" s="785"/>
      <c r="P123" s="785"/>
      <c r="Q123" s="785"/>
      <c r="R123" s="785"/>
      <c r="S123" s="785"/>
      <c r="T123" s="785"/>
      <c r="U123" s="785"/>
      <c r="V123" s="785"/>
      <c r="W123" s="785"/>
      <c r="X123" s="785"/>
      <c r="Y123" s="785"/>
      <c r="Z123" s="786"/>
      <c r="AA123" s="812" t="s">
        <v>175</v>
      </c>
      <c r="AB123" s="813"/>
      <c r="AC123" s="813"/>
      <c r="AD123" s="813"/>
      <c r="AE123" s="814"/>
      <c r="AF123" s="815" t="s">
        <v>175</v>
      </c>
      <c r="AG123" s="813"/>
      <c r="AH123" s="813"/>
      <c r="AI123" s="813"/>
      <c r="AJ123" s="814"/>
      <c r="AK123" s="815" t="s">
        <v>175</v>
      </c>
      <c r="AL123" s="813"/>
      <c r="AM123" s="813"/>
      <c r="AN123" s="813"/>
      <c r="AO123" s="814"/>
      <c r="AP123" s="857" t="s">
        <v>175</v>
      </c>
      <c r="AQ123" s="858"/>
      <c r="AR123" s="858"/>
      <c r="AS123" s="858"/>
      <c r="AT123" s="859"/>
      <c r="AU123" s="919"/>
      <c r="AV123" s="920"/>
      <c r="AW123" s="920"/>
      <c r="AX123" s="920"/>
      <c r="AY123" s="920"/>
      <c r="AZ123" s="233" t="s">
        <v>187</v>
      </c>
      <c r="BA123" s="233"/>
      <c r="BB123" s="233"/>
      <c r="BC123" s="233"/>
      <c r="BD123" s="233"/>
      <c r="BE123" s="233"/>
      <c r="BF123" s="233"/>
      <c r="BG123" s="233"/>
      <c r="BH123" s="233"/>
      <c r="BI123" s="233"/>
      <c r="BJ123" s="233"/>
      <c r="BK123" s="233"/>
      <c r="BL123" s="233"/>
      <c r="BM123" s="233"/>
      <c r="BN123" s="233"/>
      <c r="BO123" s="910" t="s">
        <v>477</v>
      </c>
      <c r="BP123" s="911"/>
      <c r="BQ123" s="865">
        <v>32640037</v>
      </c>
      <c r="BR123" s="866"/>
      <c r="BS123" s="866"/>
      <c r="BT123" s="866"/>
      <c r="BU123" s="866"/>
      <c r="BV123" s="866">
        <v>32184068</v>
      </c>
      <c r="BW123" s="866"/>
      <c r="BX123" s="866"/>
      <c r="BY123" s="866"/>
      <c r="BZ123" s="866"/>
      <c r="CA123" s="866">
        <v>32222429</v>
      </c>
      <c r="CB123" s="866"/>
      <c r="CC123" s="866"/>
      <c r="CD123" s="866"/>
      <c r="CE123" s="866"/>
      <c r="CF123" s="781"/>
      <c r="CG123" s="782"/>
      <c r="CH123" s="782"/>
      <c r="CI123" s="782"/>
      <c r="CJ123" s="867"/>
      <c r="CK123" s="902"/>
      <c r="CL123" s="888"/>
      <c r="CM123" s="888"/>
      <c r="CN123" s="888"/>
      <c r="CO123" s="889"/>
      <c r="CP123" s="868" t="s">
        <v>478</v>
      </c>
      <c r="CQ123" s="869"/>
      <c r="CR123" s="869"/>
      <c r="CS123" s="869"/>
      <c r="CT123" s="869"/>
      <c r="CU123" s="869"/>
      <c r="CV123" s="869"/>
      <c r="CW123" s="869"/>
      <c r="CX123" s="869"/>
      <c r="CY123" s="869"/>
      <c r="CZ123" s="869"/>
      <c r="DA123" s="869"/>
      <c r="DB123" s="869"/>
      <c r="DC123" s="869"/>
      <c r="DD123" s="869"/>
      <c r="DE123" s="869"/>
      <c r="DF123" s="870"/>
      <c r="DG123" s="812" t="s">
        <v>175</v>
      </c>
      <c r="DH123" s="813"/>
      <c r="DI123" s="813"/>
      <c r="DJ123" s="813"/>
      <c r="DK123" s="814"/>
      <c r="DL123" s="815" t="s">
        <v>175</v>
      </c>
      <c r="DM123" s="813"/>
      <c r="DN123" s="813"/>
      <c r="DO123" s="813"/>
      <c r="DP123" s="814"/>
      <c r="DQ123" s="815" t="s">
        <v>175</v>
      </c>
      <c r="DR123" s="813"/>
      <c r="DS123" s="813"/>
      <c r="DT123" s="813"/>
      <c r="DU123" s="814"/>
      <c r="DV123" s="857" t="s">
        <v>175</v>
      </c>
      <c r="DW123" s="858"/>
      <c r="DX123" s="858"/>
      <c r="DY123" s="858"/>
      <c r="DZ123" s="859"/>
    </row>
    <row r="124" spans="1:130" s="212" customFormat="1" ht="26.25" customHeight="1" thickBot="1" x14ac:dyDescent="0.2">
      <c r="A124" s="853"/>
      <c r="B124" s="854"/>
      <c r="C124" s="848" t="s">
        <v>465</v>
      </c>
      <c r="D124" s="785"/>
      <c r="E124" s="785"/>
      <c r="F124" s="785"/>
      <c r="G124" s="785"/>
      <c r="H124" s="785"/>
      <c r="I124" s="785"/>
      <c r="J124" s="785"/>
      <c r="K124" s="785"/>
      <c r="L124" s="785"/>
      <c r="M124" s="785"/>
      <c r="N124" s="785"/>
      <c r="O124" s="785"/>
      <c r="P124" s="785"/>
      <c r="Q124" s="785"/>
      <c r="R124" s="785"/>
      <c r="S124" s="785"/>
      <c r="T124" s="785"/>
      <c r="U124" s="785"/>
      <c r="V124" s="785"/>
      <c r="W124" s="785"/>
      <c r="X124" s="785"/>
      <c r="Y124" s="785"/>
      <c r="Z124" s="786"/>
      <c r="AA124" s="812" t="s">
        <v>175</v>
      </c>
      <c r="AB124" s="813"/>
      <c r="AC124" s="813"/>
      <c r="AD124" s="813"/>
      <c r="AE124" s="814"/>
      <c r="AF124" s="815" t="s">
        <v>175</v>
      </c>
      <c r="AG124" s="813"/>
      <c r="AH124" s="813"/>
      <c r="AI124" s="813"/>
      <c r="AJ124" s="814"/>
      <c r="AK124" s="815" t="s">
        <v>175</v>
      </c>
      <c r="AL124" s="813"/>
      <c r="AM124" s="813"/>
      <c r="AN124" s="813"/>
      <c r="AO124" s="814"/>
      <c r="AP124" s="857" t="s">
        <v>175</v>
      </c>
      <c r="AQ124" s="858"/>
      <c r="AR124" s="858"/>
      <c r="AS124" s="858"/>
      <c r="AT124" s="859"/>
      <c r="AU124" s="860" t="s">
        <v>479</v>
      </c>
      <c r="AV124" s="861"/>
      <c r="AW124" s="861"/>
      <c r="AX124" s="861"/>
      <c r="AY124" s="861"/>
      <c r="AZ124" s="861"/>
      <c r="BA124" s="861"/>
      <c r="BB124" s="861"/>
      <c r="BC124" s="861"/>
      <c r="BD124" s="861"/>
      <c r="BE124" s="861"/>
      <c r="BF124" s="861"/>
      <c r="BG124" s="861"/>
      <c r="BH124" s="861"/>
      <c r="BI124" s="861"/>
      <c r="BJ124" s="861"/>
      <c r="BK124" s="861"/>
      <c r="BL124" s="861"/>
      <c r="BM124" s="861"/>
      <c r="BN124" s="861"/>
      <c r="BO124" s="861"/>
      <c r="BP124" s="862"/>
      <c r="BQ124" s="863" t="s">
        <v>175</v>
      </c>
      <c r="BR124" s="864"/>
      <c r="BS124" s="864"/>
      <c r="BT124" s="864"/>
      <c r="BU124" s="864"/>
      <c r="BV124" s="864" t="s">
        <v>175</v>
      </c>
      <c r="BW124" s="864"/>
      <c r="BX124" s="864"/>
      <c r="BY124" s="864"/>
      <c r="BZ124" s="864"/>
      <c r="CA124" s="864" t="s">
        <v>175</v>
      </c>
      <c r="CB124" s="864"/>
      <c r="CC124" s="864"/>
      <c r="CD124" s="864"/>
      <c r="CE124" s="864"/>
      <c r="CF124" s="759"/>
      <c r="CG124" s="760"/>
      <c r="CH124" s="760"/>
      <c r="CI124" s="760"/>
      <c r="CJ124" s="895"/>
      <c r="CK124" s="903"/>
      <c r="CL124" s="903"/>
      <c r="CM124" s="903"/>
      <c r="CN124" s="903"/>
      <c r="CO124" s="904"/>
      <c r="CP124" s="868" t="s">
        <v>480</v>
      </c>
      <c r="CQ124" s="869"/>
      <c r="CR124" s="869"/>
      <c r="CS124" s="869"/>
      <c r="CT124" s="869"/>
      <c r="CU124" s="869"/>
      <c r="CV124" s="869"/>
      <c r="CW124" s="869"/>
      <c r="CX124" s="869"/>
      <c r="CY124" s="869"/>
      <c r="CZ124" s="869"/>
      <c r="DA124" s="869"/>
      <c r="DB124" s="869"/>
      <c r="DC124" s="869"/>
      <c r="DD124" s="869"/>
      <c r="DE124" s="869"/>
      <c r="DF124" s="870"/>
      <c r="DG124" s="796">
        <v>13215732</v>
      </c>
      <c r="DH124" s="797"/>
      <c r="DI124" s="797"/>
      <c r="DJ124" s="797"/>
      <c r="DK124" s="798"/>
      <c r="DL124" s="799" t="s">
        <v>175</v>
      </c>
      <c r="DM124" s="797"/>
      <c r="DN124" s="797"/>
      <c r="DO124" s="797"/>
      <c r="DP124" s="798"/>
      <c r="DQ124" s="799" t="s">
        <v>175</v>
      </c>
      <c r="DR124" s="797"/>
      <c r="DS124" s="797"/>
      <c r="DT124" s="797"/>
      <c r="DU124" s="798"/>
      <c r="DV124" s="881" t="s">
        <v>175</v>
      </c>
      <c r="DW124" s="882"/>
      <c r="DX124" s="882"/>
      <c r="DY124" s="882"/>
      <c r="DZ124" s="883"/>
    </row>
    <row r="125" spans="1:130" s="212" customFormat="1" ht="26.25" customHeight="1" x14ac:dyDescent="0.15">
      <c r="A125" s="853"/>
      <c r="B125" s="854"/>
      <c r="C125" s="848" t="s">
        <v>467</v>
      </c>
      <c r="D125" s="785"/>
      <c r="E125" s="785"/>
      <c r="F125" s="785"/>
      <c r="G125" s="785"/>
      <c r="H125" s="785"/>
      <c r="I125" s="785"/>
      <c r="J125" s="785"/>
      <c r="K125" s="785"/>
      <c r="L125" s="785"/>
      <c r="M125" s="785"/>
      <c r="N125" s="785"/>
      <c r="O125" s="785"/>
      <c r="P125" s="785"/>
      <c r="Q125" s="785"/>
      <c r="R125" s="785"/>
      <c r="S125" s="785"/>
      <c r="T125" s="785"/>
      <c r="U125" s="785"/>
      <c r="V125" s="785"/>
      <c r="W125" s="785"/>
      <c r="X125" s="785"/>
      <c r="Y125" s="785"/>
      <c r="Z125" s="786"/>
      <c r="AA125" s="812" t="s">
        <v>175</v>
      </c>
      <c r="AB125" s="813"/>
      <c r="AC125" s="813"/>
      <c r="AD125" s="813"/>
      <c r="AE125" s="814"/>
      <c r="AF125" s="815" t="s">
        <v>175</v>
      </c>
      <c r="AG125" s="813"/>
      <c r="AH125" s="813"/>
      <c r="AI125" s="813"/>
      <c r="AJ125" s="814"/>
      <c r="AK125" s="815" t="s">
        <v>175</v>
      </c>
      <c r="AL125" s="813"/>
      <c r="AM125" s="813"/>
      <c r="AN125" s="813"/>
      <c r="AO125" s="814"/>
      <c r="AP125" s="857" t="s">
        <v>175</v>
      </c>
      <c r="AQ125" s="858"/>
      <c r="AR125" s="858"/>
      <c r="AS125" s="858"/>
      <c r="AT125" s="859"/>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884" t="s">
        <v>481</v>
      </c>
      <c r="CL125" s="885"/>
      <c r="CM125" s="885"/>
      <c r="CN125" s="885"/>
      <c r="CO125" s="886"/>
      <c r="CP125" s="893" t="s">
        <v>482</v>
      </c>
      <c r="CQ125" s="841"/>
      <c r="CR125" s="841"/>
      <c r="CS125" s="841"/>
      <c r="CT125" s="841"/>
      <c r="CU125" s="841"/>
      <c r="CV125" s="841"/>
      <c r="CW125" s="841"/>
      <c r="CX125" s="841"/>
      <c r="CY125" s="841"/>
      <c r="CZ125" s="841"/>
      <c r="DA125" s="841"/>
      <c r="DB125" s="841"/>
      <c r="DC125" s="841"/>
      <c r="DD125" s="841"/>
      <c r="DE125" s="841"/>
      <c r="DF125" s="842"/>
      <c r="DG125" s="894" t="s">
        <v>175</v>
      </c>
      <c r="DH125" s="875"/>
      <c r="DI125" s="875"/>
      <c r="DJ125" s="875"/>
      <c r="DK125" s="875"/>
      <c r="DL125" s="875" t="s">
        <v>175</v>
      </c>
      <c r="DM125" s="875"/>
      <c r="DN125" s="875"/>
      <c r="DO125" s="875"/>
      <c r="DP125" s="875"/>
      <c r="DQ125" s="875" t="s">
        <v>175</v>
      </c>
      <c r="DR125" s="875"/>
      <c r="DS125" s="875"/>
      <c r="DT125" s="875"/>
      <c r="DU125" s="875"/>
      <c r="DV125" s="876" t="s">
        <v>175</v>
      </c>
      <c r="DW125" s="876"/>
      <c r="DX125" s="876"/>
      <c r="DY125" s="876"/>
      <c r="DZ125" s="877"/>
    </row>
    <row r="126" spans="1:130" s="212" customFormat="1" ht="26.25" customHeight="1" thickBot="1" x14ac:dyDescent="0.2">
      <c r="A126" s="853"/>
      <c r="B126" s="854"/>
      <c r="C126" s="848" t="s">
        <v>469</v>
      </c>
      <c r="D126" s="785"/>
      <c r="E126" s="785"/>
      <c r="F126" s="785"/>
      <c r="G126" s="785"/>
      <c r="H126" s="785"/>
      <c r="I126" s="785"/>
      <c r="J126" s="785"/>
      <c r="K126" s="785"/>
      <c r="L126" s="785"/>
      <c r="M126" s="785"/>
      <c r="N126" s="785"/>
      <c r="O126" s="785"/>
      <c r="P126" s="785"/>
      <c r="Q126" s="785"/>
      <c r="R126" s="785"/>
      <c r="S126" s="785"/>
      <c r="T126" s="785"/>
      <c r="U126" s="785"/>
      <c r="V126" s="785"/>
      <c r="W126" s="785"/>
      <c r="X126" s="785"/>
      <c r="Y126" s="785"/>
      <c r="Z126" s="786"/>
      <c r="AA126" s="812" t="s">
        <v>175</v>
      </c>
      <c r="AB126" s="813"/>
      <c r="AC126" s="813"/>
      <c r="AD126" s="813"/>
      <c r="AE126" s="814"/>
      <c r="AF126" s="815" t="s">
        <v>175</v>
      </c>
      <c r="AG126" s="813"/>
      <c r="AH126" s="813"/>
      <c r="AI126" s="813"/>
      <c r="AJ126" s="814"/>
      <c r="AK126" s="815" t="s">
        <v>175</v>
      </c>
      <c r="AL126" s="813"/>
      <c r="AM126" s="813"/>
      <c r="AN126" s="813"/>
      <c r="AO126" s="814"/>
      <c r="AP126" s="857" t="s">
        <v>175</v>
      </c>
      <c r="AQ126" s="858"/>
      <c r="AR126" s="858"/>
      <c r="AS126" s="858"/>
      <c r="AT126" s="859"/>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887"/>
      <c r="CL126" s="888"/>
      <c r="CM126" s="888"/>
      <c r="CN126" s="888"/>
      <c r="CO126" s="889"/>
      <c r="CP126" s="848" t="s">
        <v>483</v>
      </c>
      <c r="CQ126" s="785"/>
      <c r="CR126" s="785"/>
      <c r="CS126" s="785"/>
      <c r="CT126" s="785"/>
      <c r="CU126" s="785"/>
      <c r="CV126" s="785"/>
      <c r="CW126" s="785"/>
      <c r="CX126" s="785"/>
      <c r="CY126" s="785"/>
      <c r="CZ126" s="785"/>
      <c r="DA126" s="785"/>
      <c r="DB126" s="785"/>
      <c r="DC126" s="785"/>
      <c r="DD126" s="785"/>
      <c r="DE126" s="785"/>
      <c r="DF126" s="786"/>
      <c r="DG126" s="849">
        <v>1101614</v>
      </c>
      <c r="DH126" s="850"/>
      <c r="DI126" s="850"/>
      <c r="DJ126" s="850"/>
      <c r="DK126" s="850"/>
      <c r="DL126" s="850">
        <v>1098603</v>
      </c>
      <c r="DM126" s="850"/>
      <c r="DN126" s="850"/>
      <c r="DO126" s="850"/>
      <c r="DP126" s="850"/>
      <c r="DQ126" s="850">
        <v>1078929</v>
      </c>
      <c r="DR126" s="850"/>
      <c r="DS126" s="850"/>
      <c r="DT126" s="850"/>
      <c r="DU126" s="850"/>
      <c r="DV126" s="827">
        <v>6.4</v>
      </c>
      <c r="DW126" s="827"/>
      <c r="DX126" s="827"/>
      <c r="DY126" s="827"/>
      <c r="DZ126" s="828"/>
    </row>
    <row r="127" spans="1:130" s="212" customFormat="1" ht="26.25" customHeight="1" x14ac:dyDescent="0.15">
      <c r="A127" s="855"/>
      <c r="B127" s="856"/>
      <c r="C127" s="871" t="s">
        <v>484</v>
      </c>
      <c r="D127" s="872"/>
      <c r="E127" s="872"/>
      <c r="F127" s="872"/>
      <c r="G127" s="872"/>
      <c r="H127" s="872"/>
      <c r="I127" s="872"/>
      <c r="J127" s="872"/>
      <c r="K127" s="872"/>
      <c r="L127" s="872"/>
      <c r="M127" s="872"/>
      <c r="N127" s="872"/>
      <c r="O127" s="872"/>
      <c r="P127" s="872"/>
      <c r="Q127" s="872"/>
      <c r="R127" s="872"/>
      <c r="S127" s="872"/>
      <c r="T127" s="872"/>
      <c r="U127" s="872"/>
      <c r="V127" s="872"/>
      <c r="W127" s="872"/>
      <c r="X127" s="872"/>
      <c r="Y127" s="872"/>
      <c r="Z127" s="873"/>
      <c r="AA127" s="812" t="s">
        <v>175</v>
      </c>
      <c r="AB127" s="813"/>
      <c r="AC127" s="813"/>
      <c r="AD127" s="813"/>
      <c r="AE127" s="814"/>
      <c r="AF127" s="815" t="s">
        <v>175</v>
      </c>
      <c r="AG127" s="813"/>
      <c r="AH127" s="813"/>
      <c r="AI127" s="813"/>
      <c r="AJ127" s="814"/>
      <c r="AK127" s="815" t="s">
        <v>175</v>
      </c>
      <c r="AL127" s="813"/>
      <c r="AM127" s="813"/>
      <c r="AN127" s="813"/>
      <c r="AO127" s="814"/>
      <c r="AP127" s="857" t="s">
        <v>175</v>
      </c>
      <c r="AQ127" s="858"/>
      <c r="AR127" s="858"/>
      <c r="AS127" s="858"/>
      <c r="AT127" s="859"/>
      <c r="AU127" s="214"/>
      <c r="AV127" s="214"/>
      <c r="AW127" s="214"/>
      <c r="AX127" s="874" t="s">
        <v>485</v>
      </c>
      <c r="AY127" s="845"/>
      <c r="AZ127" s="845"/>
      <c r="BA127" s="845"/>
      <c r="BB127" s="845"/>
      <c r="BC127" s="845"/>
      <c r="BD127" s="845"/>
      <c r="BE127" s="846"/>
      <c r="BF127" s="844" t="s">
        <v>486</v>
      </c>
      <c r="BG127" s="845"/>
      <c r="BH127" s="845"/>
      <c r="BI127" s="845"/>
      <c r="BJ127" s="845"/>
      <c r="BK127" s="845"/>
      <c r="BL127" s="846"/>
      <c r="BM127" s="844" t="s">
        <v>487</v>
      </c>
      <c r="BN127" s="845"/>
      <c r="BO127" s="845"/>
      <c r="BP127" s="845"/>
      <c r="BQ127" s="845"/>
      <c r="BR127" s="845"/>
      <c r="BS127" s="846"/>
      <c r="BT127" s="844" t="s">
        <v>488</v>
      </c>
      <c r="BU127" s="845"/>
      <c r="BV127" s="845"/>
      <c r="BW127" s="845"/>
      <c r="BX127" s="845"/>
      <c r="BY127" s="845"/>
      <c r="BZ127" s="847"/>
      <c r="CA127" s="214"/>
      <c r="CB127" s="214"/>
      <c r="CC127" s="214"/>
      <c r="CD127" s="237"/>
      <c r="CE127" s="237"/>
      <c r="CF127" s="237"/>
      <c r="CG127" s="214"/>
      <c r="CH127" s="214"/>
      <c r="CI127" s="214"/>
      <c r="CJ127" s="236"/>
      <c r="CK127" s="887"/>
      <c r="CL127" s="888"/>
      <c r="CM127" s="888"/>
      <c r="CN127" s="888"/>
      <c r="CO127" s="889"/>
      <c r="CP127" s="848" t="s">
        <v>489</v>
      </c>
      <c r="CQ127" s="785"/>
      <c r="CR127" s="785"/>
      <c r="CS127" s="785"/>
      <c r="CT127" s="785"/>
      <c r="CU127" s="785"/>
      <c r="CV127" s="785"/>
      <c r="CW127" s="785"/>
      <c r="CX127" s="785"/>
      <c r="CY127" s="785"/>
      <c r="CZ127" s="785"/>
      <c r="DA127" s="785"/>
      <c r="DB127" s="785"/>
      <c r="DC127" s="785"/>
      <c r="DD127" s="785"/>
      <c r="DE127" s="785"/>
      <c r="DF127" s="786"/>
      <c r="DG127" s="849" t="s">
        <v>175</v>
      </c>
      <c r="DH127" s="850"/>
      <c r="DI127" s="850"/>
      <c r="DJ127" s="850"/>
      <c r="DK127" s="850"/>
      <c r="DL127" s="850" t="s">
        <v>175</v>
      </c>
      <c r="DM127" s="850"/>
      <c r="DN127" s="850"/>
      <c r="DO127" s="850"/>
      <c r="DP127" s="850"/>
      <c r="DQ127" s="850" t="s">
        <v>175</v>
      </c>
      <c r="DR127" s="850"/>
      <c r="DS127" s="850"/>
      <c r="DT127" s="850"/>
      <c r="DU127" s="850"/>
      <c r="DV127" s="827" t="s">
        <v>175</v>
      </c>
      <c r="DW127" s="827"/>
      <c r="DX127" s="827"/>
      <c r="DY127" s="827"/>
      <c r="DZ127" s="828"/>
    </row>
    <row r="128" spans="1:130" s="212" customFormat="1" ht="26.25" customHeight="1" thickBot="1" x14ac:dyDescent="0.2">
      <c r="A128" s="829" t="s">
        <v>490</v>
      </c>
      <c r="B128" s="830"/>
      <c r="C128" s="830"/>
      <c r="D128" s="830"/>
      <c r="E128" s="830"/>
      <c r="F128" s="830"/>
      <c r="G128" s="830"/>
      <c r="H128" s="830"/>
      <c r="I128" s="830"/>
      <c r="J128" s="830"/>
      <c r="K128" s="830"/>
      <c r="L128" s="830"/>
      <c r="M128" s="830"/>
      <c r="N128" s="830"/>
      <c r="O128" s="830"/>
      <c r="P128" s="830"/>
      <c r="Q128" s="830"/>
      <c r="R128" s="830"/>
      <c r="S128" s="830"/>
      <c r="T128" s="830"/>
      <c r="U128" s="830"/>
      <c r="V128" s="830"/>
      <c r="W128" s="831" t="s">
        <v>491</v>
      </c>
      <c r="X128" s="831"/>
      <c r="Y128" s="831"/>
      <c r="Z128" s="832"/>
      <c r="AA128" s="833">
        <v>1036865</v>
      </c>
      <c r="AB128" s="834"/>
      <c r="AC128" s="834"/>
      <c r="AD128" s="834"/>
      <c r="AE128" s="835"/>
      <c r="AF128" s="836">
        <v>914820</v>
      </c>
      <c r="AG128" s="834"/>
      <c r="AH128" s="834"/>
      <c r="AI128" s="834"/>
      <c r="AJ128" s="835"/>
      <c r="AK128" s="836">
        <v>882511</v>
      </c>
      <c r="AL128" s="834"/>
      <c r="AM128" s="834"/>
      <c r="AN128" s="834"/>
      <c r="AO128" s="835"/>
      <c r="AP128" s="837"/>
      <c r="AQ128" s="838"/>
      <c r="AR128" s="838"/>
      <c r="AS128" s="838"/>
      <c r="AT128" s="839"/>
      <c r="AU128" s="214"/>
      <c r="AV128" s="214"/>
      <c r="AW128" s="214"/>
      <c r="AX128" s="840" t="s">
        <v>492</v>
      </c>
      <c r="AY128" s="841"/>
      <c r="AZ128" s="841"/>
      <c r="BA128" s="841"/>
      <c r="BB128" s="841"/>
      <c r="BC128" s="841"/>
      <c r="BD128" s="841"/>
      <c r="BE128" s="842"/>
      <c r="BF128" s="819" t="s">
        <v>175</v>
      </c>
      <c r="BG128" s="820"/>
      <c r="BH128" s="820"/>
      <c r="BI128" s="820"/>
      <c r="BJ128" s="820"/>
      <c r="BK128" s="820"/>
      <c r="BL128" s="843"/>
      <c r="BM128" s="819">
        <v>12.57</v>
      </c>
      <c r="BN128" s="820"/>
      <c r="BO128" s="820"/>
      <c r="BP128" s="820"/>
      <c r="BQ128" s="820"/>
      <c r="BR128" s="820"/>
      <c r="BS128" s="843"/>
      <c r="BT128" s="819">
        <v>20</v>
      </c>
      <c r="BU128" s="820"/>
      <c r="BV128" s="820"/>
      <c r="BW128" s="820"/>
      <c r="BX128" s="820"/>
      <c r="BY128" s="820"/>
      <c r="BZ128" s="821"/>
      <c r="CA128" s="237"/>
      <c r="CB128" s="237"/>
      <c r="CC128" s="237"/>
      <c r="CD128" s="237"/>
      <c r="CE128" s="237"/>
      <c r="CF128" s="237"/>
      <c r="CG128" s="214"/>
      <c r="CH128" s="214"/>
      <c r="CI128" s="214"/>
      <c r="CJ128" s="236"/>
      <c r="CK128" s="890"/>
      <c r="CL128" s="891"/>
      <c r="CM128" s="891"/>
      <c r="CN128" s="891"/>
      <c r="CO128" s="892"/>
      <c r="CP128" s="822" t="s">
        <v>493</v>
      </c>
      <c r="CQ128" s="763"/>
      <c r="CR128" s="763"/>
      <c r="CS128" s="763"/>
      <c r="CT128" s="763"/>
      <c r="CU128" s="763"/>
      <c r="CV128" s="763"/>
      <c r="CW128" s="763"/>
      <c r="CX128" s="763"/>
      <c r="CY128" s="763"/>
      <c r="CZ128" s="763"/>
      <c r="DA128" s="763"/>
      <c r="DB128" s="763"/>
      <c r="DC128" s="763"/>
      <c r="DD128" s="763"/>
      <c r="DE128" s="763"/>
      <c r="DF128" s="764"/>
      <c r="DG128" s="823" t="s">
        <v>175</v>
      </c>
      <c r="DH128" s="824"/>
      <c r="DI128" s="824"/>
      <c r="DJ128" s="824"/>
      <c r="DK128" s="824"/>
      <c r="DL128" s="824" t="s">
        <v>175</v>
      </c>
      <c r="DM128" s="824"/>
      <c r="DN128" s="824"/>
      <c r="DO128" s="824"/>
      <c r="DP128" s="824"/>
      <c r="DQ128" s="824" t="s">
        <v>175</v>
      </c>
      <c r="DR128" s="824"/>
      <c r="DS128" s="824"/>
      <c r="DT128" s="824"/>
      <c r="DU128" s="824"/>
      <c r="DV128" s="825" t="s">
        <v>175</v>
      </c>
      <c r="DW128" s="825"/>
      <c r="DX128" s="825"/>
      <c r="DY128" s="825"/>
      <c r="DZ128" s="826"/>
    </row>
    <row r="129" spans="1:131" s="212" customFormat="1" ht="26.25" customHeight="1" x14ac:dyDescent="0.15">
      <c r="A129" s="807" t="s">
        <v>106</v>
      </c>
      <c r="B129" s="808"/>
      <c r="C129" s="808"/>
      <c r="D129" s="808"/>
      <c r="E129" s="808"/>
      <c r="F129" s="808"/>
      <c r="G129" s="808"/>
      <c r="H129" s="808"/>
      <c r="I129" s="808"/>
      <c r="J129" s="808"/>
      <c r="K129" s="808"/>
      <c r="L129" s="808"/>
      <c r="M129" s="808"/>
      <c r="N129" s="808"/>
      <c r="O129" s="808"/>
      <c r="P129" s="808"/>
      <c r="Q129" s="808"/>
      <c r="R129" s="808"/>
      <c r="S129" s="808"/>
      <c r="T129" s="808"/>
      <c r="U129" s="808"/>
      <c r="V129" s="808"/>
      <c r="W129" s="809" t="s">
        <v>494</v>
      </c>
      <c r="X129" s="810"/>
      <c r="Y129" s="810"/>
      <c r="Z129" s="811"/>
      <c r="AA129" s="812">
        <v>19291323</v>
      </c>
      <c r="AB129" s="813"/>
      <c r="AC129" s="813"/>
      <c r="AD129" s="813"/>
      <c r="AE129" s="814"/>
      <c r="AF129" s="815">
        <v>19093058</v>
      </c>
      <c r="AG129" s="813"/>
      <c r="AH129" s="813"/>
      <c r="AI129" s="813"/>
      <c r="AJ129" s="814"/>
      <c r="AK129" s="815">
        <v>18442725</v>
      </c>
      <c r="AL129" s="813"/>
      <c r="AM129" s="813"/>
      <c r="AN129" s="813"/>
      <c r="AO129" s="814"/>
      <c r="AP129" s="816"/>
      <c r="AQ129" s="817"/>
      <c r="AR129" s="817"/>
      <c r="AS129" s="817"/>
      <c r="AT129" s="818"/>
      <c r="AU129" s="215"/>
      <c r="AV129" s="215"/>
      <c r="AW129" s="215"/>
      <c r="AX129" s="784" t="s">
        <v>495</v>
      </c>
      <c r="AY129" s="785"/>
      <c r="AZ129" s="785"/>
      <c r="BA129" s="785"/>
      <c r="BB129" s="785"/>
      <c r="BC129" s="785"/>
      <c r="BD129" s="785"/>
      <c r="BE129" s="786"/>
      <c r="BF129" s="803" t="s">
        <v>175</v>
      </c>
      <c r="BG129" s="804"/>
      <c r="BH129" s="804"/>
      <c r="BI129" s="804"/>
      <c r="BJ129" s="804"/>
      <c r="BK129" s="804"/>
      <c r="BL129" s="805"/>
      <c r="BM129" s="803">
        <v>17.57</v>
      </c>
      <c r="BN129" s="804"/>
      <c r="BO129" s="804"/>
      <c r="BP129" s="804"/>
      <c r="BQ129" s="804"/>
      <c r="BR129" s="804"/>
      <c r="BS129" s="805"/>
      <c r="BT129" s="803">
        <v>30</v>
      </c>
      <c r="BU129" s="804"/>
      <c r="BV129" s="804"/>
      <c r="BW129" s="804"/>
      <c r="BX129" s="804"/>
      <c r="BY129" s="804"/>
      <c r="BZ129" s="806"/>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2" customFormat="1" ht="26.25" customHeight="1" x14ac:dyDescent="0.15">
      <c r="A130" s="807" t="s">
        <v>496</v>
      </c>
      <c r="B130" s="808"/>
      <c r="C130" s="808"/>
      <c r="D130" s="808"/>
      <c r="E130" s="808"/>
      <c r="F130" s="808"/>
      <c r="G130" s="808"/>
      <c r="H130" s="808"/>
      <c r="I130" s="808"/>
      <c r="J130" s="808"/>
      <c r="K130" s="808"/>
      <c r="L130" s="808"/>
      <c r="M130" s="808"/>
      <c r="N130" s="808"/>
      <c r="O130" s="808"/>
      <c r="P130" s="808"/>
      <c r="Q130" s="808"/>
      <c r="R130" s="808"/>
      <c r="S130" s="808"/>
      <c r="T130" s="808"/>
      <c r="U130" s="808"/>
      <c r="V130" s="808"/>
      <c r="W130" s="809" t="s">
        <v>497</v>
      </c>
      <c r="X130" s="810"/>
      <c r="Y130" s="810"/>
      <c r="Z130" s="811"/>
      <c r="AA130" s="812">
        <v>1665631</v>
      </c>
      <c r="AB130" s="813"/>
      <c r="AC130" s="813"/>
      <c r="AD130" s="813"/>
      <c r="AE130" s="814"/>
      <c r="AF130" s="815">
        <v>1656874</v>
      </c>
      <c r="AG130" s="813"/>
      <c r="AH130" s="813"/>
      <c r="AI130" s="813"/>
      <c r="AJ130" s="814"/>
      <c r="AK130" s="815">
        <v>1615352</v>
      </c>
      <c r="AL130" s="813"/>
      <c r="AM130" s="813"/>
      <c r="AN130" s="813"/>
      <c r="AO130" s="814"/>
      <c r="AP130" s="816"/>
      <c r="AQ130" s="817"/>
      <c r="AR130" s="817"/>
      <c r="AS130" s="817"/>
      <c r="AT130" s="818"/>
      <c r="AU130" s="215"/>
      <c r="AV130" s="215"/>
      <c r="AW130" s="215"/>
      <c r="AX130" s="784" t="s">
        <v>498</v>
      </c>
      <c r="AY130" s="785"/>
      <c r="AZ130" s="785"/>
      <c r="BA130" s="785"/>
      <c r="BB130" s="785"/>
      <c r="BC130" s="785"/>
      <c r="BD130" s="785"/>
      <c r="BE130" s="786"/>
      <c r="BF130" s="787">
        <v>2.1</v>
      </c>
      <c r="BG130" s="788"/>
      <c r="BH130" s="788"/>
      <c r="BI130" s="788"/>
      <c r="BJ130" s="788"/>
      <c r="BK130" s="788"/>
      <c r="BL130" s="789"/>
      <c r="BM130" s="787">
        <v>25</v>
      </c>
      <c r="BN130" s="788"/>
      <c r="BO130" s="788"/>
      <c r="BP130" s="788"/>
      <c r="BQ130" s="788"/>
      <c r="BR130" s="788"/>
      <c r="BS130" s="789"/>
      <c r="BT130" s="787">
        <v>35</v>
      </c>
      <c r="BU130" s="788"/>
      <c r="BV130" s="788"/>
      <c r="BW130" s="788"/>
      <c r="BX130" s="788"/>
      <c r="BY130" s="788"/>
      <c r="BZ130" s="790"/>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2" customFormat="1" ht="26.25" customHeight="1" thickBot="1" x14ac:dyDescent="0.2">
      <c r="A131" s="791"/>
      <c r="B131" s="792"/>
      <c r="C131" s="792"/>
      <c r="D131" s="792"/>
      <c r="E131" s="792"/>
      <c r="F131" s="792"/>
      <c r="G131" s="792"/>
      <c r="H131" s="792"/>
      <c r="I131" s="792"/>
      <c r="J131" s="792"/>
      <c r="K131" s="792"/>
      <c r="L131" s="792"/>
      <c r="M131" s="792"/>
      <c r="N131" s="792"/>
      <c r="O131" s="792"/>
      <c r="P131" s="792"/>
      <c r="Q131" s="792"/>
      <c r="R131" s="792"/>
      <c r="S131" s="792"/>
      <c r="T131" s="792"/>
      <c r="U131" s="792"/>
      <c r="V131" s="792"/>
      <c r="W131" s="793" t="s">
        <v>499</v>
      </c>
      <c r="X131" s="794"/>
      <c r="Y131" s="794"/>
      <c r="Z131" s="795"/>
      <c r="AA131" s="796">
        <v>17625692</v>
      </c>
      <c r="AB131" s="797"/>
      <c r="AC131" s="797"/>
      <c r="AD131" s="797"/>
      <c r="AE131" s="798"/>
      <c r="AF131" s="799">
        <v>17436184</v>
      </c>
      <c r="AG131" s="797"/>
      <c r="AH131" s="797"/>
      <c r="AI131" s="797"/>
      <c r="AJ131" s="798"/>
      <c r="AK131" s="799">
        <v>16827373</v>
      </c>
      <c r="AL131" s="797"/>
      <c r="AM131" s="797"/>
      <c r="AN131" s="797"/>
      <c r="AO131" s="798"/>
      <c r="AP131" s="800"/>
      <c r="AQ131" s="801"/>
      <c r="AR131" s="801"/>
      <c r="AS131" s="801"/>
      <c r="AT131" s="802"/>
      <c r="AU131" s="215"/>
      <c r="AV131" s="215"/>
      <c r="AW131" s="215"/>
      <c r="AX131" s="762" t="s">
        <v>500</v>
      </c>
      <c r="AY131" s="763"/>
      <c r="AZ131" s="763"/>
      <c r="BA131" s="763"/>
      <c r="BB131" s="763"/>
      <c r="BC131" s="763"/>
      <c r="BD131" s="763"/>
      <c r="BE131" s="764"/>
      <c r="BF131" s="765" t="s">
        <v>175</v>
      </c>
      <c r="BG131" s="766"/>
      <c r="BH131" s="766"/>
      <c r="BI131" s="766"/>
      <c r="BJ131" s="766"/>
      <c r="BK131" s="766"/>
      <c r="BL131" s="767"/>
      <c r="BM131" s="765">
        <v>350</v>
      </c>
      <c r="BN131" s="766"/>
      <c r="BO131" s="766"/>
      <c r="BP131" s="766"/>
      <c r="BQ131" s="766"/>
      <c r="BR131" s="766"/>
      <c r="BS131" s="767"/>
      <c r="BT131" s="768"/>
      <c r="BU131" s="769"/>
      <c r="BV131" s="769"/>
      <c r="BW131" s="769"/>
      <c r="BX131" s="769"/>
      <c r="BY131" s="769"/>
      <c r="BZ131" s="770"/>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2" customFormat="1" ht="26.25" customHeight="1" x14ac:dyDescent="0.15">
      <c r="A132" s="771" t="s">
        <v>501</v>
      </c>
      <c r="B132" s="772"/>
      <c r="C132" s="772"/>
      <c r="D132" s="772"/>
      <c r="E132" s="772"/>
      <c r="F132" s="772"/>
      <c r="G132" s="772"/>
      <c r="H132" s="772"/>
      <c r="I132" s="772"/>
      <c r="J132" s="772"/>
      <c r="K132" s="772"/>
      <c r="L132" s="772"/>
      <c r="M132" s="772"/>
      <c r="N132" s="772"/>
      <c r="O132" s="772"/>
      <c r="P132" s="772"/>
      <c r="Q132" s="772"/>
      <c r="R132" s="772"/>
      <c r="S132" s="772"/>
      <c r="T132" s="772"/>
      <c r="U132" s="772"/>
      <c r="V132" s="775" t="s">
        <v>502</v>
      </c>
      <c r="W132" s="775"/>
      <c r="X132" s="775"/>
      <c r="Y132" s="775"/>
      <c r="Z132" s="776"/>
      <c r="AA132" s="777">
        <v>1.517659562</v>
      </c>
      <c r="AB132" s="778"/>
      <c r="AC132" s="778"/>
      <c r="AD132" s="778"/>
      <c r="AE132" s="779"/>
      <c r="AF132" s="780">
        <v>2.5609101170000002</v>
      </c>
      <c r="AG132" s="778"/>
      <c r="AH132" s="778"/>
      <c r="AI132" s="778"/>
      <c r="AJ132" s="779"/>
      <c r="AK132" s="780">
        <v>2.3440378960000001</v>
      </c>
      <c r="AL132" s="778"/>
      <c r="AM132" s="778"/>
      <c r="AN132" s="778"/>
      <c r="AO132" s="779"/>
      <c r="AP132" s="781"/>
      <c r="AQ132" s="782"/>
      <c r="AR132" s="782"/>
      <c r="AS132" s="782"/>
      <c r="AT132" s="783"/>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2" customFormat="1" ht="26.25" customHeight="1" thickBot="1" x14ac:dyDescent="0.2">
      <c r="A133" s="773"/>
      <c r="B133" s="774"/>
      <c r="C133" s="774"/>
      <c r="D133" s="774"/>
      <c r="E133" s="774"/>
      <c r="F133" s="774"/>
      <c r="G133" s="774"/>
      <c r="H133" s="774"/>
      <c r="I133" s="774"/>
      <c r="J133" s="774"/>
      <c r="K133" s="774"/>
      <c r="L133" s="774"/>
      <c r="M133" s="774"/>
      <c r="N133" s="774"/>
      <c r="O133" s="774"/>
      <c r="P133" s="774"/>
      <c r="Q133" s="774"/>
      <c r="R133" s="774"/>
      <c r="S133" s="774"/>
      <c r="T133" s="774"/>
      <c r="U133" s="774"/>
      <c r="V133" s="754" t="s">
        <v>503</v>
      </c>
      <c r="W133" s="754"/>
      <c r="X133" s="754"/>
      <c r="Y133" s="754"/>
      <c r="Z133" s="755"/>
      <c r="AA133" s="756">
        <v>2</v>
      </c>
      <c r="AB133" s="757"/>
      <c r="AC133" s="757"/>
      <c r="AD133" s="757"/>
      <c r="AE133" s="758"/>
      <c r="AF133" s="756">
        <v>1.9</v>
      </c>
      <c r="AG133" s="757"/>
      <c r="AH133" s="757"/>
      <c r="AI133" s="757"/>
      <c r="AJ133" s="758"/>
      <c r="AK133" s="756">
        <v>2.1</v>
      </c>
      <c r="AL133" s="757"/>
      <c r="AM133" s="757"/>
      <c r="AN133" s="757"/>
      <c r="AO133" s="758"/>
      <c r="AP133" s="759"/>
      <c r="AQ133" s="760"/>
      <c r="AR133" s="760"/>
      <c r="AS133" s="760"/>
      <c r="AT133" s="761"/>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15">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2"/>
    </row>
    <row r="135" spans="1:131" ht="14.25" hidden="1" x14ac:dyDescent="0.15">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sheetData>
  <sheetProtection algorithmName="SHA-512" hashValue="lDP3+GotryzLyvpAmRW1nrJG3PNu9nMUScyQ5t92c+P0WMmgap4f4zPCgiOfhqvbn3jl3LrMbx8CGYOhuzFoZA==" saltValue="wA1DiJmTzJGf7qR3l+Z+L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42" customWidth="1"/>
    <col min="121" max="121" width="0" style="241" hidden="1" customWidth="1"/>
    <col min="122" max="16384" width="9" style="241" hidden="1"/>
  </cols>
  <sheetData>
    <row r="1" spans="1:120"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1"/>
    </row>
    <row r="17" spans="119:120" x14ac:dyDescent="0.15">
      <c r="DP17" s="241"/>
    </row>
    <row r="18" spans="119:120" x14ac:dyDescent="0.15"/>
    <row r="19" spans="119:120" x14ac:dyDescent="0.15"/>
    <row r="20" spans="119:120" x14ac:dyDescent="0.15">
      <c r="DO20" s="241"/>
      <c r="DP20" s="241"/>
    </row>
    <row r="21" spans="119:120" x14ac:dyDescent="0.15">
      <c r="DP21" s="241"/>
    </row>
    <row r="22" spans="119:120" x14ac:dyDescent="0.15"/>
    <row r="23" spans="119:120" x14ac:dyDescent="0.15">
      <c r="DO23" s="241"/>
      <c r="DP23" s="241"/>
    </row>
    <row r="24" spans="119:120" x14ac:dyDescent="0.15">
      <c r="DP24" s="241"/>
    </row>
    <row r="25" spans="119:120" x14ac:dyDescent="0.15">
      <c r="DP25" s="241"/>
    </row>
    <row r="26" spans="119:120" x14ac:dyDescent="0.15">
      <c r="DO26" s="241"/>
      <c r="DP26" s="241"/>
    </row>
    <row r="27" spans="119:120" x14ac:dyDescent="0.15"/>
    <row r="28" spans="119:120" x14ac:dyDescent="0.15">
      <c r="DO28" s="241"/>
      <c r="DP28" s="241"/>
    </row>
    <row r="29" spans="119:120" x14ac:dyDescent="0.15">
      <c r="DP29" s="241"/>
    </row>
    <row r="30" spans="119:120" x14ac:dyDescent="0.15"/>
    <row r="31" spans="119:120" x14ac:dyDescent="0.15">
      <c r="DO31" s="241"/>
      <c r="DP31" s="241"/>
    </row>
    <row r="32" spans="119:120" x14ac:dyDescent="0.15"/>
    <row r="33" spans="98:120" x14ac:dyDescent="0.15">
      <c r="DO33" s="241"/>
      <c r="DP33" s="241"/>
    </row>
    <row r="34" spans="98:120" x14ac:dyDescent="0.15">
      <c r="DM34" s="241"/>
    </row>
    <row r="35" spans="98:120" x14ac:dyDescent="0.15">
      <c r="CT35" s="241"/>
      <c r="CU35" s="241"/>
      <c r="CV35" s="241"/>
      <c r="CY35" s="241"/>
      <c r="CZ35" s="241"/>
      <c r="DA35" s="241"/>
      <c r="DD35" s="241"/>
      <c r="DE35" s="241"/>
      <c r="DF35" s="241"/>
      <c r="DI35" s="241"/>
      <c r="DJ35" s="241"/>
      <c r="DK35" s="241"/>
      <c r="DM35" s="241"/>
      <c r="DN35" s="241"/>
      <c r="DO35" s="241"/>
      <c r="DP35" s="241"/>
    </row>
    <row r="36" spans="98:120" x14ac:dyDescent="0.15"/>
    <row r="37" spans="98:120" x14ac:dyDescent="0.15">
      <c r="CW37" s="241"/>
      <c r="DB37" s="241"/>
      <c r="DG37" s="241"/>
      <c r="DL37" s="241"/>
      <c r="DP37" s="241"/>
    </row>
    <row r="38" spans="98:120" x14ac:dyDescent="0.15">
      <c r="CT38" s="241"/>
      <c r="CU38" s="241"/>
      <c r="CV38" s="241"/>
      <c r="CW38" s="241"/>
      <c r="CY38" s="241"/>
      <c r="CZ38" s="241"/>
      <c r="DA38" s="241"/>
      <c r="DB38" s="241"/>
      <c r="DD38" s="241"/>
      <c r="DE38" s="241"/>
      <c r="DF38" s="241"/>
      <c r="DG38" s="241"/>
      <c r="DI38" s="241"/>
      <c r="DJ38" s="241"/>
      <c r="DK38" s="241"/>
      <c r="DL38" s="241"/>
      <c r="DN38" s="241"/>
      <c r="DO38" s="241"/>
      <c r="DP38" s="24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1"/>
      <c r="DO49" s="241"/>
      <c r="DP49" s="24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1"/>
      <c r="CS63" s="241"/>
      <c r="CX63" s="241"/>
      <c r="DC63" s="241"/>
      <c r="DH63" s="241"/>
    </row>
    <row r="64" spans="22:120" x14ac:dyDescent="0.15">
      <c r="V64" s="241"/>
    </row>
    <row r="65" spans="15:120" x14ac:dyDescent="0.15">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x14ac:dyDescent="0.15">
      <c r="Q66" s="241"/>
      <c r="S66" s="241"/>
      <c r="U66" s="241"/>
      <c r="DM66" s="241"/>
    </row>
    <row r="67" spans="15:120" x14ac:dyDescent="0.15">
      <c r="O67" s="241"/>
      <c r="P67" s="241"/>
      <c r="R67" s="241"/>
      <c r="T67" s="241"/>
      <c r="Y67" s="241"/>
      <c r="CT67" s="241"/>
      <c r="CV67" s="241"/>
      <c r="CW67" s="241"/>
      <c r="CY67" s="241"/>
      <c r="DA67" s="241"/>
      <c r="DB67" s="241"/>
      <c r="DD67" s="241"/>
      <c r="DF67" s="241"/>
      <c r="DG67" s="241"/>
      <c r="DI67" s="241"/>
      <c r="DK67" s="241"/>
      <c r="DL67" s="241"/>
      <c r="DN67" s="241"/>
      <c r="DO67" s="241"/>
      <c r="DP67" s="241"/>
    </row>
    <row r="68" spans="15:120" x14ac:dyDescent="0.15"/>
    <row r="69" spans="15:120" x14ac:dyDescent="0.15"/>
    <row r="70" spans="15:120" x14ac:dyDescent="0.15"/>
    <row r="71" spans="15:120" x14ac:dyDescent="0.15"/>
    <row r="72" spans="15:120" x14ac:dyDescent="0.15">
      <c r="DP72" s="241"/>
    </row>
    <row r="73" spans="15:120" x14ac:dyDescent="0.15">
      <c r="DP73" s="24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1"/>
      <c r="CX96" s="241"/>
      <c r="DC96" s="241"/>
      <c r="DH96" s="241"/>
    </row>
    <row r="97" spans="24:120" x14ac:dyDescent="0.15">
      <c r="CS97" s="241"/>
      <c r="CX97" s="241"/>
      <c r="DC97" s="241"/>
      <c r="DH97" s="241"/>
      <c r="DP97" s="242" t="s">
        <v>504</v>
      </c>
    </row>
    <row r="98" spans="24:120" hidden="1" x14ac:dyDescent="0.15">
      <c r="CS98" s="241"/>
      <c r="CX98" s="241"/>
      <c r="DC98" s="241"/>
      <c r="DH98" s="241"/>
    </row>
    <row r="99" spans="24:120" hidden="1" x14ac:dyDescent="0.15">
      <c r="CS99" s="241"/>
      <c r="CX99" s="241"/>
      <c r="DC99" s="241"/>
      <c r="DH99" s="241"/>
    </row>
    <row r="101" spans="24:120" ht="12" hidden="1" customHeight="1" x14ac:dyDescent="0.15">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15">
      <c r="CU102" s="241"/>
      <c r="CZ102" s="241"/>
      <c r="DE102" s="241"/>
      <c r="DJ102" s="241"/>
      <c r="DM102" s="241"/>
    </row>
    <row r="103" spans="24:120" hidden="1" x14ac:dyDescent="0.15">
      <c r="CT103" s="241"/>
      <c r="CV103" s="241"/>
      <c r="CW103" s="241"/>
      <c r="CY103" s="241"/>
      <c r="DA103" s="241"/>
      <c r="DB103" s="241"/>
      <c r="DD103" s="241"/>
      <c r="DF103" s="241"/>
      <c r="DG103" s="241"/>
      <c r="DI103" s="241"/>
      <c r="DK103" s="241"/>
      <c r="DL103" s="241"/>
      <c r="DM103" s="241"/>
      <c r="DN103" s="241"/>
      <c r="DO103" s="241"/>
      <c r="DP103" s="241"/>
    </row>
    <row r="104" spans="24:120" hidden="1" x14ac:dyDescent="0.15">
      <c r="CV104" s="241"/>
      <c r="CW104" s="241"/>
      <c r="DA104" s="241"/>
      <c r="DB104" s="241"/>
      <c r="DF104" s="241"/>
      <c r="DG104" s="241"/>
      <c r="DK104" s="241"/>
      <c r="DL104" s="241"/>
      <c r="DN104" s="241"/>
      <c r="DO104" s="241"/>
      <c r="DP104" s="241"/>
    </row>
    <row r="105" spans="24:120" ht="12.75" hidden="1" customHeight="1" x14ac:dyDescent="0.15"/>
  </sheetData>
  <sheetProtection algorithmName="SHA-512" hashValue="aZ39vudX8Tygag9cLFIiEqCoFJzGmz4ckT+MXj7EeTEuzxnAM0M81wkOirbiJk/5DHjdsS2Dk5t9T6woCJaK7Q==" saltValue="zRP1CaIvhHODOh5QqwvU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2" customWidth="1"/>
    <col min="117" max="16384" width="9" style="241" hidden="1"/>
  </cols>
  <sheetData>
    <row r="1" spans="2:11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x14ac:dyDescent="0.15"/>
    <row r="3" spans="2:116" x14ac:dyDescent="0.15"/>
    <row r="4" spans="2:116" x14ac:dyDescent="0.15">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x14ac:dyDescent="0.15">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x14ac:dyDescent="0.15"/>
    <row r="20" spans="9:116" x14ac:dyDescent="0.15"/>
    <row r="21" spans="9:116" x14ac:dyDescent="0.15">
      <c r="DL21" s="241"/>
    </row>
    <row r="22" spans="9:116" x14ac:dyDescent="0.15">
      <c r="DI22" s="241"/>
      <c r="DJ22" s="241"/>
      <c r="DK22" s="241"/>
      <c r="DL22" s="241"/>
    </row>
    <row r="23" spans="9:116" x14ac:dyDescent="0.15">
      <c r="CY23" s="241"/>
      <c r="CZ23" s="241"/>
      <c r="DA23" s="241"/>
      <c r="DB23" s="241"/>
      <c r="DC23" s="241"/>
      <c r="DD23" s="241"/>
      <c r="DE23" s="241"/>
      <c r="DF23" s="241"/>
      <c r="DG23" s="241"/>
      <c r="DH23" s="241"/>
      <c r="DI23" s="241"/>
      <c r="DJ23" s="241"/>
      <c r="DK23" s="241"/>
      <c r="DL23" s="24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1"/>
      <c r="DA35" s="241"/>
      <c r="DB35" s="241"/>
      <c r="DC35" s="241"/>
      <c r="DD35" s="241"/>
      <c r="DE35" s="241"/>
      <c r="DF35" s="241"/>
      <c r="DG35" s="241"/>
      <c r="DH35" s="241"/>
      <c r="DI35" s="241"/>
      <c r="DJ35" s="241"/>
      <c r="DK35" s="241"/>
      <c r="DL35" s="241"/>
    </row>
    <row r="36" spans="15:116" x14ac:dyDescent="0.15"/>
    <row r="37" spans="15:116" x14ac:dyDescent="0.15">
      <c r="DL37" s="241"/>
    </row>
    <row r="38" spans="15:116" x14ac:dyDescent="0.15">
      <c r="DI38" s="241"/>
      <c r="DJ38" s="241"/>
      <c r="DK38" s="241"/>
      <c r="DL38" s="241"/>
    </row>
    <row r="39" spans="15:116" x14ac:dyDescent="0.15"/>
    <row r="40" spans="15:116" x14ac:dyDescent="0.15"/>
    <row r="41" spans="15:116" x14ac:dyDescent="0.15"/>
    <row r="42" spans="15:116" x14ac:dyDescent="0.15"/>
    <row r="43" spans="15:116" x14ac:dyDescent="0.15">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x14ac:dyDescent="0.15">
      <c r="DL44" s="241"/>
    </row>
    <row r="45" spans="15:116" x14ac:dyDescent="0.15"/>
    <row r="46" spans="15:116" x14ac:dyDescent="0.15">
      <c r="DA46" s="241"/>
      <c r="DB46" s="241"/>
      <c r="DC46" s="241"/>
      <c r="DD46" s="241"/>
      <c r="DE46" s="241"/>
      <c r="DF46" s="241"/>
      <c r="DG46" s="241"/>
      <c r="DH46" s="241"/>
      <c r="DI46" s="241"/>
      <c r="DJ46" s="241"/>
      <c r="DK46" s="241"/>
      <c r="DL46" s="241"/>
    </row>
    <row r="47" spans="15:116" x14ac:dyDescent="0.15"/>
    <row r="48" spans="15:116" x14ac:dyDescent="0.15"/>
    <row r="49" spans="104:116" x14ac:dyDescent="0.15"/>
    <row r="50" spans="104:116" x14ac:dyDescent="0.15">
      <c r="CZ50" s="241"/>
      <c r="DA50" s="241"/>
      <c r="DB50" s="241"/>
      <c r="DC50" s="241"/>
      <c r="DD50" s="241"/>
      <c r="DE50" s="241"/>
      <c r="DF50" s="241"/>
      <c r="DG50" s="241"/>
      <c r="DH50" s="241"/>
      <c r="DI50" s="241"/>
      <c r="DJ50" s="241"/>
      <c r="DK50" s="241"/>
      <c r="DL50" s="241"/>
    </row>
    <row r="51" spans="104:116" x14ac:dyDescent="0.15"/>
    <row r="52" spans="104:116" x14ac:dyDescent="0.15"/>
    <row r="53" spans="104:116" x14ac:dyDescent="0.15">
      <c r="DL53" s="24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1"/>
      <c r="DD67" s="241"/>
      <c r="DE67" s="241"/>
      <c r="DF67" s="241"/>
      <c r="DG67" s="241"/>
      <c r="DH67" s="241"/>
      <c r="DI67" s="241"/>
      <c r="DJ67" s="241"/>
      <c r="DK67" s="241"/>
      <c r="DL67" s="24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i3v1vY+zaaO/sHBh8wG+/hrVoymAjXCI2U2ZsUPO+BezvP+U2vdcnp13ff+hpStDHRsDnLO1mvHrfpsHRZVqg==" saltValue="vHaXO9cRURaOqgq3cac25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43" customWidth="1"/>
    <col min="37" max="44" width="17" style="243" customWidth="1"/>
    <col min="45" max="45" width="6.125" style="250" customWidth="1"/>
    <col min="46" max="46" width="3" style="248" customWidth="1"/>
    <col min="47" max="47" width="19.125" style="243" hidden="1" customWidth="1"/>
    <col min="48" max="52" width="12.625" style="243" hidden="1" customWidth="1"/>
    <col min="53" max="16384" width="8.625" style="243" hidden="1"/>
  </cols>
  <sheetData>
    <row r="1" spans="1:46" x14ac:dyDescent="0.15">
      <c r="AS1" s="244"/>
      <c r="AT1" s="244"/>
    </row>
    <row r="2" spans="1:46" x14ac:dyDescent="0.15">
      <c r="AS2" s="244"/>
      <c r="AT2" s="244"/>
    </row>
    <row r="3" spans="1:46" x14ac:dyDescent="0.15">
      <c r="AS3" s="244"/>
      <c r="AT3" s="244"/>
    </row>
    <row r="4" spans="1:46" x14ac:dyDescent="0.15">
      <c r="AS4" s="244"/>
      <c r="AT4" s="244"/>
    </row>
    <row r="5" spans="1:46" ht="17.25" x14ac:dyDescent="0.15">
      <c r="A5" s="245" t="s">
        <v>505</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7"/>
    </row>
    <row r="6" spans="1:46" x14ac:dyDescent="0.15">
      <c r="A6" s="248"/>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9" t="s">
        <v>506</v>
      </c>
      <c r="AL6" s="249"/>
      <c r="AM6" s="249"/>
      <c r="AN6" s="249"/>
      <c r="AO6" s="244"/>
      <c r="AP6" s="244"/>
      <c r="AQ6" s="244"/>
      <c r="AR6" s="244"/>
    </row>
    <row r="7" spans="1:46" ht="13.5" customHeight="1" x14ac:dyDescent="0.15">
      <c r="A7" s="248"/>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51"/>
      <c r="AL7" s="252"/>
      <c r="AM7" s="252"/>
      <c r="AN7" s="253"/>
      <c r="AO7" s="1151" t="s">
        <v>507</v>
      </c>
      <c r="AP7" s="254"/>
      <c r="AQ7" s="255" t="s">
        <v>508</v>
      </c>
      <c r="AR7" s="256"/>
    </row>
    <row r="8" spans="1:46" x14ac:dyDescent="0.15">
      <c r="A8" s="248"/>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57"/>
      <c r="AL8" s="258"/>
      <c r="AM8" s="258"/>
      <c r="AN8" s="259"/>
      <c r="AO8" s="1152"/>
      <c r="AP8" s="260" t="s">
        <v>509</v>
      </c>
      <c r="AQ8" s="261" t="s">
        <v>510</v>
      </c>
      <c r="AR8" s="262" t="s">
        <v>511</v>
      </c>
    </row>
    <row r="9" spans="1:46" x14ac:dyDescent="0.15">
      <c r="A9" s="248"/>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1163" t="s">
        <v>512</v>
      </c>
      <c r="AL9" s="1164"/>
      <c r="AM9" s="1164"/>
      <c r="AN9" s="1165"/>
      <c r="AO9" s="263">
        <v>4511677</v>
      </c>
      <c r="AP9" s="263">
        <v>62036</v>
      </c>
      <c r="AQ9" s="264">
        <v>72345</v>
      </c>
      <c r="AR9" s="265">
        <v>-14.2</v>
      </c>
    </row>
    <row r="10" spans="1:46" ht="13.5" customHeight="1" x14ac:dyDescent="0.15">
      <c r="A10" s="248"/>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1163" t="s">
        <v>513</v>
      </c>
      <c r="AL10" s="1164"/>
      <c r="AM10" s="1164"/>
      <c r="AN10" s="1165"/>
      <c r="AO10" s="266">
        <v>835247</v>
      </c>
      <c r="AP10" s="266">
        <v>11485</v>
      </c>
      <c r="AQ10" s="267">
        <v>6087</v>
      </c>
      <c r="AR10" s="268">
        <v>88.7</v>
      </c>
    </row>
    <row r="11" spans="1:46" ht="13.5" customHeight="1" x14ac:dyDescent="0.15">
      <c r="A11" s="248"/>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1163" t="s">
        <v>514</v>
      </c>
      <c r="AL11" s="1164"/>
      <c r="AM11" s="1164"/>
      <c r="AN11" s="1165"/>
      <c r="AO11" s="266">
        <v>40670</v>
      </c>
      <c r="AP11" s="266">
        <v>559</v>
      </c>
      <c r="AQ11" s="267">
        <v>1128</v>
      </c>
      <c r="AR11" s="268">
        <v>-50.4</v>
      </c>
    </row>
    <row r="12" spans="1:46" ht="13.5" customHeight="1" x14ac:dyDescent="0.15">
      <c r="A12" s="248"/>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1163" t="s">
        <v>515</v>
      </c>
      <c r="AL12" s="1164"/>
      <c r="AM12" s="1164"/>
      <c r="AN12" s="1165"/>
      <c r="AO12" s="266" t="s">
        <v>516</v>
      </c>
      <c r="AP12" s="266" t="s">
        <v>516</v>
      </c>
      <c r="AQ12" s="267">
        <v>9</v>
      </c>
      <c r="AR12" s="268" t="s">
        <v>516</v>
      </c>
    </row>
    <row r="13" spans="1:46" ht="13.5" customHeight="1" x14ac:dyDescent="0.15">
      <c r="A13" s="248"/>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1163" t="s">
        <v>517</v>
      </c>
      <c r="AL13" s="1164"/>
      <c r="AM13" s="1164"/>
      <c r="AN13" s="1165"/>
      <c r="AO13" s="266">
        <v>73874</v>
      </c>
      <c r="AP13" s="266">
        <v>1016</v>
      </c>
      <c r="AQ13" s="267">
        <v>2326</v>
      </c>
      <c r="AR13" s="268">
        <v>-56.3</v>
      </c>
    </row>
    <row r="14" spans="1:46" ht="13.5" customHeight="1" x14ac:dyDescent="0.15">
      <c r="A14" s="248"/>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1163" t="s">
        <v>518</v>
      </c>
      <c r="AL14" s="1164"/>
      <c r="AM14" s="1164"/>
      <c r="AN14" s="1165"/>
      <c r="AO14" s="266">
        <v>206053</v>
      </c>
      <c r="AP14" s="266">
        <v>2833</v>
      </c>
      <c r="AQ14" s="267">
        <v>1625</v>
      </c>
      <c r="AR14" s="268">
        <v>74.3</v>
      </c>
    </row>
    <row r="15" spans="1:46" ht="13.5" customHeight="1" x14ac:dyDescent="0.15">
      <c r="A15" s="248"/>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1166" t="s">
        <v>519</v>
      </c>
      <c r="AL15" s="1167"/>
      <c r="AM15" s="1167"/>
      <c r="AN15" s="1168"/>
      <c r="AO15" s="266">
        <v>-164575</v>
      </c>
      <c r="AP15" s="266">
        <v>-2263</v>
      </c>
      <c r="AQ15" s="267">
        <v>-4515</v>
      </c>
      <c r="AR15" s="268">
        <v>-49.9</v>
      </c>
    </row>
    <row r="16" spans="1:46" x14ac:dyDescent="0.15">
      <c r="A16" s="248"/>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1166" t="s">
        <v>187</v>
      </c>
      <c r="AL16" s="1167"/>
      <c r="AM16" s="1167"/>
      <c r="AN16" s="1168"/>
      <c r="AO16" s="266">
        <v>5502946</v>
      </c>
      <c r="AP16" s="266">
        <v>75666</v>
      </c>
      <c r="AQ16" s="267">
        <v>79005</v>
      </c>
      <c r="AR16" s="268">
        <v>-4.2</v>
      </c>
    </row>
    <row r="17" spans="1:46" x14ac:dyDescent="0.15">
      <c r="A17" s="248"/>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69"/>
    </row>
    <row r="18" spans="1:46" x14ac:dyDescent="0.15">
      <c r="A18" s="248"/>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70"/>
      <c r="AR18" s="270"/>
    </row>
    <row r="19" spans="1:46" x14ac:dyDescent="0.15">
      <c r="A19" s="248"/>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t="s">
        <v>520</v>
      </c>
      <c r="AL19" s="244"/>
      <c r="AM19" s="244"/>
      <c r="AN19" s="244"/>
      <c r="AO19" s="244"/>
      <c r="AP19" s="244"/>
      <c r="AQ19" s="244"/>
      <c r="AR19" s="244"/>
    </row>
    <row r="20" spans="1:46" x14ac:dyDescent="0.15">
      <c r="A20" s="248"/>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71"/>
      <c r="AL20" s="272"/>
      <c r="AM20" s="272"/>
      <c r="AN20" s="273"/>
      <c r="AO20" s="274" t="s">
        <v>521</v>
      </c>
      <c r="AP20" s="275" t="s">
        <v>522</v>
      </c>
      <c r="AQ20" s="276" t="s">
        <v>523</v>
      </c>
      <c r="AR20" s="277"/>
    </row>
    <row r="21" spans="1:46" s="283" customFormat="1" x14ac:dyDescent="0.15">
      <c r="A21" s="278"/>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1169" t="s">
        <v>524</v>
      </c>
      <c r="AL21" s="1170"/>
      <c r="AM21" s="1170"/>
      <c r="AN21" s="1171"/>
      <c r="AO21" s="279">
        <v>6.24</v>
      </c>
      <c r="AP21" s="280">
        <v>7.5</v>
      </c>
      <c r="AQ21" s="281">
        <v>-1.26</v>
      </c>
      <c r="AR21" s="249"/>
      <c r="AS21" s="282"/>
      <c r="AT21" s="278"/>
    </row>
    <row r="22" spans="1:46" s="283" customFormat="1" x14ac:dyDescent="0.15">
      <c r="A22" s="278"/>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1169" t="s">
        <v>525</v>
      </c>
      <c r="AL22" s="1170"/>
      <c r="AM22" s="1170"/>
      <c r="AN22" s="1171"/>
      <c r="AO22" s="284">
        <v>97.1</v>
      </c>
      <c r="AP22" s="285">
        <v>98.5</v>
      </c>
      <c r="AQ22" s="286">
        <v>-1.4</v>
      </c>
      <c r="AR22" s="270"/>
      <c r="AS22" s="282"/>
      <c r="AT22" s="278"/>
    </row>
    <row r="23" spans="1:46" s="283" customFormat="1" x14ac:dyDescent="0.15">
      <c r="A23" s="278"/>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70"/>
      <c r="AQ23" s="270"/>
      <c r="AR23" s="270"/>
      <c r="AS23" s="282"/>
      <c r="AT23" s="278"/>
    </row>
    <row r="24" spans="1:46" s="283" customFormat="1" x14ac:dyDescent="0.15">
      <c r="A24" s="278"/>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70"/>
      <c r="AQ24" s="270"/>
      <c r="AR24" s="270"/>
      <c r="AS24" s="282"/>
      <c r="AT24" s="278"/>
    </row>
    <row r="25" spans="1:46" s="283"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8"/>
    </row>
    <row r="26" spans="1:46" s="283" customFormat="1" x14ac:dyDescent="0.15">
      <c r="A26" s="1162" t="s">
        <v>526</v>
      </c>
      <c r="B26" s="1162"/>
      <c r="C26" s="1162"/>
      <c r="D26" s="1162"/>
      <c r="E26" s="1162"/>
      <c r="F26" s="1162"/>
      <c r="G26" s="1162"/>
      <c r="H26" s="1162"/>
      <c r="I26" s="1162"/>
      <c r="J26" s="1162"/>
      <c r="K26" s="1162"/>
      <c r="L26" s="1162"/>
      <c r="M26" s="1162"/>
      <c r="N26" s="1162"/>
      <c r="O26" s="1162"/>
      <c r="P26" s="1162"/>
      <c r="Q26" s="1162"/>
      <c r="R26" s="1162"/>
      <c r="S26" s="1162"/>
      <c r="T26" s="1162"/>
      <c r="U26" s="1162"/>
      <c r="V26" s="1162"/>
      <c r="W26" s="1162"/>
      <c r="X26" s="1162"/>
      <c r="Y26" s="1162"/>
      <c r="Z26" s="1162"/>
      <c r="AA26" s="1162"/>
      <c r="AB26" s="1162"/>
      <c r="AC26" s="1162"/>
      <c r="AD26" s="1162"/>
      <c r="AE26" s="1162"/>
      <c r="AF26" s="1162"/>
      <c r="AG26" s="1162"/>
      <c r="AH26" s="1162"/>
      <c r="AI26" s="1162"/>
      <c r="AJ26" s="1162"/>
      <c r="AK26" s="1162"/>
      <c r="AL26" s="1162"/>
      <c r="AM26" s="1162"/>
      <c r="AN26" s="1162"/>
      <c r="AO26" s="1162"/>
      <c r="AP26" s="1162"/>
      <c r="AQ26" s="1162"/>
      <c r="AR26" s="1162"/>
      <c r="AS26" s="1162"/>
      <c r="AT26" s="249"/>
    </row>
    <row r="27" spans="1:46" x14ac:dyDescent="0.15">
      <c r="A27" s="291"/>
      <c r="AO27" s="244"/>
      <c r="AP27" s="244"/>
      <c r="AQ27" s="244"/>
      <c r="AR27" s="244"/>
      <c r="AS27" s="244"/>
      <c r="AT27" s="244"/>
    </row>
    <row r="28" spans="1:46" ht="17.25" x14ac:dyDescent="0.15">
      <c r="A28" s="245" t="s">
        <v>527</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92"/>
    </row>
    <row r="29" spans="1:46" x14ac:dyDescent="0.15">
      <c r="A29" s="248"/>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9" t="s">
        <v>528</v>
      </c>
      <c r="AL29" s="249"/>
      <c r="AM29" s="249"/>
      <c r="AN29" s="249"/>
      <c r="AO29" s="244"/>
      <c r="AP29" s="244"/>
      <c r="AQ29" s="244"/>
      <c r="AR29" s="244"/>
      <c r="AS29" s="293"/>
    </row>
    <row r="30" spans="1:46" ht="13.5" customHeight="1" x14ac:dyDescent="0.15">
      <c r="A30" s="248"/>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51"/>
      <c r="AL30" s="252"/>
      <c r="AM30" s="252"/>
      <c r="AN30" s="253"/>
      <c r="AO30" s="1151" t="s">
        <v>507</v>
      </c>
      <c r="AP30" s="254"/>
      <c r="AQ30" s="255" t="s">
        <v>508</v>
      </c>
      <c r="AR30" s="256"/>
    </row>
    <row r="31" spans="1:46" x14ac:dyDescent="0.15">
      <c r="A31" s="248"/>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57"/>
      <c r="AL31" s="258"/>
      <c r="AM31" s="258"/>
      <c r="AN31" s="259"/>
      <c r="AO31" s="1152"/>
      <c r="AP31" s="260" t="s">
        <v>509</v>
      </c>
      <c r="AQ31" s="261" t="s">
        <v>510</v>
      </c>
      <c r="AR31" s="262" t="s">
        <v>511</v>
      </c>
    </row>
    <row r="32" spans="1:46" ht="27" customHeight="1" x14ac:dyDescent="0.15">
      <c r="A32" s="248"/>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1153" t="s">
        <v>529</v>
      </c>
      <c r="AL32" s="1154"/>
      <c r="AM32" s="1154"/>
      <c r="AN32" s="1155"/>
      <c r="AO32" s="294">
        <v>1147757</v>
      </c>
      <c r="AP32" s="294">
        <v>15782</v>
      </c>
      <c r="AQ32" s="295">
        <v>42274</v>
      </c>
      <c r="AR32" s="296">
        <v>-62.7</v>
      </c>
    </row>
    <row r="33" spans="1:46" ht="13.5" customHeight="1" x14ac:dyDescent="0.15">
      <c r="A33" s="248"/>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1153" t="s">
        <v>530</v>
      </c>
      <c r="AL33" s="1154"/>
      <c r="AM33" s="1154"/>
      <c r="AN33" s="1155"/>
      <c r="AO33" s="294" t="s">
        <v>516</v>
      </c>
      <c r="AP33" s="294" t="s">
        <v>516</v>
      </c>
      <c r="AQ33" s="295" t="s">
        <v>516</v>
      </c>
      <c r="AR33" s="296" t="s">
        <v>516</v>
      </c>
    </row>
    <row r="34" spans="1:46" ht="27" customHeight="1" x14ac:dyDescent="0.15">
      <c r="A34" s="248"/>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1153" t="s">
        <v>531</v>
      </c>
      <c r="AL34" s="1154"/>
      <c r="AM34" s="1154"/>
      <c r="AN34" s="1155"/>
      <c r="AO34" s="294" t="s">
        <v>516</v>
      </c>
      <c r="AP34" s="294" t="s">
        <v>516</v>
      </c>
      <c r="AQ34" s="295">
        <v>53</v>
      </c>
      <c r="AR34" s="296" t="s">
        <v>516</v>
      </c>
    </row>
    <row r="35" spans="1:46" ht="27" customHeight="1" x14ac:dyDescent="0.15">
      <c r="A35" s="248"/>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1153" t="s">
        <v>532</v>
      </c>
      <c r="AL35" s="1154"/>
      <c r="AM35" s="1154"/>
      <c r="AN35" s="1155"/>
      <c r="AO35" s="294">
        <v>1591685</v>
      </c>
      <c r="AP35" s="294">
        <v>21886</v>
      </c>
      <c r="AQ35" s="295">
        <v>12769</v>
      </c>
      <c r="AR35" s="296">
        <v>71.400000000000006</v>
      </c>
    </row>
    <row r="36" spans="1:46" ht="27" customHeight="1" x14ac:dyDescent="0.15">
      <c r="A36" s="248"/>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1153" t="s">
        <v>533</v>
      </c>
      <c r="AL36" s="1154"/>
      <c r="AM36" s="1154"/>
      <c r="AN36" s="1155"/>
      <c r="AO36" s="294">
        <v>152861</v>
      </c>
      <c r="AP36" s="294">
        <v>2102</v>
      </c>
      <c r="AQ36" s="295">
        <v>1973</v>
      </c>
      <c r="AR36" s="296">
        <v>6.5</v>
      </c>
    </row>
    <row r="37" spans="1:46" ht="13.5" customHeight="1" x14ac:dyDescent="0.15">
      <c r="A37" s="248"/>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1153" t="s">
        <v>534</v>
      </c>
      <c r="AL37" s="1154"/>
      <c r="AM37" s="1154"/>
      <c r="AN37" s="1155"/>
      <c r="AO37" s="294" t="s">
        <v>516</v>
      </c>
      <c r="AP37" s="294" t="s">
        <v>516</v>
      </c>
      <c r="AQ37" s="295">
        <v>635</v>
      </c>
      <c r="AR37" s="296" t="s">
        <v>516</v>
      </c>
    </row>
    <row r="38" spans="1:46" ht="27" customHeight="1" x14ac:dyDescent="0.15">
      <c r="A38" s="248"/>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1156" t="s">
        <v>535</v>
      </c>
      <c r="AL38" s="1157"/>
      <c r="AM38" s="1157"/>
      <c r="AN38" s="1158"/>
      <c r="AO38" s="297" t="s">
        <v>516</v>
      </c>
      <c r="AP38" s="297" t="s">
        <v>516</v>
      </c>
      <c r="AQ38" s="298">
        <v>1</v>
      </c>
      <c r="AR38" s="286" t="s">
        <v>516</v>
      </c>
      <c r="AS38" s="293"/>
    </row>
    <row r="39" spans="1:46" x14ac:dyDescent="0.15">
      <c r="A39" s="248"/>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1156" t="s">
        <v>536</v>
      </c>
      <c r="AL39" s="1157"/>
      <c r="AM39" s="1157"/>
      <c r="AN39" s="1158"/>
      <c r="AO39" s="294">
        <v>-882511</v>
      </c>
      <c r="AP39" s="294">
        <v>-12135</v>
      </c>
      <c r="AQ39" s="295">
        <v>-5447</v>
      </c>
      <c r="AR39" s="296">
        <v>122.8</v>
      </c>
      <c r="AS39" s="293"/>
    </row>
    <row r="40" spans="1:46" ht="27" customHeight="1" x14ac:dyDescent="0.15">
      <c r="A40" s="248"/>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1153" t="s">
        <v>537</v>
      </c>
      <c r="AL40" s="1154"/>
      <c r="AM40" s="1154"/>
      <c r="AN40" s="1155"/>
      <c r="AO40" s="294">
        <v>-1615352</v>
      </c>
      <c r="AP40" s="294">
        <v>-22211</v>
      </c>
      <c r="AQ40" s="295">
        <v>-37418</v>
      </c>
      <c r="AR40" s="296">
        <v>-40.6</v>
      </c>
      <c r="AS40" s="293"/>
    </row>
    <row r="41" spans="1:46" x14ac:dyDescent="0.15">
      <c r="A41" s="248"/>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1159" t="s">
        <v>299</v>
      </c>
      <c r="AL41" s="1160"/>
      <c r="AM41" s="1160"/>
      <c r="AN41" s="1161"/>
      <c r="AO41" s="294">
        <v>394440</v>
      </c>
      <c r="AP41" s="294">
        <v>5424</v>
      </c>
      <c r="AQ41" s="295">
        <v>14840</v>
      </c>
      <c r="AR41" s="296">
        <v>-63.5</v>
      </c>
      <c r="AS41" s="293"/>
    </row>
    <row r="42" spans="1:46" x14ac:dyDescent="0.15">
      <c r="A42" s="248"/>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99" t="s">
        <v>538</v>
      </c>
      <c r="AL42" s="244"/>
      <c r="AM42" s="244"/>
      <c r="AN42" s="244"/>
      <c r="AO42" s="244"/>
      <c r="AP42" s="244"/>
      <c r="AQ42" s="270"/>
      <c r="AR42" s="270"/>
      <c r="AS42" s="293"/>
    </row>
    <row r="43" spans="1:46" x14ac:dyDescent="0.15">
      <c r="A43" s="248"/>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300"/>
      <c r="AQ43" s="270"/>
      <c r="AR43" s="244"/>
      <c r="AS43" s="293"/>
    </row>
    <row r="44" spans="1:46" x14ac:dyDescent="0.15">
      <c r="A44" s="248"/>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70"/>
      <c r="AR44" s="244"/>
    </row>
    <row r="45" spans="1:46" x14ac:dyDescent="0.15">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301"/>
      <c r="AR45" s="246"/>
      <c r="AS45" s="246"/>
      <c r="AT45" s="244"/>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4"/>
    </row>
    <row r="47" spans="1:46" ht="17.25" customHeight="1" x14ac:dyDescent="0.15">
      <c r="A47" s="303" t="s">
        <v>539</v>
      </c>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row>
    <row r="48" spans="1:46" x14ac:dyDescent="0.15">
      <c r="A48" s="248"/>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304" t="s">
        <v>540</v>
      </c>
      <c r="AL48" s="304"/>
      <c r="AM48" s="304"/>
      <c r="AN48" s="304"/>
      <c r="AO48" s="304"/>
      <c r="AP48" s="304"/>
      <c r="AQ48" s="305"/>
      <c r="AR48" s="304"/>
    </row>
    <row r="49" spans="1:44" ht="13.5" customHeight="1" x14ac:dyDescent="0.15">
      <c r="A49" s="248"/>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306"/>
      <c r="AL49" s="307"/>
      <c r="AM49" s="1146" t="s">
        <v>507</v>
      </c>
      <c r="AN49" s="1148" t="s">
        <v>541</v>
      </c>
      <c r="AO49" s="1149"/>
      <c r="AP49" s="1149"/>
      <c r="AQ49" s="1149"/>
      <c r="AR49" s="1150"/>
    </row>
    <row r="50" spans="1:44" x14ac:dyDescent="0.15">
      <c r="A50" s="248"/>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308"/>
      <c r="AL50" s="309"/>
      <c r="AM50" s="1147"/>
      <c r="AN50" s="310" t="s">
        <v>542</v>
      </c>
      <c r="AO50" s="311" t="s">
        <v>543</v>
      </c>
      <c r="AP50" s="312" t="s">
        <v>544</v>
      </c>
      <c r="AQ50" s="313" t="s">
        <v>545</v>
      </c>
      <c r="AR50" s="314" t="s">
        <v>546</v>
      </c>
    </row>
    <row r="51" spans="1:44" x14ac:dyDescent="0.15">
      <c r="A51" s="248"/>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306" t="s">
        <v>547</v>
      </c>
      <c r="AL51" s="307"/>
      <c r="AM51" s="315">
        <v>2519486</v>
      </c>
      <c r="AN51" s="316">
        <v>34737</v>
      </c>
      <c r="AO51" s="317">
        <v>-18.600000000000001</v>
      </c>
      <c r="AP51" s="318">
        <v>54110</v>
      </c>
      <c r="AQ51" s="319">
        <v>-5.6</v>
      </c>
      <c r="AR51" s="320">
        <v>-13</v>
      </c>
    </row>
    <row r="52" spans="1:44" x14ac:dyDescent="0.15">
      <c r="A52" s="248"/>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321"/>
      <c r="AL52" s="322" t="s">
        <v>548</v>
      </c>
      <c r="AM52" s="323">
        <v>1420768</v>
      </c>
      <c r="AN52" s="324">
        <v>19589</v>
      </c>
      <c r="AO52" s="325">
        <v>-16.7</v>
      </c>
      <c r="AP52" s="326">
        <v>30620</v>
      </c>
      <c r="AQ52" s="327">
        <v>-6.6</v>
      </c>
      <c r="AR52" s="328">
        <v>-10.1</v>
      </c>
    </row>
    <row r="53" spans="1:44" x14ac:dyDescent="0.15">
      <c r="A53" s="248"/>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306" t="s">
        <v>549</v>
      </c>
      <c r="AL53" s="307"/>
      <c r="AM53" s="315">
        <v>2450919</v>
      </c>
      <c r="AN53" s="316">
        <v>33536</v>
      </c>
      <c r="AO53" s="317">
        <v>-3.5</v>
      </c>
      <c r="AP53" s="318">
        <v>54684</v>
      </c>
      <c r="AQ53" s="319">
        <v>1.1000000000000001</v>
      </c>
      <c r="AR53" s="320">
        <v>-4.5999999999999996</v>
      </c>
    </row>
    <row r="54" spans="1:44" x14ac:dyDescent="0.15">
      <c r="A54" s="248"/>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321"/>
      <c r="AL54" s="322" t="s">
        <v>548</v>
      </c>
      <c r="AM54" s="323">
        <v>1208733</v>
      </c>
      <c r="AN54" s="324">
        <v>16539</v>
      </c>
      <c r="AO54" s="325">
        <v>-15.6</v>
      </c>
      <c r="AP54" s="326">
        <v>32829</v>
      </c>
      <c r="AQ54" s="327">
        <v>7.2</v>
      </c>
      <c r="AR54" s="328">
        <v>-22.8</v>
      </c>
    </row>
    <row r="55" spans="1:44" x14ac:dyDescent="0.15">
      <c r="A55" s="248"/>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306" t="s">
        <v>550</v>
      </c>
      <c r="AL55" s="307"/>
      <c r="AM55" s="315">
        <v>3023695</v>
      </c>
      <c r="AN55" s="316">
        <v>41264</v>
      </c>
      <c r="AO55" s="317">
        <v>23</v>
      </c>
      <c r="AP55" s="318">
        <v>62383</v>
      </c>
      <c r="AQ55" s="319">
        <v>14.1</v>
      </c>
      <c r="AR55" s="320">
        <v>8.9</v>
      </c>
    </row>
    <row r="56" spans="1:44" x14ac:dyDescent="0.15">
      <c r="A56" s="248"/>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321"/>
      <c r="AL56" s="322" t="s">
        <v>548</v>
      </c>
      <c r="AM56" s="323">
        <v>1728418</v>
      </c>
      <c r="AN56" s="324">
        <v>23587</v>
      </c>
      <c r="AO56" s="325">
        <v>42.6</v>
      </c>
      <c r="AP56" s="326">
        <v>35325</v>
      </c>
      <c r="AQ56" s="327">
        <v>7.6</v>
      </c>
      <c r="AR56" s="328">
        <v>35</v>
      </c>
    </row>
    <row r="57" spans="1:44" x14ac:dyDescent="0.15">
      <c r="A57" s="248"/>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306" t="s">
        <v>551</v>
      </c>
      <c r="AL57" s="307"/>
      <c r="AM57" s="315">
        <v>2473190</v>
      </c>
      <c r="AN57" s="316">
        <v>33962</v>
      </c>
      <c r="AO57" s="317">
        <v>-17.7</v>
      </c>
      <c r="AP57" s="318">
        <v>63812</v>
      </c>
      <c r="AQ57" s="319">
        <v>2.2999999999999998</v>
      </c>
      <c r="AR57" s="320">
        <v>-20</v>
      </c>
    </row>
    <row r="58" spans="1:44" x14ac:dyDescent="0.15">
      <c r="A58" s="248"/>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321"/>
      <c r="AL58" s="322" t="s">
        <v>548</v>
      </c>
      <c r="AM58" s="323">
        <v>1361344</v>
      </c>
      <c r="AN58" s="324">
        <v>18694</v>
      </c>
      <c r="AO58" s="325">
        <v>-20.7</v>
      </c>
      <c r="AP58" s="326">
        <v>33848</v>
      </c>
      <c r="AQ58" s="327">
        <v>-4.2</v>
      </c>
      <c r="AR58" s="328">
        <v>-16.5</v>
      </c>
    </row>
    <row r="59" spans="1:44" x14ac:dyDescent="0.15">
      <c r="A59" s="248"/>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306" t="s">
        <v>552</v>
      </c>
      <c r="AL59" s="307"/>
      <c r="AM59" s="315">
        <v>2349617</v>
      </c>
      <c r="AN59" s="316">
        <v>32307</v>
      </c>
      <c r="AO59" s="317">
        <v>-4.9000000000000004</v>
      </c>
      <c r="AP59" s="318">
        <v>54225</v>
      </c>
      <c r="AQ59" s="319">
        <v>-15</v>
      </c>
      <c r="AR59" s="320">
        <v>10.1</v>
      </c>
    </row>
    <row r="60" spans="1:44" x14ac:dyDescent="0.15">
      <c r="A60" s="248"/>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321"/>
      <c r="AL60" s="322" t="s">
        <v>548</v>
      </c>
      <c r="AM60" s="323">
        <v>1463251</v>
      </c>
      <c r="AN60" s="324">
        <v>20120</v>
      </c>
      <c r="AO60" s="325">
        <v>7.6</v>
      </c>
      <c r="AP60" s="326">
        <v>27337</v>
      </c>
      <c r="AQ60" s="327">
        <v>-19.2</v>
      </c>
      <c r="AR60" s="328">
        <v>26.8</v>
      </c>
    </row>
    <row r="61" spans="1:44" x14ac:dyDescent="0.15">
      <c r="A61" s="248"/>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306" t="s">
        <v>553</v>
      </c>
      <c r="AL61" s="329"/>
      <c r="AM61" s="330">
        <v>2563381</v>
      </c>
      <c r="AN61" s="331">
        <v>35161</v>
      </c>
      <c r="AO61" s="332">
        <v>-4.3</v>
      </c>
      <c r="AP61" s="333">
        <v>57843</v>
      </c>
      <c r="AQ61" s="334">
        <v>-0.6</v>
      </c>
      <c r="AR61" s="320">
        <v>-3.7</v>
      </c>
    </row>
    <row r="62" spans="1:44" x14ac:dyDescent="0.15">
      <c r="A62" s="248"/>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321"/>
      <c r="AL62" s="322" t="s">
        <v>548</v>
      </c>
      <c r="AM62" s="323">
        <v>1436503</v>
      </c>
      <c r="AN62" s="324">
        <v>19706</v>
      </c>
      <c r="AO62" s="325">
        <v>-0.6</v>
      </c>
      <c r="AP62" s="326">
        <v>31992</v>
      </c>
      <c r="AQ62" s="327">
        <v>-3</v>
      </c>
      <c r="AR62" s="328">
        <v>2.4</v>
      </c>
    </row>
    <row r="63" spans="1:44" x14ac:dyDescent="0.15">
      <c r="A63" s="248"/>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row>
    <row r="64" spans="1:44" x14ac:dyDescent="0.15">
      <c r="A64" s="248"/>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row>
    <row r="65" spans="1:46" x14ac:dyDescent="0.15">
      <c r="A65" s="248"/>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row>
    <row r="66" spans="1:46" x14ac:dyDescent="0.15">
      <c r="A66" s="335"/>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6"/>
    </row>
    <row r="67" spans="1:46" ht="13.5" hidden="1" customHeight="1" x14ac:dyDescent="0.15">
      <c r="AK67" s="244"/>
      <c r="AL67" s="244"/>
      <c r="AM67" s="244"/>
      <c r="AN67" s="244"/>
      <c r="AO67" s="244"/>
      <c r="AP67" s="244"/>
      <c r="AQ67" s="244"/>
      <c r="AR67" s="244"/>
      <c r="AS67" s="244"/>
      <c r="AT67" s="244"/>
    </row>
    <row r="68" spans="1:46" ht="13.5" hidden="1" customHeight="1" x14ac:dyDescent="0.15">
      <c r="AK68" s="244"/>
      <c r="AL68" s="244"/>
      <c r="AM68" s="244"/>
      <c r="AN68" s="244"/>
      <c r="AO68" s="244"/>
      <c r="AP68" s="244"/>
      <c r="AQ68" s="244"/>
      <c r="AR68" s="244"/>
    </row>
    <row r="69" spans="1:46" ht="13.5" hidden="1" customHeight="1" x14ac:dyDescent="0.15">
      <c r="AK69" s="244"/>
      <c r="AL69" s="244"/>
      <c r="AM69" s="244"/>
      <c r="AN69" s="244"/>
      <c r="AO69" s="244"/>
      <c r="AP69" s="244"/>
      <c r="AQ69" s="244"/>
      <c r="AR69" s="244"/>
    </row>
    <row r="70" spans="1:46" hidden="1" x14ac:dyDescent="0.15">
      <c r="AK70" s="244"/>
      <c r="AL70" s="244"/>
      <c r="AM70" s="244"/>
      <c r="AN70" s="244"/>
      <c r="AO70" s="244"/>
      <c r="AP70" s="244"/>
      <c r="AQ70" s="244"/>
      <c r="AR70" s="244"/>
    </row>
    <row r="71" spans="1:46" hidden="1" x14ac:dyDescent="0.15">
      <c r="AK71" s="244"/>
      <c r="AL71" s="244"/>
      <c r="AM71" s="244"/>
      <c r="AN71" s="244"/>
      <c r="AO71" s="244"/>
      <c r="AP71" s="244"/>
      <c r="AQ71" s="244"/>
      <c r="AR71" s="244"/>
    </row>
    <row r="72" spans="1:46" hidden="1" x14ac:dyDescent="0.15">
      <c r="AK72" s="244"/>
      <c r="AL72" s="244"/>
      <c r="AM72" s="244"/>
      <c r="AN72" s="244"/>
      <c r="AO72" s="244"/>
      <c r="AP72" s="244"/>
      <c r="AQ72" s="244"/>
      <c r="AR72" s="244"/>
    </row>
    <row r="73" spans="1:46" hidden="1" x14ac:dyDescent="0.15">
      <c r="AK73" s="244"/>
      <c r="AL73" s="244"/>
      <c r="AM73" s="244"/>
      <c r="AN73" s="244"/>
      <c r="AO73" s="244"/>
      <c r="AP73" s="244"/>
      <c r="AQ73" s="244"/>
      <c r="AR73" s="244"/>
    </row>
  </sheetData>
  <sheetProtection algorithmName="SHA-512" hashValue="jlGeRODCBRpyGwRJ6hOSBWLc6SGENK2LGrMN5XAQeetY5YrF5YBYBBksconzvBZR+F7m7FvkHAwa7a5xi2pzlQ==" saltValue="36QIwpgauyQA3rZYmQ+8m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2" customWidth="1"/>
    <col min="126" max="16384" width="9" style="241" hidden="1"/>
  </cols>
  <sheetData>
    <row r="1" spans="2:125"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x14ac:dyDescent="0.15">
      <c r="B2" s="241"/>
      <c r="DG2" s="241"/>
    </row>
    <row r="3" spans="2:125" x14ac:dyDescent="0.1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x14ac:dyDescent="0.15"/>
    <row r="5" spans="2:125" x14ac:dyDescent="0.15"/>
    <row r="6" spans="2:125" x14ac:dyDescent="0.15"/>
    <row r="7" spans="2:125" x14ac:dyDescent="0.15"/>
    <row r="8" spans="2:125" x14ac:dyDescent="0.15"/>
    <row r="9" spans="2:125" x14ac:dyDescent="0.15">
      <c r="DU9" s="24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1"/>
    </row>
    <row r="18" spans="125:125" x14ac:dyDescent="0.15"/>
    <row r="19" spans="125:125" x14ac:dyDescent="0.15"/>
    <row r="20" spans="125:125" x14ac:dyDescent="0.15">
      <c r="DU20" s="241"/>
    </row>
    <row r="21" spans="125:125" x14ac:dyDescent="0.15">
      <c r="DU21" s="24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1"/>
    </row>
    <row r="29" spans="125:125" x14ac:dyDescent="0.15"/>
    <row r="30" spans="125:125" x14ac:dyDescent="0.15"/>
    <row r="31" spans="125:125" x14ac:dyDescent="0.15"/>
    <row r="32" spans="125:125" x14ac:dyDescent="0.15"/>
    <row r="33" spans="2:125" x14ac:dyDescent="0.15">
      <c r="B33" s="241"/>
      <c r="G33" s="241"/>
      <c r="I33" s="241"/>
    </row>
    <row r="34" spans="2:125" x14ac:dyDescent="0.15">
      <c r="C34" s="241"/>
      <c r="P34" s="241"/>
      <c r="DE34" s="241"/>
      <c r="DH34" s="241"/>
    </row>
    <row r="35" spans="2:125" x14ac:dyDescent="0.15">
      <c r="D35" s="241"/>
      <c r="E35" s="241"/>
      <c r="DG35" s="241"/>
      <c r="DJ35" s="241"/>
      <c r="DP35" s="241"/>
      <c r="DQ35" s="241"/>
      <c r="DR35" s="241"/>
      <c r="DS35" s="241"/>
      <c r="DT35" s="241"/>
      <c r="DU35" s="241"/>
    </row>
    <row r="36" spans="2:125" x14ac:dyDescent="0.1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x14ac:dyDescent="0.15">
      <c r="DU37" s="241"/>
    </row>
    <row r="38" spans="2:125" x14ac:dyDescent="0.15">
      <c r="DT38" s="241"/>
      <c r="DU38" s="241"/>
    </row>
    <row r="39" spans="2:125" x14ac:dyDescent="0.15"/>
    <row r="40" spans="2:125" x14ac:dyDescent="0.15">
      <c r="DH40" s="241"/>
    </row>
    <row r="41" spans="2:125" x14ac:dyDescent="0.15">
      <c r="DE41" s="241"/>
    </row>
    <row r="42" spans="2:125" x14ac:dyDescent="0.15">
      <c r="DG42" s="241"/>
      <c r="DJ42" s="241"/>
    </row>
    <row r="43" spans="2:125" x14ac:dyDescent="0.1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x14ac:dyDescent="0.15">
      <c r="DU44" s="241"/>
    </row>
    <row r="45" spans="2:125" x14ac:dyDescent="0.15"/>
    <row r="46" spans="2:125" x14ac:dyDescent="0.15"/>
    <row r="47" spans="2:125" x14ac:dyDescent="0.15"/>
    <row r="48" spans="2:125" x14ac:dyDescent="0.15">
      <c r="DT48" s="241"/>
      <c r="DU48" s="241"/>
    </row>
    <row r="49" spans="120:125" x14ac:dyDescent="0.15">
      <c r="DU49" s="241"/>
    </row>
    <row r="50" spans="120:125" x14ac:dyDescent="0.15">
      <c r="DU50" s="241"/>
    </row>
    <row r="51" spans="120:125" x14ac:dyDescent="0.15">
      <c r="DP51" s="241"/>
      <c r="DQ51" s="241"/>
      <c r="DR51" s="241"/>
      <c r="DS51" s="241"/>
      <c r="DT51" s="241"/>
      <c r="DU51" s="241"/>
    </row>
    <row r="52" spans="120:125" x14ac:dyDescent="0.15"/>
    <row r="53" spans="120:125" x14ac:dyDescent="0.15"/>
    <row r="54" spans="120:125" x14ac:dyDescent="0.15">
      <c r="DU54" s="241"/>
    </row>
    <row r="55" spans="120:125" x14ac:dyDescent="0.15"/>
    <row r="56" spans="120:125" x14ac:dyDescent="0.15"/>
    <row r="57" spans="120:125" x14ac:dyDescent="0.15"/>
    <row r="58" spans="120:125" x14ac:dyDescent="0.15">
      <c r="DU58" s="241"/>
    </row>
    <row r="59" spans="120:125" x14ac:dyDescent="0.15"/>
    <row r="60" spans="120:125" x14ac:dyDescent="0.15"/>
    <row r="61" spans="120:125" x14ac:dyDescent="0.15"/>
    <row r="62" spans="120:125" x14ac:dyDescent="0.15"/>
    <row r="63" spans="120:125" x14ac:dyDescent="0.15">
      <c r="DU63" s="241"/>
    </row>
    <row r="64" spans="120:125" x14ac:dyDescent="0.15">
      <c r="DT64" s="241"/>
      <c r="DU64" s="241"/>
    </row>
    <row r="65" spans="123:125" x14ac:dyDescent="0.15"/>
    <row r="66" spans="123:125" x14ac:dyDescent="0.15"/>
    <row r="67" spans="123:125" x14ac:dyDescent="0.15"/>
    <row r="68" spans="123:125" x14ac:dyDescent="0.15"/>
    <row r="69" spans="123:125" x14ac:dyDescent="0.15">
      <c r="DS69" s="241"/>
      <c r="DT69" s="241"/>
      <c r="DU69" s="24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1"/>
    </row>
    <row r="83" spans="116:125" x14ac:dyDescent="0.15">
      <c r="DM83" s="241"/>
      <c r="DN83" s="241"/>
      <c r="DO83" s="241"/>
      <c r="DP83" s="241"/>
      <c r="DQ83" s="241"/>
      <c r="DR83" s="241"/>
      <c r="DS83" s="241"/>
      <c r="DT83" s="241"/>
      <c r="DU83" s="241"/>
    </row>
    <row r="84" spans="116:125" x14ac:dyDescent="0.15"/>
    <row r="85" spans="116:125" x14ac:dyDescent="0.15"/>
    <row r="86" spans="116:125" x14ac:dyDescent="0.15"/>
    <row r="87" spans="116:125" x14ac:dyDescent="0.15"/>
    <row r="88" spans="116:125" x14ac:dyDescent="0.15">
      <c r="DU88" s="24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1"/>
      <c r="DT94" s="241"/>
      <c r="DU94" s="241"/>
    </row>
    <row r="95" spans="116:125" ht="13.5" customHeight="1" x14ac:dyDescent="0.15">
      <c r="DU95" s="24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1"/>
    </row>
    <row r="102" spans="124:125" ht="13.5" customHeight="1" x14ac:dyDescent="0.15"/>
    <row r="103" spans="124:125" ht="13.5" customHeight="1" x14ac:dyDescent="0.15"/>
    <row r="104" spans="124:125" ht="13.5" customHeight="1" x14ac:dyDescent="0.15">
      <c r="DT104" s="241"/>
      <c r="DU104" s="24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1" t="s">
        <v>555</v>
      </c>
    </row>
    <row r="121" spans="125:125" ht="13.5" hidden="1" customHeight="1" x14ac:dyDescent="0.15">
      <c r="DU121" s="241"/>
    </row>
  </sheetData>
  <sheetProtection algorithmName="SHA-512" hashValue="VhTm1ioaOFrJNybwlLRDZAqaWs9yKOYpL1QuJKqxvFVJVjZrVa8D4tSWfU0OQ2v+98Ua/LlOs/biFEm6rcrvWA==" saltValue="ugidt+EYA6hvGdlmKVnG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2" customWidth="1"/>
    <col min="126" max="142" width="0" style="241" hidden="1" customWidth="1"/>
    <col min="143" max="16384" width="9" style="241" hidden="1"/>
  </cols>
  <sheetData>
    <row r="1" spans="1:125"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x14ac:dyDescent="0.15">
      <c r="B2" s="241"/>
      <c r="T2" s="241"/>
    </row>
    <row r="3" spans="1:12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1"/>
      <c r="G33" s="241"/>
      <c r="I33" s="241"/>
    </row>
    <row r="34" spans="2:125" x14ac:dyDescent="0.15">
      <c r="C34" s="241"/>
      <c r="P34" s="241"/>
      <c r="R34" s="241"/>
      <c r="U34" s="241"/>
    </row>
    <row r="35" spans="2:125" x14ac:dyDescent="0.1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x14ac:dyDescent="0.15">
      <c r="F36" s="241"/>
      <c r="H36" s="241"/>
      <c r="J36" s="241"/>
      <c r="K36" s="241"/>
      <c r="L36" s="241"/>
      <c r="M36" s="241"/>
      <c r="N36" s="241"/>
      <c r="O36" s="241"/>
      <c r="Q36" s="241"/>
      <c r="S36" s="241"/>
      <c r="V36" s="241"/>
    </row>
    <row r="37" spans="2:125" x14ac:dyDescent="0.15"/>
    <row r="38" spans="2:125" x14ac:dyDescent="0.15"/>
    <row r="39" spans="2:125" x14ac:dyDescent="0.15"/>
    <row r="40" spans="2:125" x14ac:dyDescent="0.15">
      <c r="U40" s="241"/>
    </row>
    <row r="41" spans="2:125" x14ac:dyDescent="0.15">
      <c r="R41" s="241"/>
    </row>
    <row r="42" spans="2:125" x14ac:dyDescent="0.1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x14ac:dyDescent="0.15">
      <c r="Q43" s="241"/>
      <c r="S43" s="241"/>
      <c r="V43" s="24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556</v>
      </c>
    </row>
  </sheetData>
  <sheetProtection algorithmName="SHA-512" hashValue="kCSW0rkH519u865sl7xd/WODR4fCFkryKGfsuDtLDfo6zRcs80n9rXvZ01AbLc/BTSlV1EZmK0Vmxn2gl5FKww==" saltValue="NSKl1GpNnr29iJWpBpIJ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72" t="s">
        <v>3</v>
      </c>
      <c r="D47" s="1172"/>
      <c r="E47" s="1173"/>
      <c r="F47" s="11">
        <v>23.16</v>
      </c>
      <c r="G47" s="12">
        <v>28.92</v>
      </c>
      <c r="H47" s="12">
        <v>27.01</v>
      </c>
      <c r="I47" s="12">
        <v>31.83</v>
      </c>
      <c r="J47" s="13">
        <v>32.17</v>
      </c>
    </row>
    <row r="48" spans="2:10" ht="57.75" customHeight="1" x14ac:dyDescent="0.15">
      <c r="B48" s="14"/>
      <c r="C48" s="1174" t="s">
        <v>4</v>
      </c>
      <c r="D48" s="1174"/>
      <c r="E48" s="1175"/>
      <c r="F48" s="15">
        <v>9.1300000000000008</v>
      </c>
      <c r="G48" s="16">
        <v>9.8800000000000008</v>
      </c>
      <c r="H48" s="16">
        <v>12.55</v>
      </c>
      <c r="I48" s="16">
        <v>14.45</v>
      </c>
      <c r="J48" s="17">
        <v>15.5</v>
      </c>
    </row>
    <row r="49" spans="2:10" ht="57.75" customHeight="1" thickBot="1" x14ac:dyDescent="0.2">
      <c r="B49" s="18"/>
      <c r="C49" s="1176" t="s">
        <v>5</v>
      </c>
      <c r="D49" s="1176"/>
      <c r="E49" s="1177"/>
      <c r="F49" s="19" t="s">
        <v>562</v>
      </c>
      <c r="G49" s="20">
        <v>1.24</v>
      </c>
      <c r="H49" s="20">
        <v>4.93</v>
      </c>
      <c r="I49" s="20">
        <v>6.3</v>
      </c>
      <c r="J49" s="21" t="s">
        <v>563</v>
      </c>
    </row>
    <row r="50" spans="2:10" x14ac:dyDescent="0.15"/>
  </sheetData>
  <sheetProtection algorithmName="SHA-512" hashValue="JP4YOJ1X5cvFOmsAUNvHkt03lmhLLHMn7NQqHWYG9HWm+HS1OJzop+ed/3fze67VvwrIK+OwFavy2sWUuTWhfA==" saltValue="/SFVwyK3CeVCrBZckB6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2023-03-24T12:25:09Z</cp:lastPrinted>
  <dcterms:created xsi:type="dcterms:W3CDTF">2023-02-20T05:41:30Z</dcterms:created>
  <dcterms:modified xsi:type="dcterms:W3CDTF">2023-10-16T09:33:24Z</dcterms:modified>
  <cp:category/>
</cp:coreProperties>
</file>