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bookViews>
    <workbookView xWindow="-120" yWindow="-120" windowWidth="20730" windowHeight="11160"/>
  </bookViews>
  <sheets>
    <sheet name="総括表" sheetId="1" r:id="rId1"/>
    <sheet name="普通会計の状況" sheetId="15"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6" r:id="rId14"/>
    <sheet name="施設類型別ストック情報分析表①" sheetId="17" r:id="rId15"/>
    <sheet name="施設類型別ストック情報分析表②" sheetId="18" r:id="rId16"/>
    <sheet name="データシート" sheetId="14" state="hidden" r:id="rId17"/>
  </sheets>
  <definedNames>
    <definedName name="Z_2D7BF8A9_925F_4536_BF5C_4A59E14C9FA7_.wvu.Cols" localSheetId="2" hidden="1">'各会計、関係団体の財政状況及び健全化判断比率'!$EB:$XFD</definedName>
    <definedName name="Z_2D7BF8A9_925F_4536_BF5C_4A59E14C9FA7_.wvu.Cols" localSheetId="12" hidden="1">基金残高に係る経年分析!$P:$XFD</definedName>
    <definedName name="Z_2D7BF8A9_925F_4536_BF5C_4A59E14C9FA7_.wvu.Cols" localSheetId="4" hidden="1">'経常経費分析表（経常収支比率の分析）'!$DM:$XFD</definedName>
    <definedName name="Z_2D7BF8A9_925F_4536_BF5C_4A59E14C9FA7_.wvu.Cols" localSheetId="5" hidden="1">'経常経費分析表（人件費・公債費・普通建設事業費の分析）'!$AU:$XFD</definedName>
    <definedName name="Z_2D7BF8A9_925F_4536_BF5C_4A59E14C9FA7_.wvu.Cols" localSheetId="3" hidden="1">財政比較分析表!$DQ:$XFD</definedName>
    <definedName name="Z_2D7BF8A9_925F_4536_BF5C_4A59E14C9FA7_.wvu.Cols" localSheetId="10" hidden="1">'実質公債費比率（分子）の構造'!$V:$XFD</definedName>
    <definedName name="Z_2D7BF8A9_925F_4536_BF5C_4A59E14C9FA7_.wvu.Cols" localSheetId="8" hidden="1">実質収支比率等に係る経年分析!$Q:$XFD</definedName>
    <definedName name="Z_2D7BF8A9_925F_4536_BF5C_4A59E14C9FA7_.wvu.Cols" localSheetId="11" hidden="1">'将来負担比率（分子）の構造'!$T:$XFD</definedName>
    <definedName name="Z_2D7BF8A9_925F_4536_BF5C_4A59E14C9FA7_.wvu.Cols" localSheetId="6" hidden="1">'性質別歳出決算分析表（住民一人当たりのコスト）'!$DV:$XFD</definedName>
    <definedName name="Z_2D7BF8A9_925F_4536_BF5C_4A59E14C9FA7_.wvu.Cols" localSheetId="0" hidden="1">総括表!$DP:$XFD</definedName>
    <definedName name="Z_2D7BF8A9_925F_4536_BF5C_4A59E14C9FA7_.wvu.Cols" localSheetId="7" hidden="1">'目的別歳出決算分析表（住民一人当たりのコスト）'!$DV:$XFD</definedName>
    <definedName name="Z_2D7BF8A9_925F_4536_BF5C_4A59E14C9FA7_.wvu.Cols" localSheetId="9" hidden="1">連結実質赤字比率に係る赤字・黒字の構成分析!$Q:$XFD</definedName>
    <definedName name="Z_2D7BF8A9_925F_4536_BF5C_4A59E14C9FA7_.wvu.Rows" localSheetId="2" hidden="1">'各会計、関係団体の財政状況及び健全化判断比率'!$136:$1048576,'各会計、関係団体の財政状況及び健全化判断比率'!$89:$101,'各会計、関係団体の財政状況及び健全化判断比率'!$135:$135</definedName>
    <definedName name="Z_2D7BF8A9_925F_4536_BF5C_4A59E14C9FA7_.wvu.Rows" localSheetId="12" hidden="1">基金残高に係る経年分析!$65:$1048576</definedName>
    <definedName name="Z_2D7BF8A9_925F_4536_BF5C_4A59E14C9FA7_.wvu.Rows" localSheetId="4" hidden="1">'経常経費分析表（経常収支比率の分析）'!$90:$1048576</definedName>
    <definedName name="Z_2D7BF8A9_925F_4536_BF5C_4A59E14C9FA7_.wvu.Rows" localSheetId="5" hidden="1">'経常経費分析表（人件費・公債費・普通建設事業費の分析）'!$74:$1048576,'経常経費分析表（人件費・公債費・普通建設事業費の分析）'!$67:$73</definedName>
    <definedName name="Z_2D7BF8A9_925F_4536_BF5C_4A59E14C9FA7_.wvu.Rows" localSheetId="3" hidden="1">財政比較分析表!$106:$1048576,財政比較分析表!$98:$105</definedName>
    <definedName name="Z_2D7BF8A9_925F_4536_BF5C_4A59E14C9FA7_.wvu.Rows" localSheetId="10" hidden="1">'実質公債費比率（分子）の構造'!$63:$1048576</definedName>
    <definedName name="Z_2D7BF8A9_925F_4536_BF5C_4A59E14C9FA7_.wvu.Rows" localSheetId="8" hidden="1">実質収支比率等に係る経年分析!$51:$1048576</definedName>
    <definedName name="Z_2D7BF8A9_925F_4536_BF5C_4A59E14C9FA7_.wvu.Rows" localSheetId="11" hidden="1">'将来負担比率（分子）の構造'!$56:$1048576</definedName>
    <definedName name="Z_2D7BF8A9_925F_4536_BF5C_4A59E14C9FA7_.wvu.Rows" localSheetId="6" hidden="1">'性質別歳出決算分析表（住民一人当たりのコスト）'!$122:$1048576,'性質別歳出決算分析表（住民一人当たりのコスト）'!$117:$121</definedName>
    <definedName name="Z_2D7BF8A9_925F_4536_BF5C_4A59E14C9FA7_.wvu.Rows" localSheetId="0" hidden="1">総括表!$57:$1048576</definedName>
    <definedName name="Z_2D7BF8A9_925F_4536_BF5C_4A59E14C9FA7_.wvu.Rows" localSheetId="7" hidden="1">'目的別歳出決算分析表（住民一人当たりのコスト）'!$117:$1048576</definedName>
    <definedName name="Z_2D7BF8A9_925F_4536_BF5C_4A59E14C9FA7_.wvu.Rows" localSheetId="9" hidden="1">連結実質赤字比率に係る赤字・黒字の構成分析!$46:$1048576</definedName>
    <definedName name="Z_69ADCFE0_6BCB_4A4B_8A25_89E439CDFB04_.wvu.Cols" localSheetId="2" hidden="1">'各会計、関係団体の財政状況及び健全化判断比率'!$EB:$XFD</definedName>
    <definedName name="Z_69ADCFE0_6BCB_4A4B_8A25_89E439CDFB04_.wvu.Cols" localSheetId="12" hidden="1">基金残高に係る経年分析!$P:$XFD</definedName>
    <definedName name="Z_69ADCFE0_6BCB_4A4B_8A25_89E439CDFB04_.wvu.Cols" localSheetId="4" hidden="1">'経常経費分析表（経常収支比率の分析）'!$DM:$XFD</definedName>
    <definedName name="Z_69ADCFE0_6BCB_4A4B_8A25_89E439CDFB04_.wvu.Cols" localSheetId="5" hidden="1">'経常経費分析表（人件費・公債費・普通建設事業費の分析）'!$AU:$XFD</definedName>
    <definedName name="Z_69ADCFE0_6BCB_4A4B_8A25_89E439CDFB04_.wvu.Cols" localSheetId="3" hidden="1">財政比較分析表!$DQ:$XFD</definedName>
    <definedName name="Z_69ADCFE0_6BCB_4A4B_8A25_89E439CDFB04_.wvu.Cols" localSheetId="10" hidden="1">'実質公債費比率（分子）の構造'!$V:$XFD</definedName>
    <definedName name="Z_69ADCFE0_6BCB_4A4B_8A25_89E439CDFB04_.wvu.Cols" localSheetId="8" hidden="1">実質収支比率等に係る経年分析!$Q:$XFD</definedName>
    <definedName name="Z_69ADCFE0_6BCB_4A4B_8A25_89E439CDFB04_.wvu.Cols" localSheetId="11" hidden="1">'将来負担比率（分子）の構造'!$T:$XFD</definedName>
    <definedName name="Z_69ADCFE0_6BCB_4A4B_8A25_89E439CDFB04_.wvu.Cols" localSheetId="6" hidden="1">'性質別歳出決算分析表（住民一人当たりのコスト）'!$DV:$XFD</definedName>
    <definedName name="Z_69ADCFE0_6BCB_4A4B_8A25_89E439CDFB04_.wvu.Cols" localSheetId="0" hidden="1">総括表!$DP:$XFD</definedName>
    <definedName name="Z_69ADCFE0_6BCB_4A4B_8A25_89E439CDFB04_.wvu.Cols" localSheetId="7" hidden="1">'目的別歳出決算分析表（住民一人当たりのコスト）'!$DV:$XFD</definedName>
    <definedName name="Z_69ADCFE0_6BCB_4A4B_8A25_89E439CDFB04_.wvu.Cols" localSheetId="9" hidden="1">連結実質赤字比率に係る赤字・黒字の構成分析!$Q:$XFD</definedName>
    <definedName name="Z_69ADCFE0_6BCB_4A4B_8A25_89E439CDFB04_.wvu.Rows" localSheetId="2" hidden="1">'各会計、関係団体の財政状況及び健全化判断比率'!$136:$1048576,'各会計、関係団体の財政状況及び健全化判断比率'!$89:$101,'各会計、関係団体の財政状況及び健全化判断比率'!$135:$135</definedName>
    <definedName name="Z_69ADCFE0_6BCB_4A4B_8A25_89E439CDFB04_.wvu.Rows" localSheetId="12" hidden="1">基金残高に係る経年分析!$65:$1048576</definedName>
    <definedName name="Z_69ADCFE0_6BCB_4A4B_8A25_89E439CDFB04_.wvu.Rows" localSheetId="4" hidden="1">'経常経費分析表（経常収支比率の分析）'!$90:$1048576</definedName>
    <definedName name="Z_69ADCFE0_6BCB_4A4B_8A25_89E439CDFB04_.wvu.Rows" localSheetId="5" hidden="1">'経常経費分析表（人件費・公債費・普通建設事業費の分析）'!$74:$1048576,'経常経費分析表（人件費・公債費・普通建設事業費の分析）'!$67:$73</definedName>
    <definedName name="Z_69ADCFE0_6BCB_4A4B_8A25_89E439CDFB04_.wvu.Rows" localSheetId="3" hidden="1">財政比較分析表!$106:$1048576,財政比較分析表!$98:$105</definedName>
    <definedName name="Z_69ADCFE0_6BCB_4A4B_8A25_89E439CDFB04_.wvu.Rows" localSheetId="10" hidden="1">'実質公債費比率（分子）の構造'!$63:$1048576</definedName>
    <definedName name="Z_69ADCFE0_6BCB_4A4B_8A25_89E439CDFB04_.wvu.Rows" localSheetId="8" hidden="1">実質収支比率等に係る経年分析!$51:$1048576</definedName>
    <definedName name="Z_69ADCFE0_6BCB_4A4B_8A25_89E439CDFB04_.wvu.Rows" localSheetId="11" hidden="1">'将来負担比率（分子）の構造'!$56:$1048576</definedName>
    <definedName name="Z_69ADCFE0_6BCB_4A4B_8A25_89E439CDFB04_.wvu.Rows" localSheetId="6" hidden="1">'性質別歳出決算分析表（住民一人当たりのコスト）'!$122:$1048576,'性質別歳出決算分析表（住民一人当たりのコスト）'!$117:$121</definedName>
    <definedName name="Z_69ADCFE0_6BCB_4A4B_8A25_89E439CDFB04_.wvu.Rows" localSheetId="0" hidden="1">総括表!$57:$1048576</definedName>
    <definedName name="Z_69ADCFE0_6BCB_4A4B_8A25_89E439CDFB04_.wvu.Rows" localSheetId="7" hidden="1">'目的別歳出決算分析表（住民一人当たりのコスト）'!$117:$1048576</definedName>
    <definedName name="Z_69ADCFE0_6BCB_4A4B_8A25_89E439CDFB04_.wvu.Rows" localSheetId="9" hidden="1">連結実質赤字比率に係る赤字・黒字の構成分析!$46:$1048576</definedName>
  </definedNames>
  <calcPr calcId="191029"/>
  <customWorkbookViews>
    <customWorkbookView name="安藤　睦美 - 個人用ビュー" guid="{69ADCFE0-6BCB-4A4B-8A25-89E439CDFB04}" mergeInterval="0" personalView="1" xWindow="615" yWindow="129" windowWidth="1059" windowHeight="615" activeSheetId="3"/>
    <customWorkbookView name="  - 個人用ビュー" guid="{2D7BF8A9-925F-4536-BF5C-4A59E14C9FA7}" mergeInterval="0" personalView="1"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7" i="1" l="1"/>
  <c r="BG36" i="1"/>
  <c r="BG35" i="1"/>
  <c r="BG34"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U38" i="1"/>
  <c r="C38" i="1"/>
  <c r="BW37" i="1"/>
  <c r="AM37" i="1"/>
  <c r="U37" i="1"/>
  <c r="C37" i="1"/>
  <c r="BW36" i="1"/>
  <c r="AM36" i="1"/>
  <c r="C35" i="1"/>
  <c r="C34" i="1"/>
  <c r="C36"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s="1"/>
  <c r="U36" i="1" s="1"/>
  <c r="AM34" i="1"/>
  <c r="AM35" i="1" s="1"/>
  <c r="BE34" i="1" l="1"/>
  <c r="BE35" i="1" s="1"/>
  <c r="BE36" i="1" s="1"/>
  <c r="BE37" i="1" s="1"/>
  <c r="BW34" i="1"/>
  <c r="BW35"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<sst xmlns="http://schemas.openxmlformats.org/spreadsheetml/2006/main" count="1231" uniqueCount="634">
  <si>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</si>
  <si>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</si>
  <si>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</si>
  <si>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</si>
  <si>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</si>
  <si>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</si>
  <si>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</si>
  <si>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</si>
  <si>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</si>
  <si>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</si>
  <si>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</si>
  <si>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</si>
  <si>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</si>
  <si>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</si>
  <si>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</si>
  <si>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</si>
  <si>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</si>
  <si>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</si>
  <si>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</si>
  <si>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</si>
  <si>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</si>
  <si>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</si>
  <si>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</si>
  <si>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</si>
  <si>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</si>
  <si>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</si>
  <si>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</si>
  <si>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</si>
  <si>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</si>
  <si>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</si>
  <si>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</si>
  <si>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</si>
  <si>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</si>
  <si>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</si>
  <si>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</si>
  <si>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</si>
  <si>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</si>
  <si>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</si>
  <si>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</si>
  <si>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</si>
  <si>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</si>
  <si>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</si>
  <si>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</si>
  <si>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</si>
  <si>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</si>
  <si>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</si>
  <si>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</si>
  <si>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</si>
  <si>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</si>
  <si>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</si>
  <si>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</si>
  <si>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</si>
  <si>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</si>
  <si>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</si>
  <si>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</si>
  <si>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</si>
  <si>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</si>
  <si>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</si>
  <si>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</si>
  <si>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</si>
  <si>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</si>
  <si>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</si>
  <si>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</si>
  <si>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</si>
  <si>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</si>
  <si>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</si>
  <si>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</si>
  <si>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</si>
  <si>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</si>
  <si>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</si>
  <si>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</si>
  <si>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</si>
  <si>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</si>
  <si>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</si>
  <si>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</si>
  <si>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</si>
  <si>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</si>
  <si>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</si>
  <si>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</si>
  <si>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</si>
  <si>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</si>
  <si>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</si>
  <si>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</si>
  <si>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</si>
  <si>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</si>
  <si>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</si>
  <si>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</si>
  <si>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</si>
  <si>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</si>
  <si>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</si>
  <si>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</si>
  <si>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</si>
  <si>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</si>
  <si>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</si>
  <si>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</si>
  <si>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</si>
  <si>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</si>
  <si>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</si>
  <si>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豊田市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</si>
  <si>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</si>
  <si>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</si>
  <si>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</si>
  <si>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</si>
  <si>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</si>
  <si>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</si>
  <si>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</si>
  <si>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</si>
  <si>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</si>
  <si>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</si>
  <si>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</si>
  <si>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</si>
  <si>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</si>
  <si>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</si>
  <si>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</si>
  <si>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</si>
  <si>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</si>
  <si>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</si>
  <si>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</si>
  <si>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</si>
  <si>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</si>
  <si>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</si>
  <si>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</si>
  <si>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</si>
  <si>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</si>
  <si>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</si>
  <si>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</si>
  <si>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</si>
  <si>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</si>
  <si>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</si>
  <si>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</si>
  <si>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</si>
  <si>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</si>
  <si>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</si>
  <si>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</si>
  <si>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</si>
  <si>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</si>
  <si>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</si>
  <si>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</si>
  <si>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</si>
  <si>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</si>
  <si>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</si>
  <si>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</si>
  <si>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</si>
  <si>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</si>
  <si>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</si>
  <si>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</si>
  <si>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</si>
  <si>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</si>
  <si>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</si>
  <si>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</si>
  <si>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</si>
  <si>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</si>
  <si>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</si>
  <si>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</si>
  <si>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</si>
  <si>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</si>
  <si>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</si>
  <si>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</si>
  <si>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</si>
  <si>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</si>
  <si>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</si>
  <si>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</si>
  <si>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</si>
  <si>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</si>
  <si>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</si>
  <si>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</si>
  <si>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</si>
  <si>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</si>
  <si>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</si>
  <si>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</si>
  <si>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</si>
  <si>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</si>
  <si>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</si>
  <si>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</si>
  <si>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</si>
  <si>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</si>
  <si>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</si>
  <si>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</si>
  <si>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</si>
  <si>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</si>
  <si>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</si>
  <si>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</si>
  <si>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</si>
  <si>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</si>
  <si>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</si>
  <si>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</si>
  <si>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</si>
  <si>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</si>
  <si>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</si>
  <si>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</si>
  <si>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</si>
  <si>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</si>
  <si>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</si>
  <si>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</si>
  <si>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</si>
  <si>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</si>
  <si>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</si>
  <si>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</si>
  <si>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</si>
  <si>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</si>
  <si>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</si>
  <si>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</si>
  <si>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</si>
  <si>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</si>
  <si>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</si>
  <si>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</si>
  <si>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</si>
  <si>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</si>
  <si>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</si>
  <si>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</si>
  <si>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</si>
  <si>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</si>
  <si>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</si>
  <si>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</si>
  <si>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</si>
  <si>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</si>
  <si>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</si>
  <si>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</si>
  <si>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</si>
  <si>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</si>
  <si>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</si>
  <si>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</si>
  <si>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</si>
  <si>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</si>
  <si>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</si>
  <si>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</si>
  <si>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</si>
  <si>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</si>
  <si>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</si>
  <si>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</si>
  <si>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</si>
  <si>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</si>
  <si>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</si>
  <si>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</si>
  <si>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</si>
  <si>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</si>
  <si>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</si>
  <si>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</si>
  <si>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</si>
  <si>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</si>
  <si>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</si>
  <si>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</si>
  <si>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</si>
  <si>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</si>
  <si>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</si>
  <si>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</si>
  <si>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</si>
  <si>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</si>
  <si>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</si>
  <si>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</si>
  <si>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</si>
  <si>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</si>
  <si>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</si>
  <si>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</si>
  <si>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</si>
  <si>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</si>
  <si>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</si>
  <si>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</si>
  <si>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</si>
  <si>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</si>
  <si>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</si>
  <si>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</si>
  <si>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</si>
  <si>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</si>
  <si>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</si>
  <si>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</si>
  <si>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</si>
  <si>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</si>
  <si>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</si>
  <si>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</si>
  <si>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</si>
  <si>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</si>
  <si>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</si>
  <si>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</si>
  <si>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</si>
  <si>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</si>
  <si>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</si>
  <si>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</si>
  <si>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</si>
  <si>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</si>
  <si>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</si>
  <si>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</si>
  <si>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</si>
  <si>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</si>
  <si>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</si>
  <si>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</si>
  <si>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</si>
  <si>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</si>
  <si>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</si>
  <si>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</si>
  <si>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</si>
  <si>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</si>
  <si>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</si>
  <si>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</si>
  <si>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</si>
  <si>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</si>
  <si>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</si>
  <si>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</si>
  <si>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</si>
  <si>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</si>
  <si>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</si>
  <si>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</si>
  <si>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</si>
  <si>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</si>
  <si>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</si>
  <si>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</si>
  <si>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</si>
  <si>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</si>
  <si>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</si>
  <si>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</si>
  <si>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</si>
  <si>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</si>
  <si>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</si>
  <si>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</si>
  <si>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</si>
  <si>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</si>
  <si>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</si>
  <si>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</si>
  <si>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</si>
  <si>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</si>
  <si>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</si>
  <si>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</si>
  <si>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</si>
  <si>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</si>
  <si>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</si>
  <si>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</si>
  <si>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</si>
  <si>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</si>
  <si>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</si>
  <si>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</si>
  <si>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</si>
  <si>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</si>
  <si>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</si>
  <si>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</si>
  <si>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</si>
  <si>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</si>
  <si>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</si>
  <si>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</si>
  <si>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</si>
  <si>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</si>
  <si>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</si>
  <si>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</si>
  <si>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</si>
  <si>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</si>
  <si>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</si>
  <si>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</si>
  <si>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</si>
  <si>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</si>
  <si>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</si>
  <si>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</si>
  <si>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</si>
  <si>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</si>
  <si>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</si>
  <si>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</si>
  <si>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</si>
  <si>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</si>
  <si>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</si>
  <si>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</si>
  <si>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</si>
  <si>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</si>
  <si>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</si>
  <si>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</si>
  <si>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</si>
  <si>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</si>
  <si>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</si>
  <si>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</si>
  <si>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</si>
  <si>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</si>
  <si>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</si>
  <si>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</si>
  <si>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</si>
  <si>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</si>
  <si>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</si>
  <si>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</si>
  <si>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</si>
  <si>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</si>
  <si>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</si>
  <si>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</si>
  <si>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</si>
  <si>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</si>
  <si>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</si>
  <si>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</si>
  <si>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</si>
  <si>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</si>
  <si>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</si>
  <si>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</si>
  <si>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</si>
  <si>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</si>
  <si>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</si>
  <si>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水道水源保全事業特別会計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</si>
  <si>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</si>
  <si>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</si>
  <si>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</si>
  <si>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</si>
  <si>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</si>
  <si>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</si>
  <si>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</si>
  <si>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</si>
  <si>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</si>
  <si>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</si>
  <si>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</si>
  <si>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</si>
  <si>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</si>
  <si>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</si>
  <si>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</si>
  <si>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</si>
  <si>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</si>
  <si>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</si>
  <si>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</si>
  <si>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</si>
  <si>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</si>
  <si>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卸売市場特別会計</t>
    <phoneticPr fontId="5"/>
  </si>
  <si>
    <t>法非適用企業</t>
    <phoneticPr fontId="5"/>
  </si>
  <si>
    <t>産業用地造成事業特別会計</t>
    <phoneticPr fontId="5"/>
  </si>
  <si>
    <t>分譲住宅建設事業特別会計</t>
    <phoneticPr fontId="5"/>
  </si>
  <si>
    <t>都市計画事業土地区画整理特別会計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</si>
  <si>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</si>
  <si>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</si>
  <si>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</si>
  <si>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</si>
  <si>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</si>
  <si>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</si>
  <si>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</si>
  <si>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</si>
  <si>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</si>
  <si>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</si>
  <si>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</si>
  <si>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</si>
  <si>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</si>
  <si>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</si>
  <si>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</si>
  <si>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</si>
  <si>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</si>
  <si>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</si>
  <si>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</si>
  <si>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</si>
  <si>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</si>
  <si>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</si>
  <si>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</si>
  <si>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</si>
  <si>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</si>
  <si>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</si>
  <si>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</si>
  <si>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</si>
  <si>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</si>
  <si>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</si>
  <si>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</si>
  <si>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</si>
  <si>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</si>
  <si>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</si>
  <si>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</si>
  <si>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</si>
  <si>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</si>
  <si>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</si>
  <si>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</si>
  <si>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</si>
  <si>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</si>
  <si>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</si>
  <si>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</si>
  <si>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</si>
  <si>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</si>
  <si>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</si>
  <si>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</si>
  <si>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</si>
  <si>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</si>
  <si>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</si>
  <si>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</si>
  <si>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</si>
  <si>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</si>
  <si>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</si>
  <si>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</si>
  <si>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</si>
  <si>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</si>
  <si>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</si>
  <si>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</si>
  <si>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</si>
  <si>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</si>
  <si>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</si>
  <si>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</si>
  <si>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</si>
  <si>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</si>
  <si>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</si>
  <si>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</si>
  <si>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</si>
  <si>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</si>
  <si>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</si>
  <si>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</si>
  <si>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</si>
  <si>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</si>
  <si>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</si>
  <si>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</si>
  <si>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</si>
  <si>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</si>
  <si>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</si>
  <si>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</si>
  <si>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</si>
  <si>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</si>
  <si>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</si>
  <si>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</si>
  <si>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</si>
  <si>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</si>
  <si>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</si>
  <si>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</si>
  <si>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</si>
  <si>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</si>
  <si>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</si>
  <si>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</si>
  <si>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</si>
  <si>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</si>
  <si>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</si>
  <si>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</si>
  <si>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</si>
  <si>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</si>
  <si>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</si>
  <si>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</si>
  <si>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</si>
  <si>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</si>
  <si>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</si>
  <si>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</si>
  <si>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</si>
  <si>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</si>
  <si>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</si>
  <si>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</si>
  <si>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</si>
  <si>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</si>
  <si>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</si>
  <si>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</si>
  <si>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</si>
  <si>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</si>
  <si>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</si>
  <si>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</si>
  <si>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</si>
  <si>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</si>
  <si>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</si>
  <si>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</si>
  <si>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</si>
  <si>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</si>
  <si>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</si>
  <si>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</si>
  <si>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</si>
  <si>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</si>
  <si>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</si>
  <si>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</si>
  <si>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</si>
  <si>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</si>
  <si>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</si>
  <si>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</si>
  <si>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</si>
  <si>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</si>
  <si>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</si>
  <si>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</si>
  <si>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</si>
  <si>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</si>
  <si>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</si>
  <si>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</si>
  <si>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</si>
  <si>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</si>
  <si>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</si>
  <si>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</si>
  <si>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</si>
  <si>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</si>
  <si>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</si>
  <si>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4.41</t>
  </si>
  <si>
    <t>▲ 0.54</t>
  </si>
  <si>
    <t>▲ 2.45</t>
  </si>
  <si>
    <t>水道事業会計</t>
  </si>
  <si>
    <t>一般会計</t>
  </si>
  <si>
    <t>下水道事業会計</t>
  </si>
  <si>
    <t>産業用地造成事業特別会計</t>
  </si>
  <si>
    <t>国民健康保険特別会計</t>
  </si>
  <si>
    <t>介護保険事業特別会計</t>
  </si>
  <si>
    <t>都市計画事業土地区画整理特別会計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</si>
  <si>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</si>
  <si>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</si>
  <si>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</si>
  <si>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</si>
  <si>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</si>
  <si>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</si>
  <si>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</si>
  <si>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</si>
  <si>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</si>
  <si>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豊田市保健医療福祉基金</t>
    <rPh sb="0" eb="3">
      <t>トヨタシ</t>
    </rPh>
    <rPh sb="3" eb="7">
      <t>ホケンイリョウ</t>
    </rPh>
    <rPh sb="7" eb="11">
      <t>フクシキキン</t>
    </rPh>
    <phoneticPr fontId="5"/>
  </si>
  <si>
    <t>豊田市公共施設安心安全基金</t>
    <rPh sb="0" eb="3">
      <t>トヨタシ</t>
    </rPh>
    <rPh sb="3" eb="5">
      <t>コウキョウ</t>
    </rPh>
    <rPh sb="5" eb="7">
      <t>シセツ</t>
    </rPh>
    <rPh sb="7" eb="11">
      <t>アンシンアンゼン</t>
    </rPh>
    <rPh sb="11" eb="13">
      <t>キキン</t>
    </rPh>
    <phoneticPr fontId="5"/>
  </si>
  <si>
    <t>豊田市教育施設整備基金</t>
    <rPh sb="0" eb="3">
      <t>トヨタシ</t>
    </rPh>
    <rPh sb="3" eb="5">
      <t>キョウイク</t>
    </rPh>
    <rPh sb="5" eb="7">
      <t>シセツ</t>
    </rPh>
    <rPh sb="7" eb="11">
      <t>セイビキキン</t>
    </rPh>
    <phoneticPr fontId="5"/>
  </si>
  <si>
    <t>豊田市都市高速鉄道整備基金</t>
    <rPh sb="0" eb="3">
      <t>トヨタシ</t>
    </rPh>
    <rPh sb="3" eb="7">
      <t>トシコウソク</t>
    </rPh>
    <rPh sb="7" eb="9">
      <t>テツドウ</t>
    </rPh>
    <rPh sb="9" eb="13">
      <t>セイビキキン</t>
    </rPh>
    <phoneticPr fontId="2"/>
  </si>
  <si>
    <t>豊田市都心環境計画推進基金</t>
    <rPh sb="0" eb="3">
      <t>トヨタシ</t>
    </rPh>
    <rPh sb="3" eb="7">
      <t>トシンカンキョウ</t>
    </rPh>
    <rPh sb="7" eb="9">
      <t>ケイカク</t>
    </rPh>
    <rPh sb="9" eb="11">
      <t>スイシン</t>
    </rPh>
    <rPh sb="11" eb="13">
      <t>キキン</t>
    </rPh>
    <phoneticPr fontId="2"/>
  </si>
  <si>
    <t>-</t>
    <phoneticPr fontId="2"/>
  </si>
  <si>
    <t>-</t>
    <phoneticPr fontId="2"/>
  </si>
  <si>
    <t>-</t>
    <phoneticPr fontId="2"/>
  </si>
  <si>
    <t>-</t>
    <phoneticPr fontId="2"/>
  </si>
  <si>
    <t>愛知県後期高齢者医療広域連合（一般会計）</t>
    <rPh sb="0" eb="3">
      <t>アイチケン</t>
    </rPh>
    <rPh sb="3" eb="8">
      <t>コウキコウレイシャ</t>
    </rPh>
    <rPh sb="8" eb="12">
      <t>イリョウコウイキ</t>
    </rPh>
    <rPh sb="12" eb="14">
      <t>レンゴウ</t>
    </rPh>
    <rPh sb="15" eb="17">
      <t>イッパン</t>
    </rPh>
    <rPh sb="17" eb="19">
      <t>カイケイ</t>
    </rPh>
    <phoneticPr fontId="2"/>
  </si>
  <si>
    <t>愛知県後期高齢者医療広域連合（後期高齢者医療特別会計）</t>
    <rPh sb="0" eb="3">
      <t>アイチケン</t>
    </rPh>
    <rPh sb="3" eb="8">
      <t>コウキコウレイシャ</t>
    </rPh>
    <rPh sb="8" eb="12">
      <t>イリョウコウイキ</t>
    </rPh>
    <rPh sb="12" eb="14">
      <t>レンゴウ</t>
    </rPh>
    <rPh sb="15" eb="20">
      <t>コウキコウレイシャ</t>
    </rPh>
    <rPh sb="20" eb="24">
      <t>イリョウトクベツ</t>
    </rPh>
    <rPh sb="24" eb="26">
      <t>カイケイ</t>
    </rPh>
    <phoneticPr fontId="2"/>
  </si>
  <si>
    <t>-</t>
    <phoneticPr fontId="2"/>
  </si>
  <si>
    <t>-</t>
    <phoneticPr fontId="2"/>
  </si>
  <si>
    <t>-</t>
    <phoneticPr fontId="2"/>
  </si>
  <si>
    <t>-</t>
    <phoneticPr fontId="2"/>
  </si>
  <si>
    <t>-</t>
    <phoneticPr fontId="2"/>
  </si>
  <si>
    <t>-</t>
    <phoneticPr fontId="2"/>
  </si>
  <si>
    <t>-</t>
    <phoneticPr fontId="2"/>
  </si>
  <si>
    <t>豊田市国際交流協会</t>
    <rPh sb="0" eb="3">
      <t>トヨタシ</t>
    </rPh>
    <rPh sb="3" eb="5">
      <t>コクサイ</t>
    </rPh>
    <rPh sb="5" eb="9">
      <t>コウリュウキョウカイ</t>
    </rPh>
    <phoneticPr fontId="2"/>
  </si>
  <si>
    <t>豊田市地域医療センター</t>
    <rPh sb="0" eb="3">
      <t>トヨタシ</t>
    </rPh>
    <rPh sb="3" eb="5">
      <t>チイキ</t>
    </rPh>
    <rPh sb="5" eb="7">
      <t>イリョウ</t>
    </rPh>
    <phoneticPr fontId="2"/>
  </si>
  <si>
    <t>豊田ほっとかん</t>
    <rPh sb="0" eb="2">
      <t>トヨタ</t>
    </rPh>
    <phoneticPr fontId="2"/>
  </si>
  <si>
    <t>豊田加茂環境整備公社</t>
    <rPh sb="0" eb="2">
      <t>トヨタ</t>
    </rPh>
    <rPh sb="2" eb="4">
      <t>カモ</t>
    </rPh>
    <rPh sb="4" eb="10">
      <t>カンキョウセイビコウシャ</t>
    </rPh>
    <phoneticPr fontId="2"/>
  </si>
  <si>
    <t>豊田都市交通研究所</t>
    <rPh sb="0" eb="2">
      <t>トヨタ</t>
    </rPh>
    <rPh sb="2" eb="6">
      <t>トシコウツウ</t>
    </rPh>
    <rPh sb="6" eb="9">
      <t>ケンキュウジョ</t>
    </rPh>
    <phoneticPr fontId="2"/>
  </si>
  <si>
    <t>豊田市駅前開発</t>
    <rPh sb="0" eb="2">
      <t>トヨタ</t>
    </rPh>
    <rPh sb="2" eb="4">
      <t>シエキ</t>
    </rPh>
    <rPh sb="4" eb="5">
      <t>マエ</t>
    </rPh>
    <rPh sb="5" eb="7">
      <t>カイハツ</t>
    </rPh>
    <phoneticPr fontId="2"/>
  </si>
  <si>
    <t>豊田市水道サービス協会</t>
    <rPh sb="0" eb="3">
      <t>トヨタシ</t>
    </rPh>
    <rPh sb="3" eb="5">
      <t>スイドウ</t>
    </rPh>
    <rPh sb="9" eb="11">
      <t>キョウカイ</t>
    </rPh>
    <phoneticPr fontId="2"/>
  </si>
  <si>
    <t>豊田市学校給食協会</t>
    <rPh sb="0" eb="3">
      <t>トヨタシ</t>
    </rPh>
    <rPh sb="3" eb="9">
      <t>ガッコウキュウショクキョウカイ</t>
    </rPh>
    <phoneticPr fontId="2"/>
  </si>
  <si>
    <t>豊田市文化振興財団</t>
    <rPh sb="0" eb="3">
      <t>トヨタシ</t>
    </rPh>
    <rPh sb="3" eb="9">
      <t>ブンカシンコウザイダン</t>
    </rPh>
    <phoneticPr fontId="2"/>
  </si>
  <si>
    <t>豊田市スポーツ協会</t>
    <rPh sb="0" eb="3">
      <t>トヨタシ</t>
    </rPh>
    <rPh sb="7" eb="9">
      <t>キョウカイ</t>
    </rPh>
    <phoneticPr fontId="2"/>
  </si>
  <si>
    <t>高橋記念美術文化振興財団</t>
    <rPh sb="0" eb="2">
      <t>タカハシ</t>
    </rPh>
    <rPh sb="2" eb="4">
      <t>キネン</t>
    </rPh>
    <rPh sb="4" eb="12">
      <t>ビジュツブンカシンコウザイダン</t>
    </rPh>
    <phoneticPr fontId="2"/>
  </si>
  <si>
    <t>豊田市土地開発公社</t>
    <rPh sb="0" eb="3">
      <t>トヨタシ</t>
    </rPh>
    <rPh sb="3" eb="9">
      <t>トチカイハツコウシャ</t>
    </rPh>
    <phoneticPr fontId="2"/>
  </si>
  <si>
    <t>豊田まちづくり</t>
    <rPh sb="0" eb="2">
      <t>トヨタ</t>
    </rPh>
    <phoneticPr fontId="2"/>
  </si>
  <si>
    <t>豊田市駅東開発</t>
    <rPh sb="0" eb="4">
      <t>トヨタシエキ</t>
    </rPh>
    <rPh sb="4" eb="7">
      <t>ヒガシカイハツ</t>
    </rPh>
    <phoneticPr fontId="2"/>
  </si>
  <si>
    <t>豊田スタジアム</t>
    <rPh sb="0" eb="2">
      <t>トヨタ</t>
    </rPh>
    <phoneticPr fontId="2"/>
  </si>
  <si>
    <t>豊田市駅前通り南開発</t>
    <rPh sb="0" eb="6">
      <t>トヨタシエキマエドオ</t>
    </rPh>
    <rPh sb="7" eb="10">
      <t>ミナミカイハツ</t>
    </rPh>
    <phoneticPr fontId="2"/>
  </si>
  <si>
    <t>とよた山里ホールディングス</t>
    <rPh sb="3" eb="5">
      <t>ヤマサト</t>
    </rPh>
    <phoneticPr fontId="2"/>
  </si>
  <si>
    <t>-</t>
    <phoneticPr fontId="2"/>
  </si>
  <si>
    <t>-</t>
    <phoneticPr fontId="2"/>
  </si>
  <si>
    <t>-</t>
    <phoneticPr fontId="2"/>
  </si>
  <si>
    <t>ツーリズムとよた</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</si>
  <si>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</si>
  <si>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</si>
  <si>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</si>
  <si>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</si>
  <si>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</si>
  <si>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</si>
  <si>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</si>
  <si>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</si>
  <si>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</si>
  <si>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</si>
  <si>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</si>
  <si>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</si>
  <si>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充当可能財源等が将来負担額を上回るため、将来負担比率はない。有形固定資産減価償却率も類似団体に比べ低い水準で推移しており、今後も公共施設等総合管理計画に基づき適切な老朽化対策、施設の統廃合を行っていく。</t>
    <phoneticPr fontId="5"/>
  </si>
  <si>
    <t>充当可能財源等が将来負担額を上回るため、将来負担比率はない。また、実質公債費比率は前年度から０．７ポイント下回り、１．６％であった。類似団体と比べても平均を下回っており、近年減少傾向であるため、健全な財政状況が保持されている。
今後も、景気の変動等に注視しつつ、引き続き財務体質の強化を図っていく。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</si>
</sst>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cellStyle name="標準 2 2" xfId="7"/>
    <cellStyle name="標準 2 2 2" xfId="21"/>
    <cellStyle name="標準 2 3" xfId="10"/>
    <cellStyle name="標準 3" xfId="11"/>
    <cellStyle name="標準 3 2" xfId="20"/>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46A7-402A-8D1F-465FB6A5F0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97676</c:v>
                </c:pt>
                <c:pt idx="1">
                  <c:v>90161</c:v>
                </c:pt>
                <c:pt idx="2">
                  <c:v>112579</c:v>
                </c:pt>
                <c:pt idx="3">
                  <c:v>109142</c:v>
                </c:pt>
                <c:pt idx="4">
                  <c:v>86640</c:v>
                </c:pt>
              </c:numCache>
            </c:numRef>
          </c:val>
          <c:smooth val="0"/>
          <c:extLst>
            <c:ext xmlns:c16="http://schemas.microsoft.com/office/drawing/2014/chart" uri="{C3380CC4-5D6E-409C-BE32-E72D297353CC}">
              <c16:uniqueId val="{00000001-46A7-402A-8D1F-465FB6A5F0BF}"/>
            </c:ext>
          </c:extLst>
        </c:ser>
        <c:dLbls>
          <c:showLegendKey val="0"/>
          <c:showVal val="0"/>
          <c:showCatName val="0"/>
          <c:showSerName val="0"/>
          <c:showPercent val="0"/>
          <c:showBubbleSize val="0"/>
        </c:dLbls>
        <c:marker val="1"/>
        <c:smooth val="0"/>
        <c:axId val="469015008"/>
        <c:axId val="469018536"/>
      </c:lineChart>
      <c:catAx>
        <c:axId val="469015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018536"/>
        <c:crosses val="autoZero"/>
        <c:auto val="1"/>
        <c:lblAlgn val="ctr"/>
        <c:lblOffset val="100"/>
        <c:tickLblSkip val="1"/>
        <c:tickMarkSkip val="1"/>
        <c:noMultiLvlLbl val="0"/>
      </c:catAx>
      <c:valAx>
        <c:axId val="4690185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01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3.38</c:v>
                </c:pt>
                <c:pt idx="1">
                  <c:v>5.55</c:v>
                </c:pt>
                <c:pt idx="2">
                  <c:v>5.63</c:v>
                </c:pt>
                <c:pt idx="3">
                  <c:v>5.87</c:v>
                </c:pt>
                <c:pt idx="4">
                  <c:v>7.86</c:v>
                </c:pt>
              </c:numCache>
            </c:numRef>
          </c:val>
          <c:extLst>
            <c:ext xmlns:c16="http://schemas.microsoft.com/office/drawing/2014/chart" uri="{C3380CC4-5D6E-409C-BE32-E72D297353CC}">
              <c16:uniqueId val="{00000000-115C-4449-A504-421B01BDAC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21.79</c:v>
                </c:pt>
                <c:pt idx="1">
                  <c:v>31.44</c:v>
                </c:pt>
                <c:pt idx="2">
                  <c:v>28.28</c:v>
                </c:pt>
                <c:pt idx="3">
                  <c:v>28.84</c:v>
                </c:pt>
                <c:pt idx="4">
                  <c:v>28.26</c:v>
                </c:pt>
              </c:numCache>
            </c:numRef>
          </c:val>
          <c:extLst>
            <c:ext xmlns:c16="http://schemas.microsoft.com/office/drawing/2014/chart" uri="{C3380CC4-5D6E-409C-BE32-E72D297353CC}">
              <c16:uniqueId val="{00000001-115C-4449-A504-421B01BDAC7B}"/>
            </c:ext>
          </c:extLst>
        </c:ser>
        <c:dLbls>
          <c:showLegendKey val="0"/>
          <c:showVal val="0"/>
          <c:showCatName val="0"/>
          <c:showSerName val="0"/>
          <c:showPercent val="0"/>
          <c:showBubbleSize val="0"/>
        </c:dLbls>
        <c:gapWidth val="250"/>
        <c:overlap val="100"/>
        <c:axId val="469011872"/>
        <c:axId val="469016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-4.41</c:v>
                </c:pt>
                <c:pt idx="1">
                  <c:v>1.45</c:v>
                </c:pt>
                <c:pt idx="2">
                  <c:v>4.34</c:v>
                </c:pt>
                <c:pt idx="3">
                  <c:v>-0.54</c:v>
                </c:pt>
                <c:pt idx="4">
                  <c:v>-2.4500000000000002</c:v>
                </c:pt>
              </c:numCache>
            </c:numRef>
          </c:val>
          <c:smooth val="0"/>
          <c:extLst>
            <c:ext xmlns:c16="http://schemas.microsoft.com/office/drawing/2014/chart" uri="{C3380CC4-5D6E-409C-BE32-E72D297353CC}">
              <c16:uniqueId val="{00000002-115C-4449-A504-421B01BDAC7B}"/>
            </c:ext>
          </c:extLst>
        </c:ser>
        <c:dLbls>
          <c:showLegendKey val="0"/>
          <c:showVal val="0"/>
          <c:showCatName val="0"/>
          <c:showSerName val="0"/>
          <c:showPercent val="0"/>
          <c:showBubbleSize val="0"/>
        </c:dLbls>
        <c:marker val="1"/>
        <c:smooth val="0"/>
        <c:axId val="469011872"/>
        <c:axId val="469016968"/>
      </c:lineChart>
      <c:catAx>
        <c:axId val="46901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016968"/>
        <c:crosses val="autoZero"/>
        <c:auto val="1"/>
        <c:lblAlgn val="ctr"/>
        <c:lblOffset val="100"/>
        <c:tickLblSkip val="1"/>
        <c:tickMarkSkip val="1"/>
        <c:noMultiLvlLbl val="0"/>
      </c:catAx>
      <c:valAx>
        <c:axId val="469016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01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0-7DB9-4D4C-92FB-E427AFA2B3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B9-4D4C-92FB-E427AFA2B34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7DB9-4D4C-92FB-E427AFA2B347}"/>
            </c:ext>
          </c:extLst>
        </c:ser>
        <c:ser>
          <c:idx val="3"/>
          <c:order val="3"/>
          <c:tx>
            <c:strRef>
              <c:f>データシート!$A$30</c:f>
              <c:strCache>
                <c:ptCount val="1"/>
                <c:pt idx="0">
                  <c:v>都市計画事業土地区画整理特別会計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3-7DB9-4D4C-92FB-E427AFA2B34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0.53</c:v>
                </c:pt>
                <c:pt idx="2">
                  <c:v>#N/A</c:v>
                </c:pt>
                <c:pt idx="3">
                  <c:v>0.63</c:v>
                </c:pt>
                <c:pt idx="4">
                  <c:v>#N/A</c:v>
                </c:pt>
                <c:pt idx="5">
                  <c:v>0.43</c:v>
                </c:pt>
                <c:pt idx="6">
                  <c:v>#N/A</c:v>
                </c:pt>
                <c:pt idx="7">
                  <c:v>0.54</c:v>
                </c:pt>
                <c:pt idx="8">
                  <c:v>#N/A</c:v>
                </c:pt>
                <c:pt idx="9">
                  <c:v>0.3</c:v>
                </c:pt>
              </c:numCache>
            </c:numRef>
          </c:val>
          <c:extLst>
            <c:ext xmlns:c16="http://schemas.microsoft.com/office/drawing/2014/chart" uri="{C3380CC4-5D6E-409C-BE32-E72D297353CC}">
              <c16:uniqueId val="{00000004-7DB9-4D4C-92FB-E427AFA2B34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1.31</c:v>
                </c:pt>
                <c:pt idx="2">
                  <c:v>#N/A</c:v>
                </c:pt>
                <c:pt idx="3">
                  <c:v>0.53</c:v>
                </c:pt>
                <c:pt idx="4">
                  <c:v>#N/A</c:v>
                </c:pt>
                <c:pt idx="5">
                  <c:v>7.0000000000000007E-2</c:v>
                </c:pt>
                <c:pt idx="6">
                  <c:v>#N/A</c:v>
                </c:pt>
                <c:pt idx="7">
                  <c:v>0.46</c:v>
                </c:pt>
                <c:pt idx="8">
                  <c:v>#N/A</c:v>
                </c:pt>
                <c:pt idx="9">
                  <c:v>1.45</c:v>
                </c:pt>
              </c:numCache>
            </c:numRef>
          </c:val>
          <c:extLst>
            <c:ext xmlns:c16="http://schemas.microsoft.com/office/drawing/2014/chart" uri="{C3380CC4-5D6E-409C-BE32-E72D297353CC}">
              <c16:uniqueId val="{00000005-7DB9-4D4C-92FB-E427AFA2B347}"/>
            </c:ext>
          </c:extLst>
        </c:ser>
        <c:ser>
          <c:idx val="6"/>
          <c:order val="6"/>
          <c:tx>
            <c:strRef>
              <c:f>データシート!$A$33</c:f>
              <c:strCache>
                <c:ptCount val="1"/>
                <c:pt idx="0">
                  <c:v>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2.15</c:v>
                </c:pt>
                <c:pt idx="8">
                  <c:v>#N/A</c:v>
                </c:pt>
                <c:pt idx="9">
                  <c:v>2.38</c:v>
                </c:pt>
              </c:numCache>
            </c:numRef>
          </c:val>
          <c:extLst>
            <c:ext xmlns:c16="http://schemas.microsoft.com/office/drawing/2014/chart" uri="{C3380CC4-5D6E-409C-BE32-E72D297353CC}">
              <c16:uniqueId val="{00000006-7DB9-4D4C-92FB-E427AFA2B34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2.27</c:v>
                </c:pt>
                <c:pt idx="2">
                  <c:v>#N/A</c:v>
                </c:pt>
                <c:pt idx="3">
                  <c:v>2.88</c:v>
                </c:pt>
                <c:pt idx="4">
                  <c:v>#N/A</c:v>
                </c:pt>
                <c:pt idx="5">
                  <c:v>2.89</c:v>
                </c:pt>
                <c:pt idx="6">
                  <c:v>#N/A</c:v>
                </c:pt>
                <c:pt idx="7">
                  <c:v>3.1</c:v>
                </c:pt>
                <c:pt idx="8">
                  <c:v>#N/A</c:v>
                </c:pt>
                <c:pt idx="9">
                  <c:v>3.25</c:v>
                </c:pt>
              </c:numCache>
            </c:numRef>
          </c:val>
          <c:extLst>
            <c:ext xmlns:c16="http://schemas.microsoft.com/office/drawing/2014/chart" uri="{C3380CC4-5D6E-409C-BE32-E72D297353CC}">
              <c16:uniqueId val="{00000007-7DB9-4D4C-92FB-E427AFA2B3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3.35</c:v>
                </c:pt>
                <c:pt idx="2">
                  <c:v>#N/A</c:v>
                </c:pt>
                <c:pt idx="3">
                  <c:v>5.54</c:v>
                </c:pt>
                <c:pt idx="4">
                  <c:v>#N/A</c:v>
                </c:pt>
                <c:pt idx="5">
                  <c:v>5.62</c:v>
                </c:pt>
                <c:pt idx="6">
                  <c:v>#N/A</c:v>
                </c:pt>
                <c:pt idx="7">
                  <c:v>5.85</c:v>
                </c:pt>
                <c:pt idx="8">
                  <c:v>#N/A</c:v>
                </c:pt>
                <c:pt idx="9">
                  <c:v>7.85</c:v>
                </c:pt>
              </c:numCache>
            </c:numRef>
          </c:val>
          <c:extLst>
            <c:ext xmlns:c16="http://schemas.microsoft.com/office/drawing/2014/chart" uri="{C3380CC4-5D6E-409C-BE32-E72D297353CC}">
              <c16:uniqueId val="{00000008-7DB9-4D4C-92FB-E427AFA2B3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9.16</c:v>
                </c:pt>
                <c:pt idx="2">
                  <c:v>#N/A</c:v>
                </c:pt>
                <c:pt idx="3">
                  <c:v>12.17</c:v>
                </c:pt>
                <c:pt idx="4">
                  <c:v>#N/A</c:v>
                </c:pt>
                <c:pt idx="5">
                  <c:v>9.2200000000000006</c:v>
                </c:pt>
                <c:pt idx="6">
                  <c:v>#N/A</c:v>
                </c:pt>
                <c:pt idx="7">
                  <c:v>9.24</c:v>
                </c:pt>
                <c:pt idx="8">
                  <c:v>#N/A</c:v>
                </c:pt>
                <c:pt idx="9">
                  <c:v>9.9600000000000009</c:v>
                </c:pt>
              </c:numCache>
            </c:numRef>
          </c:val>
          <c:extLst>
            <c:ext xmlns:c16="http://schemas.microsoft.com/office/drawing/2014/chart" uri="{C3380CC4-5D6E-409C-BE32-E72D297353CC}">
              <c16:uniqueId val="{00000009-7DB9-4D4C-92FB-E427AFA2B347}"/>
            </c:ext>
          </c:extLst>
        </c:ser>
        <c:dLbls>
          <c:showLegendKey val="0"/>
          <c:showVal val="0"/>
          <c:showCatName val="0"/>
          <c:showSerName val="0"/>
          <c:showPercent val="0"/>
          <c:showBubbleSize val="0"/>
        </c:dLbls>
        <c:gapWidth val="150"/>
        <c:overlap val="100"/>
        <c:axId val="469018144"/>
        <c:axId val="690657904"/>
      </c:barChart>
      <c:catAx>
        <c:axId val="4690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0657904"/>
        <c:crosses val="autoZero"/>
        <c:auto val="1"/>
        <c:lblAlgn val="ctr"/>
        <c:lblOffset val="100"/>
        <c:tickLblSkip val="1"/>
        <c:tickMarkSkip val="1"/>
        <c:noMultiLvlLbl val="0"/>
      </c:catAx>
      <c:valAx>
        <c:axId val="69065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01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11444</c:v>
                </c:pt>
                <c:pt idx="5">
                  <c:v>11938</c:v>
                </c:pt>
                <c:pt idx="8">
                  <c:v>9617</c:v>
                </c:pt>
                <c:pt idx="11">
                  <c:v>9061</c:v>
                </c:pt>
                <c:pt idx="14">
                  <c:v>8978</c:v>
                </c:pt>
              </c:numCache>
            </c:numRef>
          </c:val>
          <c:extLst>
            <c:ext xmlns:c16="http://schemas.microsoft.com/office/drawing/2014/chart" uri="{C3380CC4-5D6E-409C-BE32-E72D297353CC}">
              <c16:uniqueId val="{00000000-1F60-44C4-87D6-4B4A86C574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60-44C4-87D6-4B4A86C574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348</c:v>
                </c:pt>
                <c:pt idx="3">
                  <c:v>348</c:v>
                </c:pt>
                <c:pt idx="6">
                  <c:v>1079</c:v>
                </c:pt>
                <c:pt idx="9">
                  <c:v>398</c:v>
                </c:pt>
                <c:pt idx="12">
                  <c:v>398</c:v>
                </c:pt>
              </c:numCache>
            </c:numRef>
          </c:val>
          <c:extLst>
            <c:ext xmlns:c16="http://schemas.microsoft.com/office/drawing/2014/chart" uri="{C3380CC4-5D6E-409C-BE32-E72D297353CC}">
              <c16:uniqueId val="{00000002-1F60-44C4-87D6-4B4A86C574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60-44C4-87D6-4B4A86C574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2444</c:v>
                </c:pt>
                <c:pt idx="3">
                  <c:v>2408</c:v>
                </c:pt>
                <c:pt idx="6">
                  <c:v>2356</c:v>
                </c:pt>
                <c:pt idx="9">
                  <c:v>2317</c:v>
                </c:pt>
                <c:pt idx="12">
                  <c:v>2190</c:v>
                </c:pt>
              </c:numCache>
            </c:numRef>
          </c:val>
          <c:extLst>
            <c:ext xmlns:c16="http://schemas.microsoft.com/office/drawing/2014/chart" uri="{C3380CC4-5D6E-409C-BE32-E72D297353CC}">
              <c16:uniqueId val="{00000004-1F60-44C4-87D6-4B4A86C574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60-44C4-87D6-4B4A86C574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60-44C4-87D6-4B4A86C574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12538</c:v>
                </c:pt>
                <c:pt idx="3">
                  <c:v>12173</c:v>
                </c:pt>
                <c:pt idx="6">
                  <c:v>9557</c:v>
                </c:pt>
                <c:pt idx="9">
                  <c:v>7897</c:v>
                </c:pt>
                <c:pt idx="12">
                  <c:v>7247</c:v>
                </c:pt>
              </c:numCache>
            </c:numRef>
          </c:val>
          <c:extLst>
            <c:ext xmlns:c16="http://schemas.microsoft.com/office/drawing/2014/chart" uri="{C3380CC4-5D6E-409C-BE32-E72D297353CC}">
              <c16:uniqueId val="{00000007-1F60-44C4-87D6-4B4A86C57418}"/>
            </c:ext>
          </c:extLst>
        </c:ser>
        <c:dLbls>
          <c:showLegendKey val="0"/>
          <c:showVal val="0"/>
          <c:showCatName val="0"/>
          <c:showSerName val="0"/>
          <c:showPercent val="0"/>
          <c:showBubbleSize val="0"/>
        </c:dLbls>
        <c:gapWidth val="100"/>
        <c:overlap val="100"/>
        <c:axId val="690658688"/>
        <c:axId val="690655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3886</c:v>
                </c:pt>
                <c:pt idx="2">
                  <c:v>#N/A</c:v>
                </c:pt>
                <c:pt idx="3">
                  <c:v>#N/A</c:v>
                </c:pt>
                <c:pt idx="4">
                  <c:v>2991</c:v>
                </c:pt>
                <c:pt idx="5">
                  <c:v>#N/A</c:v>
                </c:pt>
                <c:pt idx="6">
                  <c:v>#N/A</c:v>
                </c:pt>
                <c:pt idx="7">
                  <c:v>3375</c:v>
                </c:pt>
                <c:pt idx="8">
                  <c:v>#N/A</c:v>
                </c:pt>
                <c:pt idx="9">
                  <c:v>#N/A</c:v>
                </c:pt>
                <c:pt idx="10">
                  <c:v>1551</c:v>
                </c:pt>
                <c:pt idx="11">
                  <c:v>#N/A</c:v>
                </c:pt>
                <c:pt idx="12">
                  <c:v>#N/A</c:v>
                </c:pt>
                <c:pt idx="13">
                  <c:v>857</c:v>
                </c:pt>
                <c:pt idx="14">
                  <c:v>#N/A</c:v>
                </c:pt>
              </c:numCache>
            </c:numRef>
          </c:val>
          <c:smooth val="0"/>
          <c:extLst>
            <c:ext xmlns:c16="http://schemas.microsoft.com/office/drawing/2014/chart" uri="{C3380CC4-5D6E-409C-BE32-E72D297353CC}">
              <c16:uniqueId val="{00000008-1F60-44C4-87D6-4B4A86C57418}"/>
            </c:ext>
          </c:extLst>
        </c:ser>
        <c:dLbls>
          <c:showLegendKey val="0"/>
          <c:showVal val="0"/>
          <c:showCatName val="0"/>
          <c:showSerName val="0"/>
          <c:showPercent val="0"/>
          <c:showBubbleSize val="0"/>
        </c:dLbls>
        <c:marker val="1"/>
        <c:smooth val="0"/>
        <c:axId val="690658688"/>
        <c:axId val="690655944"/>
      </c:lineChart>
      <c:catAx>
        <c:axId val="69065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0655944"/>
        <c:crosses val="autoZero"/>
        <c:auto val="1"/>
        <c:lblAlgn val="ctr"/>
        <c:lblOffset val="100"/>
        <c:tickLblSkip val="1"/>
        <c:tickMarkSkip val="1"/>
        <c:noMultiLvlLbl val="0"/>
      </c:catAx>
      <c:valAx>
        <c:axId val="690655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065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76901</c:v>
                </c:pt>
                <c:pt idx="5">
                  <c:v>71757</c:v>
                </c:pt>
                <c:pt idx="8">
                  <c:v>67286</c:v>
                </c:pt>
                <c:pt idx="11">
                  <c:v>62197</c:v>
                </c:pt>
                <c:pt idx="14">
                  <c:v>58622</c:v>
                </c:pt>
              </c:numCache>
            </c:numRef>
          </c:val>
          <c:extLst>
            <c:ext xmlns:c16="http://schemas.microsoft.com/office/drawing/2014/chart" uri="{C3380CC4-5D6E-409C-BE32-E72D297353CC}">
              <c16:uniqueId val="{00000000-9583-4E5B-98F5-798BFAF623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14483</c:v>
                </c:pt>
                <c:pt idx="5">
                  <c:v>13086</c:v>
                </c:pt>
                <c:pt idx="8">
                  <c:v>17023</c:v>
                </c:pt>
                <c:pt idx="11">
                  <c:v>19760</c:v>
                </c:pt>
                <c:pt idx="14">
                  <c:v>23889</c:v>
                </c:pt>
              </c:numCache>
            </c:numRef>
          </c:val>
          <c:extLst>
            <c:ext xmlns:c16="http://schemas.microsoft.com/office/drawing/2014/chart" uri="{C3380CC4-5D6E-409C-BE32-E72D297353CC}">
              <c16:uniqueId val="{00000001-9583-4E5B-98F5-798BFAF623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101005</c:v>
                </c:pt>
                <c:pt idx="5">
                  <c:v>101893</c:v>
                </c:pt>
                <c:pt idx="8">
                  <c:v>100897</c:v>
                </c:pt>
                <c:pt idx="11">
                  <c:v>91303</c:v>
                </c:pt>
                <c:pt idx="14">
                  <c:v>83236</c:v>
                </c:pt>
              </c:numCache>
            </c:numRef>
          </c:val>
          <c:extLst>
            <c:ext xmlns:c16="http://schemas.microsoft.com/office/drawing/2014/chart" uri="{C3380CC4-5D6E-409C-BE32-E72D297353CC}">
              <c16:uniqueId val="{00000002-9583-4E5B-98F5-798BFAF623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83-4E5B-98F5-798BFAF623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83-4E5B-98F5-798BFAF623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83-4E5B-98F5-798BFAF623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19135</c:v>
                </c:pt>
                <c:pt idx="3">
                  <c:v>19690</c:v>
                </c:pt>
                <c:pt idx="6">
                  <c:v>19265</c:v>
                </c:pt>
                <c:pt idx="9">
                  <c:v>18264</c:v>
                </c:pt>
                <c:pt idx="12">
                  <c:v>18353</c:v>
                </c:pt>
              </c:numCache>
            </c:numRef>
          </c:val>
          <c:extLst>
            <c:ext xmlns:c16="http://schemas.microsoft.com/office/drawing/2014/chart" uri="{C3380CC4-5D6E-409C-BE32-E72D297353CC}">
              <c16:uniqueId val="{00000006-9583-4E5B-98F5-798BFAF623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583-4E5B-98F5-798BFAF623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29256</c:v>
                </c:pt>
                <c:pt idx="3">
                  <c:v>26860</c:v>
                </c:pt>
                <c:pt idx="6">
                  <c:v>24220</c:v>
                </c:pt>
                <c:pt idx="9">
                  <c:v>23000</c:v>
                </c:pt>
                <c:pt idx="12">
                  <c:v>21926</c:v>
                </c:pt>
              </c:numCache>
            </c:numRef>
          </c:val>
          <c:extLst>
            <c:ext xmlns:c16="http://schemas.microsoft.com/office/drawing/2014/chart" uri="{C3380CC4-5D6E-409C-BE32-E72D297353CC}">
              <c16:uniqueId val="{00000008-9583-4E5B-98F5-798BFAF623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7744</c:v>
                </c:pt>
                <c:pt idx="3">
                  <c:v>7817</c:v>
                </c:pt>
                <c:pt idx="6">
                  <c:v>8084</c:v>
                </c:pt>
                <c:pt idx="9">
                  <c:v>7826</c:v>
                </c:pt>
                <c:pt idx="12">
                  <c:v>8329</c:v>
                </c:pt>
              </c:numCache>
            </c:numRef>
          </c:val>
          <c:extLst>
            <c:ext xmlns:c16="http://schemas.microsoft.com/office/drawing/2014/chart" uri="{C3380CC4-5D6E-409C-BE32-E72D297353CC}">
              <c16:uniqueId val="{00000009-9583-4E5B-98F5-798BFAF623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58636</c:v>
                </c:pt>
                <c:pt idx="3">
                  <c:v>50960</c:v>
                </c:pt>
                <c:pt idx="6">
                  <c:v>51380</c:v>
                </c:pt>
                <c:pt idx="9">
                  <c:v>51656</c:v>
                </c:pt>
                <c:pt idx="12">
                  <c:v>51063</c:v>
                </c:pt>
              </c:numCache>
            </c:numRef>
          </c:val>
          <c:extLst>
            <c:ext xmlns:c16="http://schemas.microsoft.com/office/drawing/2014/chart" uri="{C3380CC4-5D6E-409C-BE32-E72D297353CC}">
              <c16:uniqueId val="{0000000A-9583-4E5B-98F5-798BFAF623F5}"/>
            </c:ext>
          </c:extLst>
        </c:ser>
        <c:dLbls>
          <c:showLegendKey val="0"/>
          <c:showVal val="0"/>
          <c:showCatName val="0"/>
          <c:showSerName val="0"/>
          <c:showPercent val="0"/>
          <c:showBubbleSize val="0"/>
        </c:dLbls>
        <c:gapWidth val="100"/>
        <c:overlap val="100"/>
        <c:axId val="690657120"/>
        <c:axId val="69064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83-4E5B-98F5-798BFAF623F5}"/>
            </c:ext>
          </c:extLst>
        </c:ser>
        <c:dLbls>
          <c:showLegendKey val="0"/>
          <c:showVal val="0"/>
          <c:showCatName val="0"/>
          <c:showSerName val="0"/>
          <c:showPercent val="0"/>
          <c:showBubbleSize val="0"/>
        </c:dLbls>
        <c:marker val="1"/>
        <c:smooth val="0"/>
        <c:axId val="690657120"/>
        <c:axId val="690645360"/>
      </c:lineChart>
      <c:catAx>
        <c:axId val="69065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0645360"/>
        <c:crosses val="autoZero"/>
        <c:auto val="1"/>
        <c:lblAlgn val="ctr"/>
        <c:lblOffset val="100"/>
        <c:tickLblSkip val="1"/>
        <c:tickMarkSkip val="1"/>
        <c:noMultiLvlLbl val="0"/>
      </c:catAx>
      <c:valAx>
        <c:axId val="69064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065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37100</c:v>
                </c:pt>
                <c:pt idx="1">
                  <c:v>36400</c:v>
                </c:pt>
                <c:pt idx="2">
                  <c:v>32100</c:v>
                </c:pt>
              </c:numCache>
            </c:numRef>
          </c:val>
          <c:extLst>
            <c:ext xmlns:c16="http://schemas.microsoft.com/office/drawing/2014/chart" uri="{C3380CC4-5D6E-409C-BE32-E72D297353CC}">
              <c16:uniqueId val="{00000000-623D-4224-B965-72B95D9B59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2155</c:v>
                </c:pt>
                <c:pt idx="1">
                  <c:v>2157</c:v>
                </c:pt>
                <c:pt idx="2">
                  <c:v>2159</c:v>
                </c:pt>
              </c:numCache>
            </c:numRef>
          </c:val>
          <c:extLst>
            <c:ext xmlns:c16="http://schemas.microsoft.com/office/drawing/2014/chart" uri="{C3380CC4-5D6E-409C-BE32-E72D297353CC}">
              <c16:uniqueId val="{00000001-623D-4224-B965-72B95D9B59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44966</c:v>
                </c:pt>
                <c:pt idx="1">
                  <c:v>36442</c:v>
                </c:pt>
                <c:pt idx="2">
                  <c:v>32795</c:v>
                </c:pt>
              </c:numCache>
            </c:numRef>
          </c:val>
          <c:extLst>
            <c:ext xmlns:c16="http://schemas.microsoft.com/office/drawing/2014/chart" uri="{C3380CC4-5D6E-409C-BE32-E72D297353CC}">
              <c16:uniqueId val="{00000002-623D-4224-B965-72B95D9B592C}"/>
            </c:ext>
          </c:extLst>
        </c:ser>
        <c:dLbls>
          <c:showLegendKey val="0"/>
          <c:showVal val="0"/>
          <c:showCatName val="0"/>
          <c:showSerName val="0"/>
          <c:showPercent val="0"/>
          <c:showBubbleSize val="0"/>
        </c:dLbls>
        <c:gapWidth val="120"/>
        <c:overlap val="100"/>
        <c:axId val="690648888"/>
        <c:axId val="690650848"/>
      </c:barChart>
      <c:catAx>
        <c:axId val="69064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90650848"/>
        <c:crosses val="autoZero"/>
        <c:auto val="1"/>
        <c:lblAlgn val="ctr"/>
        <c:lblOffset val="100"/>
        <c:tickLblSkip val="1"/>
        <c:tickMarkSkip val="1"/>
        <c:noMultiLvlLbl val="0"/>
      </c:catAx>
      <c:valAx>
        <c:axId val="690650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90648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{1807BB33-343E-412D-87ED-6D7648D006E7}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E89-41B8-BAA6-C622C25A7E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{1C89C21F-A10B-4171-95BD-5E3AD45E0D91}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89-41B8-BAA6-C622C25A7E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{71BAB49F-428B-4EFE-B42F-11D34539800C}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89-41B8-BAA6-C622C25A7E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{DCCA6BCD-F6B5-4CC0-9299-90ADA531C724}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89-41B8-BAA6-C622C25A7E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{F0C5AF3F-60AF-4D2A-AF0D-2DBA0A407A04}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89-41B8-BAA6-C622C25A7E2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{6D6A53FD-2421-4628-B8F4-B3D3E463B275}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E89-41B8-BAA6-C622C25A7E2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{AB1A51F1-61EE-4BC3-90CD-C3BCAD4F6DF2}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E89-41B8-BAA6-C622C25A7E2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{6601B377-35D6-4371-8471-A39822AE32E4}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E89-41B8-BAA6-C622C25A7E2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{54DF91D5-2970-49D4-A710-C22AD734B101}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E89-41B8-BAA6-C622C25A7E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56.1</c:v>
                </c:pt>
                <c:pt idx="16">
                  <c:v>57.1</c:v>
                </c:pt>
                <c:pt idx="24">
                  <c:v>58.2</c:v>
                </c:pt>
                <c:pt idx="32">
                  <c:v>59.6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E89-41B8-BAA6-C622C25A7E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{8A4C7602-D549-46E7-A5D6-8A6775AD7B01}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E89-41B8-BAA6-C622C25A7E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{732E348D-6F47-454E-A462-37B9DEED6FC9}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89-41B8-BAA6-C622C25A7E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{6B63FFDF-F45F-4FED-8F6B-DA2B1252B1F3}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89-41B8-BAA6-C622C25A7E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{6C6641C0-73D9-4C74-AB9B-367CC5C96098}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89-41B8-BAA6-C622C25A7E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{784D18A7-BDF2-492E-8E6F-1B4A256F89C1}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89-41B8-BAA6-C622C25A7E2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{8A41F4CC-833A-4929-A9CD-FD06A7A5DC4B}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E89-41B8-BAA6-C622C25A7E2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{0A515A8B-ABAE-471F-9F9D-2D90214A834A}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E89-41B8-BAA6-C622C25A7E2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{9533C0E5-E08E-4D7B-B673-9D45C663A8C3}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E89-41B8-BAA6-C622C25A7E2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{5880DFDE-1559-4A20-BB69-328BEDCC1D76}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E89-41B8-BAA6-C622C25A7E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AE89-41B8-BAA6-C622C25A7E20}"/>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{0057380C-E686-402A-97F1-B7B510B11FD5}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FFC-4B7C-86D7-1316A540FA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{483B3B4F-D861-4458-9694-630127A752F5}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FC-4B7C-86D7-1316A540FA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{D551CDC7-7AF7-4C38-A899-4DC98A031A57}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FC-4B7C-86D7-1316A540FA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{971A1CB5-B1F9-4934-B5AB-94C947E907F2}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FC-4B7C-86D7-1316A540FA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{DBC43499-F876-43CB-82C4-B5406CE263AA}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FC-4B7C-86D7-1316A540FAF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{74139203-D04F-4B5A-B242-72F5336CB2D6}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FFC-4B7C-86D7-1316A540FAF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{5D1525A2-A29A-4C82-BF20-485185FF4983}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FFC-4B7C-86D7-1316A540FAF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{FAD7F689-9AE6-485C-A000-07696A46B904}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FFC-4B7C-86D7-1316A540FAF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{0D7DC2A1-3D18-4242-AA6A-0AC1F0E39267}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FFC-4B7C-86D7-1316A540FA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3.1</c:v>
                </c:pt>
                <c:pt idx="16">
                  <c:v>2.8</c:v>
                </c:pt>
                <c:pt idx="24">
                  <c:v>2.2999999999999998</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FC-4B7C-86D7-1316A540FA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{D6E1D172-6A4B-4D0C-91DB-DFCD7C721585}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FFC-4B7C-86D7-1316A540FA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{7228D19D-062B-4529-90B6-228C0F8E4D84}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FC-4B7C-86D7-1316A540FA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{0970BA4E-7FA4-49CB-BC06-918AC0767BA6}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FC-4B7C-86D7-1316A540FA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{14B5D542-51D9-460C-8300-E46B88FF0375}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FC-4B7C-86D7-1316A540FA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{A5187F8A-925B-4813-B7BB-1B80F739B0BD}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FC-4B7C-86D7-1316A540FAF1}"/>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{820F057B-FA39-43E7-B996-44CA1D00FBFF}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FFC-4B7C-86D7-1316A540FAF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{2CDDD1F2-9147-4D83-82C2-B08F79CF2C34}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FFC-4B7C-86D7-1316A540FAF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{F68DF474-4449-4734-9E3C-A89E21A8C852}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FFC-4B7C-86D7-1316A540FAF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{23D2A8A0-1BE2-4E4B-B852-87D9E3B9EEF4}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FFC-4B7C-86D7-1316A540FA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5FFC-4B7C-86D7-1316A540FAF1}"/>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8765097-BDA1-46D7-8DEB-C5318BC91AA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000B6E7-BC7D-4BA1-AA54-6CC135B018F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令和３年度における実質公債比率（３か年平均）は１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６％である。元利償還金の減少により比率が改善した</a:t>
          </a:r>
          <a:endParaRPr lang="ja-JP" altLang="ja-JP" sz="1400">
            <a:effectLst/>
          </a:endParaRPr>
        </a:p>
        <a:p>
          <a:r>
            <a:rPr kumimoji="1" lang="ja-JP" altLang="ja-JP" sz="1100">
              <a:solidFill>
                <a:schemeClr val="dk1"/>
              </a:solidFill>
              <a:effectLst/>
              <a:latin typeface="+mn-lt"/>
              <a:ea typeface="+mn-ea"/>
              <a:cs typeface="+mn-cs"/>
            </a:rPr>
            <a:t>　今後も歳入確保や短期・中期的な見通しに立った財政運営に努め、引き続き財務体質の強化を図る。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満期一括償還地方債の償還財源としての積立ては行っていない。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令和３年度における将来負担</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率は、充当可能財源等が将来負担</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率を上回るため無い。したがって、健全な財政運営が保たれていると判断できる。</a:t>
          </a:r>
          <a:endParaRPr lang="ja-JP" altLang="ja-JP" sz="1400">
            <a:effectLst/>
          </a:endParaRPr>
        </a:p>
        <a:p>
          <a:r>
            <a:rPr kumimoji="1" lang="ja-JP" altLang="ja-JP" sz="1100">
              <a:solidFill>
                <a:schemeClr val="dk1"/>
              </a:solidFill>
              <a:effectLst/>
              <a:latin typeface="+mn-lt"/>
              <a:ea typeface="+mn-ea"/>
              <a:cs typeface="+mn-cs"/>
            </a:rPr>
            <a:t>　将来負担額は、公営企業債等繰入見込額の減少（△１１億円）により昨年度から数値が減少した。</a:t>
          </a:r>
          <a:endParaRPr lang="ja-JP" altLang="ja-JP" sz="1400">
            <a:effectLst/>
          </a:endParaRPr>
        </a:p>
        <a:p>
          <a:r>
            <a:rPr kumimoji="1" lang="ja-JP" altLang="ja-JP" sz="1100">
              <a:solidFill>
                <a:schemeClr val="dk1"/>
              </a:solidFill>
              <a:effectLst/>
              <a:latin typeface="+mn-lt"/>
              <a:ea typeface="+mn-ea"/>
              <a:cs typeface="+mn-cs"/>
            </a:rPr>
            <a:t>　また、充当可能財源は、財政調整基金及び保健医療福祉基金等を合計８億円取り崩したことによる充当可能基金の減少や、</a:t>
          </a:r>
          <a:r>
            <a:rPr kumimoji="1" lang="ja-JP" altLang="en-US" sz="1100">
              <a:solidFill>
                <a:schemeClr val="dk1"/>
              </a:solidFill>
              <a:effectLst/>
              <a:latin typeface="+mn-lt"/>
              <a:ea typeface="+mn-ea"/>
              <a:cs typeface="+mn-cs"/>
            </a:rPr>
            <a:t>臨時財政対策債償還費等の公債費算入見込額が約３億円減少したことによる</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算入</a:t>
          </a:r>
          <a:r>
            <a:rPr kumimoji="1" lang="ja-JP" altLang="ja-JP" sz="1100">
              <a:solidFill>
                <a:schemeClr val="dk1"/>
              </a:solidFill>
              <a:effectLst/>
              <a:latin typeface="+mn-lt"/>
              <a:ea typeface="+mn-ea"/>
              <a:cs typeface="+mn-cs"/>
            </a:rPr>
            <a:t>見込額</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などにより、数値が減少した。</a:t>
          </a:r>
          <a:endParaRPr lang="ja-JP" altLang="ja-JP" sz="1400">
            <a:effectLst/>
          </a:endParaRPr>
        </a:p>
        <a:p>
          <a:r>
            <a:rPr kumimoji="1" lang="ja-JP" altLang="ja-JP" sz="1100">
              <a:solidFill>
                <a:schemeClr val="dk1"/>
              </a:solidFill>
              <a:effectLst/>
              <a:latin typeface="+mn-lt"/>
              <a:ea typeface="+mn-ea"/>
              <a:cs typeface="+mn-cs"/>
            </a:rPr>
            <a:t>　今後も、将来負担額が増加しないよう、より一層の財務体質の強化に向けた取組を進めていく必要がある。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・令和元年度から令和３年度にかけては、法人市民税の増収分や予算執行の残額等を活用し、財政調整基金に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億円を積み立てた。一方、新型コロナウイルスへの対応や第８次総合計画を推進するため、財政調整基金を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億円、豊田地域医療センター再整備のため保健医療福祉基金を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億円取り崩した。結果として、基金全体では３か年で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田市は、歳入の柱となる市税収入が経済情勢等の影響を大きく受ける財政構造である。併せて、今後も法人市民税の国税化の影響により恒常的な歳入減が続く見通しであることから、年度間の財政調整を行うための基金の必要性は極めて高い。このため、急激な歳入減があった場合にも、行政サービスができるよう、適切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豊田地域医療センター再整備の財源として保健医療福祉基金を活用するほか、公共施設の維持補修事業への財源として公共施設安全安心基金の活用を見込む。今後の基金残高は、計画事業を推進するため取崩しによる減少が見込まるが、必要となる金額は適切に積立て、安定的な財政運営のための残高確保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・保健医療福祉基金：保健医療福祉事業の推進を図るため、豊田地域医療センターの再整備事業等に充当する。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・公共施設安全安心基金：公共施設の長寿命化修繕等に係る経費に充当する。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・保健医療福祉基金：豊田地域医療センター再整備に係る経費等に充当するため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・幹線道路建設基金：道路網整備に係る経費等に充当するため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・地域づくり振興基金：地域予算提案事業及びわくわく事業に係る経費に充当するため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・公共施設安全安心基金：公共施設の長寿命化修繕を推進するため、取崩しを予定。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・都市高速鉄道整備基金：名鉄三河線若林駅付近連続立体交差事業のため、令和７年度にかけて取崩し予定。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・令和２年度は、市税収入の上振れ分等を財源として、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億円の積立てを行った一方で、国税化による法人市民税の減少や新型コロナウイルス感染症対応のため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・令和３年度は、市税収入の上振れ分等を財源として、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億円を積立てを行った一方で、国税化や社会情勢の変化に伴う市税収入の減少に対応するため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・リーマンショック後、平成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年度末にかけては、財政調整基金の残高は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億円減少した。安定的な財政運営を図るために残高を確保しつつ、歳入規模の変化に的確に対応していく。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・令和２年度において、財政事業等により市債償還に必要な財源が不足した場合に備えるため基金運用益（利子）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万円を積み立てたことによる増加。令和３年度においても同様に基金運用益を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・基金の運用益の積立てを行う予定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・基金の活用については、税収減があった場合でも、大規模事業の推進や他の財政需要を見極めつつ、着実に公債費予算を確保するため必要な場合は、基金取崩しを行う。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C7A6151-AC59-4122-835E-B117394E8F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3A2C772-51ED-48A0-B499-5AC19BE9D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A8564F4-0296-464A-8333-36DB57420E1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A246652-7527-47DD-B4BA-2B4F8812FC0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097A15A-2C58-41BD-AAE7-0600A623C6D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2945630-CA0C-4B0E-B881-5FD2FE5CC76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B88B3CC-F32B-44C2-8641-4696E31175E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8F3028C-4FC9-4A92-987B-D35F69C12C7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13E4E3F-2632-499E-9A84-A082F3D08D9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EA7905A-6327-4B0C-AAB5-8722BA23932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FF86893-1627-4BBB-90CF-0058972973E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C19828D-538A-4F10-B1F9-0142C6DDBF0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48990A3-92F9-4BBF-8295-9DCE9BDD275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7139C00-3E66-441C-AB47-27C3921E0AE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FF29B7A-8793-4DB8-8EA1-34B7F2D8B08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6DCE656-7DF9-429C-A7F7-158F73FF52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59A3F91-DB26-4ADE-ABD9-1BB6B98D9AA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55C0A63-FF93-4B34-B8DC-D51EF02FE5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1BEA3C1-B3B7-43D1-BD31-E21FCBD5AD0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39163BA-00D5-446B-9ECD-6517610FA2C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2763508-FCCC-4C34-9C49-65E16A8A171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5A14464-85BF-4CA7-9CA8-58121B7C461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419,249
401,922
918.32
209,036,181
194,779,488
8,924,747
113,569,332
51,038,273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1BBB43F-1A26-45B2-97D5-989987E3F01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FEEDAD3-1833-43B5-A730-84C8FCED5CF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EC60B3A-BA0E-4747-8D8C-BBD2186806B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E49D83D-010B-4C9D-9C53-E6110E71566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71CD19D-BE25-46D3-AA95-1E04BA2FE6D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BFE2BFA-353D-4A77-8F43-9B298AC0C16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26FDB0D-5462-44F9-89EF-233EFCFD66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BB2DB1B-8B9A-4AFE-907B-5C9AF31F49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B530771-66FD-4B6E-A854-137689AE395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11C746B-EAD0-45AD-9A5A-81A5AC3F54F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10CF1E6-D53D-4B78-8753-DA7054E21F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2BCE7C2-33A6-4994-9D60-77225A7AA4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E2A796C-93AD-48E4-9D2F-4D3F044A141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B32D414-6077-44D7-9237-845E526EA63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669368C-82E7-4C9A-8826-5B34F67BD2C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6D856A7-701D-4911-9EC2-D1645496501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829B840-A26D-4BA6-860B-CFE16BD0D19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A5D3EF9-9ED2-46AD-B483-5E1DFDB8048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9C72FFD-AFEF-45A2-82B9-BCEA9F7F176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E2A84D8-710E-4D94-ABFF-F14F099D1D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58F1DB0-83FB-4EAE-9737-2EC85519E7B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97B8E1B-143B-4228-AD4F-4E6C439CBDE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C142C7C-EAC3-41DC-9CFD-CDD08309490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4E0A534-7C03-4525-B8D1-0E84838B090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7EE91E3-B613-4B8F-9D72-79F4D66982A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BE97E04-B851-452E-9818-CD5EEBCF863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69C608E-10BA-40DC-8FF6-C170A5AE3DD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51F4111-2AE9-451D-8447-AC0C375922C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2CE5A5C-8B50-4690-BF76-67355DE6B5C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EC8AED2-43A9-4E8E-8C32-F0B3A98C301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7C8924C-E1D9-4B16-8743-19D30584F45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2820D20-C9B1-4005-BD4C-54300EA681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110F95B-7CDF-49BE-87A2-3A9BCAA8BCF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7F81758-2893-4677-BF17-ED00DD4FE8C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FE3FEDB-0C40-4734-A7BA-20FD158C02E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当市の有形固定資産減価償却率は類似団体に比べ低い傾向にあるが、緩やかながら上昇傾向にある。今後は、平成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年度策定の個別施設計画を基に、施設更新時期の平準化や、利用状況等を踏まえた機能の集約化・複合化による施設の統廃合により、トータルコストの縮減に努めていく方針である。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D4B717F-3384-47E7-B349-3668EECDA3C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5443F28-17E6-4DD5-AB2C-8FBAD2C5762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CC2E9041-D392-4912-97CC-CD4A680C9D5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F0F89AF6-575D-42D2-A338-6C0F9BFA638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AB4B0E4B-1B76-4D49-8ED3-D57C1AED786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36EDA30C-8B24-45F7-AD15-1385920878C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CC454A2-DB1A-4811-857E-891333B34EF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A06229D1-27BC-4AAC-97DD-CD5158F6E7F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677F199E-2A59-433C-A79E-FA832A8C528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C29B6955-C463-419A-8F23-C7EA311A729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8ECD3B9A-1BA9-4F9F-86C6-A0C51A814DB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30900B8-14DD-40B4-A577-9496B7D0205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41640E5E-43C5-4AF5-AD49-00ECC6F9573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BC7E082-4B8B-4C72-9960-A432CD1B6B2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AE73C16-B87A-4F21-9ECE-B32C8681E71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96E14A6-DE8C-46B2-B448-8850B80E12C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a:extLst>
            <a:ext uri="{FF2B5EF4-FFF2-40B4-BE49-F238E27FC236}">
              <a16:creationId xmlns:a16="http://schemas.microsoft.com/office/drawing/2014/main" id="{6E43BF87-DC69-4A7A-BF08-7E164371A8C3}"/>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a:extLst>
            <a:ext uri="{FF2B5EF4-FFF2-40B4-BE49-F238E27FC236}">
              <a16:creationId xmlns:a16="http://schemas.microsoft.com/office/drawing/2014/main" id="{E1739FBA-9013-4867-AF4E-A2A26A48D3D7}"/>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a:extLst>
            <a:ext uri="{FF2B5EF4-FFF2-40B4-BE49-F238E27FC236}">
              <a16:creationId xmlns:a16="http://schemas.microsoft.com/office/drawing/2014/main" id="{813F50F2-6FBE-4396-9B0D-AB6131CE1E56}"/>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01FBB7A9-F8E7-426E-9083-91B1C91838CB}"/>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25EDA2CC-02F2-498A-8AA5-DE054A8A6B78}"/>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80" name="有形固定資産減価償却率平均値テキスト">
          <a:extLst>
            <a:ext uri="{FF2B5EF4-FFF2-40B4-BE49-F238E27FC236}">
              <a16:creationId xmlns:a16="http://schemas.microsoft.com/office/drawing/2014/main" id="{63525FEE-CAFA-4CEE-A804-1CDE1201238F}"/>
            </a:ext>
          </a:extLst>
        </xdr:cNvPr>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a:extLst>
            <a:ext uri="{FF2B5EF4-FFF2-40B4-BE49-F238E27FC236}">
              <a16:creationId xmlns:a16="http://schemas.microsoft.com/office/drawing/2014/main" id="{4D15CA59-0E8D-4E14-B714-DD336376B301}"/>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a:extLst>
            <a:ext uri="{FF2B5EF4-FFF2-40B4-BE49-F238E27FC236}">
              <a16:creationId xmlns:a16="http://schemas.microsoft.com/office/drawing/2014/main" id="{76D3043D-D861-421D-A459-86CA20D1BEC6}"/>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a:extLst>
            <a:ext uri="{FF2B5EF4-FFF2-40B4-BE49-F238E27FC236}">
              <a16:creationId xmlns:a16="http://schemas.microsoft.com/office/drawing/2014/main" id="{6545AEDB-B45D-4AEF-A32A-9B1068B2AAFF}"/>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4" name="フローチャート: 判断 83">
          <a:extLst>
            <a:ext uri="{FF2B5EF4-FFF2-40B4-BE49-F238E27FC236}">
              <a16:creationId xmlns:a16="http://schemas.microsoft.com/office/drawing/2014/main" id="{DEEC250A-6FCB-4DD8-AF0B-090951A47024}"/>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5" name="フローチャート: 判断 84">
          <a:extLst>
            <a:ext uri="{FF2B5EF4-FFF2-40B4-BE49-F238E27FC236}">
              <a16:creationId xmlns:a16="http://schemas.microsoft.com/office/drawing/2014/main" id="{B84396C6-FE4B-4778-981D-CB2ABB77FC42}"/>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1FBCF5F-F6EE-450B-8235-CED7BA0A363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748B405-924B-48AD-977F-693F8C8DBA2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AC3E538-95D6-43A3-9F4E-5835FB1AEDA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C0B99CC-6031-4122-B762-D44E95D0E87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5E00B6D-0DE7-4967-81D8-273F0F5616E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91" name="楕円 90">
          <a:extLst>
            <a:ext uri="{FF2B5EF4-FFF2-40B4-BE49-F238E27FC236}">
              <a16:creationId xmlns:a16="http://schemas.microsoft.com/office/drawing/2014/main" id="{00C7070F-08F1-485D-8908-734D07F1A4F2}"/>
            </a:ext>
          </a:extLst>
        </xdr:cNvPr>
        <xdr:cNvSpPr/>
      </xdr:nvSpPr>
      <xdr:spPr>
        <a:xfrm>
          <a:off x="47117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92" name="有形固定資産減価償却率該当値テキスト">
          <a:extLst>
            <a:ext uri="{FF2B5EF4-FFF2-40B4-BE49-F238E27FC236}">
              <a16:creationId xmlns:a16="http://schemas.microsoft.com/office/drawing/2014/main" id="{684AAB46-D997-46FF-AEAA-02CFABB1E9D1}"/>
            </a:ext>
          </a:extLst>
        </xdr:cNvPr>
        <xdr:cNvSpPr txBox="1"/>
      </xdr:nvSpPr>
      <xdr:spPr>
        <a:xfrm>
          <a:off x="4813300" y="58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93" name="楕円 92">
          <a:extLst>
            <a:ext uri="{FF2B5EF4-FFF2-40B4-BE49-F238E27FC236}">
              <a16:creationId xmlns:a16="http://schemas.microsoft.com/office/drawing/2014/main" id="{94D66C3A-4CE3-49DD-A878-31D5D1ACFD80}"/>
            </a:ext>
          </a:extLst>
        </xdr:cNvPr>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103082</xdr:rowOff>
    </xdr:to>
    <xdr:cxnSp macro="">
      <xdr:nvCxnSpPr>
        <xdr:cNvPr id="94" name="直線コネクタ 93">
          <a:extLst>
            <a:ext uri="{FF2B5EF4-FFF2-40B4-BE49-F238E27FC236}">
              <a16:creationId xmlns:a16="http://schemas.microsoft.com/office/drawing/2014/main" id="{AA6D6CCF-7DAE-4541-A8AB-90DD31C0DAC7}"/>
            </a:ext>
          </a:extLst>
        </xdr:cNvPr>
        <xdr:cNvCxnSpPr/>
      </xdr:nvCxnSpPr>
      <xdr:spPr>
        <a:xfrm>
          <a:off x="4051300" y="596773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133773</xdr:rowOff>
    </xdr:from>
    <xdr:to>
      <xdr:col>15</xdr:col>
      <xdr:colOff>187325</xdr:colOff>
      <xdr:row>30</xdr:row>
      <xdr:rowOff>63923</xdr:rowOff>
    </xdr:to>
    <xdr:sp macro="" textlink="">
      <xdr:nvSpPr>
        <xdr:cNvPr id="95" name="楕円 94">
          <a:extLst>
            <a:ext uri="{FF2B5EF4-FFF2-40B4-BE49-F238E27FC236}">
              <a16:creationId xmlns:a16="http://schemas.microsoft.com/office/drawing/2014/main" id="{73E546B6-465E-4BC2-AFDA-4FB4FEA9312A}"/>
            </a:ext>
          </a:extLst>
        </xdr:cNvPr>
        <xdr:cNvSpPr/>
      </xdr:nvSpPr>
      <xdr:spPr>
        <a:xfrm>
          <a:off x="3238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13123</xdr:rowOff>
    </xdr:from>
    <xdr:to>
      <xdr:col>19</xdr:col>
      <xdr:colOff>136525</xdr:colOff>
      <xdr:row>30</xdr:row>
      <xdr:rowOff>52705</xdr:rowOff>
    </xdr:to>
    <xdr:cxnSp macro="">
      <xdr:nvCxnSpPr>
        <xdr:cNvPr id="96" name="直線コネクタ 95">
          <a:extLst>
            <a:ext uri="{FF2B5EF4-FFF2-40B4-BE49-F238E27FC236}">
              <a16:creationId xmlns:a16="http://schemas.microsoft.com/office/drawing/2014/main" id="{8DA23B21-B1C4-4F69-8F0B-5F81CD8C1030}"/>
            </a:ext>
          </a:extLst>
        </xdr:cNvPr>
        <xdr:cNvCxnSpPr/>
      </xdr:nvCxnSpPr>
      <xdr:spPr>
        <a:xfrm>
          <a:off x="3289300" y="592814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97790</xdr:rowOff>
    </xdr:from>
    <xdr:to>
      <xdr:col>11</xdr:col>
      <xdr:colOff>187325</xdr:colOff>
      <xdr:row>30</xdr:row>
      <xdr:rowOff>27940</xdr:rowOff>
    </xdr:to>
    <xdr:sp macro="" textlink="">
      <xdr:nvSpPr>
        <xdr:cNvPr id="97" name="楕円 96">
          <a:extLst>
            <a:ext uri="{FF2B5EF4-FFF2-40B4-BE49-F238E27FC236}">
              <a16:creationId xmlns:a16="http://schemas.microsoft.com/office/drawing/2014/main" id="{B19931E8-9C49-4EBB-BEC1-F95A4A0B1AC1}"/>
            </a:ext>
          </a:extLst>
        </xdr:cNvPr>
        <xdr:cNvSpPr/>
      </xdr:nvSpPr>
      <xdr:spPr>
        <a:xfrm>
          <a:off x="2476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148590</xdr:rowOff>
    </xdr:from>
    <xdr:to>
      <xdr:col>15</xdr:col>
      <xdr:colOff>136525</xdr:colOff>
      <xdr:row>30</xdr:row>
      <xdr:rowOff>13123</xdr:rowOff>
    </xdr:to>
    <xdr:cxnSp macro="">
      <xdr:nvCxnSpPr>
        <xdr:cNvPr id="98" name="直線コネクタ 97">
          <a:extLst>
            <a:ext uri="{FF2B5EF4-FFF2-40B4-BE49-F238E27FC236}">
              <a16:creationId xmlns:a16="http://schemas.microsoft.com/office/drawing/2014/main" id="{22A3E726-9D13-4E30-9B7A-0C8B316BEB81}"/>
            </a:ext>
          </a:extLst>
        </xdr:cNvPr>
        <xdr:cNvCxnSpPr/>
      </xdr:nvCxnSpPr>
      <xdr:spPr>
        <a:xfrm>
          <a:off x="2527300" y="589216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36618</xdr:rowOff>
    </xdr:from>
    <xdr:to>
      <xdr:col>7</xdr:col>
      <xdr:colOff>187325</xdr:colOff>
      <xdr:row>29</xdr:row>
      <xdr:rowOff>138218</xdr:rowOff>
    </xdr:to>
    <xdr:sp macro="" textlink="">
      <xdr:nvSpPr>
        <xdr:cNvPr id="99" name="楕円 98">
          <a:extLst>
            <a:ext uri="{FF2B5EF4-FFF2-40B4-BE49-F238E27FC236}">
              <a16:creationId xmlns:a16="http://schemas.microsoft.com/office/drawing/2014/main" id="{3313D4BA-A940-479B-B49B-1486D30C9322}"/>
            </a:ext>
          </a:extLst>
        </xdr:cNvPr>
        <xdr:cNvSpPr/>
      </xdr:nvSpPr>
      <xdr:spPr>
        <a:xfrm>
          <a:off x="1714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87418</xdr:rowOff>
    </xdr:from>
    <xdr:to>
      <xdr:col>11</xdr:col>
      <xdr:colOff>136525</xdr:colOff>
      <xdr:row>29</xdr:row>
      <xdr:rowOff>148590</xdr:rowOff>
    </xdr:to>
    <xdr:cxnSp macro="">
      <xdr:nvCxnSpPr>
        <xdr:cNvPr id="100" name="直線コネクタ 99">
          <a:extLst>
            <a:ext uri="{FF2B5EF4-FFF2-40B4-BE49-F238E27FC236}">
              <a16:creationId xmlns:a16="http://schemas.microsoft.com/office/drawing/2014/main" id="{93D6EA23-7100-4C60-BADC-AAA6D2644ACE}"/>
            </a:ext>
          </a:extLst>
        </xdr:cNvPr>
        <xdr:cNvCxnSpPr/>
      </xdr:nvCxnSpPr>
      <xdr:spPr>
        <a:xfrm>
          <a:off x="1765300" y="583099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101" name="n_1aveValue有形固定資産減価償却率">
          <a:extLst>
            <a:ext uri="{FF2B5EF4-FFF2-40B4-BE49-F238E27FC236}">
              <a16:creationId xmlns:a16="http://schemas.microsoft.com/office/drawing/2014/main" id="{6A55A950-05D3-416C-9F01-20A4EEA9600A}"/>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2" name="n_2aveValue有形固定資産減価償却率">
          <a:extLst>
            <a:ext uri="{FF2B5EF4-FFF2-40B4-BE49-F238E27FC236}">
              <a16:creationId xmlns:a16="http://schemas.microsoft.com/office/drawing/2014/main" id="{F75A5D8D-3CCF-49C5-9134-C83EDEE5BADF}"/>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103" name="n_3aveValue有形固定資産減価償却率">
          <a:extLst>
            <a:ext uri="{FF2B5EF4-FFF2-40B4-BE49-F238E27FC236}">
              <a16:creationId xmlns:a16="http://schemas.microsoft.com/office/drawing/2014/main" id="{3FEC5E4B-98EB-4234-B6EB-E8068FD91E6F}"/>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4" name="n_4aveValue有形固定資産減価償却率">
          <a:extLst>
            <a:ext uri="{FF2B5EF4-FFF2-40B4-BE49-F238E27FC236}">
              <a16:creationId xmlns:a16="http://schemas.microsoft.com/office/drawing/2014/main" id="{66B5F35A-CD3B-4F37-B261-5946AFD3AF58}"/>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105" name="n_1mainValue有形固定資産減価償却率">
          <a:extLst>
            <a:ext uri="{FF2B5EF4-FFF2-40B4-BE49-F238E27FC236}">
              <a16:creationId xmlns:a16="http://schemas.microsoft.com/office/drawing/2014/main" id="{84E95A73-C4A1-4E6E-A623-B1FE1E4234DF}"/>
            </a:ext>
          </a:extLst>
        </xdr:cNvPr>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80450</xdr:rowOff>
    </xdr:from>
    <xdr:ext cx="405111" cy="259045"/>
    <xdr:sp macro="" textlink="">
      <xdr:nvSpPr>
        <xdr:cNvPr id="106" name="n_2mainValue有形固定資産減価償却率">
          <a:extLst>
            <a:ext uri="{FF2B5EF4-FFF2-40B4-BE49-F238E27FC236}">
              <a16:creationId xmlns:a16="http://schemas.microsoft.com/office/drawing/2014/main" id="{E1B97BD9-595C-411A-B490-B8DE584145A2}"/>
            </a:ext>
          </a:extLst>
        </xdr:cNvPr>
        <xdr:cNvSpPr txBox="1"/>
      </xdr:nvSpPr>
      <xdr:spPr>
        <a:xfrm>
          <a:off x="3086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44467</xdr:rowOff>
    </xdr:from>
    <xdr:ext cx="405111" cy="259045"/>
    <xdr:sp macro="" textlink="">
      <xdr:nvSpPr>
        <xdr:cNvPr id="107" name="n_3mainValue有形固定資産減価償却率">
          <a:extLst>
            <a:ext uri="{FF2B5EF4-FFF2-40B4-BE49-F238E27FC236}">
              <a16:creationId xmlns:a16="http://schemas.microsoft.com/office/drawing/2014/main" id="{5FC3840C-3534-4E98-9765-12AF65A0C693}"/>
            </a:ext>
          </a:extLst>
        </xdr:cNvPr>
        <xdr:cNvSpPr txBox="1"/>
      </xdr:nvSpPr>
      <xdr:spPr>
        <a:xfrm>
          <a:off x="2324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154745</xdr:rowOff>
    </xdr:from>
    <xdr:ext cx="405111" cy="259045"/>
    <xdr:sp macro="" textlink="">
      <xdr:nvSpPr>
        <xdr:cNvPr id="108" name="n_4mainValue有形固定資産減価償却率">
          <a:extLst>
            <a:ext uri="{FF2B5EF4-FFF2-40B4-BE49-F238E27FC236}">
              <a16:creationId xmlns:a16="http://schemas.microsoft.com/office/drawing/2014/main" id="{46B620E4-E950-45AA-B3B6-2097C5D6C367}"/>
            </a:ext>
          </a:extLst>
        </xdr:cNvPr>
        <xdr:cNvSpPr txBox="1"/>
      </xdr:nvSpPr>
      <xdr:spPr>
        <a:xfrm>
          <a:off x="1562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DB156EEC-0CDB-4523-AAAA-3F97B825710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B12B70A-50A5-4444-92FB-850D905038A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F99272E0-9A27-42FF-AB7C-8457BB39B4EB}"/>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B46A8CC4-6C37-4DDB-BE0D-FB9B53E9726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4925C2E-9FD7-4C68-9DF5-8862A0DE6A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20F72C8F-5BC1-4204-93F6-379CDEB4A66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C511ECA5-7A14-4CCA-BA50-5FFECB324F0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08215A8-6A20-4EC6-8AA0-D8EC348E82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2E45FC9B-2F55-4B71-8E58-DEDEFBDE32A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5674F373-89C2-42D8-82BD-271188EF172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C3E02B75-E32D-41ED-9B7D-AC784445C03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1D95E8D-9684-4B7A-B1DD-14CD7C3445D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D108123-7A35-47B5-85FD-6713BD1B9C3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が将来負担額を上回るため、債務償還比率はない。主な要因としては、過去の多額の地方債の償還を終えていること、平成３０年度まで元金返済額以上の新規地方債の借入れを原則行わない運用で借入れの抑制を図ってきたことが挙げられる。</a:t>
          </a:r>
          <a:endParaRPr lang="ja-JP" altLang="ja-JP">
            <a:effectLst/>
          </a:endParaRPr>
        </a:p>
        <a:p>
          <a:r>
            <a:rPr kumimoji="1" lang="ja-JP" altLang="ja-JP" sz="1100" b="0" i="0" baseline="0">
              <a:solidFill>
                <a:schemeClr val="dk1"/>
              </a:solidFill>
              <a:effectLst/>
              <a:latin typeface="+mn-lt"/>
              <a:ea typeface="+mn-ea"/>
              <a:cs typeface="+mn-cs"/>
            </a:rPr>
            <a:t>今後も、景気の変動等に注視しつつ、引き続き財務体質の強化を図っていく。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338F3001-986D-4CC3-B097-1729EC5821F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9C23EAF6-ADFB-4BFE-BB47-3B6C2796EA6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24178F9-ED03-4093-BC22-57D278DEE1D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BAE43DFF-B5B9-49C5-9736-FDE3CA1A9AB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DDCA80AC-F2D8-45B6-91CE-63E37E224C9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911D839-8E3E-4A25-9556-CAFABFDB00B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13C42B01-1F2C-454D-AD75-DE37A476CFA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4694CB0E-9719-4FE2-B18A-DF68FAB1041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F8BCFF7B-2DB7-483D-AB1F-5BD8183256F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2CB7F215-79C5-4F9C-920F-BB5796172D1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B40B1398-4300-4CE3-B9FB-7D2AED1B36E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5ADC6110-ECB4-4447-8E8E-E10B9930C24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B0210A97-CA6F-40BA-9384-A463A9CD8BA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479913BB-5620-45B8-9C45-63D0B9CF4AC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8169992F-5C73-4730-A80E-DCB69F82E10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8A5C2D7-AA87-4F12-8497-083952DA6C9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363D2BAE-61B2-4373-A5AE-5C17948F1F7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a:extLst>
            <a:ext uri="{FF2B5EF4-FFF2-40B4-BE49-F238E27FC236}">
              <a16:creationId xmlns:a16="http://schemas.microsoft.com/office/drawing/2014/main" id="{FE0D51D3-6AF2-4EBA-83BA-C314A6F36430}"/>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a:extLst>
            <a:ext uri="{FF2B5EF4-FFF2-40B4-BE49-F238E27FC236}">
              <a16:creationId xmlns:a16="http://schemas.microsoft.com/office/drawing/2014/main" id="{662A97AE-169A-42A8-B31D-7A2C7932C7E6}"/>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a:extLst>
            <a:ext uri="{FF2B5EF4-FFF2-40B4-BE49-F238E27FC236}">
              <a16:creationId xmlns:a16="http://schemas.microsoft.com/office/drawing/2014/main" id="{381F861C-0C2A-482F-B878-42E8D83BBA71}"/>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17A8FFAF-C45A-4DFC-B9B3-2C354C8DDBF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51B56733-D103-4FAA-B72A-FCC50E3A04A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a:extLst>
            <a:ext uri="{FF2B5EF4-FFF2-40B4-BE49-F238E27FC236}">
              <a16:creationId xmlns:a16="http://schemas.microsoft.com/office/drawing/2014/main" id="{3A4F19E0-BCC4-4F86-AD3C-23FEF9E7696B}"/>
            </a:ext>
          </a:extLst>
        </xdr:cNvPr>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a:extLst>
            <a:ext uri="{FF2B5EF4-FFF2-40B4-BE49-F238E27FC236}">
              <a16:creationId xmlns:a16="http://schemas.microsoft.com/office/drawing/2014/main" id="{67010951-F90A-4DB5-A1EE-6A9CD56E95A5}"/>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a:extLst>
            <a:ext uri="{FF2B5EF4-FFF2-40B4-BE49-F238E27FC236}">
              <a16:creationId xmlns:a16="http://schemas.microsoft.com/office/drawing/2014/main" id="{5B88F3F8-7616-448B-B73B-4527DF129919}"/>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a:extLst>
            <a:ext uri="{FF2B5EF4-FFF2-40B4-BE49-F238E27FC236}">
              <a16:creationId xmlns:a16="http://schemas.microsoft.com/office/drawing/2014/main" id="{7747F5DD-C448-448B-8B35-A19FF7602733}"/>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00243B32-A426-4718-863B-1C813E311BAF}"/>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9" name="フローチャート: 判断 148">
          <a:extLst>
            <a:ext uri="{FF2B5EF4-FFF2-40B4-BE49-F238E27FC236}">
              <a16:creationId xmlns:a16="http://schemas.microsoft.com/office/drawing/2014/main" id="{C170B902-79AD-4263-8E6A-A407F8F11045}"/>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26DC5C6-2367-42F2-87CC-9DF726BA190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C71D9AB-C82A-4165-AECB-CCB5A2428F8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08E2998-F60D-4BD6-99A0-E3BE36CF4A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99892B74-449D-4C99-8017-80EC8B8F4DB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BBF7F0D-8130-4DC1-8ACA-B361F10FBCE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3907A25A-5B27-417B-8087-7714999982B3}"/>
            </a:ext>
          </a:extLst>
        </xdr:cNvPr>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F56431D9-262C-445C-A2F8-A11C3C759EF5}"/>
            </a:ext>
          </a:extLst>
        </xdr:cNvPr>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A2B3B1CD-66FF-47B7-B106-8B328AFF5620}"/>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a:extLst>
            <a:ext uri="{FF2B5EF4-FFF2-40B4-BE49-F238E27FC236}">
              <a16:creationId xmlns:a16="http://schemas.microsoft.com/office/drawing/2014/main" id="{C7F4130D-51E3-49E5-8AE8-B4415455F63E}"/>
            </a:ext>
          </a:extLst>
        </xdr:cNvPr>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DCF2CEDC-1A8F-4D31-A357-E63B01DB2BF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6C0980B3-AF2C-46C1-A954-A44AD4F6A72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BD57BFFC-909B-4969-B812-B0CE40D8FF3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DD3EDEEA-7955-4D0E-AA5F-8A0D74E8482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75206C44-C36F-4D4E-ACDE-D4064C5E678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BBE76019-A084-45F5-8FE3-A7B7764DC6B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F4A287-A39E-4E5E-BC4C-CBC574FA1B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322E65-B954-4CE1-AD55-F74B14F240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9E20F9-E830-4BB0-8644-CF2FE16F944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510731-BED9-4639-A346-516B32A3EB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6D8B81-0FC4-4B70-8B29-819D3B07E5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EA0E80-FEA6-47C5-B2A7-1D211C0DF5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4BA696-D700-4A2C-A3DD-232BC8320A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254779-4B26-4AEB-8537-5B9962800B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73FD16-0047-46AC-806C-EDC3737BCAA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E48F89-1BD9-4894-B249-9B27DCE268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419,249
401,922
918.32
209,036,181
194,779,488
8,924,747
113,569,332
51,038,273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799438-C2AD-4748-83CB-CAE6588047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1D0D14-F76D-4F78-B6EB-8A673A096D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CDB853-4237-41CD-B9C6-167BA6A27A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DF69F0-C25C-4A13-B561-6E734DE37B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0B8D79-EA25-4F1D-ABF0-E821747A9D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0AD7CC7-9576-4C67-81EC-AB776D3756E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5E0BD6-D03D-4933-AFF0-BE8D51853B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E851B3-3554-45B5-9997-6796F0D9FE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7EA897-8C32-4851-BD90-F21555A997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B1F429-9B25-430C-B351-FF2CF7368B9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66C945-B872-43C4-A9FC-59324590BD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A159C6-7C64-4117-BFFD-CF8505109B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DFA2A8-6DD9-4A01-83C8-83AD9512B03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E7C76F-26B0-4B2C-B324-09710F41DF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D00A32-15AD-453B-AF32-26D7C3A2FD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5D11FD-7D82-495A-9134-B53B653F1E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77458C-C67A-4469-89BB-19D970D0BE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28143C-E7E1-4E86-9C9C-87641F2C6D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3E2563-7911-42AC-84EF-21465A0897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9647B54-4218-4EBD-8DF3-1D1FB87115E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64E150-810B-4F04-9190-5A0925A0076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697630-27DC-45C0-8053-991EBBF3B7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5E7C39-B88F-42AE-BDC4-3F4F6107B05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5583853-8957-49B9-8FEB-12A28C7EE47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FF7916-D28B-49C3-9D5B-28DF633220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BE84A7C-FC3C-454B-A211-C50266A62D4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2921E6-1AFD-4D1C-B54F-D7998ED35C7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6E8756E-CA38-4FC8-A059-2849CD85A20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0A0597-DD9C-4DD7-BD58-13134A8D486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6DDA2C7-D7A4-45FF-94A6-C4AD48AB9F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7B4511B-B459-4AB0-8C89-7B7F5A8703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21DE53-FE3B-4D69-B67E-EC7D98A01D4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328BFAF-04FF-4ADF-BCC5-68201C84B11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457426C-1AC7-4642-9480-DB2F53E3FC65}"/>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07B12A8-D60E-4851-9C62-54B47EE0310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DC67B60-47EB-430E-A290-272DE7EFA50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BB31D01-DEE4-4DE4-95F4-81F289275B8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B18DBE2-924A-445D-AEB9-BA9A9CD8443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D374AC7-B848-4C2B-9D39-D9203BAA471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21445CC-C76E-4FE9-BE36-D0DE4A9BBDE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FBE70E7-E288-4797-9F2D-A58FC42CC8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9A3E8D4-340E-474C-B237-74567A561C0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CB9232D-B09A-429D-BFF6-4CD1B886BB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1EFEDAE9-4AC6-486D-B523-F3571650787A}"/>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83FB9579-23F8-49E9-AE3D-8F3ECB3265AE}"/>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2BACFCE6-C3FD-48CA-A299-E4101B4B108B}"/>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131E9B02-C24B-4AFD-858B-E6E94CF9AD31}"/>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D271A4E5-46B7-43F6-8BC6-0DE0DBB4A60D}"/>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735B0736-CDF5-4781-9A68-467C707B813B}"/>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70902908-9F37-4F4E-B807-63BFD8A3546C}"/>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BA994F1A-967C-47BD-9D63-C15F165B0A3D}"/>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5322606F-4E24-43DD-9AAA-92BE23BF14DD}"/>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150D8B15-9A7C-4A54-8A48-8EF7EABA769D}"/>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9C562830-AD1F-4A5F-A1B8-FF0A7A53BFBB}"/>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1932718-1D12-44AE-BB76-D260B67975C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081298A-47F8-49B1-96BD-7E69ED2A62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F4DFB06-6F0E-4591-904B-CDC2F3253AA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D4BEA0E-F22E-41A4-9E6D-F31D70180B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BC5156-D1C0-472B-9282-472F1DF795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50546</xdr:rowOff>
    </xdr:from>
    <xdr:to>
      <xdr:col>24</xdr:col>
      <xdr:colOff>114300</xdr:colOff>
      <xdr:row>36</xdr:row>
      <xdr:rowOff>152146</xdr:rowOff>
    </xdr:to>
    <xdr:sp macro="" textlink="">
      <xdr:nvSpPr>
        <xdr:cNvPr id="71" name="楕円 70">
          <a:extLst>
            <a:ext uri="{FF2B5EF4-FFF2-40B4-BE49-F238E27FC236}">
              <a16:creationId xmlns:a16="http://schemas.microsoft.com/office/drawing/2014/main" id="{736DAD39-5D4E-4324-A17A-A9707BE15620}"/>
            </a:ext>
          </a:extLst>
        </xdr:cNvPr>
        <xdr:cNvSpPr/>
      </xdr:nvSpPr>
      <xdr:spPr>
        <a:xfrm>
          <a:off x="45847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73423</xdr:rowOff>
    </xdr:from>
    <xdr:ext cx="405111" cy="259045"/>
    <xdr:sp macro="" textlink="">
      <xdr:nvSpPr>
        <xdr:cNvPr id="72" name="【道路】&#10;有形固定資産減価償却率該当値テキスト">
          <a:extLst>
            <a:ext uri="{FF2B5EF4-FFF2-40B4-BE49-F238E27FC236}">
              <a16:creationId xmlns:a16="http://schemas.microsoft.com/office/drawing/2014/main" id="{B57297BE-38EF-494E-A7AD-DA71E48FA556}"/>
            </a:ext>
          </a:extLst>
        </xdr:cNvPr>
        <xdr:cNvSpPr txBox="1"/>
      </xdr:nvSpPr>
      <xdr:spPr>
        <a:xfrm>
          <a:off x="4673600" y="607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xdr:rowOff>
    </xdr:from>
    <xdr:to>
      <xdr:col>20</xdr:col>
      <xdr:colOff>38100</xdr:colOff>
      <xdr:row>36</xdr:row>
      <xdr:rowOff>117856</xdr:rowOff>
    </xdr:to>
    <xdr:sp macro="" textlink="">
      <xdr:nvSpPr>
        <xdr:cNvPr id="73" name="楕円 72">
          <a:extLst>
            <a:ext uri="{FF2B5EF4-FFF2-40B4-BE49-F238E27FC236}">
              <a16:creationId xmlns:a16="http://schemas.microsoft.com/office/drawing/2014/main" id="{7E3C3310-C296-487E-97D0-0C55758DAEFC}"/>
            </a:ext>
          </a:extLst>
        </xdr:cNvPr>
        <xdr:cNvSpPr/>
      </xdr:nvSpPr>
      <xdr:spPr>
        <a:xfrm>
          <a:off x="3746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101346</xdr:rowOff>
    </xdr:to>
    <xdr:cxnSp macro="">
      <xdr:nvCxnSpPr>
        <xdr:cNvPr id="74" name="直線コネクタ 73">
          <a:extLst>
            <a:ext uri="{FF2B5EF4-FFF2-40B4-BE49-F238E27FC236}">
              <a16:creationId xmlns:a16="http://schemas.microsoft.com/office/drawing/2014/main" id="{33A149D7-DA80-432F-AD68-290BE5D14A80}"/>
            </a:ext>
          </a:extLst>
        </xdr:cNvPr>
        <xdr:cNvCxnSpPr/>
      </xdr:nvCxnSpPr>
      <xdr:spPr>
        <a:xfrm>
          <a:off x="3797300" y="62392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5" name="楕円 74">
          <a:extLst>
            <a:ext uri="{FF2B5EF4-FFF2-40B4-BE49-F238E27FC236}">
              <a16:creationId xmlns:a16="http://schemas.microsoft.com/office/drawing/2014/main" id="{1CB8E22F-F0F4-4007-8833-4780EDBA1808}"/>
            </a:ext>
          </a:extLst>
        </xdr:cNvPr>
        <xdr:cNvSpPr/>
      </xdr:nvSpPr>
      <xdr:spPr>
        <a:xfrm>
          <a:off x="2857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67056</xdr:rowOff>
    </xdr:to>
    <xdr:cxnSp macro="">
      <xdr:nvCxnSpPr>
        <xdr:cNvPr id="76" name="直線コネクタ 75">
          <a:extLst>
            <a:ext uri="{FF2B5EF4-FFF2-40B4-BE49-F238E27FC236}">
              <a16:creationId xmlns:a16="http://schemas.microsoft.com/office/drawing/2014/main" id="{3B7DEBA7-8AC6-44DB-B5C6-B066DB89C589}"/>
            </a:ext>
          </a:extLst>
        </xdr:cNvPr>
        <xdr:cNvCxnSpPr/>
      </xdr:nvCxnSpPr>
      <xdr:spPr>
        <a:xfrm>
          <a:off x="2908300" y="62026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114554</xdr:rowOff>
    </xdr:from>
    <xdr:to>
      <xdr:col>10</xdr:col>
      <xdr:colOff>165100</xdr:colOff>
      <xdr:row>36</xdr:row>
      <xdr:rowOff>44704</xdr:rowOff>
    </xdr:to>
    <xdr:sp macro="" textlink="">
      <xdr:nvSpPr>
        <xdr:cNvPr id="77" name="楕円 76">
          <a:extLst>
            <a:ext uri="{FF2B5EF4-FFF2-40B4-BE49-F238E27FC236}">
              <a16:creationId xmlns:a16="http://schemas.microsoft.com/office/drawing/2014/main" id="{2324E795-C79A-4B25-B37F-0C6C9F6621FC}"/>
            </a:ext>
          </a:extLst>
        </xdr:cNvPr>
        <xdr:cNvSpPr/>
      </xdr:nvSpPr>
      <xdr:spPr>
        <a:xfrm>
          <a:off x="1968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165354</xdr:rowOff>
    </xdr:from>
    <xdr:to>
      <xdr:col>15</xdr:col>
      <xdr:colOff>50800</xdr:colOff>
      <xdr:row>36</xdr:row>
      <xdr:rowOff>30480</xdr:rowOff>
    </xdr:to>
    <xdr:cxnSp macro="">
      <xdr:nvCxnSpPr>
        <xdr:cNvPr id="78" name="直線コネクタ 77">
          <a:extLst>
            <a:ext uri="{FF2B5EF4-FFF2-40B4-BE49-F238E27FC236}">
              <a16:creationId xmlns:a16="http://schemas.microsoft.com/office/drawing/2014/main" id="{8172E396-6BAC-4364-BE04-622D7D901365}"/>
            </a:ext>
          </a:extLst>
        </xdr:cNvPr>
        <xdr:cNvCxnSpPr/>
      </xdr:nvCxnSpPr>
      <xdr:spPr>
        <a:xfrm>
          <a:off x="2019300" y="61661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75692</xdr:rowOff>
    </xdr:from>
    <xdr:to>
      <xdr:col>6</xdr:col>
      <xdr:colOff>38100</xdr:colOff>
      <xdr:row>36</xdr:row>
      <xdr:rowOff>5842</xdr:rowOff>
    </xdr:to>
    <xdr:sp macro="" textlink="">
      <xdr:nvSpPr>
        <xdr:cNvPr id="79" name="楕円 78">
          <a:extLst>
            <a:ext uri="{FF2B5EF4-FFF2-40B4-BE49-F238E27FC236}">
              <a16:creationId xmlns:a16="http://schemas.microsoft.com/office/drawing/2014/main" id="{488593F0-1335-4C87-9742-2EBCA89AEC08}"/>
            </a:ext>
          </a:extLst>
        </xdr:cNvPr>
        <xdr:cNvSpPr/>
      </xdr:nvSpPr>
      <xdr:spPr>
        <a:xfrm>
          <a:off x="10795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126492</xdr:rowOff>
    </xdr:from>
    <xdr:to>
      <xdr:col>10</xdr:col>
      <xdr:colOff>114300</xdr:colOff>
      <xdr:row>35</xdr:row>
      <xdr:rowOff>165354</xdr:rowOff>
    </xdr:to>
    <xdr:cxnSp macro="">
      <xdr:nvCxnSpPr>
        <xdr:cNvPr id="80" name="直線コネクタ 79">
          <a:extLst>
            <a:ext uri="{FF2B5EF4-FFF2-40B4-BE49-F238E27FC236}">
              <a16:creationId xmlns:a16="http://schemas.microsoft.com/office/drawing/2014/main" id="{C98779D7-C915-47F2-9F41-F823B60767D7}"/>
            </a:ext>
          </a:extLst>
        </xdr:cNvPr>
        <xdr:cNvCxnSpPr/>
      </xdr:nvCxnSpPr>
      <xdr:spPr>
        <a:xfrm>
          <a:off x="1130300" y="61272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81D151F9-5AF6-46A6-A36C-7F8997270D07}"/>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53638C7B-287E-438B-BA70-6606484624D6}"/>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BA065156-6A76-4571-B63D-16089185900D}"/>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9024CDE5-D8D4-48DD-BB83-6EEA340A6139}"/>
            </a:ext>
          </a:extLst>
        </xdr:cNvPr>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134383</xdr:rowOff>
    </xdr:from>
    <xdr:ext cx="405111" cy="259045"/>
    <xdr:sp macro="" textlink="">
      <xdr:nvSpPr>
        <xdr:cNvPr id="85" name="n_1mainValue【道路】&#10;有形固定資産減価償却率">
          <a:extLst>
            <a:ext uri="{FF2B5EF4-FFF2-40B4-BE49-F238E27FC236}">
              <a16:creationId xmlns:a16="http://schemas.microsoft.com/office/drawing/2014/main" id="{5C3D590B-D4F8-4DE0-B410-D244BC78DEF6}"/>
            </a:ext>
          </a:extLst>
        </xdr:cNvPr>
        <xdr:cNvSpPr txBox="1"/>
      </xdr:nvSpPr>
      <xdr:spPr>
        <a:xfrm>
          <a:off x="35820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6" name="n_2mainValue【道路】&#10;有形固定資産減価償却率">
          <a:extLst>
            <a:ext uri="{FF2B5EF4-FFF2-40B4-BE49-F238E27FC236}">
              <a16:creationId xmlns:a16="http://schemas.microsoft.com/office/drawing/2014/main" id="{620909F7-9D9A-4F81-BB8A-87CC2CD40116}"/>
            </a:ext>
          </a:extLst>
        </xdr:cNvPr>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61231</xdr:rowOff>
    </xdr:from>
    <xdr:ext cx="405111" cy="259045"/>
    <xdr:sp macro="" textlink="">
      <xdr:nvSpPr>
        <xdr:cNvPr id="87" name="n_3mainValue【道路】&#10;有形固定資産減価償却率">
          <a:extLst>
            <a:ext uri="{FF2B5EF4-FFF2-40B4-BE49-F238E27FC236}">
              <a16:creationId xmlns:a16="http://schemas.microsoft.com/office/drawing/2014/main" id="{A0AB22B2-9D0F-48A6-BA25-95E4001EB49B}"/>
            </a:ext>
          </a:extLst>
        </xdr:cNvPr>
        <xdr:cNvSpPr txBox="1"/>
      </xdr:nvSpPr>
      <xdr:spPr>
        <a:xfrm>
          <a:off x="18167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8" name="n_4mainValue【道路】&#10;有形固定資産減価償却率">
          <a:extLst>
            <a:ext uri="{FF2B5EF4-FFF2-40B4-BE49-F238E27FC236}">
              <a16:creationId xmlns:a16="http://schemas.microsoft.com/office/drawing/2014/main" id="{73BAB592-D7D6-464D-A390-EBE2CC4323BB}"/>
            </a:ext>
          </a:extLst>
        </xdr:cNvPr>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45CDFB6-FB28-44DF-AABD-A6E2FEC431F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2C5601F-4E8C-49E0-9366-0317A1E465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F1ED868-FD53-48F1-8ACC-72C42018C53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846A685-C98D-4C0F-982D-9B0A2532A9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D1787F1-9D3F-489D-9BB9-6060331B45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3B53375-AF01-4427-904B-0CC41C7A02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FD3ADB0-056E-49A4-AAC1-777DBE3C4B5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3C89B04-0AA3-4F77-B875-01DF1BC206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7D2DC10-56FA-4FEF-9490-9783D4C46F8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8BA3FE6-B322-47FF-8AF6-8658F2D8E9D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EECFD8D-44F2-45E7-B8B3-79268706057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312AE4F-C700-4ADE-8DBF-78778C99D64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B434CCB-B2E8-445C-AD25-CC1EFFCD5D8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4792F861-B345-4218-A5A0-12153C7FF72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2A520EE-4748-4589-BD32-B5AB7865AAB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ABD5DD04-CB4C-4AF9-8464-8551B0D6D46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05A321C-C9FB-490C-92AA-A1745A0F2BC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41504BD1-5A6E-4DF6-84A6-FF1E57BF160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C738BA4-C72B-4D87-A576-9F85E71CB32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438328A2-27A2-4D61-B7BF-270210CD7BD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DE8C0B0-9F47-4ADE-AF79-3E4BBC79761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D3774792-9CE7-47F1-BBE5-23FA96EAABD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B2D72EE-544D-4996-B457-16E421E8571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893CE3A1-886D-44A1-BD3A-BADE03179051}"/>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8CCD4729-0ADD-4F4E-B923-F17A00DBD91E}"/>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DEA20CB6-C10B-42B0-9D82-4F039038153A}"/>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9A996A47-315D-4CCA-80C2-3F63A065ECCE}"/>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499387A5-2423-412B-BE3E-407430C71374}"/>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a:extLst>
            <a:ext uri="{FF2B5EF4-FFF2-40B4-BE49-F238E27FC236}">
              <a16:creationId xmlns:a16="http://schemas.microsoft.com/office/drawing/2014/main" id="{DD37ED73-06A5-472B-B6D9-BE4FE62E5CF8}"/>
            </a:ext>
          </a:extLst>
        </xdr:cNvPr>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CA66C530-23B2-4F2E-9D6E-6DFFDF8821B4}"/>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202B85CA-9E12-49B5-916E-31FCCF7098DF}"/>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706F04FC-8740-4E45-85F9-B5B1F62EEE8E}"/>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9C03EFC8-CCA9-4B90-AA9C-F7C5F31A6FA6}"/>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0ED7CEE8-811E-41FA-806B-02869C7574B5}"/>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CC28406-710B-47BF-81AE-2C8B59EE63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4DF3D1B-EC33-4840-9210-8E779F77FE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5285296-5208-4657-8080-CDBA693D5C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F399C5-432E-488E-BA3A-D3A4A762A1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215BFE5-E056-445D-893E-F33D63BCE0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52260</xdr:rowOff>
    </xdr:from>
    <xdr:to>
      <xdr:col>55</xdr:col>
      <xdr:colOff>50800</xdr:colOff>
      <xdr:row>41</xdr:row>
      <xdr:rowOff>153860</xdr:rowOff>
    </xdr:to>
    <xdr:sp macro="" textlink="">
      <xdr:nvSpPr>
        <xdr:cNvPr id="128" name="楕円 127">
          <a:extLst>
            <a:ext uri="{FF2B5EF4-FFF2-40B4-BE49-F238E27FC236}">
              <a16:creationId xmlns:a16="http://schemas.microsoft.com/office/drawing/2014/main" id="{64921B32-20DF-4693-BDA7-280ECD5E4106}"/>
            </a:ext>
          </a:extLst>
        </xdr:cNvPr>
        <xdr:cNvSpPr/>
      </xdr:nvSpPr>
      <xdr:spPr>
        <a:xfrm>
          <a:off x="10426700" y="708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11637</xdr:rowOff>
    </xdr:from>
    <xdr:ext cx="469744" cy="259045"/>
    <xdr:sp macro="" textlink="">
      <xdr:nvSpPr>
        <xdr:cNvPr id="129" name="【道路】&#10;一人当たり延長該当値テキスト">
          <a:extLst>
            <a:ext uri="{FF2B5EF4-FFF2-40B4-BE49-F238E27FC236}">
              <a16:creationId xmlns:a16="http://schemas.microsoft.com/office/drawing/2014/main" id="{CCAE9888-1717-4209-ACFF-AECE98B45C7E}"/>
            </a:ext>
          </a:extLst>
        </xdr:cNvPr>
        <xdr:cNvSpPr txBox="1"/>
      </xdr:nvSpPr>
      <xdr:spPr>
        <a:xfrm>
          <a:off x="10515600" y="68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53416</xdr:rowOff>
    </xdr:from>
    <xdr:to>
      <xdr:col>50</xdr:col>
      <xdr:colOff>165100</xdr:colOff>
      <xdr:row>41</xdr:row>
      <xdr:rowOff>155016</xdr:rowOff>
    </xdr:to>
    <xdr:sp macro="" textlink="">
      <xdr:nvSpPr>
        <xdr:cNvPr id="130" name="楕円 129">
          <a:extLst>
            <a:ext uri="{FF2B5EF4-FFF2-40B4-BE49-F238E27FC236}">
              <a16:creationId xmlns:a16="http://schemas.microsoft.com/office/drawing/2014/main" id="{56A709DD-4D8E-4987-86E0-43D21E6B882A}"/>
            </a:ext>
          </a:extLst>
        </xdr:cNvPr>
        <xdr:cNvSpPr/>
      </xdr:nvSpPr>
      <xdr:spPr>
        <a:xfrm>
          <a:off x="9588500" y="708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103060</xdr:rowOff>
    </xdr:from>
    <xdr:to>
      <xdr:col>55</xdr:col>
      <xdr:colOff>0</xdr:colOff>
      <xdr:row>41</xdr:row>
      <xdr:rowOff>104216</xdr:rowOff>
    </xdr:to>
    <xdr:cxnSp macro="">
      <xdr:nvCxnSpPr>
        <xdr:cNvPr id="131" name="直線コネクタ 130">
          <a:extLst>
            <a:ext uri="{FF2B5EF4-FFF2-40B4-BE49-F238E27FC236}">
              <a16:creationId xmlns:a16="http://schemas.microsoft.com/office/drawing/2014/main" id="{82C0C197-94D0-410F-B4C2-D7350FADD450}"/>
            </a:ext>
          </a:extLst>
        </xdr:cNvPr>
        <xdr:cNvCxnSpPr/>
      </xdr:nvCxnSpPr>
      <xdr:spPr>
        <a:xfrm flipV="1">
          <a:off x="9639300" y="7132510"/>
          <a:ext cx="8382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54914</xdr:rowOff>
    </xdr:from>
    <xdr:to>
      <xdr:col>46</xdr:col>
      <xdr:colOff>38100</xdr:colOff>
      <xdr:row>41</xdr:row>
      <xdr:rowOff>156514</xdr:rowOff>
    </xdr:to>
    <xdr:sp macro="" textlink="">
      <xdr:nvSpPr>
        <xdr:cNvPr id="132" name="楕円 131">
          <a:extLst>
            <a:ext uri="{FF2B5EF4-FFF2-40B4-BE49-F238E27FC236}">
              <a16:creationId xmlns:a16="http://schemas.microsoft.com/office/drawing/2014/main" id="{9FEFC920-5345-4830-A04C-350856EE2C30}"/>
            </a:ext>
          </a:extLst>
        </xdr:cNvPr>
        <xdr:cNvSpPr/>
      </xdr:nvSpPr>
      <xdr:spPr>
        <a:xfrm>
          <a:off x="8699500" y="70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104216</xdr:rowOff>
    </xdr:from>
    <xdr:to>
      <xdr:col>50</xdr:col>
      <xdr:colOff>114300</xdr:colOff>
      <xdr:row>41</xdr:row>
      <xdr:rowOff>105714</xdr:rowOff>
    </xdr:to>
    <xdr:cxnSp macro="">
      <xdr:nvCxnSpPr>
        <xdr:cNvPr id="133" name="直線コネクタ 132">
          <a:extLst>
            <a:ext uri="{FF2B5EF4-FFF2-40B4-BE49-F238E27FC236}">
              <a16:creationId xmlns:a16="http://schemas.microsoft.com/office/drawing/2014/main" id="{960385D1-BF94-41F5-A96A-9BA0C016FBEE}"/>
            </a:ext>
          </a:extLst>
        </xdr:cNvPr>
        <xdr:cNvCxnSpPr/>
      </xdr:nvCxnSpPr>
      <xdr:spPr>
        <a:xfrm flipV="1">
          <a:off x="8750300" y="7133666"/>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55499</xdr:rowOff>
    </xdr:from>
    <xdr:to>
      <xdr:col>41</xdr:col>
      <xdr:colOff>101600</xdr:colOff>
      <xdr:row>41</xdr:row>
      <xdr:rowOff>157099</xdr:rowOff>
    </xdr:to>
    <xdr:sp macro="" textlink="">
      <xdr:nvSpPr>
        <xdr:cNvPr id="134" name="楕円 133">
          <a:extLst>
            <a:ext uri="{FF2B5EF4-FFF2-40B4-BE49-F238E27FC236}">
              <a16:creationId xmlns:a16="http://schemas.microsoft.com/office/drawing/2014/main" id="{54359488-0AC9-4212-A045-3798217F6D4C}"/>
            </a:ext>
          </a:extLst>
        </xdr:cNvPr>
        <xdr:cNvSpPr/>
      </xdr:nvSpPr>
      <xdr:spPr>
        <a:xfrm>
          <a:off x="7810500" y="70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105714</xdr:rowOff>
    </xdr:from>
    <xdr:to>
      <xdr:col>45</xdr:col>
      <xdr:colOff>177800</xdr:colOff>
      <xdr:row>41</xdr:row>
      <xdr:rowOff>106299</xdr:rowOff>
    </xdr:to>
    <xdr:cxnSp macro="">
      <xdr:nvCxnSpPr>
        <xdr:cNvPr id="135" name="直線コネクタ 134">
          <a:extLst>
            <a:ext uri="{FF2B5EF4-FFF2-40B4-BE49-F238E27FC236}">
              <a16:creationId xmlns:a16="http://schemas.microsoft.com/office/drawing/2014/main" id="{AF0A38E0-C214-41FD-A1A0-DC19CCC07245}"/>
            </a:ext>
          </a:extLst>
        </xdr:cNvPr>
        <xdr:cNvCxnSpPr/>
      </xdr:nvCxnSpPr>
      <xdr:spPr>
        <a:xfrm flipV="1">
          <a:off x="7861300" y="7135164"/>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55944</xdr:rowOff>
    </xdr:from>
    <xdr:to>
      <xdr:col>36</xdr:col>
      <xdr:colOff>165100</xdr:colOff>
      <xdr:row>41</xdr:row>
      <xdr:rowOff>157544</xdr:rowOff>
    </xdr:to>
    <xdr:sp macro="" textlink="">
      <xdr:nvSpPr>
        <xdr:cNvPr id="136" name="楕円 135">
          <a:extLst>
            <a:ext uri="{FF2B5EF4-FFF2-40B4-BE49-F238E27FC236}">
              <a16:creationId xmlns:a16="http://schemas.microsoft.com/office/drawing/2014/main" id="{EB0A22C3-453B-4CFA-97BC-2288CEA9A1FC}"/>
            </a:ext>
          </a:extLst>
        </xdr:cNvPr>
        <xdr:cNvSpPr/>
      </xdr:nvSpPr>
      <xdr:spPr>
        <a:xfrm>
          <a:off x="6921500" y="70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106299</xdr:rowOff>
    </xdr:from>
    <xdr:to>
      <xdr:col>41</xdr:col>
      <xdr:colOff>50800</xdr:colOff>
      <xdr:row>41</xdr:row>
      <xdr:rowOff>106744</xdr:rowOff>
    </xdr:to>
    <xdr:cxnSp macro="">
      <xdr:nvCxnSpPr>
        <xdr:cNvPr id="137" name="直線コネクタ 136">
          <a:extLst>
            <a:ext uri="{FF2B5EF4-FFF2-40B4-BE49-F238E27FC236}">
              <a16:creationId xmlns:a16="http://schemas.microsoft.com/office/drawing/2014/main" id="{2161AFF9-00DA-40DA-A125-A624D6E2A4C0}"/>
            </a:ext>
          </a:extLst>
        </xdr:cNvPr>
        <xdr:cNvCxnSpPr/>
      </xdr:nvCxnSpPr>
      <xdr:spPr>
        <a:xfrm flipV="1">
          <a:off x="6972300" y="7135749"/>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a:extLst>
            <a:ext uri="{FF2B5EF4-FFF2-40B4-BE49-F238E27FC236}">
              <a16:creationId xmlns:a16="http://schemas.microsoft.com/office/drawing/2014/main" id="{F0AFF14B-5B63-4C36-B166-69E1120A417D}"/>
            </a:ext>
          </a:extLst>
        </xdr:cNvPr>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a:extLst>
            <a:ext uri="{FF2B5EF4-FFF2-40B4-BE49-F238E27FC236}">
              <a16:creationId xmlns:a16="http://schemas.microsoft.com/office/drawing/2014/main" id="{4156CF73-CC5F-46A8-9EA3-4E0186C8FD56}"/>
            </a:ext>
          </a:extLst>
        </xdr:cNvPr>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a:extLst>
            <a:ext uri="{FF2B5EF4-FFF2-40B4-BE49-F238E27FC236}">
              <a16:creationId xmlns:a16="http://schemas.microsoft.com/office/drawing/2014/main" id="{CEDCAB22-962B-4ADE-9CFC-F6BE7D86DC14}"/>
            </a:ext>
          </a:extLst>
        </xdr:cNvPr>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a:extLst>
            <a:ext uri="{FF2B5EF4-FFF2-40B4-BE49-F238E27FC236}">
              <a16:creationId xmlns:a16="http://schemas.microsoft.com/office/drawing/2014/main" id="{478A1DFC-5374-4865-B41F-610A5017E02F}"/>
            </a:ext>
          </a:extLst>
        </xdr:cNvPr>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93</xdr:rowOff>
    </xdr:from>
    <xdr:ext cx="469744" cy="259045"/>
    <xdr:sp macro="" textlink="">
      <xdr:nvSpPr>
        <xdr:cNvPr id="142" name="n_1mainValue【道路】&#10;一人当たり延長">
          <a:extLst>
            <a:ext uri="{FF2B5EF4-FFF2-40B4-BE49-F238E27FC236}">
              <a16:creationId xmlns:a16="http://schemas.microsoft.com/office/drawing/2014/main" id="{040F218C-C572-47EC-A8B4-AF125A82611D}"/>
            </a:ext>
          </a:extLst>
        </xdr:cNvPr>
        <xdr:cNvSpPr txBox="1"/>
      </xdr:nvSpPr>
      <xdr:spPr>
        <a:xfrm>
          <a:off x="9391727" y="68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1591</xdr:rowOff>
    </xdr:from>
    <xdr:ext cx="469744" cy="259045"/>
    <xdr:sp macro="" textlink="">
      <xdr:nvSpPr>
        <xdr:cNvPr id="143" name="n_2mainValue【道路】&#10;一人当たり延長">
          <a:extLst>
            <a:ext uri="{FF2B5EF4-FFF2-40B4-BE49-F238E27FC236}">
              <a16:creationId xmlns:a16="http://schemas.microsoft.com/office/drawing/2014/main" id="{F9A1D0EE-0175-4D09-B5DD-358B5F46C556}"/>
            </a:ext>
          </a:extLst>
        </xdr:cNvPr>
        <xdr:cNvSpPr txBox="1"/>
      </xdr:nvSpPr>
      <xdr:spPr>
        <a:xfrm>
          <a:off x="8515427" y="685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2176</xdr:rowOff>
    </xdr:from>
    <xdr:ext cx="469744" cy="259045"/>
    <xdr:sp macro="" textlink="">
      <xdr:nvSpPr>
        <xdr:cNvPr id="144" name="n_3mainValue【道路】&#10;一人当たり延長">
          <a:extLst>
            <a:ext uri="{FF2B5EF4-FFF2-40B4-BE49-F238E27FC236}">
              <a16:creationId xmlns:a16="http://schemas.microsoft.com/office/drawing/2014/main" id="{CF943207-87B2-4342-A19B-4BE1B933CB9E}"/>
            </a:ext>
          </a:extLst>
        </xdr:cNvPr>
        <xdr:cNvSpPr txBox="1"/>
      </xdr:nvSpPr>
      <xdr:spPr>
        <a:xfrm>
          <a:off x="7626427" y="686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2621</xdr:rowOff>
    </xdr:from>
    <xdr:ext cx="469744" cy="259045"/>
    <xdr:sp macro="" textlink="">
      <xdr:nvSpPr>
        <xdr:cNvPr id="145" name="n_4mainValue【道路】&#10;一人当たり延長">
          <a:extLst>
            <a:ext uri="{FF2B5EF4-FFF2-40B4-BE49-F238E27FC236}">
              <a16:creationId xmlns:a16="http://schemas.microsoft.com/office/drawing/2014/main" id="{0B066213-9202-4E85-8EA6-46136E69A8E4}"/>
            </a:ext>
          </a:extLst>
        </xdr:cNvPr>
        <xdr:cNvSpPr txBox="1"/>
      </xdr:nvSpPr>
      <xdr:spPr>
        <a:xfrm>
          <a:off x="6737427" y="68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359A0ED-9403-477A-9A5C-30D1DEC0BE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2030B4F-3F2E-49F5-9BD8-8BD0C24859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DD9C3C2-0AF9-45A9-96E2-AF70644F124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D02D2B2-F075-43C9-8752-9214621D9A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092D7C2-7BFC-44DB-B9B7-B1D719F5D5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0663472-5B8B-4FB1-9D4D-A30FE72785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CA6946F-B8B5-4C69-A5A4-D1FFDF02A9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087EFEE-A533-44FD-A10A-46DF28BE02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8668907-0BEE-4AB4-AD0A-5A6CBDEA658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60BB42A-8EB2-42C6-98B7-5CCEFC1E99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F77A334-7911-406A-8269-F58D22F47B4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D30E5EA-9C1C-4EDA-9D0B-8156B5E4C14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A853810-5A79-4C1E-8A97-B6C39BF21FC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98DAD0C-3B91-4F54-A37A-C18E3BB02B3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D512A86-02B5-487D-BDDD-6E07ED80988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81ABD53-D3FE-470D-A013-0CA2A2A193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B564DF0-8032-4DB3-BCF2-4B43418EB3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2E35467-3DB9-49C8-A437-579560D4E8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CA2FACB-A5B1-4BC4-8738-35AA3617E34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3E681FA-A9D1-4995-8126-AB13D6F7D3A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185DAA7A-3CAB-40D2-B786-358F06FE5F2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74ECF10-541E-4199-9BAE-658E856DC09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7CD1AEC5-4BF9-4D4D-B58A-279D0FD014D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1ED5DD1-85F3-44FD-98E9-E39884AB287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AD6FDF0-B5E5-463E-AFB9-9F5E9FED6E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78F94C73-68CE-44B7-B524-DF9950920458}"/>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9B136A4-0275-4F96-8ACD-98116DF35AD7}"/>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4E15009E-29BD-48C2-A7F7-E0CE874BC7B2}"/>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EB444A18-B167-4FA9-91B4-7C8469908773}"/>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D7F90F58-7EA4-4457-B3DB-3ED9D168EB9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720B31F-7574-4B67-B1E3-F971D597D76A}"/>
            </a:ext>
          </a:extLst>
        </xdr:cNvPr>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3F444BA1-7826-4FB3-94FC-8E7895A0CDDB}"/>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60A018D-1984-4999-8916-496C28B62BFA}"/>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6970E62B-920B-4DB0-97E6-EB20EFC9E486}"/>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F469F047-0EF5-4F81-B2E4-25BE09DA50E2}"/>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8C787753-463D-43AA-972B-F22C81F50E0D}"/>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3AF13F7-DBAD-4FE9-A3E7-C7AFE1CB947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471C36D-4524-4AF2-92DA-5AD0C62E26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68B4C69-27E4-4D8E-A7FA-0AB69C0776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1F47712-0768-48FC-AB86-CD4D19F0627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A88438-BED9-465F-8302-F91912EA1A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87" name="楕円 186">
          <a:extLst>
            <a:ext uri="{FF2B5EF4-FFF2-40B4-BE49-F238E27FC236}">
              <a16:creationId xmlns:a16="http://schemas.microsoft.com/office/drawing/2014/main" id="{F8D547EE-C25A-4469-9328-C604AF4EE503}"/>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F342319-5206-41E5-91CE-0BF69ADBFF39}"/>
            </a:ext>
          </a:extLst>
        </xdr:cNvPr>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89" name="楕円 188">
          <a:extLst>
            <a:ext uri="{FF2B5EF4-FFF2-40B4-BE49-F238E27FC236}">
              <a16:creationId xmlns:a16="http://schemas.microsoft.com/office/drawing/2014/main" id="{452756DD-3975-46B5-B0C5-B97E95E45C15}"/>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22860</xdr:rowOff>
    </xdr:to>
    <xdr:cxnSp macro="">
      <xdr:nvCxnSpPr>
        <xdr:cNvPr id="190" name="直線コネクタ 189">
          <a:extLst>
            <a:ext uri="{FF2B5EF4-FFF2-40B4-BE49-F238E27FC236}">
              <a16:creationId xmlns:a16="http://schemas.microsoft.com/office/drawing/2014/main" id="{AFC37FB8-0B68-473B-87F5-261EE0076B74}"/>
            </a:ext>
          </a:extLst>
        </xdr:cNvPr>
        <xdr:cNvCxnSpPr/>
      </xdr:nvCxnSpPr>
      <xdr:spPr>
        <a:xfrm>
          <a:off x="3797300" y="10458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1" name="楕円 190">
          <a:extLst>
            <a:ext uri="{FF2B5EF4-FFF2-40B4-BE49-F238E27FC236}">
              <a16:creationId xmlns:a16="http://schemas.microsoft.com/office/drawing/2014/main" id="{3371135B-9EFB-4A82-B475-EECF040EACA9}"/>
            </a:ext>
          </a:extLst>
        </xdr:cNvPr>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0</xdr:rowOff>
    </xdr:to>
    <xdr:cxnSp macro="">
      <xdr:nvCxnSpPr>
        <xdr:cNvPr id="192" name="直線コネクタ 191">
          <a:extLst>
            <a:ext uri="{FF2B5EF4-FFF2-40B4-BE49-F238E27FC236}">
              <a16:creationId xmlns:a16="http://schemas.microsoft.com/office/drawing/2014/main" id="{9C57F77D-A480-4540-985D-76FFF612D0EF}"/>
            </a:ext>
          </a:extLst>
        </xdr:cNvPr>
        <xdr:cNvCxnSpPr/>
      </xdr:nvCxnSpPr>
      <xdr:spPr>
        <a:xfrm>
          <a:off x="2908300" y="104388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93" name="楕円 192">
          <a:extLst>
            <a:ext uri="{FF2B5EF4-FFF2-40B4-BE49-F238E27FC236}">
              <a16:creationId xmlns:a16="http://schemas.microsoft.com/office/drawing/2014/main" id="{8FA280C8-AA9A-4B1D-8CE6-0835E780E3FB}"/>
            </a:ext>
          </a:extLst>
        </xdr:cNvPr>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60</xdr:row>
      <xdr:rowOff>151856</xdr:rowOff>
    </xdr:to>
    <xdr:cxnSp macro="">
      <xdr:nvCxnSpPr>
        <xdr:cNvPr id="194" name="直線コネクタ 193">
          <a:extLst>
            <a:ext uri="{FF2B5EF4-FFF2-40B4-BE49-F238E27FC236}">
              <a16:creationId xmlns:a16="http://schemas.microsoft.com/office/drawing/2014/main" id="{3D8D17A6-80E2-4D69-B578-B6E7FEDE2120}"/>
            </a:ext>
          </a:extLst>
        </xdr:cNvPr>
        <xdr:cNvCxnSpPr/>
      </xdr:nvCxnSpPr>
      <xdr:spPr>
        <a:xfrm>
          <a:off x="2019300" y="104225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70031</xdr:rowOff>
    </xdr:from>
    <xdr:to>
      <xdr:col>6</xdr:col>
      <xdr:colOff>38100</xdr:colOff>
      <xdr:row>61</xdr:row>
      <xdr:rowOff>181</xdr:rowOff>
    </xdr:to>
    <xdr:sp macro="" textlink="">
      <xdr:nvSpPr>
        <xdr:cNvPr id="195" name="楕円 194">
          <a:extLst>
            <a:ext uri="{FF2B5EF4-FFF2-40B4-BE49-F238E27FC236}">
              <a16:creationId xmlns:a16="http://schemas.microsoft.com/office/drawing/2014/main" id="{606F417F-304E-46F6-AF53-28CDFDBE4284}"/>
            </a:ext>
          </a:extLst>
        </xdr:cNvPr>
        <xdr:cNvSpPr/>
      </xdr:nvSpPr>
      <xdr:spPr>
        <a:xfrm>
          <a:off x="1079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60</xdr:row>
      <xdr:rowOff>135527</xdr:rowOff>
    </xdr:to>
    <xdr:cxnSp macro="">
      <xdr:nvCxnSpPr>
        <xdr:cNvPr id="196" name="直線コネクタ 195">
          <a:extLst>
            <a:ext uri="{FF2B5EF4-FFF2-40B4-BE49-F238E27FC236}">
              <a16:creationId xmlns:a16="http://schemas.microsoft.com/office/drawing/2014/main" id="{D8FF4707-6115-4F60-A3E7-9B99554E842D}"/>
            </a:ext>
          </a:extLst>
        </xdr:cNvPr>
        <xdr:cNvCxnSpPr/>
      </xdr:nvCxnSpPr>
      <xdr:spPr>
        <a:xfrm>
          <a:off x="1130300" y="104078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4DD00E8-4B94-480E-B9E2-4330D5CF08F7}"/>
            </a:ext>
          </a:extLst>
        </xdr:cNvPr>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8AF8F20-E554-4C2E-9D42-1BE9D868CFCF}"/>
            </a:ext>
          </a:extLst>
        </xdr:cNvPr>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F70343E-D09F-42EB-A594-D44AB91A8673}"/>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9F60FF8-8261-41E5-BFE6-FA6097DFACBD}"/>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7869309-30FF-44AB-9A4D-F528D954629F}"/>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1082A13-FDCD-4150-ABB8-6179046CE146}"/>
            </a:ext>
          </a:extLst>
        </xdr:cNvPr>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05644CD-9C09-43C0-918A-996CAE42FAF0}"/>
            </a:ext>
          </a:extLst>
        </xdr:cNvPr>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162758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0C88BBA-B095-4F35-AAA1-5EB5A8152F7D}"/>
            </a:ext>
          </a:extLst>
        </xdr:cNvPr>
        <xdr:cNvSpPr txBox="1"/>
      </xdr:nvSpPr>
      <xdr:spPr>
        <a:xfrm>
          <a:off x="927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E99938B-5BCB-4842-BD16-FBE7E3F29E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C339AB1-00A6-4D77-B933-D2D493E665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B4CCA24-67FA-479A-B967-DC7115A363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C2D2EB2-0877-4BD2-AF65-3ECC862EE1B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AAF7674-4E2A-4CC9-B721-BFD5E41282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67DDF39-05FE-4062-95B4-32FDBD6B93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EF2772F-A0D0-4C67-92B1-334BAA5728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1210947-6CD1-496C-9A97-3A9F1818B4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3C3549E-D810-465C-9F14-E0FF78A2D0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F4ADB71-EAD2-48BD-B635-8317F6C77E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D06EF89-DC65-461F-A560-152081E90AB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F75E5E61-E1E1-44D6-A011-E9A74AE3D3C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B453C9E-D759-4677-8FD0-EC1491E8BD9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1908FB73-07D3-466E-A529-83F7702F7CE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BE6C8E9-52A8-41F5-8EDB-E456A09BE8F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1259716C-A633-4B28-B858-4023B934CDC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467201D6-7F7D-4F7B-AABF-67E78A881F7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BDFE197C-63F1-4089-84F0-FB5A20CFE8E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4FB5EA7-A6E6-44A7-BEF4-286A49F8470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70027699-BA2F-43FB-8C1D-3834AAEE4459}"/>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599A056-448A-4A2C-BC6B-5AD33B58E00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BF9854F0-0E0E-435B-AE05-33575BDA60B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4A263AC5-6C87-424B-A5EB-636C584C1D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18850C52-2DE4-4767-9BAC-F6A0D35A6E8C}"/>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A238C2E3-F020-4698-830E-3D165D37A4C8}"/>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1723777A-99BE-4CC2-A637-76C71DFAFC54}"/>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32AA9C7D-884C-423B-9894-4AE1E3376F3E}"/>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9E24F8B8-06CA-4126-BDF0-6518DD7E6A8F}"/>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3EFE354F-1917-4324-B131-E3EDBB4EB0BA}"/>
            </a:ext>
          </a:extLst>
        </xdr:cNvPr>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D34F799B-4CA8-432F-8B44-7C81BBDC58B7}"/>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76769E14-9EBD-4F19-98BD-F0F6563A07AB}"/>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16BA333C-6FF1-4AC5-8C93-7A825069E5C8}"/>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68402CEC-0713-43B2-A6D7-CEA3BC0E34F7}"/>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44549412-FED1-430C-BA1C-EFA86EA45D42}"/>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CE0BA54-F803-4B9A-80AC-A85515D6C2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C6B5F61-3EE7-4ACC-887E-E0490B8658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4F901BF-F4F6-4337-ABDB-04C2699881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F75CCE2-095D-4BA6-B49B-62480572C3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C3E266A-E7DB-4FD2-8B2B-745014A277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131470</xdr:rowOff>
    </xdr:from>
    <xdr:to>
      <xdr:col>55</xdr:col>
      <xdr:colOff>50800</xdr:colOff>
      <xdr:row>59</xdr:row>
      <xdr:rowOff>61620</xdr:rowOff>
    </xdr:to>
    <xdr:sp macro="" textlink="">
      <xdr:nvSpPr>
        <xdr:cNvPr id="244" name="楕円 243">
          <a:extLst>
            <a:ext uri="{FF2B5EF4-FFF2-40B4-BE49-F238E27FC236}">
              <a16:creationId xmlns:a16="http://schemas.microsoft.com/office/drawing/2014/main" id="{987483AF-CFCA-4351-9669-F1CEFD4F6989}"/>
            </a:ext>
          </a:extLst>
        </xdr:cNvPr>
        <xdr:cNvSpPr/>
      </xdr:nvSpPr>
      <xdr:spPr>
        <a:xfrm>
          <a:off x="10426700" y="100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154347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D77D8B08-D185-4930-BF7A-37D82140734B}"/>
            </a:ext>
          </a:extLst>
        </xdr:cNvPr>
        <xdr:cNvSpPr txBox="1"/>
      </xdr:nvSpPr>
      <xdr:spPr>
        <a:xfrm>
          <a:off x="10515600" y="992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141373</xdr:rowOff>
    </xdr:from>
    <xdr:to>
      <xdr:col>50</xdr:col>
      <xdr:colOff>165100</xdr:colOff>
      <xdr:row>59</xdr:row>
      <xdr:rowOff>71523</xdr:rowOff>
    </xdr:to>
    <xdr:sp macro="" textlink="">
      <xdr:nvSpPr>
        <xdr:cNvPr id="246" name="楕円 245">
          <a:extLst>
            <a:ext uri="{FF2B5EF4-FFF2-40B4-BE49-F238E27FC236}">
              <a16:creationId xmlns:a16="http://schemas.microsoft.com/office/drawing/2014/main" id="{1F175FB1-653C-492B-AF53-E79FD0AC9FF8}"/>
            </a:ext>
          </a:extLst>
        </xdr:cNvPr>
        <xdr:cNvSpPr/>
      </xdr:nvSpPr>
      <xdr:spPr>
        <a:xfrm>
          <a:off x="9588500" y="1008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10820</xdr:rowOff>
    </xdr:from>
    <xdr:to>
      <xdr:col>55</xdr:col>
      <xdr:colOff>0</xdr:colOff>
      <xdr:row>59</xdr:row>
      <xdr:rowOff>20723</xdr:rowOff>
    </xdr:to>
    <xdr:cxnSp macro="">
      <xdr:nvCxnSpPr>
        <xdr:cNvPr id="247" name="直線コネクタ 246">
          <a:extLst>
            <a:ext uri="{FF2B5EF4-FFF2-40B4-BE49-F238E27FC236}">
              <a16:creationId xmlns:a16="http://schemas.microsoft.com/office/drawing/2014/main" id="{5DB4D34A-F796-428D-8C46-6CC0EC3551A7}"/>
            </a:ext>
          </a:extLst>
        </xdr:cNvPr>
        <xdr:cNvCxnSpPr/>
      </xdr:nvCxnSpPr>
      <xdr:spPr>
        <a:xfrm flipV="1">
          <a:off x="9639300" y="10126370"/>
          <a:ext cx="8382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152753</xdr:rowOff>
    </xdr:from>
    <xdr:to>
      <xdr:col>46</xdr:col>
      <xdr:colOff>38100</xdr:colOff>
      <xdr:row>59</xdr:row>
      <xdr:rowOff>82903</xdr:rowOff>
    </xdr:to>
    <xdr:sp macro="" textlink="">
      <xdr:nvSpPr>
        <xdr:cNvPr id="248" name="楕円 247">
          <a:extLst>
            <a:ext uri="{FF2B5EF4-FFF2-40B4-BE49-F238E27FC236}">
              <a16:creationId xmlns:a16="http://schemas.microsoft.com/office/drawing/2014/main" id="{7716C8B1-DE32-4136-B463-E05C7D55B31D}"/>
            </a:ext>
          </a:extLst>
        </xdr:cNvPr>
        <xdr:cNvSpPr/>
      </xdr:nvSpPr>
      <xdr:spPr>
        <a:xfrm>
          <a:off x="8699500" y="100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20723</xdr:rowOff>
    </xdr:from>
    <xdr:to>
      <xdr:col>50</xdr:col>
      <xdr:colOff>114300</xdr:colOff>
      <xdr:row>59</xdr:row>
      <xdr:rowOff>32103</xdr:rowOff>
    </xdr:to>
    <xdr:cxnSp macro="">
      <xdr:nvCxnSpPr>
        <xdr:cNvPr id="249" name="直線コネクタ 248">
          <a:extLst>
            <a:ext uri="{FF2B5EF4-FFF2-40B4-BE49-F238E27FC236}">
              <a16:creationId xmlns:a16="http://schemas.microsoft.com/office/drawing/2014/main" id="{5D97C76A-A717-4A68-976C-666EF7B8F267}"/>
            </a:ext>
          </a:extLst>
        </xdr:cNvPr>
        <xdr:cNvCxnSpPr/>
      </xdr:nvCxnSpPr>
      <xdr:spPr>
        <a:xfrm flipV="1">
          <a:off x="8750300" y="10136273"/>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162743</xdr:rowOff>
    </xdr:from>
    <xdr:to>
      <xdr:col>41</xdr:col>
      <xdr:colOff>101600</xdr:colOff>
      <xdr:row>59</xdr:row>
      <xdr:rowOff>92893</xdr:rowOff>
    </xdr:to>
    <xdr:sp macro="" textlink="">
      <xdr:nvSpPr>
        <xdr:cNvPr id="250" name="楕円 249">
          <a:extLst>
            <a:ext uri="{FF2B5EF4-FFF2-40B4-BE49-F238E27FC236}">
              <a16:creationId xmlns:a16="http://schemas.microsoft.com/office/drawing/2014/main" id="{3FFAB814-9AB5-43C8-A773-CF8DF388E4D4}"/>
            </a:ext>
          </a:extLst>
        </xdr:cNvPr>
        <xdr:cNvSpPr/>
      </xdr:nvSpPr>
      <xdr:spPr>
        <a:xfrm>
          <a:off x="7810500" y="1010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32103</xdr:rowOff>
    </xdr:from>
    <xdr:to>
      <xdr:col>45</xdr:col>
      <xdr:colOff>177800</xdr:colOff>
      <xdr:row>59</xdr:row>
      <xdr:rowOff>42093</xdr:rowOff>
    </xdr:to>
    <xdr:cxnSp macro="">
      <xdr:nvCxnSpPr>
        <xdr:cNvPr id="251" name="直線コネクタ 250">
          <a:extLst>
            <a:ext uri="{FF2B5EF4-FFF2-40B4-BE49-F238E27FC236}">
              <a16:creationId xmlns:a16="http://schemas.microsoft.com/office/drawing/2014/main" id="{3817B4B0-4C59-450D-98F6-07D6ED48E5E5}"/>
            </a:ext>
          </a:extLst>
        </xdr:cNvPr>
        <xdr:cNvCxnSpPr/>
      </xdr:nvCxnSpPr>
      <xdr:spPr>
        <a:xfrm flipV="1">
          <a:off x="7861300" y="10147653"/>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936</xdr:rowOff>
    </xdr:from>
    <xdr:to>
      <xdr:col>36</xdr:col>
      <xdr:colOff>165100</xdr:colOff>
      <xdr:row>59</xdr:row>
      <xdr:rowOff>102536</xdr:rowOff>
    </xdr:to>
    <xdr:sp macro="" textlink="">
      <xdr:nvSpPr>
        <xdr:cNvPr id="252" name="楕円 251">
          <a:extLst>
            <a:ext uri="{FF2B5EF4-FFF2-40B4-BE49-F238E27FC236}">
              <a16:creationId xmlns:a16="http://schemas.microsoft.com/office/drawing/2014/main" id="{CA6376A4-E195-40A4-AE78-CA5AAEC5102E}"/>
            </a:ext>
          </a:extLst>
        </xdr:cNvPr>
        <xdr:cNvSpPr/>
      </xdr:nvSpPr>
      <xdr:spPr>
        <a:xfrm>
          <a:off x="6921500" y="101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42093</xdr:rowOff>
    </xdr:from>
    <xdr:to>
      <xdr:col>41</xdr:col>
      <xdr:colOff>50800</xdr:colOff>
      <xdr:row>59</xdr:row>
      <xdr:rowOff>51736</xdr:rowOff>
    </xdr:to>
    <xdr:cxnSp macro="">
      <xdr:nvCxnSpPr>
        <xdr:cNvPr id="253" name="直線コネクタ 252">
          <a:extLst>
            <a:ext uri="{FF2B5EF4-FFF2-40B4-BE49-F238E27FC236}">
              <a16:creationId xmlns:a16="http://schemas.microsoft.com/office/drawing/2014/main" id="{7D544C8C-DCBF-4E48-B78B-68CF51559847}"/>
            </a:ext>
          </a:extLst>
        </xdr:cNvPr>
        <xdr:cNvCxnSpPr/>
      </xdr:nvCxnSpPr>
      <xdr:spPr>
        <a:xfrm flipV="1">
          <a:off x="6972300" y="10157643"/>
          <a:ext cx="889000" cy="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F4A2CED9-5077-4544-8E74-C43C70B66AF3}"/>
            </a:ext>
          </a:extLst>
        </xdr:cNvPr>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703A9CEE-B5FE-46EC-8B13-E988F451BC25}"/>
            </a:ext>
          </a:extLst>
        </xdr:cNvPr>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A7ECE285-DF7A-4FD0-B7A3-8D89BAB3354D}"/>
            </a:ext>
          </a:extLst>
        </xdr:cNvPr>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62BF6F5E-45DB-48EA-9AFC-56479FFE1911}"/>
            </a:ext>
          </a:extLst>
        </xdr:cNvPr>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88050</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54F6051-E88D-4197-BA95-C26365440F9A}"/>
            </a:ext>
          </a:extLst>
        </xdr:cNvPr>
        <xdr:cNvSpPr txBox="1"/>
      </xdr:nvSpPr>
      <xdr:spPr>
        <a:xfrm>
          <a:off x="9327095" y="986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99430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3D5341C6-E943-4F98-9C11-576B91AAE427}"/>
            </a:ext>
          </a:extLst>
        </xdr:cNvPr>
        <xdr:cNvSpPr txBox="1"/>
      </xdr:nvSpPr>
      <xdr:spPr>
        <a:xfrm>
          <a:off x="8450795" y="987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109420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A63CB2D-2BED-403F-9581-E95E854694D1}"/>
            </a:ext>
          </a:extLst>
        </xdr:cNvPr>
        <xdr:cNvSpPr txBox="1"/>
      </xdr:nvSpPr>
      <xdr:spPr>
        <a:xfrm>
          <a:off x="7561795" y="988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119063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D594C878-B5EE-4B35-9063-96B91156C414}"/>
            </a:ext>
          </a:extLst>
        </xdr:cNvPr>
        <xdr:cNvSpPr txBox="1"/>
      </xdr:nvSpPr>
      <xdr:spPr>
        <a:xfrm>
          <a:off x="6672795" y="989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DD30CE6-B51A-4B25-85C8-389A1C146D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92785CA-9BD7-4F1C-BFD1-85B0A0A76D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00B0942-E33B-452F-90A1-FE8BD86377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A850E91-D783-4D7B-9C18-B909AC3A97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F3C2068-5EC9-4F6D-833D-19C87F6EFF3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6B278FE-44E6-4245-BC9C-B54015035E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C0622BD-A8ED-4427-BBC2-695EB1A50C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9202FB2-2FF5-4064-B6F7-32D998894C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7928412-AB21-480B-803A-E3CB306427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A8CD1D3-A67C-4904-BDD4-6499D7BB49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C4E0BB1-AAA0-4716-A47F-BC5F5948C36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373216C-6537-489A-8DF0-80034A8015A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6D1384F9-23D0-4755-B754-B94DB43BF652}"/>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44338D6B-7174-477E-A8F7-04CE0925852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FB52F5DA-9EEC-4ACC-9A56-E1F3757AF0A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5613C501-4808-4A14-A2E3-719947F1969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837F6C36-E4A4-45FF-ADDA-05CF69E36EA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FF018C29-6CC5-489A-B1D1-565C0077480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74E8877-5B00-4252-89CF-9D9E7D83590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9D349F8E-D8F6-4D8B-AA1E-5FF01377473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C9E18A7-AB09-4E8E-8E17-D99D8E4FA52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7B0EBE3-0961-4B16-87A0-1EDDB8238AB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521AFC1E-5913-48F4-8D72-ADD6C5FF9A74}"/>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72D8133-38D6-41BE-8853-8A6EC26483F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714D8721-CD6A-452C-840F-5404D647F51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EF31EC0-C0AB-41B2-BA46-620E76C76C7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D786B017-FECA-4E7E-B61C-B5A6F706E20B}"/>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D1DFA3DD-0316-43EE-A2F3-A5BA49DBA695}"/>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21E376BE-836C-4E8E-B475-993123B54420}"/>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FCC4831C-627C-4B95-9EE4-C979F241E253}"/>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5A588AC6-6B01-4E41-99DA-821557DE1CE5}"/>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D42A126-2D33-4681-AC24-60E58A801476}"/>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55142A76-0168-49C2-A36D-ABA62FF08C4A}"/>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C93AA63A-8F59-4319-A059-CF5D83C9C40C}"/>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DF22B6B9-5C71-4E54-99A3-7289E847D0CC}"/>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EB1FDEFD-EA83-408A-9837-02A6F51D610A}"/>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2B01C5D7-9534-414F-81C0-A372F23A201B}"/>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225EF48-2A20-45EE-9A21-A79A9EC1C0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C21E1C3-D324-4E57-8F99-2ADAFAC52E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64F04BD-0C37-49C4-80B2-D98A8BCE9A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83BDBB8-49B1-4E3F-BF9C-43422D888A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041D487-1C57-47A1-97EC-62EEE02EAD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152219</xdr:rowOff>
    </xdr:from>
    <xdr:to>
      <xdr:col>24</xdr:col>
      <xdr:colOff>114300</xdr:colOff>
      <xdr:row>80</xdr:row>
      <xdr:rowOff>82369</xdr:rowOff>
    </xdr:to>
    <xdr:sp macro="" textlink="">
      <xdr:nvSpPr>
        <xdr:cNvPr id="304" name="楕円 303">
          <a:extLst>
            <a:ext uri="{FF2B5EF4-FFF2-40B4-BE49-F238E27FC236}">
              <a16:creationId xmlns:a16="http://schemas.microsoft.com/office/drawing/2014/main" id="{7773024C-3FC0-49B7-A8AF-F27857E40385}"/>
            </a:ext>
          </a:extLst>
        </xdr:cNvPr>
        <xdr:cNvSpPr/>
      </xdr:nvSpPr>
      <xdr:spPr>
        <a:xfrm>
          <a:off x="45847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3646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B2DFC4A-097E-43EF-B95E-D3DC4305D16F}"/>
            </a:ext>
          </a:extLst>
        </xdr:cNvPr>
        <xdr:cNvSpPr txBox="1"/>
      </xdr:nvSpPr>
      <xdr:spPr>
        <a:xfrm>
          <a:off x="4673600" y="1354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99968</xdr:rowOff>
    </xdr:from>
    <xdr:to>
      <xdr:col>20</xdr:col>
      <xdr:colOff>38100</xdr:colOff>
      <xdr:row>80</xdr:row>
      <xdr:rowOff>30118</xdr:rowOff>
    </xdr:to>
    <xdr:sp macro="" textlink="">
      <xdr:nvSpPr>
        <xdr:cNvPr id="306" name="楕円 305">
          <a:extLst>
            <a:ext uri="{FF2B5EF4-FFF2-40B4-BE49-F238E27FC236}">
              <a16:creationId xmlns:a16="http://schemas.microsoft.com/office/drawing/2014/main" id="{55B92AC9-7F8B-41B0-9935-61EDC4D3902F}"/>
            </a:ext>
          </a:extLst>
        </xdr:cNvPr>
        <xdr:cNvSpPr/>
      </xdr:nvSpPr>
      <xdr:spPr>
        <a:xfrm>
          <a:off x="3746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150768</xdr:rowOff>
    </xdr:from>
    <xdr:to>
      <xdr:col>24</xdr:col>
      <xdr:colOff>63500</xdr:colOff>
      <xdr:row>80</xdr:row>
      <xdr:rowOff>31569</xdr:rowOff>
    </xdr:to>
    <xdr:cxnSp macro="">
      <xdr:nvCxnSpPr>
        <xdr:cNvPr id="307" name="直線コネクタ 306">
          <a:extLst>
            <a:ext uri="{FF2B5EF4-FFF2-40B4-BE49-F238E27FC236}">
              <a16:creationId xmlns:a16="http://schemas.microsoft.com/office/drawing/2014/main" id="{69DA1099-E44E-4DE9-AB09-92A129DDD976}"/>
            </a:ext>
          </a:extLst>
        </xdr:cNvPr>
        <xdr:cNvCxnSpPr/>
      </xdr:nvCxnSpPr>
      <xdr:spPr>
        <a:xfrm>
          <a:off x="3797300" y="1369531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308" name="楕円 307">
          <a:extLst>
            <a:ext uri="{FF2B5EF4-FFF2-40B4-BE49-F238E27FC236}">
              <a16:creationId xmlns:a16="http://schemas.microsoft.com/office/drawing/2014/main" id="{E98DA816-5FB9-4A47-A969-12CE5B7DAE18}"/>
            </a:ext>
          </a:extLst>
        </xdr:cNvPr>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79</xdr:row>
      <xdr:rowOff>150768</xdr:rowOff>
    </xdr:to>
    <xdr:cxnSp macro="">
      <xdr:nvCxnSpPr>
        <xdr:cNvPr id="309" name="直線コネクタ 308">
          <a:extLst>
            <a:ext uri="{FF2B5EF4-FFF2-40B4-BE49-F238E27FC236}">
              <a16:creationId xmlns:a16="http://schemas.microsoft.com/office/drawing/2014/main" id="{8C6258F3-02DB-4D9A-8919-B18A3387C833}"/>
            </a:ext>
          </a:extLst>
        </xdr:cNvPr>
        <xdr:cNvCxnSpPr/>
      </xdr:nvCxnSpPr>
      <xdr:spPr>
        <a:xfrm>
          <a:off x="2908300" y="136855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28121</xdr:rowOff>
    </xdr:from>
    <xdr:to>
      <xdr:col>10</xdr:col>
      <xdr:colOff>165100</xdr:colOff>
      <xdr:row>79</xdr:row>
      <xdr:rowOff>129721</xdr:rowOff>
    </xdr:to>
    <xdr:sp macro="" textlink="">
      <xdr:nvSpPr>
        <xdr:cNvPr id="310" name="楕円 309">
          <a:extLst>
            <a:ext uri="{FF2B5EF4-FFF2-40B4-BE49-F238E27FC236}">
              <a16:creationId xmlns:a16="http://schemas.microsoft.com/office/drawing/2014/main" id="{6AABBB0F-30BF-4E51-9E68-2D53EDF23151}"/>
            </a:ext>
          </a:extLst>
        </xdr:cNvPr>
        <xdr:cNvSpPr/>
      </xdr:nvSpPr>
      <xdr:spPr>
        <a:xfrm>
          <a:off x="1968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78921</xdr:rowOff>
    </xdr:from>
    <xdr:to>
      <xdr:col>15</xdr:col>
      <xdr:colOff>50800</xdr:colOff>
      <xdr:row>79</xdr:row>
      <xdr:rowOff>140970</xdr:rowOff>
    </xdr:to>
    <xdr:cxnSp macro="">
      <xdr:nvCxnSpPr>
        <xdr:cNvPr id="311" name="直線コネクタ 310">
          <a:extLst>
            <a:ext uri="{FF2B5EF4-FFF2-40B4-BE49-F238E27FC236}">
              <a16:creationId xmlns:a16="http://schemas.microsoft.com/office/drawing/2014/main" id="{FF4DACCE-D4BA-47AB-9232-E3D75D3797DE}"/>
            </a:ext>
          </a:extLst>
        </xdr:cNvPr>
        <xdr:cNvCxnSpPr/>
      </xdr:nvCxnSpPr>
      <xdr:spPr>
        <a:xfrm>
          <a:off x="2019300" y="1362347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134257</xdr:rowOff>
    </xdr:from>
    <xdr:to>
      <xdr:col>6</xdr:col>
      <xdr:colOff>38100</xdr:colOff>
      <xdr:row>79</xdr:row>
      <xdr:rowOff>64407</xdr:rowOff>
    </xdr:to>
    <xdr:sp macro="" textlink="">
      <xdr:nvSpPr>
        <xdr:cNvPr id="312" name="楕円 311">
          <a:extLst>
            <a:ext uri="{FF2B5EF4-FFF2-40B4-BE49-F238E27FC236}">
              <a16:creationId xmlns:a16="http://schemas.microsoft.com/office/drawing/2014/main" id="{EDA2AF77-A06C-494A-A93A-1D180D036916}"/>
            </a:ext>
          </a:extLst>
        </xdr:cNvPr>
        <xdr:cNvSpPr/>
      </xdr:nvSpPr>
      <xdr:spPr>
        <a:xfrm>
          <a:off x="1079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13607</xdr:rowOff>
    </xdr:from>
    <xdr:to>
      <xdr:col>10</xdr:col>
      <xdr:colOff>114300</xdr:colOff>
      <xdr:row>79</xdr:row>
      <xdr:rowOff>78921</xdr:rowOff>
    </xdr:to>
    <xdr:cxnSp macro="">
      <xdr:nvCxnSpPr>
        <xdr:cNvPr id="313" name="直線コネクタ 312">
          <a:extLst>
            <a:ext uri="{FF2B5EF4-FFF2-40B4-BE49-F238E27FC236}">
              <a16:creationId xmlns:a16="http://schemas.microsoft.com/office/drawing/2014/main" id="{C218D415-1338-412E-AF22-879DE424DE46}"/>
            </a:ext>
          </a:extLst>
        </xdr:cNvPr>
        <xdr:cNvCxnSpPr/>
      </xdr:nvCxnSpPr>
      <xdr:spPr>
        <a:xfrm>
          <a:off x="1130300" y="13558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3B5462C3-6148-4CCB-A52C-CEC00405AB9E}"/>
            </a:ext>
          </a:extLst>
        </xdr:cNvPr>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a:extLst>
            <a:ext uri="{FF2B5EF4-FFF2-40B4-BE49-F238E27FC236}">
              <a16:creationId xmlns:a16="http://schemas.microsoft.com/office/drawing/2014/main" id="{B59B5FCF-34B5-41BA-916B-F48BC73CA686}"/>
            </a:ext>
          </a:extLst>
        </xdr:cNvPr>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a:extLst>
            <a:ext uri="{FF2B5EF4-FFF2-40B4-BE49-F238E27FC236}">
              <a16:creationId xmlns:a16="http://schemas.microsoft.com/office/drawing/2014/main" id="{1B2E9F3A-56D3-486A-8DAE-5D53429867DA}"/>
            </a:ext>
          </a:extLst>
        </xdr:cNvPr>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88B91168-5755-40D9-BE39-F9A4762DB04B}"/>
            </a:ext>
          </a:extLst>
        </xdr:cNvPr>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46645</xdr:rowOff>
    </xdr:from>
    <xdr:ext cx="405111" cy="259045"/>
    <xdr:sp macro="" textlink="">
      <xdr:nvSpPr>
        <xdr:cNvPr id="318" name="n_1mainValue【公営住宅】&#10;有形固定資産減価償却率">
          <a:extLst>
            <a:ext uri="{FF2B5EF4-FFF2-40B4-BE49-F238E27FC236}">
              <a16:creationId xmlns:a16="http://schemas.microsoft.com/office/drawing/2014/main" id="{BDED807E-83D6-48CB-A62F-5FE9BF4557D1}"/>
            </a:ext>
          </a:extLst>
        </xdr:cNvPr>
        <xdr:cNvSpPr txBox="1"/>
      </xdr:nvSpPr>
      <xdr:spPr>
        <a:xfrm>
          <a:off x="35820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19" name="n_2mainValue【公営住宅】&#10;有形固定資産減価償却率">
          <a:extLst>
            <a:ext uri="{FF2B5EF4-FFF2-40B4-BE49-F238E27FC236}">
              <a16:creationId xmlns:a16="http://schemas.microsoft.com/office/drawing/2014/main" id="{9777FA5C-93BA-4913-99AA-471D4BB11378}"/>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320" name="n_3mainValue【公営住宅】&#10;有形固定資産減価償却率">
          <a:extLst>
            <a:ext uri="{FF2B5EF4-FFF2-40B4-BE49-F238E27FC236}">
              <a16:creationId xmlns:a16="http://schemas.microsoft.com/office/drawing/2014/main" id="{530F0877-F104-417F-A90E-E1F36C0736AA}"/>
            </a:ext>
          </a:extLst>
        </xdr:cNvPr>
        <xdr:cNvSpPr txBox="1"/>
      </xdr:nvSpPr>
      <xdr:spPr>
        <a:xfrm>
          <a:off x="1816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80934</xdr:rowOff>
    </xdr:from>
    <xdr:ext cx="405111" cy="259045"/>
    <xdr:sp macro="" textlink="">
      <xdr:nvSpPr>
        <xdr:cNvPr id="321" name="n_4mainValue【公営住宅】&#10;有形固定資産減価償却率">
          <a:extLst>
            <a:ext uri="{FF2B5EF4-FFF2-40B4-BE49-F238E27FC236}">
              <a16:creationId xmlns:a16="http://schemas.microsoft.com/office/drawing/2014/main" id="{8D9643E3-0059-4195-AF1E-5255B6ED479D}"/>
            </a:ext>
          </a:extLst>
        </xdr:cNvPr>
        <xdr:cNvSpPr txBox="1"/>
      </xdr:nvSpPr>
      <xdr:spPr>
        <a:xfrm>
          <a:off x="927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5B7F7C29-9FDA-4144-BF61-7E6F78DD5E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C8560BC1-6756-48DB-A4AF-862DA6B9CFF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D53F17D-E40B-48E8-A5FB-EA2C625C40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EAC4004-3D39-4C72-A535-9B493586C69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F7AB19A-3D0D-41C2-B5A8-999D8BA922C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60704D8-52E7-4489-B769-82246D2EBC4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D4A785C-149F-42D4-917E-35FBF20A7D1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3DBBE55-009B-4CA0-A9CE-3D4853547D5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7640F3A-5D0F-48F4-8FDA-1EEB0158CF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3B99C05-F80D-4D6D-B52F-4A3B95B09A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364804D-FFF0-4B50-B433-DAD2AD3E8FD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76F294A5-EFD4-4055-8007-AAA114B2728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F85E9FFB-0865-45F8-BE75-1F1F066B10E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95CC9B28-A6A6-43E5-BE05-42D1919FBA1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84197F7-C342-4D3B-9F31-1D06DEBED72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F513FA55-9E6B-458C-9335-9CF0F02687F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1CB5E731-619D-45A5-B599-3CF75BE05E7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17DE08C7-AB44-47DA-B5CA-038A7080AE7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FBF07A8D-AB7C-497D-AD97-C8EDDFC529E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3834653D-96EE-432E-A432-2BB8FE43C3F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C63ED929-8929-4420-ACD6-C5AE2DFD59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15FEEBFC-1C25-42CB-A2C1-AECA9F58F90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BCA96764-3A63-465D-A75C-1F910DCFC8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6E4ADD0F-2E3F-47D8-AAE9-38B6DC8B4F3A}"/>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5DC38E24-99DB-4929-B413-6B7213FC75C5}"/>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19799922-50F5-4499-89D9-8E607B694876}"/>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1B229DEA-B938-4A2E-8FCB-03F0892950EF}"/>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8E217275-B154-4E87-BE2E-4BC93E540839}"/>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C2F35D78-2960-4BE9-83E6-7F930E06D43F}"/>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E7C71A3E-F3BA-4464-90E5-BE7C55328259}"/>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645577B2-814B-4FA5-A7F8-9A9B483310A3}"/>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4E3335F7-1031-4B9D-9840-0FFA304BEB11}"/>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3FAA5D47-749C-49AA-B55F-BFDE2FBCF9FA}"/>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A289BB3A-5E1C-4BD3-9DCD-40A1B7F8806B}"/>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1DFC253-3215-4440-8AD0-D0CD8BD4694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063C231-1A52-45A6-8BF9-B7DD04EA4A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58C04A6-BDA3-42D3-9742-E87C6FF3F7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0FA09A7-9A73-4E2E-B8C4-7910E1C570A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9B69FD9-B641-439E-90CA-98EC56EC1F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136652</xdr:rowOff>
    </xdr:from>
    <xdr:to>
      <xdr:col>55</xdr:col>
      <xdr:colOff>50800</xdr:colOff>
      <xdr:row>85</xdr:row>
      <xdr:rowOff>66802</xdr:rowOff>
    </xdr:to>
    <xdr:sp macro="" textlink="">
      <xdr:nvSpPr>
        <xdr:cNvPr id="361" name="楕円 360">
          <a:extLst>
            <a:ext uri="{FF2B5EF4-FFF2-40B4-BE49-F238E27FC236}">
              <a16:creationId xmlns:a16="http://schemas.microsoft.com/office/drawing/2014/main" id="{831A563F-3628-419F-9031-F7C3938A7A6A}"/>
            </a:ext>
          </a:extLst>
        </xdr:cNvPr>
        <xdr:cNvSpPr/>
      </xdr:nvSpPr>
      <xdr:spPr>
        <a:xfrm>
          <a:off x="10426700" y="145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115079</xdr:rowOff>
    </xdr:from>
    <xdr:ext cx="469744" cy="259045"/>
    <xdr:sp macro="" textlink="">
      <xdr:nvSpPr>
        <xdr:cNvPr id="362" name="【公営住宅】&#10;一人当たり面積該当値テキスト">
          <a:extLst>
            <a:ext uri="{FF2B5EF4-FFF2-40B4-BE49-F238E27FC236}">
              <a16:creationId xmlns:a16="http://schemas.microsoft.com/office/drawing/2014/main" id="{847275FA-A81C-475F-8B6B-588D95BDE432}"/>
            </a:ext>
          </a:extLst>
        </xdr:cNvPr>
        <xdr:cNvSpPr txBox="1"/>
      </xdr:nvSpPr>
      <xdr:spPr>
        <a:xfrm>
          <a:off x="10515600"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138176</xdr:rowOff>
    </xdr:from>
    <xdr:to>
      <xdr:col>50</xdr:col>
      <xdr:colOff>165100</xdr:colOff>
      <xdr:row>85</xdr:row>
      <xdr:rowOff>68326</xdr:rowOff>
    </xdr:to>
    <xdr:sp macro="" textlink="">
      <xdr:nvSpPr>
        <xdr:cNvPr id="363" name="楕円 362">
          <a:extLst>
            <a:ext uri="{FF2B5EF4-FFF2-40B4-BE49-F238E27FC236}">
              <a16:creationId xmlns:a16="http://schemas.microsoft.com/office/drawing/2014/main" id="{7576B389-AD37-41CA-B516-F912881A9D2F}"/>
            </a:ext>
          </a:extLst>
        </xdr:cNvPr>
        <xdr:cNvSpPr/>
      </xdr:nvSpPr>
      <xdr:spPr>
        <a:xfrm>
          <a:off x="9588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16002</xdr:rowOff>
    </xdr:from>
    <xdr:to>
      <xdr:col>55</xdr:col>
      <xdr:colOff>0</xdr:colOff>
      <xdr:row>85</xdr:row>
      <xdr:rowOff>17526</xdr:rowOff>
    </xdr:to>
    <xdr:cxnSp macro="">
      <xdr:nvCxnSpPr>
        <xdr:cNvPr id="364" name="直線コネクタ 363">
          <a:extLst>
            <a:ext uri="{FF2B5EF4-FFF2-40B4-BE49-F238E27FC236}">
              <a16:creationId xmlns:a16="http://schemas.microsoft.com/office/drawing/2014/main" id="{CE0D6D95-5319-41BA-B195-48DEBBBC4263}"/>
            </a:ext>
          </a:extLst>
        </xdr:cNvPr>
        <xdr:cNvCxnSpPr/>
      </xdr:nvCxnSpPr>
      <xdr:spPr>
        <a:xfrm flipV="1">
          <a:off x="9639300" y="145892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144272</xdr:rowOff>
    </xdr:from>
    <xdr:to>
      <xdr:col>46</xdr:col>
      <xdr:colOff>38100</xdr:colOff>
      <xdr:row>85</xdr:row>
      <xdr:rowOff>74422</xdr:rowOff>
    </xdr:to>
    <xdr:sp macro="" textlink="">
      <xdr:nvSpPr>
        <xdr:cNvPr id="365" name="楕円 364">
          <a:extLst>
            <a:ext uri="{FF2B5EF4-FFF2-40B4-BE49-F238E27FC236}">
              <a16:creationId xmlns:a16="http://schemas.microsoft.com/office/drawing/2014/main" id="{089224ED-566E-4540-A3D9-A094DABBF10E}"/>
            </a:ext>
          </a:extLst>
        </xdr:cNvPr>
        <xdr:cNvSpPr/>
      </xdr:nvSpPr>
      <xdr:spPr>
        <a:xfrm>
          <a:off x="8699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17526</xdr:rowOff>
    </xdr:from>
    <xdr:to>
      <xdr:col>50</xdr:col>
      <xdr:colOff>114300</xdr:colOff>
      <xdr:row>85</xdr:row>
      <xdr:rowOff>23622</xdr:rowOff>
    </xdr:to>
    <xdr:cxnSp macro="">
      <xdr:nvCxnSpPr>
        <xdr:cNvPr id="366" name="直線コネクタ 365">
          <a:extLst>
            <a:ext uri="{FF2B5EF4-FFF2-40B4-BE49-F238E27FC236}">
              <a16:creationId xmlns:a16="http://schemas.microsoft.com/office/drawing/2014/main" id="{1EBEA326-9B18-4831-AAEB-F3C01B5D31E1}"/>
            </a:ext>
          </a:extLst>
        </xdr:cNvPr>
        <xdr:cNvCxnSpPr/>
      </xdr:nvCxnSpPr>
      <xdr:spPr>
        <a:xfrm flipV="1">
          <a:off x="8750300" y="1459077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144272</xdr:rowOff>
    </xdr:from>
    <xdr:to>
      <xdr:col>41</xdr:col>
      <xdr:colOff>101600</xdr:colOff>
      <xdr:row>85</xdr:row>
      <xdr:rowOff>74422</xdr:rowOff>
    </xdr:to>
    <xdr:sp macro="" textlink="">
      <xdr:nvSpPr>
        <xdr:cNvPr id="367" name="楕円 366">
          <a:extLst>
            <a:ext uri="{FF2B5EF4-FFF2-40B4-BE49-F238E27FC236}">
              <a16:creationId xmlns:a16="http://schemas.microsoft.com/office/drawing/2014/main" id="{EDA4A1DC-F9CA-41AE-9C51-ACE08F01D287}"/>
            </a:ext>
          </a:extLst>
        </xdr:cNvPr>
        <xdr:cNvSpPr/>
      </xdr:nvSpPr>
      <xdr:spPr>
        <a:xfrm>
          <a:off x="7810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23622</xdr:rowOff>
    </xdr:from>
    <xdr:to>
      <xdr:col>45</xdr:col>
      <xdr:colOff>177800</xdr:colOff>
      <xdr:row>85</xdr:row>
      <xdr:rowOff>23622</xdr:rowOff>
    </xdr:to>
    <xdr:cxnSp macro="">
      <xdr:nvCxnSpPr>
        <xdr:cNvPr id="368" name="直線コネクタ 367">
          <a:extLst>
            <a:ext uri="{FF2B5EF4-FFF2-40B4-BE49-F238E27FC236}">
              <a16:creationId xmlns:a16="http://schemas.microsoft.com/office/drawing/2014/main" id="{C6887439-53BA-470D-A2CA-52BDD32481FD}"/>
            </a:ext>
          </a:extLst>
        </xdr:cNvPr>
        <xdr:cNvCxnSpPr/>
      </xdr:nvCxnSpPr>
      <xdr:spPr>
        <a:xfrm>
          <a:off x="7861300" y="1459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144272</xdr:rowOff>
    </xdr:from>
    <xdr:to>
      <xdr:col>36</xdr:col>
      <xdr:colOff>165100</xdr:colOff>
      <xdr:row>85</xdr:row>
      <xdr:rowOff>74422</xdr:rowOff>
    </xdr:to>
    <xdr:sp macro="" textlink="">
      <xdr:nvSpPr>
        <xdr:cNvPr id="369" name="楕円 368">
          <a:extLst>
            <a:ext uri="{FF2B5EF4-FFF2-40B4-BE49-F238E27FC236}">
              <a16:creationId xmlns:a16="http://schemas.microsoft.com/office/drawing/2014/main" id="{37BB7699-E56B-4C60-ACB7-217677B4E90B}"/>
            </a:ext>
          </a:extLst>
        </xdr:cNvPr>
        <xdr:cNvSpPr/>
      </xdr:nvSpPr>
      <xdr:spPr>
        <a:xfrm>
          <a:off x="6921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23622</xdr:rowOff>
    </xdr:from>
    <xdr:to>
      <xdr:col>41</xdr:col>
      <xdr:colOff>50800</xdr:colOff>
      <xdr:row>85</xdr:row>
      <xdr:rowOff>23622</xdr:rowOff>
    </xdr:to>
    <xdr:cxnSp macro="">
      <xdr:nvCxnSpPr>
        <xdr:cNvPr id="370" name="直線コネクタ 369">
          <a:extLst>
            <a:ext uri="{FF2B5EF4-FFF2-40B4-BE49-F238E27FC236}">
              <a16:creationId xmlns:a16="http://schemas.microsoft.com/office/drawing/2014/main" id="{44E20349-A801-4875-B959-F5A5AF5135D5}"/>
            </a:ext>
          </a:extLst>
        </xdr:cNvPr>
        <xdr:cNvCxnSpPr/>
      </xdr:nvCxnSpPr>
      <xdr:spPr>
        <a:xfrm>
          <a:off x="6972300" y="1459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B0D571B5-5FD0-462A-A9FB-1F630CAAAC10}"/>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6ED8829B-AEF8-459D-B13C-4E5F4F1B4F2F}"/>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47A40673-BDC2-4CC5-AF1D-B34889630DA2}"/>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0FB37AA0-FB8E-4D4E-9728-7C9CE56D4E6E}"/>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59453</xdr:rowOff>
    </xdr:from>
    <xdr:ext cx="469744" cy="259045"/>
    <xdr:sp macro="" textlink="">
      <xdr:nvSpPr>
        <xdr:cNvPr id="375" name="n_1mainValue【公営住宅】&#10;一人当たり面積">
          <a:extLst>
            <a:ext uri="{FF2B5EF4-FFF2-40B4-BE49-F238E27FC236}">
              <a16:creationId xmlns:a16="http://schemas.microsoft.com/office/drawing/2014/main" id="{82D593A3-D7D2-4F0A-8E16-E8B85E5A5B6C}"/>
            </a:ext>
          </a:extLst>
        </xdr:cNvPr>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65549</xdr:rowOff>
    </xdr:from>
    <xdr:ext cx="469744" cy="259045"/>
    <xdr:sp macro="" textlink="">
      <xdr:nvSpPr>
        <xdr:cNvPr id="376" name="n_2mainValue【公営住宅】&#10;一人当たり面積">
          <a:extLst>
            <a:ext uri="{FF2B5EF4-FFF2-40B4-BE49-F238E27FC236}">
              <a16:creationId xmlns:a16="http://schemas.microsoft.com/office/drawing/2014/main" id="{B6EA5C0E-8639-437B-84D4-44B471173536}"/>
            </a:ext>
          </a:extLst>
        </xdr:cNvPr>
        <xdr:cNvSpPr txBox="1"/>
      </xdr:nvSpPr>
      <xdr:spPr>
        <a:xfrm>
          <a:off x="85154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65549</xdr:rowOff>
    </xdr:from>
    <xdr:ext cx="469744" cy="259045"/>
    <xdr:sp macro="" textlink="">
      <xdr:nvSpPr>
        <xdr:cNvPr id="377" name="n_3mainValue【公営住宅】&#10;一人当たり面積">
          <a:extLst>
            <a:ext uri="{FF2B5EF4-FFF2-40B4-BE49-F238E27FC236}">
              <a16:creationId xmlns:a16="http://schemas.microsoft.com/office/drawing/2014/main" id="{12A55003-8A16-429C-8F6F-18D3F35E9020}"/>
            </a:ext>
          </a:extLst>
        </xdr:cNvPr>
        <xdr:cNvSpPr txBox="1"/>
      </xdr:nvSpPr>
      <xdr:spPr>
        <a:xfrm>
          <a:off x="76264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65549</xdr:rowOff>
    </xdr:from>
    <xdr:ext cx="469744" cy="259045"/>
    <xdr:sp macro="" textlink="">
      <xdr:nvSpPr>
        <xdr:cNvPr id="378" name="n_4mainValue【公営住宅】&#10;一人当たり面積">
          <a:extLst>
            <a:ext uri="{FF2B5EF4-FFF2-40B4-BE49-F238E27FC236}">
              <a16:creationId xmlns:a16="http://schemas.microsoft.com/office/drawing/2014/main" id="{FF734A8B-1711-48CD-A87B-46326CEC2E06}"/>
            </a:ext>
          </a:extLst>
        </xdr:cNvPr>
        <xdr:cNvSpPr txBox="1"/>
      </xdr:nvSpPr>
      <xdr:spPr>
        <a:xfrm>
          <a:off x="67374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7EF1FBB-C54E-48A0-8896-C5E37AA797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ACDF347-A615-48CB-9F3B-03572D12D1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AC5102A-777E-4A36-92C3-0FB12E9F8D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941E02C-02D7-41A2-81A3-89E753ED88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5D0863F-3607-4A17-AF83-5C259E71A2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D415CF1-94FA-4F94-82E3-3503BCD153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4A3B69E-F3A3-453A-8524-64EEC53C7A5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D55F248-8F2D-4A03-96CD-A1B5216C4C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EEB91ED-9E96-4685-90B1-FC384BB9B9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B6AF9C04-B397-44B7-816C-2ECF351DF9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D4485D1-2E33-4A76-8B52-4782567BE3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2C8121F8-DCAF-48B0-9875-A050D9A653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42D6FADC-8FD4-4ECC-9A0A-5ECBE853F6F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BC4A629C-3734-41A7-A526-7F24D1D07C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F48C060B-820F-4487-9ABD-4A25F43107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08519CB-18E8-415F-8089-D4F495B28EE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4532F39F-BACC-423E-976B-8AEC70CF81B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259C057-D56B-4ABE-B9B1-A9158022B1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8EFAFEF0-85D8-440E-AABB-061C5063DE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F301B12C-56EB-41B4-B4C4-BF72D9397C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E97310B-5B66-4AAC-8B77-B09847D553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59EFFA9-2137-40C0-B400-778AE9BF533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B8E96EA-3C35-4D23-810A-658F32B0CB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AEC482AC-B755-41ED-9993-9DE2EB0897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B7D55A8-55E4-49F1-9D6D-E3112F9C85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F22F9A8-A5F3-4A89-A113-27893B43CD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C8FA275D-213B-4217-9293-237D0A9F4A1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0FA268FC-7F83-4D84-818B-604568C5F28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D5E28246-228E-4E1E-AE06-B6429E0CF161}"/>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24647D3E-5963-43FC-B770-2D407B978816}"/>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D6756A98-96C2-4860-8DF9-378832C1DBA4}"/>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B524019B-C899-4B52-B6B7-CDE405F6662D}"/>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E76BF5C7-B31A-444B-8FEC-9966B6D48967}"/>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C554E2ED-8780-40A4-AC59-FBAB83C6765A}"/>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70888475-8F11-475A-93F4-30AF931D6423}"/>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D40B90AD-DC49-4CD1-946F-F714330182E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7295068F-EB9F-47A7-AB71-51CB7AF4E31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76674A3D-FF61-4D1F-A93F-A01CA39431D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8E182242-61DC-43A1-A4AB-001B8FACC12E}"/>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71584E2B-0F1F-444C-B8E2-7AAC1B716BC1}"/>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F978277D-49F7-41B0-A263-777E0298ACA6}"/>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D9617925-0063-4E35-95F5-6CBB47A15F87}"/>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2A3779E5-097C-4A7D-B799-D4674F6AA83E}"/>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3D66CCB5-D221-41D7-BB40-70496E4E118B}"/>
            </a:ext>
          </a:extLst>
        </xdr:cNvPr>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7B6A7B5C-9F8C-4296-9A39-0C1491D8B9DC}"/>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D3B4532C-CA0B-4806-A044-5F97372CFE8C}"/>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339D4D5F-66C5-4D76-BFD2-59FD15E8630B}"/>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AAB17708-EF12-4570-BBD6-7C6A769FA4CF}"/>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19418412-4B4A-43DB-98B7-B493633E9D76}"/>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2BB3181-1FD8-4ED1-AEBD-C9DEC03E3D9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F65FEFF-A0CF-4EEA-83AB-DF196577FF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26E2A6E-B433-4A2C-B46D-C91D9D9074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7F16A15-C547-42BF-B4B4-C09B151BC8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A70D05B-A22C-4F3C-A8FD-B9208720DD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33" name="楕円 432">
          <a:extLst>
            <a:ext uri="{FF2B5EF4-FFF2-40B4-BE49-F238E27FC236}">
              <a16:creationId xmlns:a16="http://schemas.microsoft.com/office/drawing/2014/main" id="{AC438BB3-5275-40BE-837F-A531E0E601EA}"/>
            </a:ext>
          </a:extLst>
        </xdr:cNvPr>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162577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5311624-0056-4B59-8A03-C6E98A8CEB64}"/>
            </a:ext>
          </a:extLst>
        </xdr:cNvPr>
        <xdr:cNvSpPr txBox="1"/>
      </xdr:nvSpPr>
      <xdr:spPr>
        <a:xfrm>
          <a:off x="16357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35" name="楕円 434">
          <a:extLst>
            <a:ext uri="{FF2B5EF4-FFF2-40B4-BE49-F238E27FC236}">
              <a16:creationId xmlns:a16="http://schemas.microsoft.com/office/drawing/2014/main" id="{B23453CE-BF2D-47EA-85DF-7ED788C360D6}"/>
            </a:ext>
          </a:extLst>
        </xdr:cNvPr>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19050</xdr:rowOff>
    </xdr:to>
    <xdr:cxnSp macro="">
      <xdr:nvCxnSpPr>
        <xdr:cNvPr id="436" name="直線コネクタ 435">
          <a:extLst>
            <a:ext uri="{FF2B5EF4-FFF2-40B4-BE49-F238E27FC236}">
              <a16:creationId xmlns:a16="http://schemas.microsoft.com/office/drawing/2014/main" id="{D082E910-7EE1-4DF0-9A37-1A7412C87F5C}"/>
            </a:ext>
          </a:extLst>
        </xdr:cNvPr>
        <xdr:cNvCxnSpPr/>
      </xdr:nvCxnSpPr>
      <xdr:spPr>
        <a:xfrm>
          <a:off x="15481300" y="6488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61976</xdr:rowOff>
    </xdr:from>
    <xdr:to>
      <xdr:col>76</xdr:col>
      <xdr:colOff>165100</xdr:colOff>
      <xdr:row>37</xdr:row>
      <xdr:rowOff>163576</xdr:rowOff>
    </xdr:to>
    <xdr:sp macro="" textlink="">
      <xdr:nvSpPr>
        <xdr:cNvPr id="437" name="楕円 436">
          <a:extLst>
            <a:ext uri="{FF2B5EF4-FFF2-40B4-BE49-F238E27FC236}">
              <a16:creationId xmlns:a16="http://schemas.microsoft.com/office/drawing/2014/main" id="{E9C2A455-CDC1-4B47-83B7-B2BCA42A46DD}"/>
            </a:ext>
          </a:extLst>
        </xdr:cNvPr>
        <xdr:cNvSpPr/>
      </xdr:nvSpPr>
      <xdr:spPr>
        <a:xfrm>
          <a:off x="14541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112776</xdr:rowOff>
    </xdr:from>
    <xdr:to>
      <xdr:col>81</xdr:col>
      <xdr:colOff>50800</xdr:colOff>
      <xdr:row>37</xdr:row>
      <xdr:rowOff>144780</xdr:rowOff>
    </xdr:to>
    <xdr:cxnSp macro="">
      <xdr:nvCxnSpPr>
        <xdr:cNvPr id="438" name="直線コネクタ 437">
          <a:extLst>
            <a:ext uri="{FF2B5EF4-FFF2-40B4-BE49-F238E27FC236}">
              <a16:creationId xmlns:a16="http://schemas.microsoft.com/office/drawing/2014/main" id="{69191A36-29DB-4CFD-AB6B-A8758303F4B8}"/>
            </a:ext>
          </a:extLst>
        </xdr:cNvPr>
        <xdr:cNvCxnSpPr/>
      </xdr:nvCxnSpPr>
      <xdr:spPr>
        <a:xfrm>
          <a:off x="14592300" y="645642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87122</xdr:rowOff>
    </xdr:from>
    <xdr:to>
      <xdr:col>72</xdr:col>
      <xdr:colOff>38100</xdr:colOff>
      <xdr:row>38</xdr:row>
      <xdr:rowOff>17272</xdr:rowOff>
    </xdr:to>
    <xdr:sp macro="" textlink="">
      <xdr:nvSpPr>
        <xdr:cNvPr id="439" name="楕円 438">
          <a:extLst>
            <a:ext uri="{FF2B5EF4-FFF2-40B4-BE49-F238E27FC236}">
              <a16:creationId xmlns:a16="http://schemas.microsoft.com/office/drawing/2014/main" id="{1F177486-3846-45FD-BF9C-F98ABA4EC8CC}"/>
            </a:ext>
          </a:extLst>
        </xdr:cNvPr>
        <xdr:cNvSpPr/>
      </xdr:nvSpPr>
      <xdr:spPr>
        <a:xfrm>
          <a:off x="13652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112776</xdr:rowOff>
    </xdr:from>
    <xdr:to>
      <xdr:col>76</xdr:col>
      <xdr:colOff>114300</xdr:colOff>
      <xdr:row>37</xdr:row>
      <xdr:rowOff>137922</xdr:rowOff>
    </xdr:to>
    <xdr:cxnSp macro="">
      <xdr:nvCxnSpPr>
        <xdr:cNvPr id="440" name="直線コネクタ 439">
          <a:extLst>
            <a:ext uri="{FF2B5EF4-FFF2-40B4-BE49-F238E27FC236}">
              <a16:creationId xmlns:a16="http://schemas.microsoft.com/office/drawing/2014/main" id="{16363155-3D8C-4F81-8E0E-145CE00D992F}"/>
            </a:ext>
          </a:extLst>
        </xdr:cNvPr>
        <xdr:cNvCxnSpPr/>
      </xdr:nvCxnSpPr>
      <xdr:spPr>
        <a:xfrm flipV="1">
          <a:off x="13703300" y="64564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441" name="楕円 440">
          <a:extLst>
            <a:ext uri="{FF2B5EF4-FFF2-40B4-BE49-F238E27FC236}">
              <a16:creationId xmlns:a16="http://schemas.microsoft.com/office/drawing/2014/main" id="{EAAB8B96-248F-481B-B982-6D94298A0D2C}"/>
            </a:ext>
          </a:extLst>
        </xdr:cNvPr>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37</xdr:row>
      <xdr:rowOff>137922</xdr:rowOff>
    </xdr:to>
    <xdr:cxnSp macro="">
      <xdr:nvCxnSpPr>
        <xdr:cNvPr id="442" name="直線コネクタ 441">
          <a:extLst>
            <a:ext uri="{FF2B5EF4-FFF2-40B4-BE49-F238E27FC236}">
              <a16:creationId xmlns:a16="http://schemas.microsoft.com/office/drawing/2014/main" id="{8C2C3445-8C99-4DB6-A030-BB46B9E33B1C}"/>
            </a:ext>
          </a:extLst>
        </xdr:cNvPr>
        <xdr:cNvCxnSpPr/>
      </xdr:nvCxnSpPr>
      <xdr:spPr>
        <a:xfrm>
          <a:off x="12814300" y="6477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405C7DC9-EDDA-46C6-BB1A-9A4A15B492E2}"/>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F45C03A8-937D-40C3-A0CA-E8D85EFC2E01}"/>
            </a:ext>
          </a:extLst>
        </xdr:cNvPr>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D55F30F0-3F1F-4AB8-8FD1-D5E06AABBA31}"/>
            </a:ext>
          </a:extLst>
        </xdr:cNvPr>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6EBD884A-2980-41E9-AABA-6868109912A0}"/>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40657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520FFAE3-91E5-4BBC-981F-3B83A2F57366}"/>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8653</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574A88CF-B3D0-4B65-891C-B19172F7F0E9}"/>
            </a:ext>
          </a:extLst>
        </xdr:cNvPr>
        <xdr:cNvSpPr txBox="1"/>
      </xdr:nvSpPr>
      <xdr:spPr>
        <a:xfrm>
          <a:off x="143897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33799</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A9041177-62A3-49B0-A24C-7C95709E229E}"/>
            </a:ext>
          </a:extLst>
        </xdr:cNvPr>
        <xdr:cNvSpPr txBox="1"/>
      </xdr:nvSpPr>
      <xdr:spPr>
        <a:xfrm>
          <a:off x="13500744" y="620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624F030B-2CD1-4F28-8C9C-89AC1A9E5BA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8BFDC96D-F20F-4153-B37A-0E0336429D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8F3466B5-F25D-4C72-9D5B-E3AC02390AE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C9212855-DFE4-4480-9AD7-C9E72E8232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D5F8D37C-52DA-40C3-B112-19CDE5668C1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55B2DAB7-1DC0-4D92-91A8-6CAFD9AAC3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DF4B59A3-396B-405A-8BB4-A67B07CDEA8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11894E74-742D-479B-9EFB-17C3DAF535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498E301-A573-4374-B592-34E274C4E9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3833E287-3B55-44FF-95AB-88D6ECA4F3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75B30524-6489-4679-BFEE-93D9974995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ECC07615-828E-41D3-8DE2-3572E4459DE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A0162527-D87B-4A77-AEBD-89C4FBFF2F9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6CE1A32E-C9E8-44BE-9BEB-3DEE7B99B1C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63BEF5A1-D076-4864-A7A7-0D59165172B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3B48F63B-5229-4322-A96E-1E448AFBD8E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EA5CBFE8-1F5B-47F9-9CDA-0B2F03F108F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412A88A1-2567-414F-A704-FA960DCD849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39507846-7114-491B-A64A-183B6892775D}"/>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283FFBAA-A3BE-4478-BFC3-7BC88630A5E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A34C7C78-C634-4C2B-80CE-F5D58587EF8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4A8C5D2F-7CE9-4A2E-A4A2-C4A03AEAE1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930A3541-8C62-4078-B7CA-AA4AB9BA115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82B5AD8D-2288-4248-A610-A31FDE1CC2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72C2DE62-337C-49A4-A8DA-CBB17F312C06}"/>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4687410-3B0D-4036-8DAD-F976A4B52F8A}"/>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9CA904ED-B83A-4761-BAD4-5ECD80C287F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2E9D7DB8-C5FB-4BD5-A75D-9B03D17E3CD1}"/>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E01DF0AF-F7AB-4EB0-A18D-46CA3896180F}"/>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B7BC68-63C0-46BE-81BC-FD7F09703C66}"/>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639EFEC5-C8C0-4DAD-8EE9-CE028C531E3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5575509B-41FB-475A-ACD9-DDAFF557100C}"/>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67CF64A7-9491-45AD-BD25-5AC3698ABFD2}"/>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034DCC68-41F8-42C1-B41A-0A3AD9E644B1}"/>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74C8EC7A-BC9C-44F7-9C72-E2A20880214D}"/>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9AB8395-79BF-4BAA-8871-F4732ABE17E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A5818A0-7F6F-46BD-8E80-2776CFFCF6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3A1D7CE-5DE9-44C8-8360-DF4DE179F97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7E03333-99BE-466B-9E57-D6CE8940F20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889EAFD-7768-457D-8A46-7018F3A1E4F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67310</xdr:rowOff>
    </xdr:from>
    <xdr:to>
      <xdr:col>116</xdr:col>
      <xdr:colOff>114300</xdr:colOff>
      <xdr:row>33</xdr:row>
      <xdr:rowOff>168910</xdr:rowOff>
    </xdr:to>
    <xdr:sp macro="" textlink="">
      <xdr:nvSpPr>
        <xdr:cNvPr id="490" name="楕円 489">
          <a:extLst>
            <a:ext uri="{FF2B5EF4-FFF2-40B4-BE49-F238E27FC236}">
              <a16:creationId xmlns:a16="http://schemas.microsoft.com/office/drawing/2014/main" id="{B8CBE881-2C36-4A56-94B3-265E051BE67F}"/>
            </a:ext>
          </a:extLst>
        </xdr:cNvPr>
        <xdr:cNvSpPr/>
      </xdr:nvSpPr>
      <xdr:spPr>
        <a:xfrm>
          <a:off x="22110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12717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116AB7C7-ECCC-4EBD-A640-D1755AFBFE7B}"/>
            </a:ext>
          </a:extLst>
        </xdr:cNvPr>
        <xdr:cNvSpPr txBox="1"/>
      </xdr:nvSpPr>
      <xdr:spPr>
        <a:xfrm>
          <a:off x="22199600"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29210</xdr:rowOff>
    </xdr:from>
    <xdr:to>
      <xdr:col>112</xdr:col>
      <xdr:colOff>38100</xdr:colOff>
      <xdr:row>33</xdr:row>
      <xdr:rowOff>130810</xdr:rowOff>
    </xdr:to>
    <xdr:sp macro="" textlink="">
      <xdr:nvSpPr>
        <xdr:cNvPr id="492" name="楕円 491">
          <a:extLst>
            <a:ext uri="{FF2B5EF4-FFF2-40B4-BE49-F238E27FC236}">
              <a16:creationId xmlns:a16="http://schemas.microsoft.com/office/drawing/2014/main" id="{ADD0088A-2EC5-4591-BB3D-3CC76665C21D}"/>
            </a:ext>
          </a:extLst>
        </xdr:cNvPr>
        <xdr:cNvSpPr/>
      </xdr:nvSpPr>
      <xdr:spPr>
        <a:xfrm>
          <a:off x="21272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80010</xdr:rowOff>
    </xdr:from>
    <xdr:to>
      <xdr:col>116</xdr:col>
      <xdr:colOff>63500</xdr:colOff>
      <xdr:row>33</xdr:row>
      <xdr:rowOff>118110</xdr:rowOff>
    </xdr:to>
    <xdr:cxnSp macro="">
      <xdr:nvCxnSpPr>
        <xdr:cNvPr id="493" name="直線コネクタ 492">
          <a:extLst>
            <a:ext uri="{FF2B5EF4-FFF2-40B4-BE49-F238E27FC236}">
              <a16:creationId xmlns:a16="http://schemas.microsoft.com/office/drawing/2014/main" id="{3E5B87B7-0302-4DC5-86A5-5F7E3EF5B6FE}"/>
            </a:ext>
          </a:extLst>
        </xdr:cNvPr>
        <xdr:cNvCxnSpPr/>
      </xdr:nvCxnSpPr>
      <xdr:spPr>
        <a:xfrm>
          <a:off x="21323300" y="5737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67310</xdr:rowOff>
    </xdr:from>
    <xdr:to>
      <xdr:col>107</xdr:col>
      <xdr:colOff>101600</xdr:colOff>
      <xdr:row>33</xdr:row>
      <xdr:rowOff>168910</xdr:rowOff>
    </xdr:to>
    <xdr:sp macro="" textlink="">
      <xdr:nvSpPr>
        <xdr:cNvPr id="494" name="楕円 493">
          <a:extLst>
            <a:ext uri="{FF2B5EF4-FFF2-40B4-BE49-F238E27FC236}">
              <a16:creationId xmlns:a16="http://schemas.microsoft.com/office/drawing/2014/main" id="{5BB83342-9905-4FC9-873C-B8939ABDF639}"/>
            </a:ext>
          </a:extLst>
        </xdr:cNvPr>
        <xdr:cNvSpPr/>
      </xdr:nvSpPr>
      <xdr:spPr>
        <a:xfrm>
          <a:off x="20383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80010</xdr:rowOff>
    </xdr:from>
    <xdr:to>
      <xdr:col>111</xdr:col>
      <xdr:colOff>177800</xdr:colOff>
      <xdr:row>33</xdr:row>
      <xdr:rowOff>118110</xdr:rowOff>
    </xdr:to>
    <xdr:cxnSp macro="">
      <xdr:nvCxnSpPr>
        <xdr:cNvPr id="495" name="直線コネクタ 494">
          <a:extLst>
            <a:ext uri="{FF2B5EF4-FFF2-40B4-BE49-F238E27FC236}">
              <a16:creationId xmlns:a16="http://schemas.microsoft.com/office/drawing/2014/main" id="{72F4397B-1385-461C-98BF-6EB2F1E152F2}"/>
            </a:ext>
          </a:extLst>
        </xdr:cNvPr>
        <xdr:cNvCxnSpPr/>
      </xdr:nvCxnSpPr>
      <xdr:spPr>
        <a:xfrm flipV="1">
          <a:off x="20434300" y="5737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128270</xdr:rowOff>
    </xdr:from>
    <xdr:to>
      <xdr:col>102</xdr:col>
      <xdr:colOff>165100</xdr:colOff>
      <xdr:row>34</xdr:row>
      <xdr:rowOff>58420</xdr:rowOff>
    </xdr:to>
    <xdr:sp macro="" textlink="">
      <xdr:nvSpPr>
        <xdr:cNvPr id="496" name="楕円 495">
          <a:extLst>
            <a:ext uri="{FF2B5EF4-FFF2-40B4-BE49-F238E27FC236}">
              <a16:creationId xmlns:a16="http://schemas.microsoft.com/office/drawing/2014/main" id="{9485A4C1-EEDE-48A7-9C17-8E17024DAC28}"/>
            </a:ext>
          </a:extLst>
        </xdr:cNvPr>
        <xdr:cNvSpPr/>
      </xdr:nvSpPr>
      <xdr:spPr>
        <a:xfrm>
          <a:off x="19494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118110</xdr:rowOff>
    </xdr:from>
    <xdr:to>
      <xdr:col>107</xdr:col>
      <xdr:colOff>50800</xdr:colOff>
      <xdr:row>34</xdr:row>
      <xdr:rowOff>7620</xdr:rowOff>
    </xdr:to>
    <xdr:cxnSp macro="">
      <xdr:nvCxnSpPr>
        <xdr:cNvPr id="497" name="直線コネクタ 496">
          <a:extLst>
            <a:ext uri="{FF2B5EF4-FFF2-40B4-BE49-F238E27FC236}">
              <a16:creationId xmlns:a16="http://schemas.microsoft.com/office/drawing/2014/main" id="{B78F9C77-FC98-4C1F-922B-9AF9F2AA4CBF}"/>
            </a:ext>
          </a:extLst>
        </xdr:cNvPr>
        <xdr:cNvCxnSpPr/>
      </xdr:nvCxnSpPr>
      <xdr:spPr>
        <a:xfrm flipV="1">
          <a:off x="19545300" y="5775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135890</xdr:rowOff>
    </xdr:from>
    <xdr:to>
      <xdr:col>98</xdr:col>
      <xdr:colOff>38100</xdr:colOff>
      <xdr:row>34</xdr:row>
      <xdr:rowOff>66040</xdr:rowOff>
    </xdr:to>
    <xdr:sp macro="" textlink="">
      <xdr:nvSpPr>
        <xdr:cNvPr id="498" name="楕円 497">
          <a:extLst>
            <a:ext uri="{FF2B5EF4-FFF2-40B4-BE49-F238E27FC236}">
              <a16:creationId xmlns:a16="http://schemas.microsoft.com/office/drawing/2014/main" id="{7B113947-60BE-4B8E-ACA8-E7521DCA8E61}"/>
            </a:ext>
          </a:extLst>
        </xdr:cNvPr>
        <xdr:cNvSpPr/>
      </xdr:nvSpPr>
      <xdr:spPr>
        <a:xfrm>
          <a:off x="18605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7620</xdr:rowOff>
    </xdr:from>
    <xdr:to>
      <xdr:col>102</xdr:col>
      <xdr:colOff>114300</xdr:colOff>
      <xdr:row>34</xdr:row>
      <xdr:rowOff>15240</xdr:rowOff>
    </xdr:to>
    <xdr:cxnSp macro="">
      <xdr:nvCxnSpPr>
        <xdr:cNvPr id="499" name="直線コネクタ 498">
          <a:extLst>
            <a:ext uri="{FF2B5EF4-FFF2-40B4-BE49-F238E27FC236}">
              <a16:creationId xmlns:a16="http://schemas.microsoft.com/office/drawing/2014/main" id="{A9E2924A-56C5-46BC-92B2-2B853C112494}"/>
            </a:ext>
          </a:extLst>
        </xdr:cNvPr>
        <xdr:cNvCxnSpPr/>
      </xdr:nvCxnSpPr>
      <xdr:spPr>
        <a:xfrm flipV="1">
          <a:off x="18656300" y="5836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64AFA66-7505-4DE8-A98B-1B0136469A88}"/>
            </a:ext>
          </a:extLst>
        </xdr:cNvPr>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913D6AFC-9FDB-42F6-BA6F-FD3DBC513DF5}"/>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8B7A23D9-8381-43B3-A0AB-BA08452525E5}"/>
            </a:ext>
          </a:extLst>
        </xdr:cNvPr>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8CF79DA4-E399-4EF5-A00B-CD13093B42AD}"/>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147337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4F607FD-BB55-4085-96B2-5B5616843751}"/>
            </a:ext>
          </a:extLst>
        </xdr:cNvPr>
        <xdr:cNvSpPr txBox="1"/>
      </xdr:nvSpPr>
      <xdr:spPr>
        <a:xfrm>
          <a:off x="21075727" y="54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13987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DE0276DD-DA50-4FAC-97EC-F23846BF56B8}"/>
            </a:ext>
          </a:extLst>
        </xdr:cNvPr>
        <xdr:cNvSpPr txBox="1"/>
      </xdr:nvSpPr>
      <xdr:spPr>
        <a:xfrm>
          <a:off x="201994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74947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25561EA4-ADAD-4638-A901-1DF942E4EBB2}"/>
            </a:ext>
          </a:extLst>
        </xdr:cNvPr>
        <xdr:cNvSpPr txBox="1"/>
      </xdr:nvSpPr>
      <xdr:spPr>
        <a:xfrm>
          <a:off x="19310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82567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891FAC82-D495-4C4A-AF01-A857E4F73045}"/>
            </a:ext>
          </a:extLst>
        </xdr:cNvPr>
        <xdr:cNvSpPr txBox="1"/>
      </xdr:nvSpPr>
      <xdr:spPr>
        <a:xfrm>
          <a:off x="184214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ABF7A86D-50A1-4D87-B151-EFE4D41081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32A07B6B-674D-4209-B407-7476F40055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8B0C1E8-ECCA-4D2E-9D15-C66503E21C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3967679-22D2-46C5-AE6D-2BD5BE1574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F032325C-B8D6-46FB-9330-16C55061B8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160B2F8B-A2CC-4A78-B086-38BAB1D9B7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7D2EFE9-8FB1-4525-AB0C-F6E183E28F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D2E4EA9-A2B9-4F40-AAB1-0975DD65102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1B2CDDEA-4B2A-4690-8AE1-52FCAB2EB7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B17CF12-4B99-4FD8-A78A-3E481CBCA98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E2739C02-B1A3-4163-99AB-C00F40CB6E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9D3FEFF6-DAFB-411B-9B2F-77562D0ED837}"/>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4A49A2F4-045D-4E56-9416-8AD51853AE18}"/>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43253B4D-8FDF-43E7-8178-64432F06C2B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1B724466-91D3-4F3A-B584-86F8D77D59C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DC118503-2EE8-4323-B579-FADE3F675A66}"/>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E47EC8EE-911C-4BA3-A077-512B28818FF6}"/>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1E5912BE-AFBD-47CB-8541-7EB02EC1FC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01FF695A-4558-43A2-8701-52C583B6E80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D98D0B73-DD34-4F04-81DE-5FA4BA4342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5F81EF0B-EE85-4DB3-8C89-483F6E8689E4}"/>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9F14A890-2525-4992-A50A-2588C64EA91A}"/>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06A9F752-8926-4957-AA05-9FB727455637}"/>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6593B14B-357F-4B1D-BE23-7C3B29CCC9F5}"/>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4E1A0A2D-5C2C-4054-979C-A94B30ED6EDD}"/>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2220A428-D608-4258-B030-DED3725FC762}"/>
            </a:ext>
          </a:extLst>
        </xdr:cNvPr>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6129D9B0-B773-4A42-AF99-DB62290A1B07}"/>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8D05731F-9524-4F57-B0F9-1B442F80B4DD}"/>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9A4F069F-6A73-47DF-806E-CD9FBF153009}"/>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E339BDDB-E6DC-4741-94D2-52340268BE0D}"/>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B954B9B7-BC83-4512-9EA9-EC08DD22CC73}"/>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E72A2630-49C0-41F1-B70C-0B62FB9DE08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BEBE10B-6326-4EEF-972A-E30BC0126BC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4074932-ECCA-46C9-899F-0CEC0CF50B0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715D716-1304-463C-B953-A30E12A40C6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3B4D970-E64A-4D78-9442-0A3A2EF180C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37782</xdr:rowOff>
    </xdr:from>
    <xdr:to>
      <xdr:col>85</xdr:col>
      <xdr:colOff>177800</xdr:colOff>
      <xdr:row>61</xdr:row>
      <xdr:rowOff>139382</xdr:rowOff>
    </xdr:to>
    <xdr:sp macro="" textlink="">
      <xdr:nvSpPr>
        <xdr:cNvPr id="544" name="楕円 543">
          <a:extLst>
            <a:ext uri="{FF2B5EF4-FFF2-40B4-BE49-F238E27FC236}">
              <a16:creationId xmlns:a16="http://schemas.microsoft.com/office/drawing/2014/main" id="{3A9CC44F-175A-4143-8E81-4CA53D9EA15B}"/>
            </a:ext>
          </a:extLst>
        </xdr:cNvPr>
        <xdr:cNvSpPr/>
      </xdr:nvSpPr>
      <xdr:spPr>
        <a:xfrm>
          <a:off x="16268700" y="104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16209</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B9C3071A-C2FD-443D-B07E-E1A6E64E7BEB}"/>
            </a:ext>
          </a:extLst>
        </xdr:cNvPr>
        <xdr:cNvSpPr txBox="1"/>
      </xdr:nvSpPr>
      <xdr:spPr>
        <a:xfrm>
          <a:off x="16357600" y="1047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46" name="楕円 545">
          <a:extLst>
            <a:ext uri="{FF2B5EF4-FFF2-40B4-BE49-F238E27FC236}">
              <a16:creationId xmlns:a16="http://schemas.microsoft.com/office/drawing/2014/main" id="{DA918804-AA33-472F-871F-A375047A3167}"/>
            </a:ext>
          </a:extLst>
        </xdr:cNvPr>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88582</xdr:rowOff>
    </xdr:to>
    <xdr:cxnSp macro="">
      <xdr:nvCxnSpPr>
        <xdr:cNvPr id="547" name="直線コネクタ 546">
          <a:extLst>
            <a:ext uri="{FF2B5EF4-FFF2-40B4-BE49-F238E27FC236}">
              <a16:creationId xmlns:a16="http://schemas.microsoft.com/office/drawing/2014/main" id="{0F85FC05-B366-44EB-8A6F-5F16ACCCFBD0}"/>
            </a:ext>
          </a:extLst>
        </xdr:cNvPr>
        <xdr:cNvCxnSpPr/>
      </xdr:nvCxnSpPr>
      <xdr:spPr>
        <a:xfrm>
          <a:off x="15481300" y="10504170"/>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548" name="楕円 547">
          <a:extLst>
            <a:ext uri="{FF2B5EF4-FFF2-40B4-BE49-F238E27FC236}">
              <a16:creationId xmlns:a16="http://schemas.microsoft.com/office/drawing/2014/main" id="{935D93C0-6DFD-428A-826D-A9EBD709CBE7}"/>
            </a:ext>
          </a:extLst>
        </xdr:cNvPr>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120015</xdr:rowOff>
    </xdr:to>
    <xdr:cxnSp macro="">
      <xdr:nvCxnSpPr>
        <xdr:cNvPr id="549" name="直線コネクタ 548">
          <a:extLst>
            <a:ext uri="{FF2B5EF4-FFF2-40B4-BE49-F238E27FC236}">
              <a16:creationId xmlns:a16="http://schemas.microsoft.com/office/drawing/2014/main" id="{050E72C8-F3FC-400A-A5B6-E46CB9BE4E83}"/>
            </a:ext>
          </a:extLst>
        </xdr:cNvPr>
        <xdr:cNvCxnSpPr/>
      </xdr:nvCxnSpPr>
      <xdr:spPr>
        <a:xfrm flipV="1">
          <a:off x="14592300" y="105041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550" name="楕円 549">
          <a:extLst>
            <a:ext uri="{FF2B5EF4-FFF2-40B4-BE49-F238E27FC236}">
              <a16:creationId xmlns:a16="http://schemas.microsoft.com/office/drawing/2014/main" id="{036214E2-6C47-4BE1-A539-B5DF06277230}"/>
            </a:ext>
          </a:extLst>
        </xdr:cNvPr>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120015</xdr:rowOff>
    </xdr:to>
    <xdr:cxnSp macro="">
      <xdr:nvCxnSpPr>
        <xdr:cNvPr id="551" name="直線コネクタ 550">
          <a:extLst>
            <a:ext uri="{FF2B5EF4-FFF2-40B4-BE49-F238E27FC236}">
              <a16:creationId xmlns:a16="http://schemas.microsoft.com/office/drawing/2014/main" id="{E4AE8F81-AB86-422B-A8B2-906DF9DE9BFE}"/>
            </a:ext>
          </a:extLst>
        </xdr:cNvPr>
        <xdr:cNvCxnSpPr/>
      </xdr:nvCxnSpPr>
      <xdr:spPr>
        <a:xfrm>
          <a:off x="13703300" y="1042987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34925</xdr:rowOff>
    </xdr:from>
    <xdr:to>
      <xdr:col>67</xdr:col>
      <xdr:colOff>101600</xdr:colOff>
      <xdr:row>60</xdr:row>
      <xdr:rowOff>136525</xdr:rowOff>
    </xdr:to>
    <xdr:sp macro="" textlink="">
      <xdr:nvSpPr>
        <xdr:cNvPr id="552" name="楕円 551">
          <a:extLst>
            <a:ext uri="{FF2B5EF4-FFF2-40B4-BE49-F238E27FC236}">
              <a16:creationId xmlns:a16="http://schemas.microsoft.com/office/drawing/2014/main" id="{7C1A3C38-B978-415C-96F7-1EA371012A56}"/>
            </a:ext>
          </a:extLst>
        </xdr:cNvPr>
        <xdr:cNvSpPr/>
      </xdr:nvSpPr>
      <xdr:spPr>
        <a:xfrm>
          <a:off x="12763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85725</xdr:rowOff>
    </xdr:from>
    <xdr:to>
      <xdr:col>71</xdr:col>
      <xdr:colOff>177800</xdr:colOff>
      <xdr:row>60</xdr:row>
      <xdr:rowOff>142875</xdr:rowOff>
    </xdr:to>
    <xdr:cxnSp macro="">
      <xdr:nvCxnSpPr>
        <xdr:cNvPr id="553" name="直線コネクタ 552">
          <a:extLst>
            <a:ext uri="{FF2B5EF4-FFF2-40B4-BE49-F238E27FC236}">
              <a16:creationId xmlns:a16="http://schemas.microsoft.com/office/drawing/2014/main" id="{70E54D6F-3FDC-4934-BC21-7F5D50A42526}"/>
            </a:ext>
          </a:extLst>
        </xdr:cNvPr>
        <xdr:cNvCxnSpPr/>
      </xdr:nvCxnSpPr>
      <xdr:spPr>
        <a:xfrm>
          <a:off x="12814300" y="10372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a:extLst>
            <a:ext uri="{FF2B5EF4-FFF2-40B4-BE49-F238E27FC236}">
              <a16:creationId xmlns:a16="http://schemas.microsoft.com/office/drawing/2014/main" id="{25EC7512-15B9-4FB0-8D5A-87CCC28FA7CE}"/>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a:extLst>
            <a:ext uri="{FF2B5EF4-FFF2-40B4-BE49-F238E27FC236}">
              <a16:creationId xmlns:a16="http://schemas.microsoft.com/office/drawing/2014/main" id="{71289439-076F-4276-9A3F-57CB03BA1CFB}"/>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a:extLst>
            <a:ext uri="{FF2B5EF4-FFF2-40B4-BE49-F238E27FC236}">
              <a16:creationId xmlns:a16="http://schemas.microsoft.com/office/drawing/2014/main" id="{7D5C3098-80E0-48B9-A005-4BACA3061F48}"/>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a:extLst>
            <a:ext uri="{FF2B5EF4-FFF2-40B4-BE49-F238E27FC236}">
              <a16:creationId xmlns:a16="http://schemas.microsoft.com/office/drawing/2014/main" id="{E5093615-932E-4DA1-976F-7B574C236261}"/>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558" name="n_1mainValue【学校施設】&#10;有形固定資産減価償却率">
          <a:extLst>
            <a:ext uri="{FF2B5EF4-FFF2-40B4-BE49-F238E27FC236}">
              <a16:creationId xmlns:a16="http://schemas.microsoft.com/office/drawing/2014/main" id="{11DB684C-C26A-43B7-9499-08F9CA8F07FC}"/>
            </a:ext>
          </a:extLst>
        </xdr:cNvPr>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559" name="n_2mainValue【学校施設】&#10;有形固定資産減価償却率">
          <a:extLst>
            <a:ext uri="{FF2B5EF4-FFF2-40B4-BE49-F238E27FC236}">
              <a16:creationId xmlns:a16="http://schemas.microsoft.com/office/drawing/2014/main" id="{851B31BB-559C-4FD6-B412-6E50FB8DBBA1}"/>
            </a:ext>
          </a:extLst>
        </xdr:cNvPr>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560" name="n_3mainValue【学校施設】&#10;有形固定資産減価償却率">
          <a:extLst>
            <a:ext uri="{FF2B5EF4-FFF2-40B4-BE49-F238E27FC236}">
              <a16:creationId xmlns:a16="http://schemas.microsoft.com/office/drawing/2014/main" id="{52475D86-09F1-4331-9DAC-C5027E394BF2}"/>
            </a:ext>
          </a:extLst>
        </xdr:cNvPr>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561" name="n_4mainValue【学校施設】&#10;有形固定資産減価償却率">
          <a:extLst>
            <a:ext uri="{FF2B5EF4-FFF2-40B4-BE49-F238E27FC236}">
              <a16:creationId xmlns:a16="http://schemas.microsoft.com/office/drawing/2014/main" id="{3EA6AEC2-86D8-4EA8-9666-FA1BBC458B9A}"/>
            </a:ext>
          </a:extLst>
        </xdr:cNvPr>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4EF7AF4E-BBD1-4AE9-A650-0C7557AC9C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225F4925-6D70-4B29-A032-6C9A9E1942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884AB7CC-3014-4492-A798-80AF3D16AC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580D58EA-F27A-4582-8257-9FAB403143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C4F92D23-6AB5-4687-BF40-F0FA5BBF70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E96441C8-5CD8-470A-9A6B-B4D70176BA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814C4A6C-5F8C-4A0F-AE5D-216BE3A9560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AEDB6303-C883-4BE2-B507-253355DA9F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A6959705-FD50-4F2C-8F6E-48FEE021784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82D5087E-C6EB-4D78-AD0F-F571904F9C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D86EFBB9-1CE7-419E-84B1-C45AB23DB97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C51EE648-1EEF-4F22-800E-FBBB74D42A4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492A105E-CB2A-4E81-80A9-272EFF80115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FBFDA4FB-3D8D-442C-86A2-0FDB4139C1E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AD3D0373-734B-43DD-8A57-386296EB2DE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3CA1897B-402E-477A-82F4-A5FA52AB052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428BF39B-A679-40B5-8D3D-95E9F8B5271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83F2A4D5-1E7E-483D-8C7D-49A59F11570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F79A4990-2955-493D-AC72-494E64821CE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1DAFFA18-0FEB-4B16-93F8-C251E8DACBB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5C40D351-21B9-4C09-BE0A-09D3E439569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3C9506D6-ED3C-4C98-B325-7F7E3333E4D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00421E47-A953-469F-A3DF-F7054008217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812A921B-FF97-44F5-A9D1-1AC3F84FA00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42A7FF5E-0DD9-40AE-A93C-3568C8B8D37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4FF3F95E-842D-487E-8687-CEC51D86CAC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7E39D4E0-9E89-4D9C-A3E7-C048761D8591}"/>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B0C0B613-9FCE-498E-BFC0-4FFD39E35E14}"/>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CDFD9D3B-9702-4F07-B5B3-F4A28D9C10C4}"/>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9C5D2A8B-1B12-4D9E-9EB6-CD3E7ADF22C5}"/>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571CA603-9085-4B25-8635-E146FA99A41E}"/>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a:extLst>
            <a:ext uri="{FF2B5EF4-FFF2-40B4-BE49-F238E27FC236}">
              <a16:creationId xmlns:a16="http://schemas.microsoft.com/office/drawing/2014/main" id="{5EB3F16E-377C-4786-A410-436C4B36A2C1}"/>
            </a:ext>
          </a:extLst>
        </xdr:cNvPr>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DCD0BA7D-B0D2-48CE-9114-08569BBD6360}"/>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A1BA3E51-81FF-445A-905B-6FE655D97EFC}"/>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E0B896C0-FD7D-4497-BAE0-E4580E41CAB8}"/>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651D799F-F09A-4EA0-BF64-8CA7F11DC1A8}"/>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EC48F5C9-6CF2-46FA-895A-37132367D3CD}"/>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6E844D1-F2D3-4981-B21D-373370F3D9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4374636-00A3-45E2-8B25-F0E06E5878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F5BE303-F7B2-4500-8199-37DD3B0A19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092DF8D-C682-4985-B752-CB1C55A7B3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E34C6B7-C6C0-4DA4-BFAA-57E9340F29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110853</xdr:rowOff>
    </xdr:from>
    <xdr:to>
      <xdr:col>116</xdr:col>
      <xdr:colOff>114300</xdr:colOff>
      <xdr:row>58</xdr:row>
      <xdr:rowOff>41003</xdr:rowOff>
    </xdr:to>
    <xdr:sp macro="" textlink="">
      <xdr:nvSpPr>
        <xdr:cNvPr id="604" name="楕円 603">
          <a:extLst>
            <a:ext uri="{FF2B5EF4-FFF2-40B4-BE49-F238E27FC236}">
              <a16:creationId xmlns:a16="http://schemas.microsoft.com/office/drawing/2014/main" id="{CE424EF0-70A2-4BC4-8BEF-6AA81EBFC76B}"/>
            </a:ext>
          </a:extLst>
        </xdr:cNvPr>
        <xdr:cNvSpPr/>
      </xdr:nvSpPr>
      <xdr:spPr>
        <a:xfrm>
          <a:off x="221107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133730</xdr:rowOff>
    </xdr:from>
    <xdr:ext cx="469744" cy="259045"/>
    <xdr:sp macro="" textlink="">
      <xdr:nvSpPr>
        <xdr:cNvPr id="605" name="【学校施設】&#10;一人当たり面積該当値テキスト">
          <a:extLst>
            <a:ext uri="{FF2B5EF4-FFF2-40B4-BE49-F238E27FC236}">
              <a16:creationId xmlns:a16="http://schemas.microsoft.com/office/drawing/2014/main" id="{1080A7BE-4431-4728-B5F2-B4004AE5F38A}"/>
            </a:ext>
          </a:extLst>
        </xdr:cNvPr>
        <xdr:cNvSpPr txBox="1"/>
      </xdr:nvSpPr>
      <xdr:spPr>
        <a:xfrm>
          <a:off x="22199600" y="97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125549</xdr:rowOff>
    </xdr:from>
    <xdr:to>
      <xdr:col>112</xdr:col>
      <xdr:colOff>38100</xdr:colOff>
      <xdr:row>58</xdr:row>
      <xdr:rowOff>55699</xdr:rowOff>
    </xdr:to>
    <xdr:sp macro="" textlink="">
      <xdr:nvSpPr>
        <xdr:cNvPr id="606" name="楕円 605">
          <a:extLst>
            <a:ext uri="{FF2B5EF4-FFF2-40B4-BE49-F238E27FC236}">
              <a16:creationId xmlns:a16="http://schemas.microsoft.com/office/drawing/2014/main" id="{F1441220-BC71-48A5-BB57-B3C0C3708D99}"/>
            </a:ext>
          </a:extLst>
        </xdr:cNvPr>
        <xdr:cNvSpPr/>
      </xdr:nvSpPr>
      <xdr:spPr>
        <a:xfrm>
          <a:off x="21272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161653</xdr:rowOff>
    </xdr:from>
    <xdr:to>
      <xdr:col>116</xdr:col>
      <xdr:colOff>63500</xdr:colOff>
      <xdr:row>58</xdr:row>
      <xdr:rowOff>4899</xdr:rowOff>
    </xdr:to>
    <xdr:cxnSp macro="">
      <xdr:nvCxnSpPr>
        <xdr:cNvPr id="607" name="直線コネクタ 606">
          <a:extLst>
            <a:ext uri="{FF2B5EF4-FFF2-40B4-BE49-F238E27FC236}">
              <a16:creationId xmlns:a16="http://schemas.microsoft.com/office/drawing/2014/main" id="{AFEC48A2-D4EF-41C7-A2AA-CFDCC9C7F752}"/>
            </a:ext>
          </a:extLst>
        </xdr:cNvPr>
        <xdr:cNvCxnSpPr/>
      </xdr:nvCxnSpPr>
      <xdr:spPr>
        <a:xfrm flipV="1">
          <a:off x="21323300" y="993430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151674</xdr:rowOff>
    </xdr:from>
    <xdr:to>
      <xdr:col>107</xdr:col>
      <xdr:colOff>101600</xdr:colOff>
      <xdr:row>58</xdr:row>
      <xdr:rowOff>81824</xdr:rowOff>
    </xdr:to>
    <xdr:sp macro="" textlink="">
      <xdr:nvSpPr>
        <xdr:cNvPr id="608" name="楕円 607">
          <a:extLst>
            <a:ext uri="{FF2B5EF4-FFF2-40B4-BE49-F238E27FC236}">
              <a16:creationId xmlns:a16="http://schemas.microsoft.com/office/drawing/2014/main" id="{75E83721-DF10-4E60-BD78-9DE23DFA6B82}"/>
            </a:ext>
          </a:extLst>
        </xdr:cNvPr>
        <xdr:cNvSpPr/>
      </xdr:nvSpPr>
      <xdr:spPr>
        <a:xfrm>
          <a:off x="20383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4899</xdr:rowOff>
    </xdr:from>
    <xdr:to>
      <xdr:col>111</xdr:col>
      <xdr:colOff>177800</xdr:colOff>
      <xdr:row>58</xdr:row>
      <xdr:rowOff>31024</xdr:rowOff>
    </xdr:to>
    <xdr:cxnSp macro="">
      <xdr:nvCxnSpPr>
        <xdr:cNvPr id="609" name="直線コネクタ 608">
          <a:extLst>
            <a:ext uri="{FF2B5EF4-FFF2-40B4-BE49-F238E27FC236}">
              <a16:creationId xmlns:a16="http://schemas.microsoft.com/office/drawing/2014/main" id="{E4EC289E-3B95-4B3F-A99C-D526A3F4E242}"/>
            </a:ext>
          </a:extLst>
        </xdr:cNvPr>
        <xdr:cNvCxnSpPr/>
      </xdr:nvCxnSpPr>
      <xdr:spPr>
        <a:xfrm flipV="1">
          <a:off x="20434300" y="99489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153307</xdr:rowOff>
    </xdr:from>
    <xdr:to>
      <xdr:col>102</xdr:col>
      <xdr:colOff>165100</xdr:colOff>
      <xdr:row>58</xdr:row>
      <xdr:rowOff>83457</xdr:rowOff>
    </xdr:to>
    <xdr:sp macro="" textlink="">
      <xdr:nvSpPr>
        <xdr:cNvPr id="610" name="楕円 609">
          <a:extLst>
            <a:ext uri="{FF2B5EF4-FFF2-40B4-BE49-F238E27FC236}">
              <a16:creationId xmlns:a16="http://schemas.microsoft.com/office/drawing/2014/main" id="{03775567-B184-4399-B707-29CF4FE2D140}"/>
            </a:ext>
          </a:extLst>
        </xdr:cNvPr>
        <xdr:cNvSpPr/>
      </xdr:nvSpPr>
      <xdr:spPr>
        <a:xfrm>
          <a:off x="19494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31024</xdr:rowOff>
    </xdr:from>
    <xdr:to>
      <xdr:col>107</xdr:col>
      <xdr:colOff>50800</xdr:colOff>
      <xdr:row>58</xdr:row>
      <xdr:rowOff>32657</xdr:rowOff>
    </xdr:to>
    <xdr:cxnSp macro="">
      <xdr:nvCxnSpPr>
        <xdr:cNvPr id="611" name="直線コネクタ 610">
          <a:extLst>
            <a:ext uri="{FF2B5EF4-FFF2-40B4-BE49-F238E27FC236}">
              <a16:creationId xmlns:a16="http://schemas.microsoft.com/office/drawing/2014/main" id="{0EA43D18-9EE9-4A82-8827-7D8A9B686E25}"/>
            </a:ext>
          </a:extLst>
        </xdr:cNvPr>
        <xdr:cNvCxnSpPr/>
      </xdr:nvCxnSpPr>
      <xdr:spPr>
        <a:xfrm flipV="1">
          <a:off x="19545300" y="99751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150041</xdr:rowOff>
    </xdr:from>
    <xdr:to>
      <xdr:col>98</xdr:col>
      <xdr:colOff>38100</xdr:colOff>
      <xdr:row>58</xdr:row>
      <xdr:rowOff>80191</xdr:rowOff>
    </xdr:to>
    <xdr:sp macro="" textlink="">
      <xdr:nvSpPr>
        <xdr:cNvPr id="612" name="楕円 611">
          <a:extLst>
            <a:ext uri="{FF2B5EF4-FFF2-40B4-BE49-F238E27FC236}">
              <a16:creationId xmlns:a16="http://schemas.microsoft.com/office/drawing/2014/main" id="{FC207C80-B1C9-40DE-8E04-F771F49401A6}"/>
            </a:ext>
          </a:extLst>
        </xdr:cNvPr>
        <xdr:cNvSpPr/>
      </xdr:nvSpPr>
      <xdr:spPr>
        <a:xfrm>
          <a:off x="18605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29391</xdr:rowOff>
    </xdr:from>
    <xdr:to>
      <xdr:col>102</xdr:col>
      <xdr:colOff>114300</xdr:colOff>
      <xdr:row>58</xdr:row>
      <xdr:rowOff>32657</xdr:rowOff>
    </xdr:to>
    <xdr:cxnSp macro="">
      <xdr:nvCxnSpPr>
        <xdr:cNvPr id="613" name="直線コネクタ 612">
          <a:extLst>
            <a:ext uri="{FF2B5EF4-FFF2-40B4-BE49-F238E27FC236}">
              <a16:creationId xmlns:a16="http://schemas.microsoft.com/office/drawing/2014/main" id="{4D6ABF38-30C6-498C-9410-9FA5A4F2B8D6}"/>
            </a:ext>
          </a:extLst>
        </xdr:cNvPr>
        <xdr:cNvCxnSpPr/>
      </xdr:nvCxnSpPr>
      <xdr:spPr>
        <a:xfrm>
          <a:off x="18656300" y="99734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a:extLst>
            <a:ext uri="{FF2B5EF4-FFF2-40B4-BE49-F238E27FC236}">
              <a16:creationId xmlns:a16="http://schemas.microsoft.com/office/drawing/2014/main" id="{0CA178F3-FB02-492F-8EA6-A45220AD15BE}"/>
            </a:ext>
          </a:extLst>
        </xdr:cNvPr>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a:extLst>
            <a:ext uri="{FF2B5EF4-FFF2-40B4-BE49-F238E27FC236}">
              <a16:creationId xmlns:a16="http://schemas.microsoft.com/office/drawing/2014/main" id="{8AF00EEA-D271-42B6-B373-2745E63B3249}"/>
            </a:ext>
          </a:extLst>
        </xdr:cNvPr>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a:extLst>
            <a:ext uri="{FF2B5EF4-FFF2-40B4-BE49-F238E27FC236}">
              <a16:creationId xmlns:a16="http://schemas.microsoft.com/office/drawing/2014/main" id="{5167F47E-A87C-460D-A77C-987AD8F69D0E}"/>
            </a:ext>
          </a:extLst>
        </xdr:cNvPr>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617" name="n_4aveValue【学校施設】&#10;一人当たり面積">
          <a:extLst>
            <a:ext uri="{FF2B5EF4-FFF2-40B4-BE49-F238E27FC236}">
              <a16:creationId xmlns:a16="http://schemas.microsoft.com/office/drawing/2014/main" id="{1C65FC5E-AF4B-4173-B2DA-3255A07A0F45}"/>
            </a:ext>
          </a:extLst>
        </xdr:cNvPr>
        <xdr:cNvSpPr txBox="1"/>
      </xdr:nvSpPr>
      <xdr:spPr>
        <a:xfrm>
          <a:off x="18421427" y="1011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72226</xdr:rowOff>
    </xdr:from>
    <xdr:ext cx="469744" cy="259045"/>
    <xdr:sp macro="" textlink="">
      <xdr:nvSpPr>
        <xdr:cNvPr id="618" name="n_1mainValue【学校施設】&#10;一人当たり面積">
          <a:extLst>
            <a:ext uri="{FF2B5EF4-FFF2-40B4-BE49-F238E27FC236}">
              <a16:creationId xmlns:a16="http://schemas.microsoft.com/office/drawing/2014/main" id="{C6A35A68-51E2-4DDC-95A0-5098B61209FE}"/>
            </a:ext>
          </a:extLst>
        </xdr:cNvPr>
        <xdr:cNvSpPr txBox="1"/>
      </xdr:nvSpPr>
      <xdr:spPr>
        <a:xfrm>
          <a:off x="21075727" y="967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98351</xdr:rowOff>
    </xdr:from>
    <xdr:ext cx="469744" cy="259045"/>
    <xdr:sp macro="" textlink="">
      <xdr:nvSpPr>
        <xdr:cNvPr id="619" name="n_2mainValue【学校施設】&#10;一人当たり面積">
          <a:extLst>
            <a:ext uri="{FF2B5EF4-FFF2-40B4-BE49-F238E27FC236}">
              <a16:creationId xmlns:a16="http://schemas.microsoft.com/office/drawing/2014/main" id="{D0B021EB-BFCC-48B0-89BB-95785D3E1DFD}"/>
            </a:ext>
          </a:extLst>
        </xdr:cNvPr>
        <xdr:cNvSpPr txBox="1"/>
      </xdr:nvSpPr>
      <xdr:spPr>
        <a:xfrm>
          <a:off x="20199427" y="96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99984</xdr:rowOff>
    </xdr:from>
    <xdr:ext cx="469744" cy="259045"/>
    <xdr:sp macro="" textlink="">
      <xdr:nvSpPr>
        <xdr:cNvPr id="620" name="n_3mainValue【学校施設】&#10;一人当たり面積">
          <a:extLst>
            <a:ext uri="{FF2B5EF4-FFF2-40B4-BE49-F238E27FC236}">
              <a16:creationId xmlns:a16="http://schemas.microsoft.com/office/drawing/2014/main" id="{DD20CC80-558F-4FF7-B725-A7A707A6518F}"/>
            </a:ext>
          </a:extLst>
        </xdr:cNvPr>
        <xdr:cNvSpPr txBox="1"/>
      </xdr:nvSpPr>
      <xdr:spPr>
        <a:xfrm>
          <a:off x="193104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96718</xdr:rowOff>
    </xdr:from>
    <xdr:ext cx="469744" cy="259045"/>
    <xdr:sp macro="" textlink="">
      <xdr:nvSpPr>
        <xdr:cNvPr id="621" name="n_4mainValue【学校施設】&#10;一人当たり面積">
          <a:extLst>
            <a:ext uri="{FF2B5EF4-FFF2-40B4-BE49-F238E27FC236}">
              <a16:creationId xmlns:a16="http://schemas.microsoft.com/office/drawing/2014/main" id="{EA0F29ED-CFF5-4887-8840-1CC099DDFA18}"/>
            </a:ext>
          </a:extLst>
        </xdr:cNvPr>
        <xdr:cNvSpPr txBox="1"/>
      </xdr:nvSpPr>
      <xdr:spPr>
        <a:xfrm>
          <a:off x="18421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EBE17BC1-71B1-4985-BD6C-BD6DAE76F9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D495552B-D230-4CAA-A08D-4E9CC56A65A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C0773EB3-0FC6-4BB4-8497-EC0E494714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264FCE79-FD2C-40A6-8AC2-EAF0546EA78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B271154E-44BF-4B56-8BE1-F67B8B5091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6632C9CE-1A98-491C-9FC8-31350F45EE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EFB90A91-92DB-445C-9BA1-6BC12C711D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80DFCE50-8F9B-4ABB-91FF-2660E6785B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3F3CB2AE-C7A8-48C9-8E22-ABE6354C76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E310FE04-1E8A-44F2-AB6F-2219530D73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4FC0EC1F-FE0F-4CE6-BCE5-4113F61290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24D3ED61-7EE9-4A35-943F-58C4485A80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16C3336E-B20B-471D-9C3B-3A57E75D7A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E6C521DB-2C6B-45E8-BB25-0BA8B15E34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E80E5E63-C2B1-451C-B015-0EF43AFEF8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9CA7CC25-929B-4654-91A8-21DC34E4446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DC00BDCF-ECD2-4227-A986-2661E73398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98CF6F69-9CC9-48FF-BD0B-BA38A6BD07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A850C533-A572-414E-9720-71ABCA5180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7E274522-6341-4CFD-86ED-6AB4F18529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93ABB86E-D2E5-4C81-8D10-BC12CBBDB4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B19634B0-DC39-48D6-BA65-C36D47E13B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43D49C3B-3892-4B1F-9291-48B9E24F76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7150491B-EE75-4DFD-9D08-79B3B5E9C4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ECF1169C-2486-42FB-8A3C-424803D3CAB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FC27D171-AFEA-498B-9A87-C3D4FD535D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85F53C56-AB35-46ED-863B-E5E1EB74AB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id="{5B343930-1E19-4752-85D4-367EAF8512D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4094ABB2-3594-45FB-A224-08AEB477C94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id="{265607D9-6A3E-4F90-B943-C3D3C4F3126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id="{62561079-7B99-4DAE-BEA4-95DDE94BB67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id="{0AC005AD-3A44-4C47-9642-9FD0D5E7C36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id="{8771B403-1E83-467A-A33F-424448050F3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id="{B415880C-84C8-4D6E-9B25-56009631A16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id="{F93D2945-617A-4B31-B6B1-BBC0DAE96F7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id="{77B511D1-C012-4FDF-9823-4582F037303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a:extLst>
            <a:ext uri="{FF2B5EF4-FFF2-40B4-BE49-F238E27FC236}">
              <a16:creationId xmlns:a16="http://schemas.microsoft.com/office/drawing/2014/main" id="{7E508D84-2ED1-4CFF-BB62-E7B5CD59797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8CCAB970-4B4F-493B-81F5-E8682CDF787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a:extLst>
            <a:ext uri="{FF2B5EF4-FFF2-40B4-BE49-F238E27FC236}">
              <a16:creationId xmlns:a16="http://schemas.microsoft.com/office/drawing/2014/main" id="{397DCCB0-D24D-45CA-9683-71C15974189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D8C44A7D-3B39-4997-827F-DE935A7F0E6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662" name="直線コネクタ 661">
          <a:extLst>
            <a:ext uri="{FF2B5EF4-FFF2-40B4-BE49-F238E27FC236}">
              <a16:creationId xmlns:a16="http://schemas.microsoft.com/office/drawing/2014/main" id="{0A21AD54-5E05-4C35-8A00-C0C5EAC6431F}"/>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a:extLst>
            <a:ext uri="{FF2B5EF4-FFF2-40B4-BE49-F238E27FC236}">
              <a16:creationId xmlns:a16="http://schemas.microsoft.com/office/drawing/2014/main" id="{4A56DAF3-F4F3-495A-BCE7-456BAF79547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a:extLst>
            <a:ext uri="{FF2B5EF4-FFF2-40B4-BE49-F238E27FC236}">
              <a16:creationId xmlns:a16="http://schemas.microsoft.com/office/drawing/2014/main" id="{979C7F56-B334-4071-955B-47D69BAF8C3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65" name="【公民館】&#10;有形固定資産減価償却率最大値テキスト">
          <a:extLst>
            <a:ext uri="{FF2B5EF4-FFF2-40B4-BE49-F238E27FC236}">
              <a16:creationId xmlns:a16="http://schemas.microsoft.com/office/drawing/2014/main" id="{7F2ECE91-B7C8-4DCB-8C57-FC7F1383049A}"/>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66" name="直線コネクタ 665">
          <a:extLst>
            <a:ext uri="{FF2B5EF4-FFF2-40B4-BE49-F238E27FC236}">
              <a16:creationId xmlns:a16="http://schemas.microsoft.com/office/drawing/2014/main" id="{DA9850B6-D831-43DC-AC42-462476EB76B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667" name="【公民館】&#10;有形固定資産減価償却率平均値テキスト">
          <a:extLst>
            <a:ext uri="{FF2B5EF4-FFF2-40B4-BE49-F238E27FC236}">
              <a16:creationId xmlns:a16="http://schemas.microsoft.com/office/drawing/2014/main" id="{B013CA27-3064-4AD8-B062-E8E09FA47F80}"/>
            </a:ext>
          </a:extLst>
        </xdr:cNvPr>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668" name="フローチャート: 判断 667">
          <a:extLst>
            <a:ext uri="{FF2B5EF4-FFF2-40B4-BE49-F238E27FC236}">
              <a16:creationId xmlns:a16="http://schemas.microsoft.com/office/drawing/2014/main" id="{6AA2163F-EC26-4DA0-BD45-8FFFDE86CD1B}"/>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669" name="フローチャート: 判断 668">
          <a:extLst>
            <a:ext uri="{FF2B5EF4-FFF2-40B4-BE49-F238E27FC236}">
              <a16:creationId xmlns:a16="http://schemas.microsoft.com/office/drawing/2014/main" id="{EA95B4A9-4424-4DB7-A56E-6D15EF55C05F}"/>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670" name="フローチャート: 判断 669">
          <a:extLst>
            <a:ext uri="{FF2B5EF4-FFF2-40B4-BE49-F238E27FC236}">
              <a16:creationId xmlns:a16="http://schemas.microsoft.com/office/drawing/2014/main" id="{2C092FDD-AB74-4340-BA50-DDECF167DF02}"/>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671" name="フローチャート: 判断 670">
          <a:extLst>
            <a:ext uri="{FF2B5EF4-FFF2-40B4-BE49-F238E27FC236}">
              <a16:creationId xmlns:a16="http://schemas.microsoft.com/office/drawing/2014/main" id="{8347F713-7877-4018-9723-143FA6E4B61E}"/>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672" name="フローチャート: 判断 671">
          <a:extLst>
            <a:ext uri="{FF2B5EF4-FFF2-40B4-BE49-F238E27FC236}">
              <a16:creationId xmlns:a16="http://schemas.microsoft.com/office/drawing/2014/main" id="{903659D2-151D-4850-B945-792095434417}"/>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4417FB62-D972-426B-A262-B1C09C85C9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8CAFDE7-48C9-4953-823F-BED1A75B636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59F87A6-A5CE-46A1-8002-E5FB6C9E65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E987D48-8504-4D14-9EA7-3E10F783F0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F152723-3131-48D2-A4ED-8757A78E14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53975</xdr:rowOff>
    </xdr:from>
    <xdr:to>
      <xdr:col>85</xdr:col>
      <xdr:colOff>177800</xdr:colOff>
      <xdr:row>103</xdr:row>
      <xdr:rowOff>155575</xdr:rowOff>
    </xdr:to>
    <xdr:sp macro="" textlink="">
      <xdr:nvSpPr>
        <xdr:cNvPr id="678" name="楕円 677">
          <a:extLst>
            <a:ext uri="{FF2B5EF4-FFF2-40B4-BE49-F238E27FC236}">
              <a16:creationId xmlns:a16="http://schemas.microsoft.com/office/drawing/2014/main" id="{10328DC7-5C24-440A-8CE6-F62BC7BDC414}"/>
            </a:ext>
          </a:extLst>
        </xdr:cNvPr>
        <xdr:cNvSpPr/>
      </xdr:nvSpPr>
      <xdr:spPr>
        <a:xfrm>
          <a:off x="16268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76852</xdr:rowOff>
    </xdr:from>
    <xdr:ext cx="405111" cy="259045"/>
    <xdr:sp macro="" textlink="">
      <xdr:nvSpPr>
        <xdr:cNvPr id="679" name="【公民館】&#10;有形固定資産減価償却率該当値テキスト">
          <a:extLst>
            <a:ext uri="{FF2B5EF4-FFF2-40B4-BE49-F238E27FC236}">
              <a16:creationId xmlns:a16="http://schemas.microsoft.com/office/drawing/2014/main" id="{20AB5595-9FF3-4624-B2E4-AF6318574FAF}"/>
            </a:ext>
          </a:extLst>
        </xdr:cNvPr>
        <xdr:cNvSpPr txBox="1"/>
      </xdr:nvSpPr>
      <xdr:spPr>
        <a:xfrm>
          <a:off x="16357600"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33020</xdr:rowOff>
    </xdr:from>
    <xdr:to>
      <xdr:col>81</xdr:col>
      <xdr:colOff>101600</xdr:colOff>
      <xdr:row>103</xdr:row>
      <xdr:rowOff>134620</xdr:rowOff>
    </xdr:to>
    <xdr:sp macro="" textlink="">
      <xdr:nvSpPr>
        <xdr:cNvPr id="680" name="楕円 679">
          <a:extLst>
            <a:ext uri="{FF2B5EF4-FFF2-40B4-BE49-F238E27FC236}">
              <a16:creationId xmlns:a16="http://schemas.microsoft.com/office/drawing/2014/main" id="{54754FE8-6638-4C7F-AA43-834FDDD1E60D}"/>
            </a:ext>
          </a:extLst>
        </xdr:cNvPr>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83820</xdr:rowOff>
    </xdr:from>
    <xdr:to>
      <xdr:col>85</xdr:col>
      <xdr:colOff>127000</xdr:colOff>
      <xdr:row>103</xdr:row>
      <xdr:rowOff>104775</xdr:rowOff>
    </xdr:to>
    <xdr:cxnSp macro="">
      <xdr:nvCxnSpPr>
        <xdr:cNvPr id="681" name="直線コネクタ 680">
          <a:extLst>
            <a:ext uri="{FF2B5EF4-FFF2-40B4-BE49-F238E27FC236}">
              <a16:creationId xmlns:a16="http://schemas.microsoft.com/office/drawing/2014/main" id="{4A66633D-488A-45DC-B0F3-23F38831D9BF}"/>
            </a:ext>
          </a:extLst>
        </xdr:cNvPr>
        <xdr:cNvCxnSpPr/>
      </xdr:nvCxnSpPr>
      <xdr:spPr>
        <a:xfrm>
          <a:off x="15481300" y="177431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682" name="楕円 681">
          <a:extLst>
            <a:ext uri="{FF2B5EF4-FFF2-40B4-BE49-F238E27FC236}">
              <a16:creationId xmlns:a16="http://schemas.microsoft.com/office/drawing/2014/main" id="{C72519F6-4309-44CB-B951-47A29CA82754}"/>
            </a:ext>
          </a:extLst>
        </xdr:cNvPr>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83820</xdr:rowOff>
    </xdr:to>
    <xdr:cxnSp macro="">
      <xdr:nvCxnSpPr>
        <xdr:cNvPr id="683" name="直線コネクタ 682">
          <a:extLst>
            <a:ext uri="{FF2B5EF4-FFF2-40B4-BE49-F238E27FC236}">
              <a16:creationId xmlns:a16="http://schemas.microsoft.com/office/drawing/2014/main" id="{3541CEE6-A388-4A88-8B0B-E6D74A6F5137}"/>
            </a:ext>
          </a:extLst>
        </xdr:cNvPr>
        <xdr:cNvCxnSpPr/>
      </xdr:nvCxnSpPr>
      <xdr:spPr>
        <a:xfrm>
          <a:off x="14592300" y="17701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120650</xdr:rowOff>
    </xdr:from>
    <xdr:to>
      <xdr:col>72</xdr:col>
      <xdr:colOff>38100</xdr:colOff>
      <xdr:row>103</xdr:row>
      <xdr:rowOff>50800</xdr:rowOff>
    </xdr:to>
    <xdr:sp macro="" textlink="">
      <xdr:nvSpPr>
        <xdr:cNvPr id="684" name="楕円 683">
          <a:extLst>
            <a:ext uri="{FF2B5EF4-FFF2-40B4-BE49-F238E27FC236}">
              <a16:creationId xmlns:a16="http://schemas.microsoft.com/office/drawing/2014/main" id="{EDDD3E6C-7E70-4B62-B408-957987B3C373}"/>
            </a:ext>
          </a:extLst>
        </xdr:cNvPr>
        <xdr:cNvSpPr/>
      </xdr:nvSpPr>
      <xdr:spPr>
        <a:xfrm>
          <a:off x="13652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0</xdr:rowOff>
    </xdr:from>
    <xdr:to>
      <xdr:col>76</xdr:col>
      <xdr:colOff>114300</xdr:colOff>
      <xdr:row>103</xdr:row>
      <xdr:rowOff>41911</xdr:rowOff>
    </xdr:to>
    <xdr:cxnSp macro="">
      <xdr:nvCxnSpPr>
        <xdr:cNvPr id="685" name="直線コネクタ 684">
          <a:extLst>
            <a:ext uri="{FF2B5EF4-FFF2-40B4-BE49-F238E27FC236}">
              <a16:creationId xmlns:a16="http://schemas.microsoft.com/office/drawing/2014/main" id="{799B9D2F-FF4D-46C6-AF01-B93A4FB82635}"/>
            </a:ext>
          </a:extLst>
        </xdr:cNvPr>
        <xdr:cNvCxnSpPr/>
      </xdr:nvCxnSpPr>
      <xdr:spPr>
        <a:xfrm>
          <a:off x="13703300" y="176593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78739</xdr:rowOff>
    </xdr:from>
    <xdr:to>
      <xdr:col>67</xdr:col>
      <xdr:colOff>101600</xdr:colOff>
      <xdr:row>103</xdr:row>
      <xdr:rowOff>8889</xdr:rowOff>
    </xdr:to>
    <xdr:sp macro="" textlink="">
      <xdr:nvSpPr>
        <xdr:cNvPr id="686" name="楕円 685">
          <a:extLst>
            <a:ext uri="{FF2B5EF4-FFF2-40B4-BE49-F238E27FC236}">
              <a16:creationId xmlns:a16="http://schemas.microsoft.com/office/drawing/2014/main" id="{2CCD48D8-607B-406D-9C64-D09326660A3A}"/>
            </a:ext>
          </a:extLst>
        </xdr:cNvPr>
        <xdr:cNvSpPr/>
      </xdr:nvSpPr>
      <xdr:spPr>
        <a:xfrm>
          <a:off x="12763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129539</xdr:rowOff>
    </xdr:from>
    <xdr:to>
      <xdr:col>71</xdr:col>
      <xdr:colOff>177800</xdr:colOff>
      <xdr:row>103</xdr:row>
      <xdr:rowOff>0</xdr:rowOff>
    </xdr:to>
    <xdr:cxnSp macro="">
      <xdr:nvCxnSpPr>
        <xdr:cNvPr id="687" name="直線コネクタ 686">
          <a:extLst>
            <a:ext uri="{FF2B5EF4-FFF2-40B4-BE49-F238E27FC236}">
              <a16:creationId xmlns:a16="http://schemas.microsoft.com/office/drawing/2014/main" id="{BA154044-871E-453C-A6E1-427565035D5E}"/>
            </a:ext>
          </a:extLst>
        </xdr:cNvPr>
        <xdr:cNvCxnSpPr/>
      </xdr:nvCxnSpPr>
      <xdr:spPr>
        <a:xfrm>
          <a:off x="12814300" y="17617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688" name="n_1aveValue【公民館】&#10;有形固定資産減価償却率">
          <a:extLst>
            <a:ext uri="{FF2B5EF4-FFF2-40B4-BE49-F238E27FC236}">
              <a16:creationId xmlns:a16="http://schemas.microsoft.com/office/drawing/2014/main" id="{B7237018-CC59-408B-9970-C588EA7CC99E}"/>
            </a:ext>
          </a:extLst>
        </xdr:cNvPr>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689" name="n_2aveValue【公民館】&#10;有形固定資産減価償却率">
          <a:extLst>
            <a:ext uri="{FF2B5EF4-FFF2-40B4-BE49-F238E27FC236}">
              <a16:creationId xmlns:a16="http://schemas.microsoft.com/office/drawing/2014/main" id="{4D3F3F6F-D5C3-4910-95E5-85463448CD23}"/>
            </a:ext>
          </a:extLst>
        </xdr:cNvPr>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690" name="n_3aveValue【公民館】&#10;有形固定資産減価償却率">
          <a:extLst>
            <a:ext uri="{FF2B5EF4-FFF2-40B4-BE49-F238E27FC236}">
              <a16:creationId xmlns:a16="http://schemas.microsoft.com/office/drawing/2014/main" id="{616988C8-621C-4AC9-A02D-98E0B80BFF20}"/>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691" name="n_4aveValue【公民館】&#10;有形固定資産減価償却率">
          <a:extLst>
            <a:ext uri="{FF2B5EF4-FFF2-40B4-BE49-F238E27FC236}">
              <a16:creationId xmlns:a16="http://schemas.microsoft.com/office/drawing/2014/main" id="{1237451E-215A-4EF0-93A5-7E1C61EF55AA}"/>
            </a:ext>
          </a:extLst>
        </xdr:cNvPr>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151147</xdr:rowOff>
    </xdr:from>
    <xdr:ext cx="405111" cy="259045"/>
    <xdr:sp macro="" textlink="">
      <xdr:nvSpPr>
        <xdr:cNvPr id="692" name="n_1mainValue【公民館】&#10;有形固定資産減価償却率">
          <a:extLst>
            <a:ext uri="{FF2B5EF4-FFF2-40B4-BE49-F238E27FC236}">
              <a16:creationId xmlns:a16="http://schemas.microsoft.com/office/drawing/2014/main" id="{26462626-A2E9-445E-8128-9737CF0C6B98}"/>
            </a:ext>
          </a:extLst>
        </xdr:cNvPr>
        <xdr:cNvSpPr txBox="1"/>
      </xdr:nvSpPr>
      <xdr:spPr>
        <a:xfrm>
          <a:off x="15266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693" name="n_2mainValue【公民館】&#10;有形固定資産減価償却率">
          <a:extLst>
            <a:ext uri="{FF2B5EF4-FFF2-40B4-BE49-F238E27FC236}">
              <a16:creationId xmlns:a16="http://schemas.microsoft.com/office/drawing/2014/main" id="{703A908D-A98B-4A48-B499-621AD1995485}"/>
            </a:ext>
          </a:extLst>
        </xdr:cNvPr>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67327</xdr:rowOff>
    </xdr:from>
    <xdr:ext cx="405111" cy="259045"/>
    <xdr:sp macro="" textlink="">
      <xdr:nvSpPr>
        <xdr:cNvPr id="694" name="n_3mainValue【公民館】&#10;有形固定資産減価償却率">
          <a:extLst>
            <a:ext uri="{FF2B5EF4-FFF2-40B4-BE49-F238E27FC236}">
              <a16:creationId xmlns:a16="http://schemas.microsoft.com/office/drawing/2014/main" id="{F74C44FA-2F1D-4242-AB96-A5617D324D8F}"/>
            </a:ext>
          </a:extLst>
        </xdr:cNvPr>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25416</xdr:rowOff>
    </xdr:from>
    <xdr:ext cx="405111" cy="259045"/>
    <xdr:sp macro="" textlink="">
      <xdr:nvSpPr>
        <xdr:cNvPr id="695" name="n_4mainValue【公民館】&#10;有形固定資産減価償却率">
          <a:extLst>
            <a:ext uri="{FF2B5EF4-FFF2-40B4-BE49-F238E27FC236}">
              <a16:creationId xmlns:a16="http://schemas.microsoft.com/office/drawing/2014/main" id="{F925634D-0DDD-4ABA-86DF-E339FF1E162C}"/>
            </a:ext>
          </a:extLst>
        </xdr:cNvPr>
        <xdr:cNvSpPr txBox="1"/>
      </xdr:nvSpPr>
      <xdr:spPr>
        <a:xfrm>
          <a:off x="12611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933DE040-F558-4D41-881B-1FC64FEF52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F5E4284C-AA22-4CFB-AE9F-E5D6E0D691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568C47B7-FEB3-4050-92CE-4E4B221489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56D8AEFC-6A33-4606-AC2E-1FB090804C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14308F1C-3E83-4740-8429-AE6CED0835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9F27FB88-D9D5-4EA2-804C-B335400E03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43E49371-5540-4691-A505-C6DB6ED37E7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33C36CE9-A6BB-441F-AF8F-5B9A18121E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9C520908-E802-456F-8FB8-B89F7198ABC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B468C078-E897-423B-8B2B-E7C2CC3F67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C19E393-F23D-47DD-B620-7D1AD1C2141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A691C489-4B75-498D-BD00-21DC83DB77A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B5CE0549-9A83-4EBF-B2DA-A28E26DD620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A8A8D1AF-C77C-4693-B4CD-08BED607C9D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D50E24A9-0CFA-4658-86D3-4FBF0AFF374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3E45A0C1-B1BC-4872-802B-219C881A327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DD09D578-6623-4AB2-8309-83448DDFEB7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76C41F5B-21D8-4916-BA3A-4DBA6A60DD6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247356AC-7EFB-4240-944A-986E8BD4F0A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FB78F5E5-CF39-4649-9E15-0F2BB8B863A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48FAFD7-8F28-4AE9-9AD4-68D1396AAF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DE5EC825-883C-476E-A8A4-665EFF121A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28DDA9BD-DDF6-47D2-895B-AE611F5522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719" name="直線コネクタ 718">
          <a:extLst>
            <a:ext uri="{FF2B5EF4-FFF2-40B4-BE49-F238E27FC236}">
              <a16:creationId xmlns:a16="http://schemas.microsoft.com/office/drawing/2014/main" id="{DBD070D2-735F-4401-9789-2306ABDFD26E}"/>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0" name="【公民館】&#10;一人当たり面積最小値テキスト">
          <a:extLst>
            <a:ext uri="{FF2B5EF4-FFF2-40B4-BE49-F238E27FC236}">
              <a16:creationId xmlns:a16="http://schemas.microsoft.com/office/drawing/2014/main" id="{07F0CA1C-5ABB-4260-869E-D714E490A42C}"/>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1" name="直線コネクタ 720">
          <a:extLst>
            <a:ext uri="{FF2B5EF4-FFF2-40B4-BE49-F238E27FC236}">
              <a16:creationId xmlns:a16="http://schemas.microsoft.com/office/drawing/2014/main" id="{1B1DD941-A84F-4F3A-89D0-BFB837027B0B}"/>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722" name="【公民館】&#10;一人当たり面積最大値テキスト">
          <a:extLst>
            <a:ext uri="{FF2B5EF4-FFF2-40B4-BE49-F238E27FC236}">
              <a16:creationId xmlns:a16="http://schemas.microsoft.com/office/drawing/2014/main" id="{90742D8E-F672-428F-8EEC-3D16AA492572}"/>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723" name="直線コネクタ 722">
          <a:extLst>
            <a:ext uri="{FF2B5EF4-FFF2-40B4-BE49-F238E27FC236}">
              <a16:creationId xmlns:a16="http://schemas.microsoft.com/office/drawing/2014/main" id="{7008ECD1-68EA-4C2B-BAA4-E9CE6F83FD66}"/>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724" name="【公民館】&#10;一人当たり面積平均値テキスト">
          <a:extLst>
            <a:ext uri="{FF2B5EF4-FFF2-40B4-BE49-F238E27FC236}">
              <a16:creationId xmlns:a16="http://schemas.microsoft.com/office/drawing/2014/main" id="{049FDCE9-1ECC-4C27-BEA3-9F13A811676B}"/>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725" name="フローチャート: 判断 724">
          <a:extLst>
            <a:ext uri="{FF2B5EF4-FFF2-40B4-BE49-F238E27FC236}">
              <a16:creationId xmlns:a16="http://schemas.microsoft.com/office/drawing/2014/main" id="{D06C261F-D737-44A9-89A5-4498ACA8D466}"/>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26" name="フローチャート: 判断 725">
          <a:extLst>
            <a:ext uri="{FF2B5EF4-FFF2-40B4-BE49-F238E27FC236}">
              <a16:creationId xmlns:a16="http://schemas.microsoft.com/office/drawing/2014/main" id="{9ED10A72-DFE8-4E28-A3A2-FE3F3A530F35}"/>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27" name="フローチャート: 判断 726">
          <a:extLst>
            <a:ext uri="{FF2B5EF4-FFF2-40B4-BE49-F238E27FC236}">
              <a16:creationId xmlns:a16="http://schemas.microsoft.com/office/drawing/2014/main" id="{0B071733-7354-4A2E-B573-C33752EE1728}"/>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28" name="フローチャート: 判断 727">
          <a:extLst>
            <a:ext uri="{FF2B5EF4-FFF2-40B4-BE49-F238E27FC236}">
              <a16:creationId xmlns:a16="http://schemas.microsoft.com/office/drawing/2014/main" id="{AD36FAA1-1259-461D-B876-A54B19D2068E}"/>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29" name="フローチャート: 判断 728">
          <a:extLst>
            <a:ext uri="{FF2B5EF4-FFF2-40B4-BE49-F238E27FC236}">
              <a16:creationId xmlns:a16="http://schemas.microsoft.com/office/drawing/2014/main" id="{D51E4CA7-D813-4E34-9F4E-CEC8F2F98EF7}"/>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AC7C4CB-4C83-4031-80C9-6072C8C2997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3DA135CE-86F2-45E9-8DE9-ED67F3A24E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3D0D72D-B600-4D2A-993F-A2DC517A88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C9C08F0-6222-4C96-B688-06D465DB6A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388EC5C-68AF-4291-8FD7-5F3B41B9D2F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55880</xdr:rowOff>
    </xdr:from>
    <xdr:to>
      <xdr:col>116</xdr:col>
      <xdr:colOff>114300</xdr:colOff>
      <xdr:row>104</xdr:row>
      <xdr:rowOff>157480</xdr:rowOff>
    </xdr:to>
    <xdr:sp macro="" textlink="">
      <xdr:nvSpPr>
        <xdr:cNvPr id="735" name="楕円 734">
          <a:extLst>
            <a:ext uri="{FF2B5EF4-FFF2-40B4-BE49-F238E27FC236}">
              <a16:creationId xmlns:a16="http://schemas.microsoft.com/office/drawing/2014/main" id="{9BF4E28E-7DD4-4C22-BE0C-0310FC76B3DB}"/>
            </a:ext>
          </a:extLst>
        </xdr:cNvPr>
        <xdr:cNvSpPr/>
      </xdr:nvSpPr>
      <xdr:spPr>
        <a:xfrm>
          <a:off x="22110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78757</xdr:rowOff>
    </xdr:from>
    <xdr:ext cx="469744" cy="259045"/>
    <xdr:sp macro="" textlink="">
      <xdr:nvSpPr>
        <xdr:cNvPr id="736" name="【公民館】&#10;一人当たり面積該当値テキスト">
          <a:extLst>
            <a:ext uri="{FF2B5EF4-FFF2-40B4-BE49-F238E27FC236}">
              <a16:creationId xmlns:a16="http://schemas.microsoft.com/office/drawing/2014/main" id="{149E5E98-A3B9-4EB4-AC16-E8ECF6DC0F81}"/>
            </a:ext>
          </a:extLst>
        </xdr:cNvPr>
        <xdr:cNvSpPr txBox="1"/>
      </xdr:nvSpPr>
      <xdr:spPr>
        <a:xfrm>
          <a:off x="22199600"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10161</xdr:rowOff>
    </xdr:from>
    <xdr:to>
      <xdr:col>112</xdr:col>
      <xdr:colOff>38100</xdr:colOff>
      <xdr:row>104</xdr:row>
      <xdr:rowOff>111761</xdr:rowOff>
    </xdr:to>
    <xdr:sp macro="" textlink="">
      <xdr:nvSpPr>
        <xdr:cNvPr id="737" name="楕円 736">
          <a:extLst>
            <a:ext uri="{FF2B5EF4-FFF2-40B4-BE49-F238E27FC236}">
              <a16:creationId xmlns:a16="http://schemas.microsoft.com/office/drawing/2014/main" id="{03D0F154-EFC3-4138-94DF-AAE671967AAD}"/>
            </a:ext>
          </a:extLst>
        </xdr:cNvPr>
        <xdr:cNvSpPr/>
      </xdr:nvSpPr>
      <xdr:spPr>
        <a:xfrm>
          <a:off x="2127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60961</xdr:rowOff>
    </xdr:from>
    <xdr:to>
      <xdr:col>116</xdr:col>
      <xdr:colOff>63500</xdr:colOff>
      <xdr:row>104</xdr:row>
      <xdr:rowOff>106680</xdr:rowOff>
    </xdr:to>
    <xdr:cxnSp macro="">
      <xdr:nvCxnSpPr>
        <xdr:cNvPr id="738" name="直線コネクタ 737">
          <a:extLst>
            <a:ext uri="{FF2B5EF4-FFF2-40B4-BE49-F238E27FC236}">
              <a16:creationId xmlns:a16="http://schemas.microsoft.com/office/drawing/2014/main" id="{2C847F9C-A6F7-4908-9067-9006348B07DF}"/>
            </a:ext>
          </a:extLst>
        </xdr:cNvPr>
        <xdr:cNvCxnSpPr/>
      </xdr:nvCxnSpPr>
      <xdr:spPr>
        <a:xfrm>
          <a:off x="21323300" y="17891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739" name="楕円 738">
          <a:extLst>
            <a:ext uri="{FF2B5EF4-FFF2-40B4-BE49-F238E27FC236}">
              <a16:creationId xmlns:a16="http://schemas.microsoft.com/office/drawing/2014/main" id="{2F419569-F1CD-4D7D-9E90-E26F8536F7A7}"/>
            </a:ext>
          </a:extLst>
        </xdr:cNvPr>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60961</xdr:rowOff>
    </xdr:from>
    <xdr:to>
      <xdr:col>111</xdr:col>
      <xdr:colOff>177800</xdr:colOff>
      <xdr:row>104</xdr:row>
      <xdr:rowOff>68580</xdr:rowOff>
    </xdr:to>
    <xdr:cxnSp macro="">
      <xdr:nvCxnSpPr>
        <xdr:cNvPr id="740" name="直線コネクタ 739">
          <a:extLst>
            <a:ext uri="{FF2B5EF4-FFF2-40B4-BE49-F238E27FC236}">
              <a16:creationId xmlns:a16="http://schemas.microsoft.com/office/drawing/2014/main" id="{9A03C77C-32D1-4173-BF96-CEE6EDB47314}"/>
            </a:ext>
          </a:extLst>
        </xdr:cNvPr>
        <xdr:cNvCxnSpPr/>
      </xdr:nvCxnSpPr>
      <xdr:spPr>
        <a:xfrm flipV="1">
          <a:off x="20434300" y="17891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741" name="楕円 740">
          <a:extLst>
            <a:ext uri="{FF2B5EF4-FFF2-40B4-BE49-F238E27FC236}">
              <a16:creationId xmlns:a16="http://schemas.microsoft.com/office/drawing/2014/main" id="{4A1541F3-C2F1-4BC1-9530-E021FD2BCFF3}"/>
            </a:ext>
          </a:extLst>
        </xdr:cNvPr>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68580</xdr:rowOff>
    </xdr:from>
    <xdr:to>
      <xdr:col>107</xdr:col>
      <xdr:colOff>50800</xdr:colOff>
      <xdr:row>104</xdr:row>
      <xdr:rowOff>68580</xdr:rowOff>
    </xdr:to>
    <xdr:cxnSp macro="">
      <xdr:nvCxnSpPr>
        <xdr:cNvPr id="742" name="直線コネクタ 741">
          <a:extLst>
            <a:ext uri="{FF2B5EF4-FFF2-40B4-BE49-F238E27FC236}">
              <a16:creationId xmlns:a16="http://schemas.microsoft.com/office/drawing/2014/main" id="{0D5E0AB5-63C6-4A28-966A-13788AF6B6F2}"/>
            </a:ext>
          </a:extLst>
        </xdr:cNvPr>
        <xdr:cNvCxnSpPr/>
      </xdr:nvCxnSpPr>
      <xdr:spPr>
        <a:xfrm>
          <a:off x="19545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17780</xdr:rowOff>
    </xdr:from>
    <xdr:to>
      <xdr:col>98</xdr:col>
      <xdr:colOff>38100</xdr:colOff>
      <xdr:row>104</xdr:row>
      <xdr:rowOff>119380</xdr:rowOff>
    </xdr:to>
    <xdr:sp macro="" textlink="">
      <xdr:nvSpPr>
        <xdr:cNvPr id="743" name="楕円 742">
          <a:extLst>
            <a:ext uri="{FF2B5EF4-FFF2-40B4-BE49-F238E27FC236}">
              <a16:creationId xmlns:a16="http://schemas.microsoft.com/office/drawing/2014/main" id="{D7145E9B-3FDC-4C84-B854-3B3429D1DF2C}"/>
            </a:ext>
          </a:extLst>
        </xdr:cNvPr>
        <xdr:cNvSpPr/>
      </xdr:nvSpPr>
      <xdr:spPr>
        <a:xfrm>
          <a:off x="18605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104</xdr:row>
      <xdr:rowOff>68580</xdr:rowOff>
    </xdr:to>
    <xdr:cxnSp macro="">
      <xdr:nvCxnSpPr>
        <xdr:cNvPr id="744" name="直線コネクタ 743">
          <a:extLst>
            <a:ext uri="{FF2B5EF4-FFF2-40B4-BE49-F238E27FC236}">
              <a16:creationId xmlns:a16="http://schemas.microsoft.com/office/drawing/2014/main" id="{B7A78B4B-CE3D-4434-AB95-CFCFA5BBF845}"/>
            </a:ext>
          </a:extLst>
        </xdr:cNvPr>
        <xdr:cNvCxnSpPr/>
      </xdr:nvCxnSpPr>
      <xdr:spPr>
        <a:xfrm>
          <a:off x="18656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45" name="n_1aveValue【公民館】&#10;一人当たり面積">
          <a:extLst>
            <a:ext uri="{FF2B5EF4-FFF2-40B4-BE49-F238E27FC236}">
              <a16:creationId xmlns:a16="http://schemas.microsoft.com/office/drawing/2014/main" id="{7634EA29-B937-4D57-9F7D-7F8ECC6B2079}"/>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746" name="n_2aveValue【公民館】&#10;一人当たり面積">
          <a:extLst>
            <a:ext uri="{FF2B5EF4-FFF2-40B4-BE49-F238E27FC236}">
              <a16:creationId xmlns:a16="http://schemas.microsoft.com/office/drawing/2014/main" id="{B8B3EC51-CA1A-4512-A5D3-2AD82D5DE416}"/>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747" name="n_3aveValue【公民館】&#10;一人当たり面積">
          <a:extLst>
            <a:ext uri="{FF2B5EF4-FFF2-40B4-BE49-F238E27FC236}">
              <a16:creationId xmlns:a16="http://schemas.microsoft.com/office/drawing/2014/main" id="{6D24A260-721B-4DA7-A875-5F213965842A}"/>
            </a:ext>
          </a:extLst>
        </xdr:cNvPr>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748" name="n_4aveValue【公民館】&#10;一人当たり面積">
          <a:extLst>
            <a:ext uri="{FF2B5EF4-FFF2-40B4-BE49-F238E27FC236}">
              <a16:creationId xmlns:a16="http://schemas.microsoft.com/office/drawing/2014/main" id="{95A98D2F-65A9-4BB6-A20F-A6F73CEEBD8B}"/>
            </a:ext>
          </a:extLst>
        </xdr:cNvPr>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128288</xdr:rowOff>
    </xdr:from>
    <xdr:ext cx="469744" cy="259045"/>
    <xdr:sp macro="" textlink="">
      <xdr:nvSpPr>
        <xdr:cNvPr id="749" name="n_1mainValue【公民館】&#10;一人当たり面積">
          <a:extLst>
            <a:ext uri="{FF2B5EF4-FFF2-40B4-BE49-F238E27FC236}">
              <a16:creationId xmlns:a16="http://schemas.microsoft.com/office/drawing/2014/main" id="{D8E7ADCC-C304-4509-89C3-461B29C0A517}"/>
            </a:ext>
          </a:extLst>
        </xdr:cNvPr>
        <xdr:cNvSpPr txBox="1"/>
      </xdr:nvSpPr>
      <xdr:spPr>
        <a:xfrm>
          <a:off x="210757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750" name="n_2mainValue【公民館】&#10;一人当たり面積">
          <a:extLst>
            <a:ext uri="{FF2B5EF4-FFF2-40B4-BE49-F238E27FC236}">
              <a16:creationId xmlns:a16="http://schemas.microsoft.com/office/drawing/2014/main" id="{F8A8B3DC-82A2-4692-94EE-D4C2D8D75B5C}"/>
            </a:ext>
          </a:extLst>
        </xdr:cNvPr>
        <xdr:cNvSpPr txBox="1"/>
      </xdr:nvSpPr>
      <xdr:spPr>
        <a:xfrm>
          <a:off x="20199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751" name="n_3mainValue【公民館】&#10;一人当たり面積">
          <a:extLst>
            <a:ext uri="{FF2B5EF4-FFF2-40B4-BE49-F238E27FC236}">
              <a16:creationId xmlns:a16="http://schemas.microsoft.com/office/drawing/2014/main" id="{72FBD1CB-376C-4A26-BD44-368EB7D7BC3B}"/>
            </a:ext>
          </a:extLst>
        </xdr:cNvPr>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752" name="n_4mainValue【公民館】&#10;一人当たり面積">
          <a:extLst>
            <a:ext uri="{FF2B5EF4-FFF2-40B4-BE49-F238E27FC236}">
              <a16:creationId xmlns:a16="http://schemas.microsoft.com/office/drawing/2014/main" id="{E566E8D1-F6A2-44B6-B49F-6D82354D788C}"/>
            </a:ext>
          </a:extLst>
        </xdr:cNvPr>
        <xdr:cNvSpPr txBox="1"/>
      </xdr:nvSpPr>
      <xdr:spPr>
        <a:xfrm>
          <a:off x="18421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3256A698-A95B-47CA-B8E7-7C907FF5D9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23B56BDD-BD4E-4617-9FF0-4E7E38F151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81B29B8-D5CA-4866-B33B-5BA6CAC963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においては類似団体平均を上回る状況である。当市は平成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月に公共施設等総合管理計画を策定しており、橋りょう・トンネル及び学校施設についても同計画に位置づけがあるため、計画に沿って適切に点検・更新等の対策を実施していく予定である。</a:t>
          </a:r>
          <a:endParaRPr lang="ja-JP" altLang="ja-JP" sz="1400">
            <a:effectLst/>
          </a:endParaRPr>
        </a:p>
        <a:p>
          <a:r>
            <a:rPr kumimoji="1" lang="ja-JP" altLang="ja-JP" sz="1100">
              <a:solidFill>
                <a:schemeClr val="dk1"/>
              </a:solidFill>
              <a:effectLst/>
              <a:latin typeface="+mn-lt"/>
              <a:ea typeface="+mn-ea"/>
              <a:cs typeface="+mn-cs"/>
            </a:rPr>
            <a:t>その他の公共施設についても、総合管理計画や令和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年度策定の個別施設計画に沿って、対策を実施していく予定である。</a:t>
          </a:r>
          <a:endParaRPr lang="ja-JP" altLang="ja-JP" sz="1400">
            <a:effectLst/>
          </a:endParaRPr>
        </a:p>
        <a:p>
          <a:r>
            <a:rPr kumimoji="1" lang="ja-JP" altLang="ja-JP" sz="1100">
              <a:solidFill>
                <a:schemeClr val="dk1"/>
              </a:solidFill>
              <a:effectLst/>
              <a:latin typeface="+mn-lt"/>
              <a:ea typeface="+mn-ea"/>
              <a:cs typeface="+mn-cs"/>
            </a:rPr>
            <a:t>なお、近年の建替え・新設状況として、藤岡支所・交流館の建替え（平成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年度）、寺部小学校・こども園の移転整備（平成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年度）、浄水中学校・交流館の新設（平成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年）、公営美和住宅の建替え（平成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戸）、北部給食センターの移転整備（令和元年度）、松平体育館（令和元～</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年度）などがある。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FBCDBD-D924-4AA3-8558-FA54ABEB27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6541A2-CBC0-4636-A4C5-7C69103C68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C6CF97-36FB-493D-AF8F-A39D634115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25BCA8-7F57-44A9-9C89-111AE3EDFD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D84E258-0DAA-408A-9F84-84DE4CBEDD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88C851-A34A-4A75-B5D8-9B602B79A5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54A6B7-DD38-4B97-A1BC-A7663AACD00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AD3BD0-CBC7-4557-9BBB-905703F5F4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C1D9EA-EB18-4358-8968-0CDA6346DD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F35B2B-FBA2-44F4-8FA5-95FC63E4EB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419,249
401,922
918.32
209,036,181
194,779,488
8,924,747
113,569,332
51,038,273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DED644-C723-4333-88B2-FA8FE61FBE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4D73B0-CC08-4777-9B60-002710C1C0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C8CDCA-1177-4416-85D3-4C14347436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244A83-7FCE-4292-9FAB-EE9AA24669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DDCEBA-EC89-492B-958B-659A4D792C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E822125-ED46-409D-BDFC-DD5C4B70CCF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165C3C-EF43-47D7-BCB9-3008570633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A63258-BA04-4E37-A571-C8B07E19D0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0A4744-480D-48AD-87C3-B1C33871FCC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C093D5-62B3-4BC1-8C8F-6DFEFAC0DD9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45554B-6B57-48C3-B92B-F56F8D0547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8C1BBA-1354-45BB-A001-38C7AFE8F49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20513F-6E84-4D69-8CE9-942FBA99CB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BB6169-943D-4AA7-935C-EC091CE340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DBF666-17B9-455E-BF40-D056611DBB3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9830B5-C7C3-4DD8-9A50-BCAB8435F4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95BD46-2A93-49DE-A87E-56C0ED1A969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336DA03-A6FB-4CE6-8D91-097B247F15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DBA925-BD17-4B07-930D-E8359DED053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E2A0AE2-EEE6-4AD2-A6F0-3B197ECD863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777F9A-F7EA-46D8-A64A-283628F22EE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01CC7C-BF5F-4FB7-9DBA-F8FC293358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0B3F696-9C33-4024-926D-A5B5788F56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BFF660-AAB7-48A9-950F-4B652C6D48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85C506-4497-464C-9A6F-6AC43D9A9D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280603-58E7-4688-86A1-BE1A2B2FBD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A9E23EF-242C-405C-AA68-36D649BF63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C5E5373-62CC-4E60-AFFD-E9D7788700F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CD5A2C-FB52-48F3-858B-3A44623BE83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DFAEEC7-D3E6-4B01-8B6C-EBBA0C42734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2874E2-5DDD-447C-B80A-98D999B227F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3888F2-ED96-488D-9EE4-742B8BBA62E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9F67E1A-B0F9-472E-BF5F-590FA2037DC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8EDD8F0-7A70-4011-A9C8-5C8B67EFACA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8A9A396-282E-4B13-AA78-CD0155023D7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9960DF2-D8BD-4AB0-8BFE-80BABC95008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50541D1-AF49-46F8-B95B-9BB8768B75A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09E0799-1802-4A29-ADC4-F897FF75F25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108B89A-C27D-403F-BC81-946B34162A7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8685930-41CE-4DB7-82E9-C6CFE19324B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1F2E387-9D67-444E-8F99-3630D094F2D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2E3B635-BAD4-4F8E-9A0F-03929FF9948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4B2F1EC-9AC0-4824-A916-2F42DDCAAC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7C9D678-7E98-43A2-91F0-EB144D24EE0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99951BB-F537-41A0-852B-FEE0A825EEA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FAA15C8E-C2EE-4645-89E5-325833AD0F18}"/>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6DC679F2-92E9-49B4-93BA-F0292DC2B1E6}"/>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C7423C4E-8C18-4F54-96BB-CC27421DD24E}"/>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F8FBCACA-382C-4858-BF9A-96FD5F362E6E}"/>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19D388E7-F548-48E7-AD0F-445A83C6F550}"/>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99AACA95-9033-48B4-B46B-0B1CDBB61AE9}"/>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5238C675-28DC-4222-8032-6D736C950A45}"/>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89C7008E-2688-4E14-955F-99F97C05E1FA}"/>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FAF77A8C-7215-435F-848B-E892FD30A4D2}"/>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3F771F4E-5CF2-4C08-AFA8-48099D5FB2AC}"/>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8E93B789-B3DF-40BE-838D-330445D270C2}"/>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650B91A-EEB9-4329-8E74-3AB42069B1E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153899D-2932-4D24-BAA4-418F281850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188796-B000-42EB-94E2-F1E4540EFD7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D08178-E577-4386-A732-B5B89AB44A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369F4ED-CC9E-4932-A2E1-EEA045D193D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3" name="楕円 72">
          <a:extLst>
            <a:ext uri="{FF2B5EF4-FFF2-40B4-BE49-F238E27FC236}">
              <a16:creationId xmlns:a16="http://schemas.microsoft.com/office/drawing/2014/main" id="{C3A8CAF5-9563-4A06-B08F-A96991C0CEB5}"/>
            </a:ext>
          </a:extLst>
        </xdr:cNvPr>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125747</xdr:rowOff>
    </xdr:from>
    <xdr:ext cx="405111" cy="259045"/>
    <xdr:sp macro="" textlink="">
      <xdr:nvSpPr>
        <xdr:cNvPr id="74" name="【図書館】&#10;有形固定資産減価償却率該当値テキスト">
          <a:extLst>
            <a:ext uri="{FF2B5EF4-FFF2-40B4-BE49-F238E27FC236}">
              <a16:creationId xmlns:a16="http://schemas.microsoft.com/office/drawing/2014/main" id="{08035321-169B-4F02-BAA5-13AE1BD58B37}"/>
            </a:ext>
          </a:extLst>
        </xdr:cNvPr>
        <xdr:cNvSpPr txBox="1"/>
      </xdr:nvSpPr>
      <xdr:spPr>
        <a:xfrm>
          <a:off x="4673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a:extLst>
            <a:ext uri="{FF2B5EF4-FFF2-40B4-BE49-F238E27FC236}">
              <a16:creationId xmlns:a16="http://schemas.microsoft.com/office/drawing/2014/main" id="{3EA4FDDD-6DDC-49C8-81CB-DCE1E9BF70F1}"/>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26670</xdr:rowOff>
    </xdr:to>
    <xdr:cxnSp macro="">
      <xdr:nvCxnSpPr>
        <xdr:cNvPr id="76" name="直線コネクタ 75">
          <a:extLst>
            <a:ext uri="{FF2B5EF4-FFF2-40B4-BE49-F238E27FC236}">
              <a16:creationId xmlns:a16="http://schemas.microsoft.com/office/drawing/2014/main" id="{C07BA52A-73CF-43B0-B7EC-F43F72E4936E}"/>
            </a:ext>
          </a:extLst>
        </xdr:cNvPr>
        <xdr:cNvCxnSpPr/>
      </xdr:nvCxnSpPr>
      <xdr:spPr>
        <a:xfrm>
          <a:off x="3797300" y="64922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a:extLst>
            <a:ext uri="{FF2B5EF4-FFF2-40B4-BE49-F238E27FC236}">
              <a16:creationId xmlns:a16="http://schemas.microsoft.com/office/drawing/2014/main" id="{AB05D33F-1528-4F2C-8830-B435D1A7D01F}"/>
            </a:ext>
          </a:extLst>
        </xdr:cNvPr>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148590</xdr:rowOff>
    </xdr:to>
    <xdr:cxnSp macro="">
      <xdr:nvCxnSpPr>
        <xdr:cNvPr id="78" name="直線コネクタ 77">
          <a:extLst>
            <a:ext uri="{FF2B5EF4-FFF2-40B4-BE49-F238E27FC236}">
              <a16:creationId xmlns:a16="http://schemas.microsoft.com/office/drawing/2014/main" id="{0454330A-9438-4AD3-AEBD-79D95AAC5943}"/>
            </a:ext>
          </a:extLst>
        </xdr:cNvPr>
        <xdr:cNvCxnSpPr/>
      </xdr:nvCxnSpPr>
      <xdr:spPr>
        <a:xfrm>
          <a:off x="2908300" y="6440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96520</xdr:rowOff>
    </xdr:to>
    <xdr:sp macro="" textlink="">
      <xdr:nvSpPr>
        <xdr:cNvPr id="79" name="楕円 78">
          <a:extLst>
            <a:ext uri="{FF2B5EF4-FFF2-40B4-BE49-F238E27FC236}">
              <a16:creationId xmlns:a16="http://schemas.microsoft.com/office/drawing/2014/main" id="{DF0DE441-A22D-4193-BDEE-9FFCF121B605}"/>
            </a:ext>
          </a:extLst>
        </xdr:cNvPr>
        <xdr:cNvSpPr/>
      </xdr:nvSpPr>
      <xdr:spPr>
        <a:xfrm>
          <a:off x="1968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45720</xdr:rowOff>
    </xdr:from>
    <xdr:to>
      <xdr:col>15</xdr:col>
      <xdr:colOff>50800</xdr:colOff>
      <xdr:row>37</xdr:row>
      <xdr:rowOff>97155</xdr:rowOff>
    </xdr:to>
    <xdr:cxnSp macro="">
      <xdr:nvCxnSpPr>
        <xdr:cNvPr id="80" name="直線コネクタ 79">
          <a:extLst>
            <a:ext uri="{FF2B5EF4-FFF2-40B4-BE49-F238E27FC236}">
              <a16:creationId xmlns:a16="http://schemas.microsoft.com/office/drawing/2014/main" id="{B4937A7A-23EB-4320-94F2-9D2B1BEBAC67}"/>
            </a:ext>
          </a:extLst>
        </xdr:cNvPr>
        <xdr:cNvCxnSpPr/>
      </xdr:nvCxnSpPr>
      <xdr:spPr>
        <a:xfrm>
          <a:off x="2019300" y="6389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114935</xdr:rowOff>
    </xdr:from>
    <xdr:to>
      <xdr:col>6</xdr:col>
      <xdr:colOff>38100</xdr:colOff>
      <xdr:row>37</xdr:row>
      <xdr:rowOff>45085</xdr:rowOff>
    </xdr:to>
    <xdr:sp macro="" textlink="">
      <xdr:nvSpPr>
        <xdr:cNvPr id="81" name="楕円 80">
          <a:extLst>
            <a:ext uri="{FF2B5EF4-FFF2-40B4-BE49-F238E27FC236}">
              <a16:creationId xmlns:a16="http://schemas.microsoft.com/office/drawing/2014/main" id="{11B313F6-DA35-4368-92F8-E744E7F54E4C}"/>
            </a:ext>
          </a:extLst>
        </xdr:cNvPr>
        <xdr:cNvSpPr/>
      </xdr:nvSpPr>
      <xdr:spPr>
        <a:xfrm>
          <a:off x="1079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165735</xdr:rowOff>
    </xdr:from>
    <xdr:to>
      <xdr:col>10</xdr:col>
      <xdr:colOff>114300</xdr:colOff>
      <xdr:row>37</xdr:row>
      <xdr:rowOff>45720</xdr:rowOff>
    </xdr:to>
    <xdr:cxnSp macro="">
      <xdr:nvCxnSpPr>
        <xdr:cNvPr id="82" name="直線コネクタ 81">
          <a:extLst>
            <a:ext uri="{FF2B5EF4-FFF2-40B4-BE49-F238E27FC236}">
              <a16:creationId xmlns:a16="http://schemas.microsoft.com/office/drawing/2014/main" id="{D1E6EB13-D7BF-4E26-9A4A-C604130AD8D1}"/>
            </a:ext>
          </a:extLst>
        </xdr:cNvPr>
        <xdr:cNvCxnSpPr/>
      </xdr:nvCxnSpPr>
      <xdr:spPr>
        <a:xfrm>
          <a:off x="1130300" y="63379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3CC5804A-A0CF-49E4-85EA-293C266BE589}"/>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4B79E4CD-9A29-42FA-8539-7D0EE57502D8}"/>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532D6E7F-02E6-4F23-AD81-5D493F86F3F1}"/>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C25D851A-1F3A-47D2-A9F9-BCE0D8162F2D}"/>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19067</xdr:rowOff>
    </xdr:from>
    <xdr:ext cx="405111" cy="259045"/>
    <xdr:sp macro="" textlink="">
      <xdr:nvSpPr>
        <xdr:cNvPr id="87" name="n_1mainValue【図書館】&#10;有形固定資産減価償却率">
          <a:extLst>
            <a:ext uri="{FF2B5EF4-FFF2-40B4-BE49-F238E27FC236}">
              <a16:creationId xmlns:a16="http://schemas.microsoft.com/office/drawing/2014/main" id="{6F4F0DA6-FB92-4209-AA21-8096239AE6A8}"/>
            </a:ext>
          </a:extLst>
        </xdr:cNvPr>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139082</xdr:rowOff>
    </xdr:from>
    <xdr:ext cx="405111" cy="259045"/>
    <xdr:sp macro="" textlink="">
      <xdr:nvSpPr>
        <xdr:cNvPr id="88" name="n_2mainValue【図書館】&#10;有形固定資産減価償却率">
          <a:extLst>
            <a:ext uri="{FF2B5EF4-FFF2-40B4-BE49-F238E27FC236}">
              <a16:creationId xmlns:a16="http://schemas.microsoft.com/office/drawing/2014/main" id="{38836089-F4F3-4686-BDE9-68C94908BE1B}"/>
            </a:ext>
          </a:extLst>
        </xdr:cNvPr>
        <xdr:cNvSpPr txBox="1"/>
      </xdr:nvSpPr>
      <xdr:spPr>
        <a:xfrm>
          <a:off x="2705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87647</xdr:rowOff>
    </xdr:from>
    <xdr:ext cx="405111" cy="259045"/>
    <xdr:sp macro="" textlink="">
      <xdr:nvSpPr>
        <xdr:cNvPr id="89" name="n_3mainValue【図書館】&#10;有形固定資産減価償却率">
          <a:extLst>
            <a:ext uri="{FF2B5EF4-FFF2-40B4-BE49-F238E27FC236}">
              <a16:creationId xmlns:a16="http://schemas.microsoft.com/office/drawing/2014/main" id="{3C11D473-AB94-4613-AECA-697D46827244}"/>
            </a:ext>
          </a:extLst>
        </xdr:cNvPr>
        <xdr:cNvSpPr txBox="1"/>
      </xdr:nvSpPr>
      <xdr:spPr>
        <a:xfrm>
          <a:off x="1816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90" name="n_4mainValue【図書館】&#10;有形固定資産減価償却率">
          <a:extLst>
            <a:ext uri="{FF2B5EF4-FFF2-40B4-BE49-F238E27FC236}">
              <a16:creationId xmlns:a16="http://schemas.microsoft.com/office/drawing/2014/main" id="{756D0497-5F06-4907-BD05-0C2BCE013F0D}"/>
            </a:ext>
          </a:extLst>
        </xdr:cNvPr>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B895165-C537-4800-86BE-3931BA84CB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F7D291B-F37E-4755-9458-E9ADB43B28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EDBD316-9E18-4D3E-8223-1ED8E68A4C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814DCEF-DB69-4CDC-9631-3BCB5E8734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7D9C7C7-534E-4C51-9C44-88F2534701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E711312-FF26-48BC-A390-1C35FDC67F1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A413675-C37C-44D7-ACA0-75E3E763539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A38C8AC-97F6-45B5-A8A5-E46FF186D3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B662536-75F1-40F1-81A7-87EC24371C4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E67BF99-FD54-4FE2-9DB7-F72217616C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5DB8524-BCA8-4DBA-8673-6687C46F001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57CCBB3-E72B-41B3-B4A8-502221BDAA4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31C8447-A84D-4F3A-8775-E19D62C9DE2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65C021DF-8592-481C-AE4A-D1E3E28614A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CF7DE2A-2A4F-4F94-9405-4747A5CA2B3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1C113277-A815-4EF3-8C24-555B2D9975E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CA95F6E-7495-425E-BEED-07BA50B5938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AF96D207-AC6B-476D-859D-EE4B46EBB43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A60EC64-939B-4E0D-BBC9-A247261673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905E0B83-B574-411F-B991-25A0D6E7AF1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D1DD83ED-48E6-4A2C-81D0-F622D574C0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B24339A7-F4E6-4484-921A-C5F37F72DFCB}"/>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B859BCAC-1BFD-4B89-A940-0EEB6952D972}"/>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1F10A44C-CAEE-443C-95C9-7BBB2CA65FA3}"/>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2388E919-D669-49EB-BA90-723F9B5EE148}"/>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DE6A0283-9054-4C4C-BB6A-917D22B220E7}"/>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37C9B4F9-1F12-4773-A157-2B33C986E4FF}"/>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FDE68D12-0DF6-4E6A-9D0F-BFBCBA4EE2BD}"/>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F1C8475D-DD06-476F-82FA-F553BAF84835}"/>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504AE7C3-A826-45D5-97DE-B8D8B4C555CA}"/>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58539CD0-D104-4C90-8E84-E53995B865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7C4E2681-BAB8-448A-9A7E-F4E4E0A1E2B7}"/>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28940DD-CF16-4DF9-935A-42DDD8DE47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02715A5-5E3D-4EC1-82C7-E6F9D991EEF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7195DE0-AF21-471F-8C3C-ACD02B6B3A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4C05E8-5990-41E1-BF80-8C69BA189B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2C5F636-5401-42B9-8D15-203800AFB5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28" name="楕円 127">
          <a:extLst>
            <a:ext uri="{FF2B5EF4-FFF2-40B4-BE49-F238E27FC236}">
              <a16:creationId xmlns:a16="http://schemas.microsoft.com/office/drawing/2014/main" id="{EAD4C313-584D-4861-9C12-56D7E854A3B9}"/>
            </a:ext>
          </a:extLst>
        </xdr:cNvPr>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82567</xdr:rowOff>
    </xdr:from>
    <xdr:ext cx="469744" cy="259045"/>
    <xdr:sp macro="" textlink="">
      <xdr:nvSpPr>
        <xdr:cNvPr id="129" name="【図書館】&#10;一人当たり面積該当値テキスト">
          <a:extLst>
            <a:ext uri="{FF2B5EF4-FFF2-40B4-BE49-F238E27FC236}">
              <a16:creationId xmlns:a16="http://schemas.microsoft.com/office/drawing/2014/main" id="{63AD1692-1207-444A-894D-345AAEDD7D10}"/>
            </a:ext>
          </a:extLst>
        </xdr:cNvPr>
        <xdr:cNvSpPr txBox="1"/>
      </xdr:nvSpPr>
      <xdr:spPr>
        <a:xfrm>
          <a:off x="105156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59690</xdr:rowOff>
    </xdr:from>
    <xdr:to>
      <xdr:col>50</xdr:col>
      <xdr:colOff>165100</xdr:colOff>
      <xdr:row>37</xdr:row>
      <xdr:rowOff>161290</xdr:rowOff>
    </xdr:to>
    <xdr:sp macro="" textlink="">
      <xdr:nvSpPr>
        <xdr:cNvPr id="130" name="楕円 129">
          <a:extLst>
            <a:ext uri="{FF2B5EF4-FFF2-40B4-BE49-F238E27FC236}">
              <a16:creationId xmlns:a16="http://schemas.microsoft.com/office/drawing/2014/main" id="{F379DB2B-5BE2-446D-9714-7DCCEE796F51}"/>
            </a:ext>
          </a:extLst>
        </xdr:cNvPr>
        <xdr:cNvSpPr/>
      </xdr:nvSpPr>
      <xdr:spPr>
        <a:xfrm>
          <a:off x="958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110490</xdr:rowOff>
    </xdr:from>
    <xdr:to>
      <xdr:col>55</xdr:col>
      <xdr:colOff>0</xdr:colOff>
      <xdr:row>37</xdr:row>
      <xdr:rowOff>110490</xdr:rowOff>
    </xdr:to>
    <xdr:cxnSp macro="">
      <xdr:nvCxnSpPr>
        <xdr:cNvPr id="131" name="直線コネクタ 130">
          <a:extLst>
            <a:ext uri="{FF2B5EF4-FFF2-40B4-BE49-F238E27FC236}">
              <a16:creationId xmlns:a16="http://schemas.microsoft.com/office/drawing/2014/main" id="{0E702F01-12BE-41B9-9374-734244CEFDAE}"/>
            </a:ext>
          </a:extLst>
        </xdr:cNvPr>
        <xdr:cNvCxnSpPr/>
      </xdr:nvCxnSpPr>
      <xdr:spPr>
        <a:xfrm>
          <a:off x="9639300" y="645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a:extLst>
            <a:ext uri="{FF2B5EF4-FFF2-40B4-BE49-F238E27FC236}">
              <a16:creationId xmlns:a16="http://schemas.microsoft.com/office/drawing/2014/main" id="{A1DB4FDB-5114-4209-BB55-94B77F1E6CFB}"/>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110490</xdr:rowOff>
    </xdr:from>
    <xdr:to>
      <xdr:col>50</xdr:col>
      <xdr:colOff>114300</xdr:colOff>
      <xdr:row>37</xdr:row>
      <xdr:rowOff>133350</xdr:rowOff>
    </xdr:to>
    <xdr:cxnSp macro="">
      <xdr:nvCxnSpPr>
        <xdr:cNvPr id="133" name="直線コネクタ 132">
          <a:extLst>
            <a:ext uri="{FF2B5EF4-FFF2-40B4-BE49-F238E27FC236}">
              <a16:creationId xmlns:a16="http://schemas.microsoft.com/office/drawing/2014/main" id="{6B984108-EE2F-445F-ADFD-5183F3209355}"/>
            </a:ext>
          </a:extLst>
        </xdr:cNvPr>
        <xdr:cNvCxnSpPr/>
      </xdr:nvCxnSpPr>
      <xdr:spPr>
        <a:xfrm flipV="1">
          <a:off x="8750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a:extLst>
            <a:ext uri="{FF2B5EF4-FFF2-40B4-BE49-F238E27FC236}">
              <a16:creationId xmlns:a16="http://schemas.microsoft.com/office/drawing/2014/main" id="{2843B1E4-1E97-423A-A957-C1D3218D3C02}"/>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a:extLst>
            <a:ext uri="{FF2B5EF4-FFF2-40B4-BE49-F238E27FC236}">
              <a16:creationId xmlns:a16="http://schemas.microsoft.com/office/drawing/2014/main" id="{B71F06B5-3FEA-4B1B-B7CE-B160DF02A8F6}"/>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6" name="楕円 135">
          <a:extLst>
            <a:ext uri="{FF2B5EF4-FFF2-40B4-BE49-F238E27FC236}">
              <a16:creationId xmlns:a16="http://schemas.microsoft.com/office/drawing/2014/main" id="{88FC6EFC-923C-4AAB-A21A-E3C4EC1BB9F7}"/>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7" name="直線コネクタ 136">
          <a:extLst>
            <a:ext uri="{FF2B5EF4-FFF2-40B4-BE49-F238E27FC236}">
              <a16:creationId xmlns:a16="http://schemas.microsoft.com/office/drawing/2014/main" id="{ACCBAB10-FD84-428A-99FA-08A76DDC5B15}"/>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23C4D433-F9CA-4058-BF29-533F1F6DAA59}"/>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30364510-233E-47DC-ABC6-3BFF6912D505}"/>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a:extLst>
            <a:ext uri="{FF2B5EF4-FFF2-40B4-BE49-F238E27FC236}">
              <a16:creationId xmlns:a16="http://schemas.microsoft.com/office/drawing/2014/main" id="{C86EA12E-441A-4778-B2A0-10B6415C20C8}"/>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a:extLst>
            <a:ext uri="{FF2B5EF4-FFF2-40B4-BE49-F238E27FC236}">
              <a16:creationId xmlns:a16="http://schemas.microsoft.com/office/drawing/2014/main" id="{69081A24-2E76-4DF6-9AC2-4D5D1B36B8FB}"/>
            </a:ext>
          </a:extLst>
        </xdr:cNvPr>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6367</xdr:rowOff>
    </xdr:from>
    <xdr:ext cx="469744" cy="259045"/>
    <xdr:sp macro="" textlink="">
      <xdr:nvSpPr>
        <xdr:cNvPr id="142" name="n_1mainValue【図書館】&#10;一人当たり面積">
          <a:extLst>
            <a:ext uri="{FF2B5EF4-FFF2-40B4-BE49-F238E27FC236}">
              <a16:creationId xmlns:a16="http://schemas.microsoft.com/office/drawing/2014/main" id="{B2C16255-0FA9-44C0-81BB-05699D98DD0A}"/>
            </a:ext>
          </a:extLst>
        </xdr:cNvPr>
        <xdr:cNvSpPr txBox="1"/>
      </xdr:nvSpPr>
      <xdr:spPr>
        <a:xfrm>
          <a:off x="9391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a:extLst>
            <a:ext uri="{FF2B5EF4-FFF2-40B4-BE49-F238E27FC236}">
              <a16:creationId xmlns:a16="http://schemas.microsoft.com/office/drawing/2014/main" id="{2EA63DB6-4309-47EC-9F5E-B0F540D05688}"/>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4" name="n_3mainValue【図書館】&#10;一人当たり面積">
          <a:extLst>
            <a:ext uri="{FF2B5EF4-FFF2-40B4-BE49-F238E27FC236}">
              <a16:creationId xmlns:a16="http://schemas.microsoft.com/office/drawing/2014/main" id="{08A2CCF4-F7EE-4A2E-9910-FD7C2EB2F51F}"/>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5" name="n_4mainValue【図書館】&#10;一人当たり面積">
          <a:extLst>
            <a:ext uri="{FF2B5EF4-FFF2-40B4-BE49-F238E27FC236}">
              <a16:creationId xmlns:a16="http://schemas.microsoft.com/office/drawing/2014/main" id="{8789CE06-766B-455C-9C64-77D8EF070BE1}"/>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E05A969-1E83-4F47-8DB6-5B7CBB2C6C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505BAF3-CB8E-456A-9278-31B64295D5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932C47D-47C4-4862-A9AB-E272008A67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BD60A94-5D85-4403-AF73-2D7C8FF1A82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146652F-D610-4E30-8853-924942EE367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B89AD42-7581-4476-93FA-12D51723407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A8656FF-3797-449D-89D3-CCADDBA35D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15F40BF-29B4-446B-963D-6DF5A73C21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6C1C874-5F6D-42CA-9731-054DF081A2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38D38E6-EDCF-4454-8516-21F9FE7410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3E99D48-D5EB-4348-8A8C-7B013445F3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BF167FA-8DA0-4388-BB0D-C609474ACB2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64050161-83A1-4486-8A51-32F0BD6596F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B2C2FF5-AA71-4CF4-B391-C8C57096327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FB78BD87-944F-4275-8A3F-738D4148AE9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12E8F0C6-9EF9-4116-8353-00986C81B89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B1FAA33C-A233-4078-AF41-92EA6903B73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D0169454-B2BC-4D54-A321-BA93A59EB69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4549EE53-6126-4D0C-8DB7-3E61D3F6DCC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55D249FA-FFD0-4E68-ACD0-16F888E14CB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60E5216C-586B-44F7-851E-8FFEDAA7AEF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2B9519C-2EE0-42FE-AA01-045F0204AC2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F3AD7D1C-EC85-4F8A-A08B-422CEF9C09F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4E1EF0FC-4336-475F-8698-562321F4AD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1F131EF7-45CE-49B5-A5FE-96FCA36B8A62}"/>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3CA938CE-975F-4506-BD65-7A4182B57277}"/>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50922080-D954-4BEA-82AB-836510C9C9B1}"/>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69E3CF79-877E-43D5-955A-22F487DC3C58}"/>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A517FED8-EE35-4F19-9419-595C01F2DDB6}"/>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3352CA51-DC56-4B05-8333-8606FCD4DEA8}"/>
            </a:ext>
          </a:extLst>
        </xdr:cNvPr>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C672F3C2-D3F9-4CF0-8AAD-8D82400A6E98}"/>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662B53ED-E0FB-445F-9717-E06908140D57}"/>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5CF1F66-D123-4DFF-95B0-7377DAD92B5E}"/>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8F70ECC9-D42B-487A-AB49-68D547629892}"/>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D3E8DB05-7E10-4F5B-8AD4-BE1D32C95F3B}"/>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F8469AF-C8D4-4A24-90B5-77D9B11812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6C17675-F019-4207-ADF6-AD77752D7BA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E6F54C6-7DD7-45DA-AC8A-65AC8F28F3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5BFFA49-5881-43EC-BF50-DB6201EE3B9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1F1176A-1D91-49D5-9E04-C3507114C5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86" name="楕円 185">
          <a:extLst>
            <a:ext uri="{FF2B5EF4-FFF2-40B4-BE49-F238E27FC236}">
              <a16:creationId xmlns:a16="http://schemas.microsoft.com/office/drawing/2014/main" id="{CA143897-E590-4C5F-B35C-5DDAC895E13A}"/>
            </a:ext>
          </a:extLst>
        </xdr:cNvPr>
        <xdr:cNvSpPr/>
      </xdr:nvSpPr>
      <xdr:spPr>
        <a:xfrm>
          <a:off x="4584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151147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61856601-724D-4209-B63E-68CF3DF499DF}"/>
            </a:ext>
          </a:extLst>
        </xdr:cNvPr>
        <xdr:cNvSpPr txBox="1"/>
      </xdr:nvSpPr>
      <xdr:spPr>
        <a:xfrm>
          <a:off x="4673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xdr:rowOff>
    </xdr:from>
    <xdr:to>
      <xdr:col>20</xdr:col>
      <xdr:colOff>38100</xdr:colOff>
      <xdr:row>58</xdr:row>
      <xdr:rowOff>106045</xdr:rowOff>
    </xdr:to>
    <xdr:sp macro="" textlink="">
      <xdr:nvSpPr>
        <xdr:cNvPr id="188" name="楕円 187">
          <a:extLst>
            <a:ext uri="{FF2B5EF4-FFF2-40B4-BE49-F238E27FC236}">
              <a16:creationId xmlns:a16="http://schemas.microsoft.com/office/drawing/2014/main" id="{D2406083-6DFB-4FE9-A81A-85C7E99B9EA7}"/>
            </a:ext>
          </a:extLst>
        </xdr:cNvPr>
        <xdr:cNvSpPr/>
      </xdr:nvSpPr>
      <xdr:spPr>
        <a:xfrm>
          <a:off x="3746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xdr:rowOff>
    </xdr:from>
    <xdr:to>
      <xdr:col>24</xdr:col>
      <xdr:colOff>63500</xdr:colOff>
      <xdr:row>58</xdr:row>
      <xdr:rowOff>55245</xdr:rowOff>
    </xdr:to>
    <xdr:cxnSp macro="">
      <xdr:nvCxnSpPr>
        <xdr:cNvPr id="189" name="直線コネクタ 188">
          <a:extLst>
            <a:ext uri="{FF2B5EF4-FFF2-40B4-BE49-F238E27FC236}">
              <a16:creationId xmlns:a16="http://schemas.microsoft.com/office/drawing/2014/main" id="{DA762E3E-20F8-4EAB-B868-31E726E1D632}"/>
            </a:ext>
          </a:extLst>
        </xdr:cNvPr>
        <xdr:cNvCxnSpPr/>
      </xdr:nvCxnSpPr>
      <xdr:spPr>
        <a:xfrm flipV="1">
          <a:off x="3797300" y="99517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xdr:rowOff>
    </xdr:from>
    <xdr:to>
      <xdr:col>15</xdr:col>
      <xdr:colOff>101600</xdr:colOff>
      <xdr:row>58</xdr:row>
      <xdr:rowOff>115570</xdr:rowOff>
    </xdr:to>
    <xdr:sp macro="" textlink="">
      <xdr:nvSpPr>
        <xdr:cNvPr id="190" name="楕円 189">
          <a:extLst>
            <a:ext uri="{FF2B5EF4-FFF2-40B4-BE49-F238E27FC236}">
              <a16:creationId xmlns:a16="http://schemas.microsoft.com/office/drawing/2014/main" id="{2C1FC45F-EB6C-40EC-AEF8-1BA59BF9D2CE}"/>
            </a:ext>
          </a:extLst>
        </xdr:cNvPr>
        <xdr:cNvSpPr/>
      </xdr:nvSpPr>
      <xdr:spPr>
        <a:xfrm>
          <a:off x="2857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55245</xdr:rowOff>
    </xdr:from>
    <xdr:to>
      <xdr:col>19</xdr:col>
      <xdr:colOff>177800</xdr:colOff>
      <xdr:row>58</xdr:row>
      <xdr:rowOff>64770</xdr:rowOff>
    </xdr:to>
    <xdr:cxnSp macro="">
      <xdr:nvCxnSpPr>
        <xdr:cNvPr id="191" name="直線コネクタ 190">
          <a:extLst>
            <a:ext uri="{FF2B5EF4-FFF2-40B4-BE49-F238E27FC236}">
              <a16:creationId xmlns:a16="http://schemas.microsoft.com/office/drawing/2014/main" id="{41697E7C-3C54-4840-9B0B-1F23CDE21BF7}"/>
            </a:ext>
          </a:extLst>
        </xdr:cNvPr>
        <xdr:cNvCxnSpPr/>
      </xdr:nvCxnSpPr>
      <xdr:spPr>
        <a:xfrm flipV="1">
          <a:off x="2908300" y="9999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149225</xdr:rowOff>
    </xdr:from>
    <xdr:to>
      <xdr:col>10</xdr:col>
      <xdr:colOff>165100</xdr:colOff>
      <xdr:row>58</xdr:row>
      <xdr:rowOff>79375</xdr:rowOff>
    </xdr:to>
    <xdr:sp macro="" textlink="">
      <xdr:nvSpPr>
        <xdr:cNvPr id="192" name="楕円 191">
          <a:extLst>
            <a:ext uri="{FF2B5EF4-FFF2-40B4-BE49-F238E27FC236}">
              <a16:creationId xmlns:a16="http://schemas.microsoft.com/office/drawing/2014/main" id="{4BE95052-8EB8-4658-B9DF-B11F3E79BD63}"/>
            </a:ext>
          </a:extLst>
        </xdr:cNvPr>
        <xdr:cNvSpPr/>
      </xdr:nvSpPr>
      <xdr:spPr>
        <a:xfrm>
          <a:off x="1968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28575</xdr:rowOff>
    </xdr:from>
    <xdr:to>
      <xdr:col>15</xdr:col>
      <xdr:colOff>50800</xdr:colOff>
      <xdr:row>58</xdr:row>
      <xdr:rowOff>64770</xdr:rowOff>
    </xdr:to>
    <xdr:cxnSp macro="">
      <xdr:nvCxnSpPr>
        <xdr:cNvPr id="193" name="直線コネクタ 192">
          <a:extLst>
            <a:ext uri="{FF2B5EF4-FFF2-40B4-BE49-F238E27FC236}">
              <a16:creationId xmlns:a16="http://schemas.microsoft.com/office/drawing/2014/main" id="{5A7FEEBF-25E1-4D91-9639-79D48252C161}"/>
            </a:ext>
          </a:extLst>
        </xdr:cNvPr>
        <xdr:cNvCxnSpPr/>
      </xdr:nvCxnSpPr>
      <xdr:spPr>
        <a:xfrm>
          <a:off x="2019300" y="9972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111125</xdr:rowOff>
    </xdr:from>
    <xdr:to>
      <xdr:col>6</xdr:col>
      <xdr:colOff>38100</xdr:colOff>
      <xdr:row>58</xdr:row>
      <xdr:rowOff>41275</xdr:rowOff>
    </xdr:to>
    <xdr:sp macro="" textlink="">
      <xdr:nvSpPr>
        <xdr:cNvPr id="194" name="楕円 193">
          <a:extLst>
            <a:ext uri="{FF2B5EF4-FFF2-40B4-BE49-F238E27FC236}">
              <a16:creationId xmlns:a16="http://schemas.microsoft.com/office/drawing/2014/main" id="{DA9C1F5D-17F9-4D1A-A316-B44A1C4DE66D}"/>
            </a:ext>
          </a:extLst>
        </xdr:cNvPr>
        <xdr:cNvSpPr/>
      </xdr:nvSpPr>
      <xdr:spPr>
        <a:xfrm>
          <a:off x="1079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161925</xdr:rowOff>
    </xdr:from>
    <xdr:to>
      <xdr:col>10</xdr:col>
      <xdr:colOff>114300</xdr:colOff>
      <xdr:row>58</xdr:row>
      <xdr:rowOff>28575</xdr:rowOff>
    </xdr:to>
    <xdr:cxnSp macro="">
      <xdr:nvCxnSpPr>
        <xdr:cNvPr id="195" name="直線コネクタ 194">
          <a:extLst>
            <a:ext uri="{FF2B5EF4-FFF2-40B4-BE49-F238E27FC236}">
              <a16:creationId xmlns:a16="http://schemas.microsoft.com/office/drawing/2014/main" id="{D5487F04-3298-47F1-B10A-BDF2761B5B68}"/>
            </a:ext>
          </a:extLst>
        </xdr:cNvPr>
        <xdr:cNvCxnSpPr/>
      </xdr:nvCxnSpPr>
      <xdr:spPr>
        <a:xfrm>
          <a:off x="1130300" y="9934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a:extLst>
            <a:ext uri="{FF2B5EF4-FFF2-40B4-BE49-F238E27FC236}">
              <a16:creationId xmlns:a16="http://schemas.microsoft.com/office/drawing/2014/main" id="{E6211F1D-4EFF-4B25-9099-E882346762C5}"/>
            </a:ext>
          </a:extLst>
        </xdr:cNvPr>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a:extLst>
            <a:ext uri="{FF2B5EF4-FFF2-40B4-BE49-F238E27FC236}">
              <a16:creationId xmlns:a16="http://schemas.microsoft.com/office/drawing/2014/main" id="{1FFA45CA-33EA-4DA1-BEC5-D6A1C9799576}"/>
            </a:ext>
          </a:extLst>
        </xdr:cNvPr>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a:extLst>
            <a:ext uri="{FF2B5EF4-FFF2-40B4-BE49-F238E27FC236}">
              <a16:creationId xmlns:a16="http://schemas.microsoft.com/office/drawing/2014/main" id="{790646A6-C54D-4985-960D-AE2A3CFF6523}"/>
            </a:ext>
          </a:extLst>
        </xdr:cNvPr>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a:extLst>
            <a:ext uri="{FF2B5EF4-FFF2-40B4-BE49-F238E27FC236}">
              <a16:creationId xmlns:a16="http://schemas.microsoft.com/office/drawing/2014/main" id="{9286A303-E30C-4F3E-A31A-3F52E244610F}"/>
            </a:ext>
          </a:extLst>
        </xdr:cNvPr>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122572</xdr:rowOff>
    </xdr:from>
    <xdr:ext cx="405111" cy="259045"/>
    <xdr:sp macro="" textlink="">
      <xdr:nvSpPr>
        <xdr:cNvPr id="200" name="n_1mainValue【体育館・プール】&#10;有形固定資産減価償却率">
          <a:extLst>
            <a:ext uri="{FF2B5EF4-FFF2-40B4-BE49-F238E27FC236}">
              <a16:creationId xmlns:a16="http://schemas.microsoft.com/office/drawing/2014/main" id="{84FA51A8-C73C-4A6D-9303-AD4390E6197C}"/>
            </a:ext>
          </a:extLst>
        </xdr:cNvPr>
        <xdr:cNvSpPr txBox="1"/>
      </xdr:nvSpPr>
      <xdr:spPr>
        <a:xfrm>
          <a:off x="35820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132097</xdr:rowOff>
    </xdr:from>
    <xdr:ext cx="405111" cy="259045"/>
    <xdr:sp macro="" textlink="">
      <xdr:nvSpPr>
        <xdr:cNvPr id="201" name="n_2mainValue【体育館・プール】&#10;有形固定資産減価償却率">
          <a:extLst>
            <a:ext uri="{FF2B5EF4-FFF2-40B4-BE49-F238E27FC236}">
              <a16:creationId xmlns:a16="http://schemas.microsoft.com/office/drawing/2014/main" id="{C1D56BD8-028E-49E3-AF8B-A2C3E4273888}"/>
            </a:ext>
          </a:extLst>
        </xdr:cNvPr>
        <xdr:cNvSpPr txBox="1"/>
      </xdr:nvSpPr>
      <xdr:spPr>
        <a:xfrm>
          <a:off x="2705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95902</xdr:rowOff>
    </xdr:from>
    <xdr:ext cx="405111" cy="259045"/>
    <xdr:sp macro="" textlink="">
      <xdr:nvSpPr>
        <xdr:cNvPr id="202" name="n_3mainValue【体育館・プール】&#10;有形固定資産減価償却率">
          <a:extLst>
            <a:ext uri="{FF2B5EF4-FFF2-40B4-BE49-F238E27FC236}">
              <a16:creationId xmlns:a16="http://schemas.microsoft.com/office/drawing/2014/main" id="{E0A56B72-3E3E-46F0-B770-F98208FFE66E}"/>
            </a:ext>
          </a:extLst>
        </xdr:cNvPr>
        <xdr:cNvSpPr txBox="1"/>
      </xdr:nvSpPr>
      <xdr:spPr>
        <a:xfrm>
          <a:off x="1816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57802</xdr:rowOff>
    </xdr:from>
    <xdr:ext cx="405111" cy="259045"/>
    <xdr:sp macro="" textlink="">
      <xdr:nvSpPr>
        <xdr:cNvPr id="203" name="n_4mainValue【体育館・プール】&#10;有形固定資産減価償却率">
          <a:extLst>
            <a:ext uri="{FF2B5EF4-FFF2-40B4-BE49-F238E27FC236}">
              <a16:creationId xmlns:a16="http://schemas.microsoft.com/office/drawing/2014/main" id="{4079DF5F-5DBD-42A8-B4DB-2B0148876459}"/>
            </a:ext>
          </a:extLst>
        </xdr:cNvPr>
        <xdr:cNvSpPr txBox="1"/>
      </xdr:nvSpPr>
      <xdr:spPr>
        <a:xfrm>
          <a:off x="927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BE8D3980-E210-4769-83D9-3DEFCE7A83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CD952A07-26EE-4F51-9174-A5AB3975C5A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C84844C9-06F0-485B-B763-17467B45A9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D52C8789-6175-474A-9566-472BFDAA93E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4D781568-30B4-4A74-B753-5E14D3AE2E5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8F2701F-3A0B-4BC9-9F26-E9E5DC6938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2A5FABD3-FC91-45DF-B295-BFE26C98F1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BE4B3704-9B88-4E67-B7FB-171A33C7F3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51AB6B18-35B6-46BA-B7E2-AFBD3BF68F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4CBDFE3A-64A5-4F74-A712-515DAB8E9B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6F64CB6-E740-4F20-808E-2B09D6608DD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B2BEA20D-6F27-4FED-9FED-628ECC6A37D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FE1B4005-9FB2-4318-8877-CBD652B8376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4846611D-5031-4250-80BA-D26223481F4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1C78B483-9959-4889-AF14-9CBABCA6E6C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17FD3F11-F28E-401D-A309-9D6676ED344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35DC7647-9539-46F8-A06E-A363E25E726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ABB134B-4A17-48CE-A386-EA154FB7BFA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4C1D541A-C1F3-4B13-8783-D61C8072D1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8E5A08FF-AE57-4446-95D2-2169BDD4648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86007BAF-FECE-4B4D-B491-421713C3FA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C4153802-29A4-40A9-95A4-2BFFD1EECC1F}"/>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378198EC-3E37-428E-8F73-395B5039E44F}"/>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6F087880-B33C-4280-9366-44E0E9D0F642}"/>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445B4902-D01A-4022-881B-52908A758B2F}"/>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E62C600D-0C9E-4BB2-8FE3-A6AD7BF3DB37}"/>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a:extLst>
            <a:ext uri="{FF2B5EF4-FFF2-40B4-BE49-F238E27FC236}">
              <a16:creationId xmlns:a16="http://schemas.microsoft.com/office/drawing/2014/main" id="{340BA32F-34D4-4282-B533-2C78B5024B21}"/>
            </a:ext>
          </a:extLst>
        </xdr:cNvPr>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A253BD23-E7DF-4F65-A63D-805AA030F35F}"/>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95C0A016-AE24-494D-8D8A-ADF79DBCA6C6}"/>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A2F1CEEC-A144-44BF-8542-A9EBAB83FF82}"/>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7D68A171-64C3-4481-A56F-AE7854E6F867}"/>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39996AE9-C42B-43FA-8B13-0642541E7EC5}"/>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FF43C00-96F6-402D-A76D-A5DF6673E4C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1855A37-F200-44F6-970C-542D38B852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9383D9E-80D1-4E7C-8118-8783C92BA0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8932205-3790-4B21-B08C-002E503DA4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8EB956C-6A06-4DA8-AB95-BBB4B48F0F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95504</xdr:rowOff>
    </xdr:from>
    <xdr:to>
      <xdr:col>55</xdr:col>
      <xdr:colOff>50800</xdr:colOff>
      <xdr:row>62</xdr:row>
      <xdr:rowOff>25654</xdr:rowOff>
    </xdr:to>
    <xdr:sp macro="" textlink="">
      <xdr:nvSpPr>
        <xdr:cNvPr id="241" name="楕円 240">
          <a:extLst>
            <a:ext uri="{FF2B5EF4-FFF2-40B4-BE49-F238E27FC236}">
              <a16:creationId xmlns:a16="http://schemas.microsoft.com/office/drawing/2014/main" id="{08503F23-4DBF-4BDD-AAFB-D8C472079DBC}"/>
            </a:ext>
          </a:extLst>
        </xdr:cNvPr>
        <xdr:cNvSpPr/>
      </xdr:nvSpPr>
      <xdr:spPr>
        <a:xfrm>
          <a:off x="104267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118381</xdr:rowOff>
    </xdr:from>
    <xdr:ext cx="469744" cy="259045"/>
    <xdr:sp macro="" textlink="">
      <xdr:nvSpPr>
        <xdr:cNvPr id="242" name="【体育館・プール】&#10;一人当たり面積該当値テキスト">
          <a:extLst>
            <a:ext uri="{FF2B5EF4-FFF2-40B4-BE49-F238E27FC236}">
              <a16:creationId xmlns:a16="http://schemas.microsoft.com/office/drawing/2014/main" id="{A4973466-3783-4D7C-B0A1-6928A554037A}"/>
            </a:ext>
          </a:extLst>
        </xdr:cNvPr>
        <xdr:cNvSpPr txBox="1"/>
      </xdr:nvSpPr>
      <xdr:spPr>
        <a:xfrm>
          <a:off x="10515600"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111506</xdr:rowOff>
    </xdr:from>
    <xdr:to>
      <xdr:col>50</xdr:col>
      <xdr:colOff>165100</xdr:colOff>
      <xdr:row>62</xdr:row>
      <xdr:rowOff>41656</xdr:rowOff>
    </xdr:to>
    <xdr:sp macro="" textlink="">
      <xdr:nvSpPr>
        <xdr:cNvPr id="243" name="楕円 242">
          <a:extLst>
            <a:ext uri="{FF2B5EF4-FFF2-40B4-BE49-F238E27FC236}">
              <a16:creationId xmlns:a16="http://schemas.microsoft.com/office/drawing/2014/main" id="{5F6B8663-2609-4297-872F-55B525BA4A13}"/>
            </a:ext>
          </a:extLst>
        </xdr:cNvPr>
        <xdr:cNvSpPr/>
      </xdr:nvSpPr>
      <xdr:spPr>
        <a:xfrm>
          <a:off x="9588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146304</xdr:rowOff>
    </xdr:from>
    <xdr:to>
      <xdr:col>55</xdr:col>
      <xdr:colOff>0</xdr:colOff>
      <xdr:row>61</xdr:row>
      <xdr:rowOff>162306</xdr:rowOff>
    </xdr:to>
    <xdr:cxnSp macro="">
      <xdr:nvCxnSpPr>
        <xdr:cNvPr id="244" name="直線コネクタ 243">
          <a:extLst>
            <a:ext uri="{FF2B5EF4-FFF2-40B4-BE49-F238E27FC236}">
              <a16:creationId xmlns:a16="http://schemas.microsoft.com/office/drawing/2014/main" id="{6AD80B85-87E3-4698-B2C6-C94834BD888A}"/>
            </a:ext>
          </a:extLst>
        </xdr:cNvPr>
        <xdr:cNvCxnSpPr/>
      </xdr:nvCxnSpPr>
      <xdr:spPr>
        <a:xfrm flipV="1">
          <a:off x="9639300" y="1060475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118364</xdr:rowOff>
    </xdr:from>
    <xdr:to>
      <xdr:col>46</xdr:col>
      <xdr:colOff>38100</xdr:colOff>
      <xdr:row>62</xdr:row>
      <xdr:rowOff>48514</xdr:rowOff>
    </xdr:to>
    <xdr:sp macro="" textlink="">
      <xdr:nvSpPr>
        <xdr:cNvPr id="245" name="楕円 244">
          <a:extLst>
            <a:ext uri="{FF2B5EF4-FFF2-40B4-BE49-F238E27FC236}">
              <a16:creationId xmlns:a16="http://schemas.microsoft.com/office/drawing/2014/main" id="{7FB774A0-2DD9-4BBC-BEDC-317134DD45EB}"/>
            </a:ext>
          </a:extLst>
        </xdr:cNvPr>
        <xdr:cNvSpPr/>
      </xdr:nvSpPr>
      <xdr:spPr>
        <a:xfrm>
          <a:off x="8699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162306</xdr:rowOff>
    </xdr:from>
    <xdr:to>
      <xdr:col>50</xdr:col>
      <xdr:colOff>114300</xdr:colOff>
      <xdr:row>61</xdr:row>
      <xdr:rowOff>169164</xdr:rowOff>
    </xdr:to>
    <xdr:cxnSp macro="">
      <xdr:nvCxnSpPr>
        <xdr:cNvPr id="246" name="直線コネクタ 245">
          <a:extLst>
            <a:ext uri="{FF2B5EF4-FFF2-40B4-BE49-F238E27FC236}">
              <a16:creationId xmlns:a16="http://schemas.microsoft.com/office/drawing/2014/main" id="{107CD143-616A-4C88-AA29-5CFE30784CA2}"/>
            </a:ext>
          </a:extLst>
        </xdr:cNvPr>
        <xdr:cNvCxnSpPr/>
      </xdr:nvCxnSpPr>
      <xdr:spPr>
        <a:xfrm flipV="1">
          <a:off x="8750300" y="106207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47" name="楕円 246">
          <a:extLst>
            <a:ext uri="{FF2B5EF4-FFF2-40B4-BE49-F238E27FC236}">
              <a16:creationId xmlns:a16="http://schemas.microsoft.com/office/drawing/2014/main" id="{A3C15207-6931-462F-919B-CC82318BC11C}"/>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169164</xdr:rowOff>
    </xdr:from>
    <xdr:to>
      <xdr:col>45</xdr:col>
      <xdr:colOff>177800</xdr:colOff>
      <xdr:row>62</xdr:row>
      <xdr:rowOff>0</xdr:rowOff>
    </xdr:to>
    <xdr:cxnSp macro="">
      <xdr:nvCxnSpPr>
        <xdr:cNvPr id="248" name="直線コネクタ 247">
          <a:extLst>
            <a:ext uri="{FF2B5EF4-FFF2-40B4-BE49-F238E27FC236}">
              <a16:creationId xmlns:a16="http://schemas.microsoft.com/office/drawing/2014/main" id="{65CDF7D5-7136-461E-B980-94BB7C9267F5}"/>
            </a:ext>
          </a:extLst>
        </xdr:cNvPr>
        <xdr:cNvCxnSpPr/>
      </xdr:nvCxnSpPr>
      <xdr:spPr>
        <a:xfrm flipV="1">
          <a:off x="7861300" y="106276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49" name="楕円 248">
          <a:extLst>
            <a:ext uri="{FF2B5EF4-FFF2-40B4-BE49-F238E27FC236}">
              <a16:creationId xmlns:a16="http://schemas.microsoft.com/office/drawing/2014/main" id="{60A8B4FE-94F7-48B1-8A76-ACCE8A93F900}"/>
            </a:ext>
          </a:extLst>
        </xdr:cNvPr>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0</xdr:rowOff>
    </xdr:from>
    <xdr:to>
      <xdr:col>41</xdr:col>
      <xdr:colOff>50800</xdr:colOff>
      <xdr:row>62</xdr:row>
      <xdr:rowOff>0</xdr:rowOff>
    </xdr:to>
    <xdr:cxnSp macro="">
      <xdr:nvCxnSpPr>
        <xdr:cNvPr id="250" name="直線コネクタ 249">
          <a:extLst>
            <a:ext uri="{FF2B5EF4-FFF2-40B4-BE49-F238E27FC236}">
              <a16:creationId xmlns:a16="http://schemas.microsoft.com/office/drawing/2014/main" id="{4C9054F8-6390-4CB2-BD5C-581B20D1E2CF}"/>
            </a:ext>
          </a:extLst>
        </xdr:cNvPr>
        <xdr:cNvCxnSpPr/>
      </xdr:nvCxnSpPr>
      <xdr:spPr>
        <a:xfrm>
          <a:off x="6972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a:extLst>
            <a:ext uri="{FF2B5EF4-FFF2-40B4-BE49-F238E27FC236}">
              <a16:creationId xmlns:a16="http://schemas.microsoft.com/office/drawing/2014/main" id="{B5BBE04C-6028-425D-9270-96112F8AD3F1}"/>
            </a:ext>
          </a:extLst>
        </xdr:cNvPr>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75A32E27-D87C-4E6A-A60F-9E523AC3A0A2}"/>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a:extLst>
            <a:ext uri="{FF2B5EF4-FFF2-40B4-BE49-F238E27FC236}">
              <a16:creationId xmlns:a16="http://schemas.microsoft.com/office/drawing/2014/main" id="{8240DD6B-9709-468F-A220-6EEA5B889ACD}"/>
            </a:ext>
          </a:extLst>
        </xdr:cNvPr>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4" name="n_4aveValue【体育館・プール】&#10;一人当たり面積">
          <a:extLst>
            <a:ext uri="{FF2B5EF4-FFF2-40B4-BE49-F238E27FC236}">
              <a16:creationId xmlns:a16="http://schemas.microsoft.com/office/drawing/2014/main" id="{984F2ADE-1B5F-4583-B4DE-9496EC41B397}"/>
            </a:ext>
          </a:extLst>
        </xdr:cNvPr>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58183</xdr:rowOff>
    </xdr:from>
    <xdr:ext cx="469744" cy="259045"/>
    <xdr:sp macro="" textlink="">
      <xdr:nvSpPr>
        <xdr:cNvPr id="255" name="n_1mainValue【体育館・プール】&#10;一人当たり面積">
          <a:extLst>
            <a:ext uri="{FF2B5EF4-FFF2-40B4-BE49-F238E27FC236}">
              <a16:creationId xmlns:a16="http://schemas.microsoft.com/office/drawing/2014/main" id="{235B2E3C-9355-41A3-BF7F-5CDA72F70719}"/>
            </a:ext>
          </a:extLst>
        </xdr:cNvPr>
        <xdr:cNvSpPr txBox="1"/>
      </xdr:nvSpPr>
      <xdr:spPr>
        <a:xfrm>
          <a:off x="9391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65041</xdr:rowOff>
    </xdr:from>
    <xdr:ext cx="469744" cy="259045"/>
    <xdr:sp macro="" textlink="">
      <xdr:nvSpPr>
        <xdr:cNvPr id="256" name="n_2mainValue【体育館・プール】&#10;一人当たり面積">
          <a:extLst>
            <a:ext uri="{FF2B5EF4-FFF2-40B4-BE49-F238E27FC236}">
              <a16:creationId xmlns:a16="http://schemas.microsoft.com/office/drawing/2014/main" id="{90C14062-727B-451B-BE9E-AE9FC5E8679B}"/>
            </a:ext>
          </a:extLst>
        </xdr:cNvPr>
        <xdr:cNvSpPr txBox="1"/>
      </xdr:nvSpPr>
      <xdr:spPr>
        <a:xfrm>
          <a:off x="85154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67327</xdr:rowOff>
    </xdr:from>
    <xdr:ext cx="469744" cy="259045"/>
    <xdr:sp macro="" textlink="">
      <xdr:nvSpPr>
        <xdr:cNvPr id="257" name="n_3mainValue【体育館・プール】&#10;一人当たり面積">
          <a:extLst>
            <a:ext uri="{FF2B5EF4-FFF2-40B4-BE49-F238E27FC236}">
              <a16:creationId xmlns:a16="http://schemas.microsoft.com/office/drawing/2014/main" id="{6BF6395D-F72A-45D2-BE6A-4F6C87DAA72B}"/>
            </a:ext>
          </a:extLst>
        </xdr:cNvPr>
        <xdr:cNvSpPr txBox="1"/>
      </xdr:nvSpPr>
      <xdr:spPr>
        <a:xfrm>
          <a:off x="7626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67327</xdr:rowOff>
    </xdr:from>
    <xdr:ext cx="469744" cy="259045"/>
    <xdr:sp macro="" textlink="">
      <xdr:nvSpPr>
        <xdr:cNvPr id="258" name="n_4mainValue【体育館・プール】&#10;一人当たり面積">
          <a:extLst>
            <a:ext uri="{FF2B5EF4-FFF2-40B4-BE49-F238E27FC236}">
              <a16:creationId xmlns:a16="http://schemas.microsoft.com/office/drawing/2014/main" id="{D1F998FB-4D6A-4EF5-8585-F69AB390BA3C}"/>
            </a:ext>
          </a:extLst>
        </xdr:cNvPr>
        <xdr:cNvSpPr txBox="1"/>
      </xdr:nvSpPr>
      <xdr:spPr>
        <a:xfrm>
          <a:off x="6737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1E39CDD5-8302-47B1-B305-BCE02FB4F0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B0AD7BAC-0B9A-4E2A-AC88-39910DE8DAE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A7AC8231-4AC7-4BCD-9895-BB369456A0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AA82AB2C-E8B8-491C-915E-B09607C852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564FC53-75AE-48EF-A0E5-F7556EF6DCD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82665160-4DEF-4C65-905A-64002C2CA3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E82C1453-F296-4A27-A2A5-0E42B41C90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31FD3A2E-9C9B-41A1-9826-AC3D5AA2EC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5368DD26-02E5-481F-9F6B-32D12B35A3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D04C08F-F7F7-4165-8BEF-D03E97DDC57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463AAF56-9FF0-4AC7-A851-F60A3A86898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A506EF6B-A29E-47F3-B011-6A7A6F51C26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E79458C6-7746-4700-A86B-6199F5BADDE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4B9893FC-EA2A-4989-947D-6EB76294C86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3BD87000-61A4-4B52-9264-4193A30E873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14C64083-E44D-46C9-B44F-F44275E524F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9A8CCA35-AC29-432B-91A2-FEEDE9C3681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C00C3FB4-968A-4E2E-8534-05926FD073C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B3790178-1DBF-4B02-8370-DE3CBB484E4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99AE9F9-0A41-44DD-9251-CAE9D75023D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2CC8DE47-35E4-4182-87F7-A9DB4011CAC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FB483DD6-944A-4BC4-A22D-4C801793EDB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B2C4D63F-C2FB-46C5-AD46-0E5CF14E3C86}"/>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75A63E9B-2233-4E8D-A92A-0170197D0FD8}"/>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EB803E39-707D-47E8-8D57-62D21BF1A947}"/>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B7B45D6F-F68E-4984-9B1B-B7F653D33617}"/>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183DF43A-16CF-4FCE-972F-E5702B9361C4}"/>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C8FAC3F8-6EC3-4935-A0E0-3617C0524FB0}"/>
            </a:ext>
          </a:extLst>
        </xdr:cNvPr>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2BEEA3DE-8CEF-4963-98A3-6ED212F79272}"/>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E580BF6E-E852-4B3B-B502-7C61BF7AC1D0}"/>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C6693ABF-F5B2-4D0A-9F76-F5C2007825AC}"/>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36576433-BA1D-46BD-B6B3-40872FAB3600}"/>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3291AF91-3576-402E-8D99-8794804E07BE}"/>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D94F5EAA-3A75-4724-BA5E-361AD0AD12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BC28C38-0F83-43F1-BDAE-CA8357B200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33242A9-B861-49D5-A215-78B729D13C0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6467346D-64E7-4568-8248-4F009D60FDC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5E3AA9D-99C5-4BEC-A521-F6946BB486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97" name="楕円 296">
          <a:extLst>
            <a:ext uri="{FF2B5EF4-FFF2-40B4-BE49-F238E27FC236}">
              <a16:creationId xmlns:a16="http://schemas.microsoft.com/office/drawing/2014/main" id="{6481D619-208A-4094-BC00-6EAA0DFCD8A9}"/>
            </a:ext>
          </a:extLst>
        </xdr:cNvPr>
        <xdr:cNvSpPr/>
      </xdr:nvSpPr>
      <xdr:spPr>
        <a:xfrm>
          <a:off x="45847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4590</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9DBDBED3-3262-40EF-8BA5-24DAACEF8761}"/>
            </a:ext>
          </a:extLst>
        </xdr:cNvPr>
        <xdr:cNvSpPr txBox="1"/>
      </xdr:nvSpPr>
      <xdr:spPr>
        <a:xfrm>
          <a:off x="4673600" y="1372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151892</xdr:rowOff>
    </xdr:from>
    <xdr:to>
      <xdr:col>20</xdr:col>
      <xdr:colOff>38100</xdr:colOff>
      <xdr:row>80</xdr:row>
      <xdr:rowOff>82042</xdr:rowOff>
    </xdr:to>
    <xdr:sp macro="" textlink="">
      <xdr:nvSpPr>
        <xdr:cNvPr id="299" name="楕円 298">
          <a:extLst>
            <a:ext uri="{FF2B5EF4-FFF2-40B4-BE49-F238E27FC236}">
              <a16:creationId xmlns:a16="http://schemas.microsoft.com/office/drawing/2014/main" id="{C9974F88-D566-4BDA-9D78-DF8758B0C4EE}"/>
            </a:ext>
          </a:extLst>
        </xdr:cNvPr>
        <xdr:cNvSpPr/>
      </xdr:nvSpPr>
      <xdr:spPr>
        <a:xfrm>
          <a:off x="3746500" y="136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31242</xdr:rowOff>
    </xdr:from>
    <xdr:to>
      <xdr:col>24</xdr:col>
      <xdr:colOff>63500</xdr:colOff>
      <xdr:row>80</xdr:row>
      <xdr:rowOff>76963</xdr:rowOff>
    </xdr:to>
    <xdr:cxnSp macro="">
      <xdr:nvCxnSpPr>
        <xdr:cNvPr id="300" name="直線コネクタ 299">
          <a:extLst>
            <a:ext uri="{FF2B5EF4-FFF2-40B4-BE49-F238E27FC236}">
              <a16:creationId xmlns:a16="http://schemas.microsoft.com/office/drawing/2014/main" id="{FC7906F9-DE27-4EE7-89BC-AA9B685D40E0}"/>
            </a:ext>
          </a:extLst>
        </xdr:cNvPr>
        <xdr:cNvCxnSpPr/>
      </xdr:nvCxnSpPr>
      <xdr:spPr>
        <a:xfrm>
          <a:off x="3797300" y="1374724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106172</xdr:rowOff>
    </xdr:from>
    <xdr:to>
      <xdr:col>15</xdr:col>
      <xdr:colOff>101600</xdr:colOff>
      <xdr:row>80</xdr:row>
      <xdr:rowOff>36322</xdr:rowOff>
    </xdr:to>
    <xdr:sp macro="" textlink="">
      <xdr:nvSpPr>
        <xdr:cNvPr id="301" name="楕円 300">
          <a:extLst>
            <a:ext uri="{FF2B5EF4-FFF2-40B4-BE49-F238E27FC236}">
              <a16:creationId xmlns:a16="http://schemas.microsoft.com/office/drawing/2014/main" id="{437DCE33-5D96-40CE-AFBB-B622D68F26E2}"/>
            </a:ext>
          </a:extLst>
        </xdr:cNvPr>
        <xdr:cNvSpPr/>
      </xdr:nvSpPr>
      <xdr:spPr>
        <a:xfrm>
          <a:off x="2857500" y="136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156972</xdr:rowOff>
    </xdr:from>
    <xdr:to>
      <xdr:col>19</xdr:col>
      <xdr:colOff>177800</xdr:colOff>
      <xdr:row>80</xdr:row>
      <xdr:rowOff>31242</xdr:rowOff>
    </xdr:to>
    <xdr:cxnSp macro="">
      <xdr:nvCxnSpPr>
        <xdr:cNvPr id="302" name="直線コネクタ 301">
          <a:extLst>
            <a:ext uri="{FF2B5EF4-FFF2-40B4-BE49-F238E27FC236}">
              <a16:creationId xmlns:a16="http://schemas.microsoft.com/office/drawing/2014/main" id="{245F1B97-04C0-4CA5-A9F4-038882DD3B0C}"/>
            </a:ext>
          </a:extLst>
        </xdr:cNvPr>
        <xdr:cNvCxnSpPr/>
      </xdr:nvCxnSpPr>
      <xdr:spPr>
        <a:xfrm>
          <a:off x="2908300" y="137015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60452</xdr:rowOff>
    </xdr:from>
    <xdr:to>
      <xdr:col>10</xdr:col>
      <xdr:colOff>165100</xdr:colOff>
      <xdr:row>79</xdr:row>
      <xdr:rowOff>162052</xdr:rowOff>
    </xdr:to>
    <xdr:sp macro="" textlink="">
      <xdr:nvSpPr>
        <xdr:cNvPr id="303" name="楕円 302">
          <a:extLst>
            <a:ext uri="{FF2B5EF4-FFF2-40B4-BE49-F238E27FC236}">
              <a16:creationId xmlns:a16="http://schemas.microsoft.com/office/drawing/2014/main" id="{6F79F779-C4C1-4DD9-8930-94077E4EFB7C}"/>
            </a:ext>
          </a:extLst>
        </xdr:cNvPr>
        <xdr:cNvSpPr/>
      </xdr:nvSpPr>
      <xdr:spPr>
        <a:xfrm>
          <a:off x="19685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111252</xdr:rowOff>
    </xdr:from>
    <xdr:to>
      <xdr:col>15</xdr:col>
      <xdr:colOff>50800</xdr:colOff>
      <xdr:row>79</xdr:row>
      <xdr:rowOff>156972</xdr:rowOff>
    </xdr:to>
    <xdr:cxnSp macro="">
      <xdr:nvCxnSpPr>
        <xdr:cNvPr id="304" name="直線コネクタ 303">
          <a:extLst>
            <a:ext uri="{FF2B5EF4-FFF2-40B4-BE49-F238E27FC236}">
              <a16:creationId xmlns:a16="http://schemas.microsoft.com/office/drawing/2014/main" id="{2916C190-1F04-4141-9AE3-99D3ABE28EBF}"/>
            </a:ext>
          </a:extLst>
        </xdr:cNvPr>
        <xdr:cNvCxnSpPr/>
      </xdr:nvCxnSpPr>
      <xdr:spPr>
        <a:xfrm>
          <a:off x="2019300" y="136558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xdr:rowOff>
    </xdr:from>
    <xdr:to>
      <xdr:col>6</xdr:col>
      <xdr:colOff>38100</xdr:colOff>
      <xdr:row>79</xdr:row>
      <xdr:rowOff>116332</xdr:rowOff>
    </xdr:to>
    <xdr:sp macro="" textlink="">
      <xdr:nvSpPr>
        <xdr:cNvPr id="305" name="楕円 304">
          <a:extLst>
            <a:ext uri="{FF2B5EF4-FFF2-40B4-BE49-F238E27FC236}">
              <a16:creationId xmlns:a16="http://schemas.microsoft.com/office/drawing/2014/main" id="{B65135B6-020C-46AF-AA00-58BCD717591E}"/>
            </a:ext>
          </a:extLst>
        </xdr:cNvPr>
        <xdr:cNvSpPr/>
      </xdr:nvSpPr>
      <xdr:spPr>
        <a:xfrm>
          <a:off x="1079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65532</xdr:rowOff>
    </xdr:from>
    <xdr:to>
      <xdr:col>10</xdr:col>
      <xdr:colOff>114300</xdr:colOff>
      <xdr:row>79</xdr:row>
      <xdr:rowOff>111252</xdr:rowOff>
    </xdr:to>
    <xdr:cxnSp macro="">
      <xdr:nvCxnSpPr>
        <xdr:cNvPr id="306" name="直線コネクタ 305">
          <a:extLst>
            <a:ext uri="{FF2B5EF4-FFF2-40B4-BE49-F238E27FC236}">
              <a16:creationId xmlns:a16="http://schemas.microsoft.com/office/drawing/2014/main" id="{1C76A9E3-5941-4635-A829-9B448F9E5B0E}"/>
            </a:ext>
          </a:extLst>
        </xdr:cNvPr>
        <xdr:cNvCxnSpPr/>
      </xdr:nvCxnSpPr>
      <xdr:spPr>
        <a:xfrm>
          <a:off x="1130300" y="136100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F88DBB4D-50CD-4C2E-ACAB-D19986C63C0F}"/>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DEB7C3E4-92CD-47F6-BDD7-530EEDD20B78}"/>
            </a:ext>
          </a:extLst>
        </xdr:cNvPr>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a:extLst>
            <a:ext uri="{FF2B5EF4-FFF2-40B4-BE49-F238E27FC236}">
              <a16:creationId xmlns:a16="http://schemas.microsoft.com/office/drawing/2014/main" id="{09931CEC-AA22-47CD-A2AA-4178E7B7112C}"/>
            </a:ext>
          </a:extLst>
        </xdr:cNvPr>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a:extLst>
            <a:ext uri="{FF2B5EF4-FFF2-40B4-BE49-F238E27FC236}">
              <a16:creationId xmlns:a16="http://schemas.microsoft.com/office/drawing/2014/main" id="{D810D6BD-B6ED-4E00-8AD7-A562F0A21BBE}"/>
            </a:ext>
          </a:extLst>
        </xdr:cNvPr>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73169</xdr:rowOff>
    </xdr:from>
    <xdr:ext cx="405111" cy="259045"/>
    <xdr:sp macro="" textlink="">
      <xdr:nvSpPr>
        <xdr:cNvPr id="311" name="n_1mainValue【福祉施設】&#10;有形固定資産減価償却率">
          <a:extLst>
            <a:ext uri="{FF2B5EF4-FFF2-40B4-BE49-F238E27FC236}">
              <a16:creationId xmlns:a16="http://schemas.microsoft.com/office/drawing/2014/main" id="{D75B9FBA-FE27-4B5C-A90A-2D64D01225C2}"/>
            </a:ext>
          </a:extLst>
        </xdr:cNvPr>
        <xdr:cNvSpPr txBox="1"/>
      </xdr:nvSpPr>
      <xdr:spPr>
        <a:xfrm>
          <a:off x="3582044" y="1378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52849</xdr:rowOff>
    </xdr:from>
    <xdr:ext cx="405111" cy="259045"/>
    <xdr:sp macro="" textlink="">
      <xdr:nvSpPr>
        <xdr:cNvPr id="312" name="n_2mainValue【福祉施設】&#10;有形固定資産減価償却率">
          <a:extLst>
            <a:ext uri="{FF2B5EF4-FFF2-40B4-BE49-F238E27FC236}">
              <a16:creationId xmlns:a16="http://schemas.microsoft.com/office/drawing/2014/main" id="{D418F081-645C-4C1C-85C0-0A20F0DA2727}"/>
            </a:ext>
          </a:extLst>
        </xdr:cNvPr>
        <xdr:cNvSpPr txBox="1"/>
      </xdr:nvSpPr>
      <xdr:spPr>
        <a:xfrm>
          <a:off x="2705744" y="1342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7129</xdr:rowOff>
    </xdr:from>
    <xdr:ext cx="405111" cy="259045"/>
    <xdr:sp macro="" textlink="">
      <xdr:nvSpPr>
        <xdr:cNvPr id="313" name="n_3mainValue【福祉施設】&#10;有形固定資産減価償却率">
          <a:extLst>
            <a:ext uri="{FF2B5EF4-FFF2-40B4-BE49-F238E27FC236}">
              <a16:creationId xmlns:a16="http://schemas.microsoft.com/office/drawing/2014/main" id="{BCE42A90-6A71-4333-9DF2-4D0B11C90FAF}"/>
            </a:ext>
          </a:extLst>
        </xdr:cNvPr>
        <xdr:cNvSpPr txBox="1"/>
      </xdr:nvSpPr>
      <xdr:spPr>
        <a:xfrm>
          <a:off x="1816744" y="1338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132859</xdr:rowOff>
    </xdr:from>
    <xdr:ext cx="405111" cy="259045"/>
    <xdr:sp macro="" textlink="">
      <xdr:nvSpPr>
        <xdr:cNvPr id="314" name="n_4mainValue【福祉施設】&#10;有形固定資産減価償却率">
          <a:extLst>
            <a:ext uri="{FF2B5EF4-FFF2-40B4-BE49-F238E27FC236}">
              <a16:creationId xmlns:a16="http://schemas.microsoft.com/office/drawing/2014/main" id="{1EF21B36-4116-44A4-B290-AA1AB3C30FE6}"/>
            </a:ext>
          </a:extLst>
        </xdr:cNvPr>
        <xdr:cNvSpPr txBox="1"/>
      </xdr:nvSpPr>
      <xdr:spPr>
        <a:xfrm>
          <a:off x="927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160DCA92-8AA7-45D4-943A-FEA51F575ED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511ADED2-0085-4CE1-BC52-C91C2A1EA0F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2916D2C8-D6D0-4358-AF1F-35CFF23290A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D1DAEF70-EB8E-4BCC-A555-FA372D8FC9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62C29692-D9EB-4D18-82C4-C7348D4B73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EB027512-C77B-4328-8751-2530B9A4013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154E0A1D-D747-472B-AB75-7AB270FA7E9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64894BAB-FBA4-4414-B3A9-A70582A05F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53C4BE84-2EC0-44C2-9FC9-378EAE425F3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3E08481F-1BD7-4C51-A3AC-AA5F2A6082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17C7BE53-1486-43F0-8B4B-F3E5C9110B9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A997DBB2-2AC4-4533-B38F-2A0AAA59C05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57F39D07-7DA8-4626-B820-DC7B9EBA2D5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96CD9543-985B-4C49-AC8E-630459293C8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64CBB19-32D7-44A0-A129-8D3D9AA9BE2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8C561874-8FD3-421B-9FE4-866515E0636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1C2E4D9E-C58F-45BB-A129-F5029CEA9B8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1A5202BC-6632-4668-95EF-0EC0FB83DBC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D2E0C67D-BE74-4BD6-A047-AAD9EA79872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75573991-58C3-4189-B231-C75995BF7C1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86B7EB48-EF62-4D7C-8C2F-197579E36CB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3714CD10-8614-449E-A04E-0FB626B265A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35E07670-CE7D-4799-9D31-FCFE40B16E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6642AFB7-583E-48FF-AB97-FD221C7749A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55A18A3C-5BE1-4A36-9DC3-EF38F54E84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55E03209-8DDA-4E07-80D8-362AB94D0EA7}"/>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1CE9EF31-020F-4123-91B2-F0719296045E}"/>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84542A0C-17AA-4398-A10D-9FE619EF9C8B}"/>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4C6BB381-456F-4FBD-8E2C-6C6B3335B621}"/>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C562C725-242D-45E9-BDD5-F9C8E9AD405B}"/>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E6C645AB-F4EC-49E8-B012-62E0D741F4A4}"/>
            </a:ext>
          </a:extLst>
        </xdr:cNvPr>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DA9FAF36-F19B-460E-A568-AF6FDAF6EBE3}"/>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7D6B9774-2F5A-4192-AC1E-DB22CAB20D51}"/>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899BD3BA-7364-44A2-B442-B1E39E56C035}"/>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D8CB0561-7A5A-40EE-8149-83D047883015}"/>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3EA65ADD-A71B-4EE1-A1DE-05B1DFACC539}"/>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C2455BEB-B9E9-443A-87ED-88BE1511F46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E83CEDF-BAE5-46AD-B1DC-90700E80EB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0ACDEAD-F432-4C8D-ABF2-16B2522EF55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7823F0B-BBD9-47CA-A022-2902231076C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61AA623-C6AD-45C4-9096-C8426220CA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156029</xdr:rowOff>
    </xdr:from>
    <xdr:to>
      <xdr:col>55</xdr:col>
      <xdr:colOff>50800</xdr:colOff>
      <xdr:row>85</xdr:row>
      <xdr:rowOff>86179</xdr:rowOff>
    </xdr:to>
    <xdr:sp macro="" textlink="">
      <xdr:nvSpPr>
        <xdr:cNvPr id="356" name="楕円 355">
          <a:extLst>
            <a:ext uri="{FF2B5EF4-FFF2-40B4-BE49-F238E27FC236}">
              <a16:creationId xmlns:a16="http://schemas.microsoft.com/office/drawing/2014/main" id="{DE778043-F565-408C-806D-B2AD9E7DBCAE}"/>
            </a:ext>
          </a:extLst>
        </xdr:cNvPr>
        <xdr:cNvSpPr/>
      </xdr:nvSpPr>
      <xdr:spPr>
        <a:xfrm>
          <a:off x="104267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134456</xdr:rowOff>
    </xdr:from>
    <xdr:ext cx="469744" cy="259045"/>
    <xdr:sp macro="" textlink="">
      <xdr:nvSpPr>
        <xdr:cNvPr id="357" name="【福祉施設】&#10;一人当たり面積該当値テキスト">
          <a:extLst>
            <a:ext uri="{FF2B5EF4-FFF2-40B4-BE49-F238E27FC236}">
              <a16:creationId xmlns:a16="http://schemas.microsoft.com/office/drawing/2014/main" id="{9D454642-34E3-4F9C-853C-516CD1AEFA26}"/>
            </a:ext>
          </a:extLst>
        </xdr:cNvPr>
        <xdr:cNvSpPr txBox="1"/>
      </xdr:nvSpPr>
      <xdr:spPr>
        <a:xfrm>
          <a:off x="10515600" y="1453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156029</xdr:rowOff>
    </xdr:from>
    <xdr:to>
      <xdr:col>50</xdr:col>
      <xdr:colOff>165100</xdr:colOff>
      <xdr:row>85</xdr:row>
      <xdr:rowOff>86179</xdr:rowOff>
    </xdr:to>
    <xdr:sp macro="" textlink="">
      <xdr:nvSpPr>
        <xdr:cNvPr id="358" name="楕円 357">
          <a:extLst>
            <a:ext uri="{FF2B5EF4-FFF2-40B4-BE49-F238E27FC236}">
              <a16:creationId xmlns:a16="http://schemas.microsoft.com/office/drawing/2014/main" id="{AD7255D4-B679-4646-92E3-C9366A7458C9}"/>
            </a:ext>
          </a:extLst>
        </xdr:cNvPr>
        <xdr:cNvSpPr/>
      </xdr:nvSpPr>
      <xdr:spPr>
        <a:xfrm>
          <a:off x="9588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35379</xdr:rowOff>
    </xdr:from>
    <xdr:to>
      <xdr:col>55</xdr:col>
      <xdr:colOff>0</xdr:colOff>
      <xdr:row>85</xdr:row>
      <xdr:rowOff>35379</xdr:rowOff>
    </xdr:to>
    <xdr:cxnSp macro="">
      <xdr:nvCxnSpPr>
        <xdr:cNvPr id="359" name="直線コネクタ 358">
          <a:extLst>
            <a:ext uri="{FF2B5EF4-FFF2-40B4-BE49-F238E27FC236}">
              <a16:creationId xmlns:a16="http://schemas.microsoft.com/office/drawing/2014/main" id="{052A928E-8AA3-43A4-9727-84D1B3B77AC9}"/>
            </a:ext>
          </a:extLst>
        </xdr:cNvPr>
        <xdr:cNvCxnSpPr/>
      </xdr:nvCxnSpPr>
      <xdr:spPr>
        <a:xfrm>
          <a:off x="9639300" y="1460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156029</xdr:rowOff>
    </xdr:from>
    <xdr:to>
      <xdr:col>46</xdr:col>
      <xdr:colOff>38100</xdr:colOff>
      <xdr:row>85</xdr:row>
      <xdr:rowOff>86179</xdr:rowOff>
    </xdr:to>
    <xdr:sp macro="" textlink="">
      <xdr:nvSpPr>
        <xdr:cNvPr id="360" name="楕円 359">
          <a:extLst>
            <a:ext uri="{FF2B5EF4-FFF2-40B4-BE49-F238E27FC236}">
              <a16:creationId xmlns:a16="http://schemas.microsoft.com/office/drawing/2014/main" id="{984DB3AE-3007-4FEB-96CF-2882BEF2CDEE}"/>
            </a:ext>
          </a:extLst>
        </xdr:cNvPr>
        <xdr:cNvSpPr/>
      </xdr:nvSpPr>
      <xdr:spPr>
        <a:xfrm>
          <a:off x="8699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35379</xdr:rowOff>
    </xdr:from>
    <xdr:to>
      <xdr:col>50</xdr:col>
      <xdr:colOff>114300</xdr:colOff>
      <xdr:row>85</xdr:row>
      <xdr:rowOff>35379</xdr:rowOff>
    </xdr:to>
    <xdr:cxnSp macro="">
      <xdr:nvCxnSpPr>
        <xdr:cNvPr id="361" name="直線コネクタ 360">
          <a:extLst>
            <a:ext uri="{FF2B5EF4-FFF2-40B4-BE49-F238E27FC236}">
              <a16:creationId xmlns:a16="http://schemas.microsoft.com/office/drawing/2014/main" id="{53D8DC7B-3D9E-4106-ABBD-BBEECF70C21B}"/>
            </a:ext>
          </a:extLst>
        </xdr:cNvPr>
        <xdr:cNvCxnSpPr/>
      </xdr:nvCxnSpPr>
      <xdr:spPr>
        <a:xfrm>
          <a:off x="8750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156029</xdr:rowOff>
    </xdr:from>
    <xdr:to>
      <xdr:col>41</xdr:col>
      <xdr:colOff>101600</xdr:colOff>
      <xdr:row>85</xdr:row>
      <xdr:rowOff>86179</xdr:rowOff>
    </xdr:to>
    <xdr:sp macro="" textlink="">
      <xdr:nvSpPr>
        <xdr:cNvPr id="362" name="楕円 361">
          <a:extLst>
            <a:ext uri="{FF2B5EF4-FFF2-40B4-BE49-F238E27FC236}">
              <a16:creationId xmlns:a16="http://schemas.microsoft.com/office/drawing/2014/main" id="{070D0D6E-0274-479E-A5FF-E8C5640FA898}"/>
            </a:ext>
          </a:extLst>
        </xdr:cNvPr>
        <xdr:cNvSpPr/>
      </xdr:nvSpPr>
      <xdr:spPr>
        <a:xfrm>
          <a:off x="7810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35379</xdr:rowOff>
    </xdr:from>
    <xdr:to>
      <xdr:col>45</xdr:col>
      <xdr:colOff>177800</xdr:colOff>
      <xdr:row>85</xdr:row>
      <xdr:rowOff>35379</xdr:rowOff>
    </xdr:to>
    <xdr:cxnSp macro="">
      <xdr:nvCxnSpPr>
        <xdr:cNvPr id="363" name="直線コネクタ 362">
          <a:extLst>
            <a:ext uri="{FF2B5EF4-FFF2-40B4-BE49-F238E27FC236}">
              <a16:creationId xmlns:a16="http://schemas.microsoft.com/office/drawing/2014/main" id="{3E73A6AC-9E89-4A68-B81A-12359766DBFC}"/>
            </a:ext>
          </a:extLst>
        </xdr:cNvPr>
        <xdr:cNvCxnSpPr/>
      </xdr:nvCxnSpPr>
      <xdr:spPr>
        <a:xfrm>
          <a:off x="7861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156029</xdr:rowOff>
    </xdr:from>
    <xdr:to>
      <xdr:col>36</xdr:col>
      <xdr:colOff>165100</xdr:colOff>
      <xdr:row>85</xdr:row>
      <xdr:rowOff>86179</xdr:rowOff>
    </xdr:to>
    <xdr:sp macro="" textlink="">
      <xdr:nvSpPr>
        <xdr:cNvPr id="364" name="楕円 363">
          <a:extLst>
            <a:ext uri="{FF2B5EF4-FFF2-40B4-BE49-F238E27FC236}">
              <a16:creationId xmlns:a16="http://schemas.microsoft.com/office/drawing/2014/main" id="{BF380D93-ABE0-4CBB-9498-7B7FB41B5065}"/>
            </a:ext>
          </a:extLst>
        </xdr:cNvPr>
        <xdr:cNvSpPr/>
      </xdr:nvSpPr>
      <xdr:spPr>
        <a:xfrm>
          <a:off x="6921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35379</xdr:rowOff>
    </xdr:from>
    <xdr:to>
      <xdr:col>41</xdr:col>
      <xdr:colOff>50800</xdr:colOff>
      <xdr:row>85</xdr:row>
      <xdr:rowOff>35379</xdr:rowOff>
    </xdr:to>
    <xdr:cxnSp macro="">
      <xdr:nvCxnSpPr>
        <xdr:cNvPr id="365" name="直線コネクタ 364">
          <a:extLst>
            <a:ext uri="{FF2B5EF4-FFF2-40B4-BE49-F238E27FC236}">
              <a16:creationId xmlns:a16="http://schemas.microsoft.com/office/drawing/2014/main" id="{473491D4-D706-4FE2-9BE5-000E383DE3A5}"/>
            </a:ext>
          </a:extLst>
        </xdr:cNvPr>
        <xdr:cNvCxnSpPr/>
      </xdr:nvCxnSpPr>
      <xdr:spPr>
        <a:xfrm>
          <a:off x="6972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E82DED09-1829-4E60-9556-06D75806805E}"/>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FB76DFDE-7268-488B-BA90-8D29C4D65C8E}"/>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1B285FCF-ECFE-4E3F-8936-AC84C6EB4095}"/>
            </a:ext>
          </a:extLst>
        </xdr:cNvPr>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C7A90ECC-F81E-4751-A05B-CA7F536C2DDF}"/>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77306</xdr:rowOff>
    </xdr:from>
    <xdr:ext cx="469744" cy="259045"/>
    <xdr:sp macro="" textlink="">
      <xdr:nvSpPr>
        <xdr:cNvPr id="370" name="n_1mainValue【福祉施設】&#10;一人当たり面積">
          <a:extLst>
            <a:ext uri="{FF2B5EF4-FFF2-40B4-BE49-F238E27FC236}">
              <a16:creationId xmlns:a16="http://schemas.microsoft.com/office/drawing/2014/main" id="{89ECBF06-BD71-4A59-84B5-17CA763BF0BA}"/>
            </a:ext>
          </a:extLst>
        </xdr:cNvPr>
        <xdr:cNvSpPr txBox="1"/>
      </xdr:nvSpPr>
      <xdr:spPr>
        <a:xfrm>
          <a:off x="93917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77306</xdr:rowOff>
    </xdr:from>
    <xdr:ext cx="469744" cy="259045"/>
    <xdr:sp macro="" textlink="">
      <xdr:nvSpPr>
        <xdr:cNvPr id="371" name="n_2mainValue【福祉施設】&#10;一人当たり面積">
          <a:extLst>
            <a:ext uri="{FF2B5EF4-FFF2-40B4-BE49-F238E27FC236}">
              <a16:creationId xmlns:a16="http://schemas.microsoft.com/office/drawing/2014/main" id="{1929F4EE-CC0C-475A-8AD1-EE128127EBC4}"/>
            </a:ext>
          </a:extLst>
        </xdr:cNvPr>
        <xdr:cNvSpPr txBox="1"/>
      </xdr:nvSpPr>
      <xdr:spPr>
        <a:xfrm>
          <a:off x="8515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77306</xdr:rowOff>
    </xdr:from>
    <xdr:ext cx="469744" cy="259045"/>
    <xdr:sp macro="" textlink="">
      <xdr:nvSpPr>
        <xdr:cNvPr id="372" name="n_3mainValue【福祉施設】&#10;一人当たり面積">
          <a:extLst>
            <a:ext uri="{FF2B5EF4-FFF2-40B4-BE49-F238E27FC236}">
              <a16:creationId xmlns:a16="http://schemas.microsoft.com/office/drawing/2014/main" id="{5190BBA8-4025-4B24-A949-5C25803E6F2C}"/>
            </a:ext>
          </a:extLst>
        </xdr:cNvPr>
        <xdr:cNvSpPr txBox="1"/>
      </xdr:nvSpPr>
      <xdr:spPr>
        <a:xfrm>
          <a:off x="7626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77306</xdr:rowOff>
    </xdr:from>
    <xdr:ext cx="469744" cy="259045"/>
    <xdr:sp macro="" textlink="">
      <xdr:nvSpPr>
        <xdr:cNvPr id="373" name="n_4mainValue【福祉施設】&#10;一人当たり面積">
          <a:extLst>
            <a:ext uri="{FF2B5EF4-FFF2-40B4-BE49-F238E27FC236}">
              <a16:creationId xmlns:a16="http://schemas.microsoft.com/office/drawing/2014/main" id="{F49CB6B7-5225-4F19-A239-17D45D1D5817}"/>
            </a:ext>
          </a:extLst>
        </xdr:cNvPr>
        <xdr:cNvSpPr txBox="1"/>
      </xdr:nvSpPr>
      <xdr:spPr>
        <a:xfrm>
          <a:off x="6737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FB88D919-3D19-461D-BB14-41356A5242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91586C5-FF97-401E-A689-B1CDFA6AA4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941AE6E-5BD6-4619-8423-F5A1381060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4C4F711-0FFD-4F36-934D-13BD895DF3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2BA861D5-1097-44EE-84DB-67638A234D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1A304418-D1B8-41BE-8276-B3131F8E748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A0EFA53A-FD31-4178-A9F6-2526884B30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1E53399B-FC8F-4C67-9912-00BC8F22980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BF0C14B-997B-4B92-9AA2-2DFA9E1E893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AD3528C8-38A2-4A9E-8171-48D507C6D44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12CCF19F-3384-4440-82CD-42C76D55000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447251DC-A60C-4BB4-A89A-A9A68FECDD8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4EF5DCC1-93B7-4247-8533-C69B14B5BB8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3F4F6F31-C2A1-4F76-BC05-F5B39BB0310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83311D0F-FCE9-41C0-B276-CCADE687EEC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87D5BCFC-B91E-4BD0-AFB6-B18F4D5F2D0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B8F3E9A6-DF76-494E-95F2-A9512EECAA6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8A9616AB-3294-4FC6-B072-55D665D5BE2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ADF54BC7-DF92-44D2-A66B-02E4CF8AB99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8157C231-DB37-4B93-B91C-6C425A07F1B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CBF19F5F-74FB-4C2D-9C4A-F1BAE7DBAB9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ADAC8CCE-15D2-47BD-A987-2DAF0B15A40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F8CFCB83-1020-49F9-AB92-6C2B319D443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FB4368AE-F544-49EB-AF52-E4C218DBD8E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ECF5435C-8D8D-489C-9D4F-5855A56A0E42}"/>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5C3064E6-D64F-4046-BDA8-92966BFD56FF}"/>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C7EFAC24-5C85-4F48-A14C-8D934F970A8A}"/>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EC3E1706-E2C8-4AD7-90CD-6EE54833DFC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B0245755-387F-472E-8CDA-632D3CCA7403}"/>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DC33687C-2F8C-487A-8D36-AC07AC80E527}"/>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CA8F5221-2A44-4B9F-9A0D-1FABC5F7D89F}"/>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EEE15B56-4B20-4642-88C2-2E5DF93B3221}"/>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2497F6EC-457C-423B-B6FD-C90E19DEE8A0}"/>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948C4BD9-A95A-4F2C-8B34-6C6B6E17155F}"/>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661A8851-5D27-40EF-BA85-7B0DC0448FED}"/>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A3BC1496-200D-45CD-854A-67A1B6903D1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C388660-7E3E-417B-8928-E83CAC298F6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AB3E15B-BA42-4B19-B68B-B098F283D60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8490EEC7-8B0D-4113-BC6D-4D30266D9EF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B0E59E4-5FDD-41FC-B555-CB4ABDEBE4C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xdr:rowOff>
    </xdr:from>
    <xdr:to>
      <xdr:col>24</xdr:col>
      <xdr:colOff>114300</xdr:colOff>
      <xdr:row>106</xdr:row>
      <xdr:rowOff>107950</xdr:rowOff>
    </xdr:to>
    <xdr:sp macro="" textlink="">
      <xdr:nvSpPr>
        <xdr:cNvPr id="414" name="楕円 413">
          <a:extLst>
            <a:ext uri="{FF2B5EF4-FFF2-40B4-BE49-F238E27FC236}">
              <a16:creationId xmlns:a16="http://schemas.microsoft.com/office/drawing/2014/main" id="{B26BB0D7-80F8-40B9-9A2A-12013DDE9B3E}"/>
            </a:ext>
          </a:extLst>
        </xdr:cNvPr>
        <xdr:cNvSpPr/>
      </xdr:nvSpPr>
      <xdr:spPr>
        <a:xfrm>
          <a:off x="4584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156227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F4461D3F-EC68-42A2-9871-BB94862E560A}"/>
            </a:ext>
          </a:extLst>
        </xdr:cNvPr>
        <xdr:cNvSpPr txBox="1"/>
      </xdr:nvSpPr>
      <xdr:spPr>
        <a:xfrm>
          <a:off x="4673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137795</xdr:rowOff>
    </xdr:from>
    <xdr:to>
      <xdr:col>20</xdr:col>
      <xdr:colOff>38100</xdr:colOff>
      <xdr:row>106</xdr:row>
      <xdr:rowOff>67945</xdr:rowOff>
    </xdr:to>
    <xdr:sp macro="" textlink="">
      <xdr:nvSpPr>
        <xdr:cNvPr id="416" name="楕円 415">
          <a:extLst>
            <a:ext uri="{FF2B5EF4-FFF2-40B4-BE49-F238E27FC236}">
              <a16:creationId xmlns:a16="http://schemas.microsoft.com/office/drawing/2014/main" id="{BA4A9FD9-7442-4DEC-83AD-EDB29EB0F163}"/>
            </a:ext>
          </a:extLst>
        </xdr:cNvPr>
        <xdr:cNvSpPr/>
      </xdr:nvSpPr>
      <xdr:spPr>
        <a:xfrm>
          <a:off x="3746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17145</xdr:rowOff>
    </xdr:from>
    <xdr:to>
      <xdr:col>24</xdr:col>
      <xdr:colOff>63500</xdr:colOff>
      <xdr:row>106</xdr:row>
      <xdr:rowOff>57150</xdr:rowOff>
    </xdr:to>
    <xdr:cxnSp macro="">
      <xdr:nvCxnSpPr>
        <xdr:cNvPr id="417" name="直線コネクタ 416">
          <a:extLst>
            <a:ext uri="{FF2B5EF4-FFF2-40B4-BE49-F238E27FC236}">
              <a16:creationId xmlns:a16="http://schemas.microsoft.com/office/drawing/2014/main" id="{3DC1740C-B07D-4913-B6E1-8BB06F4C6BF2}"/>
            </a:ext>
          </a:extLst>
        </xdr:cNvPr>
        <xdr:cNvCxnSpPr/>
      </xdr:nvCxnSpPr>
      <xdr:spPr>
        <a:xfrm>
          <a:off x="3797300" y="18190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418" name="楕円 417">
          <a:extLst>
            <a:ext uri="{FF2B5EF4-FFF2-40B4-BE49-F238E27FC236}">
              <a16:creationId xmlns:a16="http://schemas.microsoft.com/office/drawing/2014/main" id="{9143738C-847B-4429-B01D-0EE12F996E47}"/>
            </a:ext>
          </a:extLst>
        </xdr:cNvPr>
        <xdr:cNvSpPr/>
      </xdr:nvSpPr>
      <xdr:spPr>
        <a:xfrm>
          <a:off x="2857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148589</xdr:rowOff>
    </xdr:from>
    <xdr:to>
      <xdr:col>19</xdr:col>
      <xdr:colOff>177800</xdr:colOff>
      <xdr:row>106</xdr:row>
      <xdr:rowOff>17145</xdr:rowOff>
    </xdr:to>
    <xdr:cxnSp macro="">
      <xdr:nvCxnSpPr>
        <xdr:cNvPr id="419" name="直線コネクタ 418">
          <a:extLst>
            <a:ext uri="{FF2B5EF4-FFF2-40B4-BE49-F238E27FC236}">
              <a16:creationId xmlns:a16="http://schemas.microsoft.com/office/drawing/2014/main" id="{83F62C98-BDF4-4BE7-B7CB-E1EE061D8C47}"/>
            </a:ext>
          </a:extLst>
        </xdr:cNvPr>
        <xdr:cNvCxnSpPr/>
      </xdr:nvCxnSpPr>
      <xdr:spPr>
        <a:xfrm>
          <a:off x="2908300" y="181508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420" name="楕円 419">
          <a:extLst>
            <a:ext uri="{FF2B5EF4-FFF2-40B4-BE49-F238E27FC236}">
              <a16:creationId xmlns:a16="http://schemas.microsoft.com/office/drawing/2014/main" id="{EA2915F3-C49A-455E-B56F-493D35B6C814}"/>
            </a:ext>
          </a:extLst>
        </xdr:cNvPr>
        <xdr:cNvSpPr/>
      </xdr:nvSpPr>
      <xdr:spPr>
        <a:xfrm>
          <a:off x="196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xdr:rowOff>
    </xdr:from>
    <xdr:to>
      <xdr:col>15</xdr:col>
      <xdr:colOff>50800</xdr:colOff>
      <xdr:row>105</xdr:row>
      <xdr:rowOff>148589</xdr:rowOff>
    </xdr:to>
    <xdr:cxnSp macro="">
      <xdr:nvCxnSpPr>
        <xdr:cNvPr id="421" name="直線コネクタ 420">
          <a:extLst>
            <a:ext uri="{FF2B5EF4-FFF2-40B4-BE49-F238E27FC236}">
              <a16:creationId xmlns:a16="http://schemas.microsoft.com/office/drawing/2014/main" id="{B03F3703-58EB-4ED6-81E6-B64992E0354D}"/>
            </a:ext>
          </a:extLst>
        </xdr:cNvPr>
        <xdr:cNvCxnSpPr/>
      </xdr:nvCxnSpPr>
      <xdr:spPr>
        <a:xfrm>
          <a:off x="2019300" y="180098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19686</xdr:rowOff>
    </xdr:from>
    <xdr:to>
      <xdr:col>6</xdr:col>
      <xdr:colOff>38100</xdr:colOff>
      <xdr:row>105</xdr:row>
      <xdr:rowOff>121286</xdr:rowOff>
    </xdr:to>
    <xdr:sp macro="" textlink="">
      <xdr:nvSpPr>
        <xdr:cNvPr id="422" name="楕円 421">
          <a:extLst>
            <a:ext uri="{FF2B5EF4-FFF2-40B4-BE49-F238E27FC236}">
              <a16:creationId xmlns:a16="http://schemas.microsoft.com/office/drawing/2014/main" id="{91B16472-72AA-43B9-8CD0-14731A5289AF}"/>
            </a:ext>
          </a:extLst>
        </xdr:cNvPr>
        <xdr:cNvSpPr/>
      </xdr:nvSpPr>
      <xdr:spPr>
        <a:xfrm>
          <a:off x="1079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7620</xdr:rowOff>
    </xdr:from>
    <xdr:to>
      <xdr:col>10</xdr:col>
      <xdr:colOff>114300</xdr:colOff>
      <xdr:row>105</xdr:row>
      <xdr:rowOff>70486</xdr:rowOff>
    </xdr:to>
    <xdr:cxnSp macro="">
      <xdr:nvCxnSpPr>
        <xdr:cNvPr id="423" name="直線コネクタ 422">
          <a:extLst>
            <a:ext uri="{FF2B5EF4-FFF2-40B4-BE49-F238E27FC236}">
              <a16:creationId xmlns:a16="http://schemas.microsoft.com/office/drawing/2014/main" id="{E5C3A762-9D47-4BAB-9720-93B81690C5DC}"/>
            </a:ext>
          </a:extLst>
        </xdr:cNvPr>
        <xdr:cNvCxnSpPr/>
      </xdr:nvCxnSpPr>
      <xdr:spPr>
        <a:xfrm flipV="1">
          <a:off x="1130300" y="180098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88D39F5C-2D38-4F95-BC05-1D2C703CDC96}"/>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320713C4-6EBD-4BAF-9A98-DD4CD52074C5}"/>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59456F4B-6377-4734-A395-80BC0353BDDA}"/>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B9732616-AE98-4F5F-8C56-473F608E5D2A}"/>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59072</xdr:rowOff>
    </xdr:from>
    <xdr:ext cx="405111" cy="259045"/>
    <xdr:sp macro="" textlink="">
      <xdr:nvSpPr>
        <xdr:cNvPr id="428" name="n_1mainValue【市民会館】&#10;有形固定資産減価償却率">
          <a:extLst>
            <a:ext uri="{FF2B5EF4-FFF2-40B4-BE49-F238E27FC236}">
              <a16:creationId xmlns:a16="http://schemas.microsoft.com/office/drawing/2014/main" id="{B2A8D00E-31A0-4F54-9374-6EA6857D778C}"/>
            </a:ext>
          </a:extLst>
        </xdr:cNvPr>
        <xdr:cNvSpPr txBox="1"/>
      </xdr:nvSpPr>
      <xdr:spPr>
        <a:xfrm>
          <a:off x="35820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429" name="n_2mainValue【市民会館】&#10;有形固定資産減価償却率">
          <a:extLst>
            <a:ext uri="{FF2B5EF4-FFF2-40B4-BE49-F238E27FC236}">
              <a16:creationId xmlns:a16="http://schemas.microsoft.com/office/drawing/2014/main" id="{0092550A-278E-4FDB-B4C1-5741A13CE6D7}"/>
            </a:ext>
          </a:extLst>
        </xdr:cNvPr>
        <xdr:cNvSpPr txBox="1"/>
      </xdr:nvSpPr>
      <xdr:spPr>
        <a:xfrm>
          <a:off x="2705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49547</xdr:rowOff>
    </xdr:from>
    <xdr:ext cx="405111" cy="259045"/>
    <xdr:sp macro="" textlink="">
      <xdr:nvSpPr>
        <xdr:cNvPr id="430" name="n_3mainValue【市民会館】&#10;有形固定資産減価償却率">
          <a:extLst>
            <a:ext uri="{FF2B5EF4-FFF2-40B4-BE49-F238E27FC236}">
              <a16:creationId xmlns:a16="http://schemas.microsoft.com/office/drawing/2014/main" id="{7C9E6DD8-CA99-4AD1-8FDA-B4460AAA0112}"/>
            </a:ext>
          </a:extLst>
        </xdr:cNvPr>
        <xdr:cNvSpPr txBox="1"/>
      </xdr:nvSpPr>
      <xdr:spPr>
        <a:xfrm>
          <a:off x="1816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112413</xdr:rowOff>
    </xdr:from>
    <xdr:ext cx="405111" cy="259045"/>
    <xdr:sp macro="" textlink="">
      <xdr:nvSpPr>
        <xdr:cNvPr id="431" name="n_4mainValue【市民会館】&#10;有形固定資産減価償却率">
          <a:extLst>
            <a:ext uri="{FF2B5EF4-FFF2-40B4-BE49-F238E27FC236}">
              <a16:creationId xmlns:a16="http://schemas.microsoft.com/office/drawing/2014/main" id="{51635A62-B215-4718-BD30-D07F1E30D562}"/>
            </a:ext>
          </a:extLst>
        </xdr:cNvPr>
        <xdr:cNvSpPr txBox="1"/>
      </xdr:nvSpPr>
      <xdr:spPr>
        <a:xfrm>
          <a:off x="927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5E25677D-3696-4629-AAD8-4104F03CE48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A3ADAE87-2B07-400A-951A-83EB12677D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DA2B7090-71D2-45F0-B5EF-A1E41886AC8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97A5FD4B-2E10-47EC-9B32-D53912AA99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6ADB8374-9AC4-4305-A93C-D1D4186611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9890B6F6-FCCE-45CC-86BA-AD4BC48B5E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377460B1-0C2F-4859-B978-2A3F2EBF1D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84F65A81-04B5-484B-BA2F-8CE3462145C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EFA8FB88-C6EC-4F88-B02D-1EB8DC176B6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986ACEB5-81C7-46DA-BC37-2F7657ED9E1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E0264977-D51B-4806-916A-788774B22F64}"/>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EA0BF28C-FD52-432F-B432-CB999CE9539C}"/>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F73F7E80-F844-4A74-A0C9-6874A8A4E64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5639E57E-60FB-4A5A-B81D-4FCB56FF447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3FF0B39F-9F71-4273-8F65-89C3B0DA3E3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458538DE-9B9A-4BBD-B3CF-F46D2163EC8E}"/>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C286A6A4-220D-4075-975C-744F05077A2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8844BB22-4A49-49E6-A3AB-06B519E9233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7FD3FE25-3B2F-480B-9BFB-7187F4A042F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F9B05D08-4991-4356-9AC1-A25CEECD62E8}"/>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B7B9D8E7-40BA-4569-B32A-D6928B501FB9}"/>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EFAE6172-30ED-4BCF-896F-B678F9FF8865}"/>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8AD8901-6D09-4653-B9B0-FCF82AC83E56}"/>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599E4C9D-D2AD-42A2-A2C8-217C06DD12B4}"/>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a:extLst>
            <a:ext uri="{FF2B5EF4-FFF2-40B4-BE49-F238E27FC236}">
              <a16:creationId xmlns:a16="http://schemas.microsoft.com/office/drawing/2014/main" id="{E56D4EC9-3DBC-499E-9ADE-68B60CB2F905}"/>
            </a:ext>
          </a:extLst>
        </xdr:cNvPr>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DC80CA2C-1036-4AE2-AA7F-8FA1E29B4081}"/>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DD507EC1-0171-4926-B93F-9A54F2DE7433}"/>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D3BDD7DB-C1FE-491A-85DB-40FAA8756A43}"/>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529ABC69-CD02-4473-9784-299EF66D543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63815BD2-7F27-4E06-9C9A-1E928910BCAA}"/>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AA81C103-8D06-4747-A6B7-03B3E9CEA03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6930FF2-69D3-49DF-BBFD-4CA786B842B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CFD33899-3A7F-4D28-A76D-41C2FBBE46B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E33865A9-80E4-4BB3-80ED-CC28A9153C9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2C46D3C-523D-4EE9-B1F7-33A8432F09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82550</xdr:rowOff>
    </xdr:from>
    <xdr:to>
      <xdr:col>55</xdr:col>
      <xdr:colOff>50800</xdr:colOff>
      <xdr:row>105</xdr:row>
      <xdr:rowOff>12700</xdr:rowOff>
    </xdr:to>
    <xdr:sp macro="" textlink="">
      <xdr:nvSpPr>
        <xdr:cNvPr id="467" name="楕円 466">
          <a:extLst>
            <a:ext uri="{FF2B5EF4-FFF2-40B4-BE49-F238E27FC236}">
              <a16:creationId xmlns:a16="http://schemas.microsoft.com/office/drawing/2014/main" id="{1D9F8B39-97A8-4607-8364-77C5618345D5}"/>
            </a:ext>
          </a:extLst>
        </xdr:cNvPr>
        <xdr:cNvSpPr/>
      </xdr:nvSpPr>
      <xdr:spPr>
        <a:xfrm>
          <a:off x="10426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105427</xdr:rowOff>
    </xdr:from>
    <xdr:ext cx="469744" cy="259045"/>
    <xdr:sp macro="" textlink="">
      <xdr:nvSpPr>
        <xdr:cNvPr id="468" name="【市民会館】&#10;一人当たり面積該当値テキスト">
          <a:extLst>
            <a:ext uri="{FF2B5EF4-FFF2-40B4-BE49-F238E27FC236}">
              <a16:creationId xmlns:a16="http://schemas.microsoft.com/office/drawing/2014/main" id="{5F1FAA67-374C-4D6D-9255-54284A9D050D}"/>
            </a:ext>
          </a:extLst>
        </xdr:cNvPr>
        <xdr:cNvSpPr txBox="1"/>
      </xdr:nvSpPr>
      <xdr:spPr>
        <a:xfrm>
          <a:off x="10515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88264</xdr:rowOff>
    </xdr:from>
    <xdr:to>
      <xdr:col>50</xdr:col>
      <xdr:colOff>165100</xdr:colOff>
      <xdr:row>105</xdr:row>
      <xdr:rowOff>18414</xdr:rowOff>
    </xdr:to>
    <xdr:sp macro="" textlink="">
      <xdr:nvSpPr>
        <xdr:cNvPr id="469" name="楕円 468">
          <a:extLst>
            <a:ext uri="{FF2B5EF4-FFF2-40B4-BE49-F238E27FC236}">
              <a16:creationId xmlns:a16="http://schemas.microsoft.com/office/drawing/2014/main" id="{52677468-29A0-4EEF-AB67-8AD68B97A920}"/>
            </a:ext>
          </a:extLst>
        </xdr:cNvPr>
        <xdr:cNvSpPr/>
      </xdr:nvSpPr>
      <xdr:spPr>
        <a:xfrm>
          <a:off x="9588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133350</xdr:rowOff>
    </xdr:from>
    <xdr:to>
      <xdr:col>55</xdr:col>
      <xdr:colOff>0</xdr:colOff>
      <xdr:row>104</xdr:row>
      <xdr:rowOff>139064</xdr:rowOff>
    </xdr:to>
    <xdr:cxnSp macro="">
      <xdr:nvCxnSpPr>
        <xdr:cNvPr id="470" name="直線コネクタ 469">
          <a:extLst>
            <a:ext uri="{FF2B5EF4-FFF2-40B4-BE49-F238E27FC236}">
              <a16:creationId xmlns:a16="http://schemas.microsoft.com/office/drawing/2014/main" id="{BCCD6822-A643-4721-BE13-86BE16694671}"/>
            </a:ext>
          </a:extLst>
        </xdr:cNvPr>
        <xdr:cNvCxnSpPr/>
      </xdr:nvCxnSpPr>
      <xdr:spPr>
        <a:xfrm flipV="1">
          <a:off x="9639300" y="179641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88264</xdr:rowOff>
    </xdr:from>
    <xdr:to>
      <xdr:col>46</xdr:col>
      <xdr:colOff>38100</xdr:colOff>
      <xdr:row>105</xdr:row>
      <xdr:rowOff>18414</xdr:rowOff>
    </xdr:to>
    <xdr:sp macro="" textlink="">
      <xdr:nvSpPr>
        <xdr:cNvPr id="471" name="楕円 470">
          <a:extLst>
            <a:ext uri="{FF2B5EF4-FFF2-40B4-BE49-F238E27FC236}">
              <a16:creationId xmlns:a16="http://schemas.microsoft.com/office/drawing/2014/main" id="{4AC56ADF-F778-4ECA-B143-DE5465958AB5}"/>
            </a:ext>
          </a:extLst>
        </xdr:cNvPr>
        <xdr:cNvSpPr/>
      </xdr:nvSpPr>
      <xdr:spPr>
        <a:xfrm>
          <a:off x="8699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139064</xdr:rowOff>
    </xdr:from>
    <xdr:to>
      <xdr:col>50</xdr:col>
      <xdr:colOff>114300</xdr:colOff>
      <xdr:row>104</xdr:row>
      <xdr:rowOff>139064</xdr:rowOff>
    </xdr:to>
    <xdr:cxnSp macro="">
      <xdr:nvCxnSpPr>
        <xdr:cNvPr id="472" name="直線コネクタ 471">
          <a:extLst>
            <a:ext uri="{FF2B5EF4-FFF2-40B4-BE49-F238E27FC236}">
              <a16:creationId xmlns:a16="http://schemas.microsoft.com/office/drawing/2014/main" id="{F4CA650E-6E67-4C7E-B7AD-C40C6D6B1710}"/>
            </a:ext>
          </a:extLst>
        </xdr:cNvPr>
        <xdr:cNvCxnSpPr/>
      </xdr:nvCxnSpPr>
      <xdr:spPr>
        <a:xfrm>
          <a:off x="8750300" y="1796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73" name="楕円 472">
          <a:extLst>
            <a:ext uri="{FF2B5EF4-FFF2-40B4-BE49-F238E27FC236}">
              <a16:creationId xmlns:a16="http://schemas.microsoft.com/office/drawing/2014/main" id="{146A3173-4391-4092-98CD-AC39A50DCE8E}"/>
            </a:ext>
          </a:extLst>
        </xdr:cNvPr>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139064</xdr:rowOff>
    </xdr:to>
    <xdr:cxnSp macro="">
      <xdr:nvCxnSpPr>
        <xdr:cNvPr id="474" name="直線コネクタ 473">
          <a:extLst>
            <a:ext uri="{FF2B5EF4-FFF2-40B4-BE49-F238E27FC236}">
              <a16:creationId xmlns:a16="http://schemas.microsoft.com/office/drawing/2014/main" id="{DD2E645F-60FE-46B9-A315-85BE6E9DB210}"/>
            </a:ext>
          </a:extLst>
        </xdr:cNvPr>
        <xdr:cNvCxnSpPr/>
      </xdr:nvCxnSpPr>
      <xdr:spPr>
        <a:xfrm>
          <a:off x="7861300" y="179527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88264</xdr:rowOff>
    </xdr:from>
    <xdr:to>
      <xdr:col>36</xdr:col>
      <xdr:colOff>165100</xdr:colOff>
      <xdr:row>105</xdr:row>
      <xdr:rowOff>18414</xdr:rowOff>
    </xdr:to>
    <xdr:sp macro="" textlink="">
      <xdr:nvSpPr>
        <xdr:cNvPr id="475" name="楕円 474">
          <a:extLst>
            <a:ext uri="{FF2B5EF4-FFF2-40B4-BE49-F238E27FC236}">
              <a16:creationId xmlns:a16="http://schemas.microsoft.com/office/drawing/2014/main" id="{2201335B-AD75-4ABC-987D-9FDAE1268C6A}"/>
            </a:ext>
          </a:extLst>
        </xdr:cNvPr>
        <xdr:cNvSpPr/>
      </xdr:nvSpPr>
      <xdr:spPr>
        <a:xfrm>
          <a:off x="6921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104</xdr:row>
      <xdr:rowOff>139064</xdr:rowOff>
    </xdr:to>
    <xdr:cxnSp macro="">
      <xdr:nvCxnSpPr>
        <xdr:cNvPr id="476" name="直線コネクタ 475">
          <a:extLst>
            <a:ext uri="{FF2B5EF4-FFF2-40B4-BE49-F238E27FC236}">
              <a16:creationId xmlns:a16="http://schemas.microsoft.com/office/drawing/2014/main" id="{C27E5493-790F-4996-9A01-B3DAAD122974}"/>
            </a:ext>
          </a:extLst>
        </xdr:cNvPr>
        <xdr:cNvCxnSpPr/>
      </xdr:nvCxnSpPr>
      <xdr:spPr>
        <a:xfrm flipV="1">
          <a:off x="6972300" y="179527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13BFCC63-BE1C-4CD8-87DE-E6DB2EA53581}"/>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a:extLst>
            <a:ext uri="{FF2B5EF4-FFF2-40B4-BE49-F238E27FC236}">
              <a16:creationId xmlns:a16="http://schemas.microsoft.com/office/drawing/2014/main" id="{7F00230E-D38A-4C7F-9D1F-1A682FFB60EA}"/>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a:extLst>
            <a:ext uri="{FF2B5EF4-FFF2-40B4-BE49-F238E27FC236}">
              <a16:creationId xmlns:a16="http://schemas.microsoft.com/office/drawing/2014/main" id="{9A021188-35AE-4E54-A8ED-D22660244A8A}"/>
            </a:ext>
          </a:extLst>
        </xdr:cNvPr>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4DCFF0B8-1D1C-40D1-AE30-E3596C130E7E}"/>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34941</xdr:rowOff>
    </xdr:from>
    <xdr:ext cx="469744" cy="259045"/>
    <xdr:sp macro="" textlink="">
      <xdr:nvSpPr>
        <xdr:cNvPr id="481" name="n_1mainValue【市民会館】&#10;一人当たり面積">
          <a:extLst>
            <a:ext uri="{FF2B5EF4-FFF2-40B4-BE49-F238E27FC236}">
              <a16:creationId xmlns:a16="http://schemas.microsoft.com/office/drawing/2014/main" id="{224BB05C-9440-443D-9767-CA9CB4864431}"/>
            </a:ext>
          </a:extLst>
        </xdr:cNvPr>
        <xdr:cNvSpPr txBox="1"/>
      </xdr:nvSpPr>
      <xdr:spPr>
        <a:xfrm>
          <a:off x="93917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34941</xdr:rowOff>
    </xdr:from>
    <xdr:ext cx="469744" cy="259045"/>
    <xdr:sp macro="" textlink="">
      <xdr:nvSpPr>
        <xdr:cNvPr id="482" name="n_2mainValue【市民会館】&#10;一人当たり面積">
          <a:extLst>
            <a:ext uri="{FF2B5EF4-FFF2-40B4-BE49-F238E27FC236}">
              <a16:creationId xmlns:a16="http://schemas.microsoft.com/office/drawing/2014/main" id="{9C40A070-15F4-4911-8261-25D01729820F}"/>
            </a:ext>
          </a:extLst>
        </xdr:cNvPr>
        <xdr:cNvSpPr txBox="1"/>
      </xdr:nvSpPr>
      <xdr:spPr>
        <a:xfrm>
          <a:off x="8515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83" name="n_3mainValue【市民会館】&#10;一人当たり面積">
          <a:extLst>
            <a:ext uri="{FF2B5EF4-FFF2-40B4-BE49-F238E27FC236}">
              <a16:creationId xmlns:a16="http://schemas.microsoft.com/office/drawing/2014/main" id="{088CD1DC-5122-4544-A1BF-60ACF35417D0}"/>
            </a:ext>
          </a:extLst>
        </xdr:cNvPr>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34941</xdr:rowOff>
    </xdr:from>
    <xdr:ext cx="469744" cy="259045"/>
    <xdr:sp macro="" textlink="">
      <xdr:nvSpPr>
        <xdr:cNvPr id="484" name="n_4mainValue【市民会館】&#10;一人当たり面積">
          <a:extLst>
            <a:ext uri="{FF2B5EF4-FFF2-40B4-BE49-F238E27FC236}">
              <a16:creationId xmlns:a16="http://schemas.microsoft.com/office/drawing/2014/main" id="{36F7A50D-AFD4-45AF-BEE1-D0BC6A287ABA}"/>
            </a:ext>
          </a:extLst>
        </xdr:cNvPr>
        <xdr:cNvSpPr txBox="1"/>
      </xdr:nvSpPr>
      <xdr:spPr>
        <a:xfrm>
          <a:off x="6737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65906AEE-353F-403D-9A22-4BB94CA1C7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3362E371-A1EC-4BBF-A2EB-40BD0C413B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18049FB9-633A-431C-9903-C9284CBB515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65CCDD15-7F04-43B2-8AEB-F06D8B30CA7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6CB69AD1-6921-46B5-9A5C-95B7A0135A7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9563A214-2A66-4C47-9D4F-ECD2FB9461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86A694C8-BFF3-4D96-8580-60F7D97199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8B9E7E9A-8427-4B99-BBC8-A5011370B3D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1B86FE3D-5F87-4CC9-AAF2-174EB5632D3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346FB846-85A5-4F82-B7BD-CFDCC61299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223D6217-B433-4E2B-9F97-83F6F630C7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C5FF9FC4-466C-4D38-BE49-6665F38B00E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285DA26-6380-44EA-8054-E6FE8C56087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6AB60599-763D-4A0B-99EC-0CF7CC28A61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A591EF05-CEFF-4014-9783-58883EC632A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78C246EF-687B-4AD1-9ACB-D1BFF11D027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B4D7FA03-5C4E-4A81-9F17-403600A607D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5DF76C0-4A6B-4D32-B76B-47A509FA6A3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B6D2B374-F957-4EF5-AEB7-EE9D27628AF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3B882D16-FB73-40CD-BEE0-BA144342AEA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54499604-128E-4DD8-8F4C-E86C3AA0D4D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82FFCC37-8E18-45D8-A13B-E1971ABE395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3B136A63-99C8-4CC3-8D95-AB4FA83C6CB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4A8E2F82-AB6E-4D80-83B2-A0895C5EC4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C89A739D-C90F-48F0-9454-5392D068213C}"/>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8D48CB64-D5AE-4FC7-AD0B-5C19D68E4B5C}"/>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22CE1EA0-5634-4E64-A43E-5DC762223264}"/>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1AAF229-45EF-448C-BD71-54319895E4DB}"/>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AAC6838B-2907-4B43-8C09-0F6D29887BD5}"/>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1FF6D9C5-3392-4EB8-B256-A35F1AEE1472}"/>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15254476-CD77-4C55-83AB-526B9ED49264}"/>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C9F35421-17EB-44CF-A5E6-004C790DE75F}"/>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1DC35A1B-08C9-421A-88C8-003E2ED1C54A}"/>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A0F8382D-498B-4688-8C29-BFF945AE23C4}"/>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09738181-B2F5-4333-A793-9796C86E86E5}"/>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F6AA0C2E-FD40-4B7F-B3CC-4A51AE8B0FC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14A676C3-B812-43A1-AEDA-0A78C353FA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AD11A1B4-4392-4443-A8DB-EFD1437437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2EC45C6D-61A4-44C8-87EC-D88608B77E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7802D93-C92C-4270-9766-9230BB7C12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525" name="楕円 524">
          <a:extLst>
            <a:ext uri="{FF2B5EF4-FFF2-40B4-BE49-F238E27FC236}">
              <a16:creationId xmlns:a16="http://schemas.microsoft.com/office/drawing/2014/main" id="{AC06D471-8763-49C3-864A-BEA2EB31E99E}"/>
            </a:ext>
          </a:extLst>
        </xdr:cNvPr>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6355137A-0F45-4308-B8CD-9860DF6A96FD}"/>
            </a:ext>
          </a:extLst>
        </xdr:cNvPr>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156845</xdr:rowOff>
    </xdr:from>
    <xdr:to>
      <xdr:col>81</xdr:col>
      <xdr:colOff>101600</xdr:colOff>
      <xdr:row>36</xdr:row>
      <xdr:rowOff>86995</xdr:rowOff>
    </xdr:to>
    <xdr:sp macro="" textlink="">
      <xdr:nvSpPr>
        <xdr:cNvPr id="527" name="楕円 526">
          <a:extLst>
            <a:ext uri="{FF2B5EF4-FFF2-40B4-BE49-F238E27FC236}">
              <a16:creationId xmlns:a16="http://schemas.microsoft.com/office/drawing/2014/main" id="{FCC14755-27C9-4AA6-A149-C2EC99DA8FC9}"/>
            </a:ext>
          </a:extLst>
        </xdr:cNvPr>
        <xdr:cNvSpPr/>
      </xdr:nvSpPr>
      <xdr:spPr>
        <a:xfrm>
          <a:off x="15430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36195</xdr:rowOff>
    </xdr:from>
    <xdr:to>
      <xdr:col>85</xdr:col>
      <xdr:colOff>127000</xdr:colOff>
      <xdr:row>36</xdr:row>
      <xdr:rowOff>83820</xdr:rowOff>
    </xdr:to>
    <xdr:cxnSp macro="">
      <xdr:nvCxnSpPr>
        <xdr:cNvPr id="528" name="直線コネクタ 527">
          <a:extLst>
            <a:ext uri="{FF2B5EF4-FFF2-40B4-BE49-F238E27FC236}">
              <a16:creationId xmlns:a16="http://schemas.microsoft.com/office/drawing/2014/main" id="{18377788-5478-4828-90E9-0CF8E583F196}"/>
            </a:ext>
          </a:extLst>
        </xdr:cNvPr>
        <xdr:cNvCxnSpPr/>
      </xdr:nvCxnSpPr>
      <xdr:spPr>
        <a:xfrm>
          <a:off x="15481300" y="62083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101600</xdr:rowOff>
    </xdr:from>
    <xdr:to>
      <xdr:col>76</xdr:col>
      <xdr:colOff>165100</xdr:colOff>
      <xdr:row>36</xdr:row>
      <xdr:rowOff>31750</xdr:rowOff>
    </xdr:to>
    <xdr:sp macro="" textlink="">
      <xdr:nvSpPr>
        <xdr:cNvPr id="529" name="楕円 528">
          <a:extLst>
            <a:ext uri="{FF2B5EF4-FFF2-40B4-BE49-F238E27FC236}">
              <a16:creationId xmlns:a16="http://schemas.microsoft.com/office/drawing/2014/main" id="{4E3D8563-92E3-4454-83D2-AC35B89711BF}"/>
            </a:ext>
          </a:extLst>
        </xdr:cNvPr>
        <xdr:cNvSpPr/>
      </xdr:nvSpPr>
      <xdr:spPr>
        <a:xfrm>
          <a:off x="14541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152400</xdr:rowOff>
    </xdr:from>
    <xdr:to>
      <xdr:col>81</xdr:col>
      <xdr:colOff>50800</xdr:colOff>
      <xdr:row>36</xdr:row>
      <xdr:rowOff>36195</xdr:rowOff>
    </xdr:to>
    <xdr:cxnSp macro="">
      <xdr:nvCxnSpPr>
        <xdr:cNvPr id="530" name="直線コネクタ 529">
          <a:extLst>
            <a:ext uri="{FF2B5EF4-FFF2-40B4-BE49-F238E27FC236}">
              <a16:creationId xmlns:a16="http://schemas.microsoft.com/office/drawing/2014/main" id="{FE8BB80F-CD43-4A39-922D-50AD0ACFA63A}"/>
            </a:ext>
          </a:extLst>
        </xdr:cNvPr>
        <xdr:cNvCxnSpPr/>
      </xdr:nvCxnSpPr>
      <xdr:spPr>
        <a:xfrm>
          <a:off x="14592300" y="61531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44450</xdr:rowOff>
    </xdr:from>
    <xdr:to>
      <xdr:col>72</xdr:col>
      <xdr:colOff>38100</xdr:colOff>
      <xdr:row>35</xdr:row>
      <xdr:rowOff>146050</xdr:rowOff>
    </xdr:to>
    <xdr:sp macro="" textlink="">
      <xdr:nvSpPr>
        <xdr:cNvPr id="531" name="楕円 530">
          <a:extLst>
            <a:ext uri="{FF2B5EF4-FFF2-40B4-BE49-F238E27FC236}">
              <a16:creationId xmlns:a16="http://schemas.microsoft.com/office/drawing/2014/main" id="{A4166B6D-6EEE-4B0A-A353-95178BE7E6A7}"/>
            </a:ext>
          </a:extLst>
        </xdr:cNvPr>
        <xdr:cNvSpPr/>
      </xdr:nvSpPr>
      <xdr:spPr>
        <a:xfrm>
          <a:off x="13652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95250</xdr:rowOff>
    </xdr:from>
    <xdr:to>
      <xdr:col>76</xdr:col>
      <xdr:colOff>114300</xdr:colOff>
      <xdr:row>35</xdr:row>
      <xdr:rowOff>152400</xdr:rowOff>
    </xdr:to>
    <xdr:cxnSp macro="">
      <xdr:nvCxnSpPr>
        <xdr:cNvPr id="532" name="直線コネクタ 531">
          <a:extLst>
            <a:ext uri="{FF2B5EF4-FFF2-40B4-BE49-F238E27FC236}">
              <a16:creationId xmlns:a16="http://schemas.microsoft.com/office/drawing/2014/main" id="{70656809-32D0-4B9A-94DB-641CBD9D41A3}"/>
            </a:ext>
          </a:extLst>
        </xdr:cNvPr>
        <xdr:cNvCxnSpPr/>
      </xdr:nvCxnSpPr>
      <xdr:spPr>
        <a:xfrm>
          <a:off x="13703300" y="6096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158750</xdr:rowOff>
    </xdr:from>
    <xdr:to>
      <xdr:col>67</xdr:col>
      <xdr:colOff>101600</xdr:colOff>
      <xdr:row>35</xdr:row>
      <xdr:rowOff>88900</xdr:rowOff>
    </xdr:to>
    <xdr:sp macro="" textlink="">
      <xdr:nvSpPr>
        <xdr:cNvPr id="533" name="楕円 532">
          <a:extLst>
            <a:ext uri="{FF2B5EF4-FFF2-40B4-BE49-F238E27FC236}">
              <a16:creationId xmlns:a16="http://schemas.microsoft.com/office/drawing/2014/main" id="{4B8090F2-896C-43F3-8BB4-699A894B419C}"/>
            </a:ext>
          </a:extLst>
        </xdr:cNvPr>
        <xdr:cNvSpPr/>
      </xdr:nvSpPr>
      <xdr:spPr>
        <a:xfrm>
          <a:off x="12763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38100</xdr:rowOff>
    </xdr:from>
    <xdr:to>
      <xdr:col>71</xdr:col>
      <xdr:colOff>177800</xdr:colOff>
      <xdr:row>35</xdr:row>
      <xdr:rowOff>95250</xdr:rowOff>
    </xdr:to>
    <xdr:cxnSp macro="">
      <xdr:nvCxnSpPr>
        <xdr:cNvPr id="534" name="直線コネクタ 533">
          <a:extLst>
            <a:ext uri="{FF2B5EF4-FFF2-40B4-BE49-F238E27FC236}">
              <a16:creationId xmlns:a16="http://schemas.microsoft.com/office/drawing/2014/main" id="{4B03470B-9FA2-4DDF-B75D-13B354239314}"/>
            </a:ext>
          </a:extLst>
        </xdr:cNvPr>
        <xdr:cNvCxnSpPr/>
      </xdr:nvCxnSpPr>
      <xdr:spPr>
        <a:xfrm>
          <a:off x="12814300" y="6038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B5894C48-FB67-4AF7-8D74-78672F2A5210}"/>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2B4D3077-8158-4E22-A3A5-FBF8A26AE53C}"/>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B33D832E-065B-487D-9CB6-AE13FD450B68}"/>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5CBCA4C5-44E3-4BBA-AE92-096E6019B2D4}"/>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103522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749D3B97-DD65-4E32-8E7E-A4852F75CD9A}"/>
            </a:ext>
          </a:extLst>
        </xdr:cNvPr>
        <xdr:cNvSpPr txBox="1"/>
      </xdr:nvSpPr>
      <xdr:spPr>
        <a:xfrm>
          <a:off x="15266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48277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923FC38D-DCB8-4BC5-91AE-A93F2F7231C0}"/>
            </a:ext>
          </a:extLst>
        </xdr:cNvPr>
        <xdr:cNvSpPr txBox="1"/>
      </xdr:nvSpPr>
      <xdr:spPr>
        <a:xfrm>
          <a:off x="14389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162577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C770DB03-0406-4E7F-BDC8-BD7ABA47711F}"/>
            </a:ext>
          </a:extLst>
        </xdr:cNvPr>
        <xdr:cNvSpPr txBox="1"/>
      </xdr:nvSpPr>
      <xdr:spPr>
        <a:xfrm>
          <a:off x="13500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105427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13684310-DDF6-49A0-BC0F-573B1478E98C}"/>
            </a:ext>
          </a:extLst>
        </xdr:cNvPr>
        <xdr:cNvSpPr txBox="1"/>
      </xdr:nvSpPr>
      <xdr:spPr>
        <a:xfrm>
          <a:off x="12611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21EFEFA9-3A40-495E-8548-EAC4123B49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A71E276E-0572-44EA-B65B-0E9EEC8F946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5D4FAF79-3AF0-4E54-9A59-4290266CC0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B6105F6C-73D9-484F-BB23-C751943032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8F3C8CA9-8746-48CD-98FC-0CD1F846DB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E5616238-14A1-4192-B11D-B7C66DA3309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C9E3A5D1-9034-49EF-8B4D-2DE82EFA55F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D0DF4A3C-33DE-4727-BD6F-2FBCF7858F8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BF184F4F-40DE-42E0-A18D-C922EFD977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2CED07CD-5D4E-4EFA-AACC-921473C60A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4CA7199-BCED-4A7A-8E0A-B364BC0AF26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3397F655-293A-4008-A372-73B98373CD3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1F14C3D5-8CF5-481A-A2C3-3DAA5F89CA8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99FEB2DA-ABA5-471E-8B4D-4270E7A8B89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56F4A8E4-7559-4E1A-A664-4254525A1DD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6A8B1286-5925-441B-9063-1512A0B9414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667E6A1D-ABDA-4EC7-9A25-DD06D5427F6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BF3E4871-2FED-497D-9A21-B9D7699B834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161B7874-08B3-4759-9646-B4689FFE3CF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13B8F3AD-FB4D-49A2-A2DC-377AF5D9497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DADFB78A-1F6A-4028-A2DF-5045776EC2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9338865E-7142-488B-9304-5E6875326E6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EB7712BC-BE18-4604-832E-E217354D44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B0A8AF95-9516-49F8-AA97-A1CE910F47A7}"/>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26632FB5-E0A4-40B4-8D58-4AC13A29869E}"/>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5A991995-ED2B-4BA6-ACC3-DBBF10E15CE9}"/>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A6DD03BF-30B2-456B-A3E7-485433BC1661}"/>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A82861E7-6DDC-4E50-826B-97665AAEED7D}"/>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79504483-F5CA-454E-AEEB-1DDA0BEB8BF1}"/>
            </a:ext>
          </a:extLst>
        </xdr:cNvPr>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8E2098CC-F034-4ECC-8D2A-BFB766AB63C1}"/>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EC25F22C-BFBC-44C9-860D-F516F0485FF0}"/>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4822D87D-1D2F-49CA-A8CC-249272D9C21E}"/>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29482048-E796-474B-97EF-ADFC94D7499A}"/>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34489135-0E5A-4B91-AA76-A25C0C1FA17E}"/>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38AEA3EA-214E-464A-AA0E-AA4B15BAB6A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4285B087-DD0D-41B9-84E5-BCA74B1F53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EEF5F7C-184F-4D45-908C-66E10F618C7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318BDF5B-7F7D-4D54-B8F2-0E8C96D2BF7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A00D8001-C6C3-4266-B8AF-4AFF504F020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10152</xdr:rowOff>
    </xdr:from>
    <xdr:to>
      <xdr:col>116</xdr:col>
      <xdr:colOff>114300</xdr:colOff>
      <xdr:row>41</xdr:row>
      <xdr:rowOff>111752</xdr:rowOff>
    </xdr:to>
    <xdr:sp macro="" textlink="">
      <xdr:nvSpPr>
        <xdr:cNvPr id="582" name="楕円 581">
          <a:extLst>
            <a:ext uri="{FF2B5EF4-FFF2-40B4-BE49-F238E27FC236}">
              <a16:creationId xmlns:a16="http://schemas.microsoft.com/office/drawing/2014/main" id="{E0538B5F-D43C-4289-A47C-7DD5E2FD778D}"/>
            </a:ext>
          </a:extLst>
        </xdr:cNvPr>
        <xdr:cNvSpPr/>
      </xdr:nvSpPr>
      <xdr:spPr>
        <a:xfrm>
          <a:off x="22110700" y="703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160029</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EF380982-204C-47C4-9EA3-264DA77F590F}"/>
            </a:ext>
          </a:extLst>
        </xdr:cNvPr>
        <xdr:cNvSpPr txBox="1"/>
      </xdr:nvSpPr>
      <xdr:spPr>
        <a:xfrm>
          <a:off x="22199600" y="7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11196</xdr:rowOff>
    </xdr:from>
    <xdr:to>
      <xdr:col>112</xdr:col>
      <xdr:colOff>38100</xdr:colOff>
      <xdr:row>41</xdr:row>
      <xdr:rowOff>112796</xdr:rowOff>
    </xdr:to>
    <xdr:sp macro="" textlink="">
      <xdr:nvSpPr>
        <xdr:cNvPr id="584" name="楕円 583">
          <a:extLst>
            <a:ext uri="{FF2B5EF4-FFF2-40B4-BE49-F238E27FC236}">
              <a16:creationId xmlns:a16="http://schemas.microsoft.com/office/drawing/2014/main" id="{1BA89744-F533-43DF-8485-C1A8E602BFEC}"/>
            </a:ext>
          </a:extLst>
        </xdr:cNvPr>
        <xdr:cNvSpPr/>
      </xdr:nvSpPr>
      <xdr:spPr>
        <a:xfrm>
          <a:off x="21272500" y="70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60952</xdr:rowOff>
    </xdr:from>
    <xdr:to>
      <xdr:col>116</xdr:col>
      <xdr:colOff>63500</xdr:colOff>
      <xdr:row>41</xdr:row>
      <xdr:rowOff>61996</xdr:rowOff>
    </xdr:to>
    <xdr:cxnSp macro="">
      <xdr:nvCxnSpPr>
        <xdr:cNvPr id="585" name="直線コネクタ 584">
          <a:extLst>
            <a:ext uri="{FF2B5EF4-FFF2-40B4-BE49-F238E27FC236}">
              <a16:creationId xmlns:a16="http://schemas.microsoft.com/office/drawing/2014/main" id="{2BA1ED90-706B-4C72-8596-76DC8A95C5AD}"/>
            </a:ext>
          </a:extLst>
        </xdr:cNvPr>
        <xdr:cNvCxnSpPr/>
      </xdr:nvCxnSpPr>
      <xdr:spPr>
        <a:xfrm flipV="1">
          <a:off x="21323300" y="7090402"/>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12210</xdr:rowOff>
    </xdr:from>
    <xdr:to>
      <xdr:col>107</xdr:col>
      <xdr:colOff>101600</xdr:colOff>
      <xdr:row>41</xdr:row>
      <xdr:rowOff>113810</xdr:rowOff>
    </xdr:to>
    <xdr:sp macro="" textlink="">
      <xdr:nvSpPr>
        <xdr:cNvPr id="586" name="楕円 585">
          <a:extLst>
            <a:ext uri="{FF2B5EF4-FFF2-40B4-BE49-F238E27FC236}">
              <a16:creationId xmlns:a16="http://schemas.microsoft.com/office/drawing/2014/main" id="{73822649-3705-42CC-8128-EFFE94D01481}"/>
            </a:ext>
          </a:extLst>
        </xdr:cNvPr>
        <xdr:cNvSpPr/>
      </xdr:nvSpPr>
      <xdr:spPr>
        <a:xfrm>
          <a:off x="20383500" y="70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61996</xdr:rowOff>
    </xdr:from>
    <xdr:to>
      <xdr:col>111</xdr:col>
      <xdr:colOff>177800</xdr:colOff>
      <xdr:row>41</xdr:row>
      <xdr:rowOff>63010</xdr:rowOff>
    </xdr:to>
    <xdr:cxnSp macro="">
      <xdr:nvCxnSpPr>
        <xdr:cNvPr id="587" name="直線コネクタ 586">
          <a:extLst>
            <a:ext uri="{FF2B5EF4-FFF2-40B4-BE49-F238E27FC236}">
              <a16:creationId xmlns:a16="http://schemas.microsoft.com/office/drawing/2014/main" id="{FB82FEC8-81BE-427D-BAF7-87B61DF894D3}"/>
            </a:ext>
          </a:extLst>
        </xdr:cNvPr>
        <xdr:cNvCxnSpPr/>
      </xdr:nvCxnSpPr>
      <xdr:spPr>
        <a:xfrm flipV="1">
          <a:off x="20434300" y="7091446"/>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12423</xdr:rowOff>
    </xdr:from>
    <xdr:to>
      <xdr:col>102</xdr:col>
      <xdr:colOff>165100</xdr:colOff>
      <xdr:row>41</xdr:row>
      <xdr:rowOff>114023</xdr:rowOff>
    </xdr:to>
    <xdr:sp macro="" textlink="">
      <xdr:nvSpPr>
        <xdr:cNvPr id="588" name="楕円 587">
          <a:extLst>
            <a:ext uri="{FF2B5EF4-FFF2-40B4-BE49-F238E27FC236}">
              <a16:creationId xmlns:a16="http://schemas.microsoft.com/office/drawing/2014/main" id="{1E990BD4-A414-46CA-BA72-917CCFE1C1B7}"/>
            </a:ext>
          </a:extLst>
        </xdr:cNvPr>
        <xdr:cNvSpPr/>
      </xdr:nvSpPr>
      <xdr:spPr>
        <a:xfrm>
          <a:off x="19494500" y="7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63010</xdr:rowOff>
    </xdr:from>
    <xdr:to>
      <xdr:col>107</xdr:col>
      <xdr:colOff>50800</xdr:colOff>
      <xdr:row>41</xdr:row>
      <xdr:rowOff>63223</xdr:rowOff>
    </xdr:to>
    <xdr:cxnSp macro="">
      <xdr:nvCxnSpPr>
        <xdr:cNvPr id="589" name="直線コネクタ 588">
          <a:extLst>
            <a:ext uri="{FF2B5EF4-FFF2-40B4-BE49-F238E27FC236}">
              <a16:creationId xmlns:a16="http://schemas.microsoft.com/office/drawing/2014/main" id="{C763746A-EC7F-4A80-88AE-B58C7C581E83}"/>
            </a:ext>
          </a:extLst>
        </xdr:cNvPr>
        <xdr:cNvCxnSpPr/>
      </xdr:nvCxnSpPr>
      <xdr:spPr>
        <a:xfrm flipV="1">
          <a:off x="19545300" y="7092460"/>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12217</xdr:rowOff>
    </xdr:from>
    <xdr:to>
      <xdr:col>98</xdr:col>
      <xdr:colOff>38100</xdr:colOff>
      <xdr:row>41</xdr:row>
      <xdr:rowOff>113817</xdr:rowOff>
    </xdr:to>
    <xdr:sp macro="" textlink="">
      <xdr:nvSpPr>
        <xdr:cNvPr id="590" name="楕円 589">
          <a:extLst>
            <a:ext uri="{FF2B5EF4-FFF2-40B4-BE49-F238E27FC236}">
              <a16:creationId xmlns:a16="http://schemas.microsoft.com/office/drawing/2014/main" id="{498EA1F8-8280-4AEA-A7AC-8121C18744F3}"/>
            </a:ext>
          </a:extLst>
        </xdr:cNvPr>
        <xdr:cNvSpPr/>
      </xdr:nvSpPr>
      <xdr:spPr>
        <a:xfrm>
          <a:off x="18605500" y="70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63017</xdr:rowOff>
    </xdr:from>
    <xdr:to>
      <xdr:col>102</xdr:col>
      <xdr:colOff>114300</xdr:colOff>
      <xdr:row>41</xdr:row>
      <xdr:rowOff>63223</xdr:rowOff>
    </xdr:to>
    <xdr:cxnSp macro="">
      <xdr:nvCxnSpPr>
        <xdr:cNvPr id="591" name="直線コネクタ 590">
          <a:extLst>
            <a:ext uri="{FF2B5EF4-FFF2-40B4-BE49-F238E27FC236}">
              <a16:creationId xmlns:a16="http://schemas.microsoft.com/office/drawing/2014/main" id="{E73D7246-EE5B-4E1C-95FB-5874C452EEE2}"/>
            </a:ext>
          </a:extLst>
        </xdr:cNvPr>
        <xdr:cNvCxnSpPr/>
      </xdr:nvCxnSpPr>
      <xdr:spPr>
        <a:xfrm>
          <a:off x="18656300" y="709246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5ED50557-F690-48B6-A4E7-CFC48B4A9252}"/>
            </a:ext>
          </a:extLst>
        </xdr:cNvPr>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73948E12-7D9E-44D2-A460-E750EF284612}"/>
            </a:ext>
          </a:extLst>
        </xdr:cNvPr>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D438CB1F-8160-4D3C-AA7E-D9AEFE4EC5D0}"/>
            </a:ext>
          </a:extLst>
        </xdr:cNvPr>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EF75EF0-457C-4EAD-9435-4D412831742C}"/>
            </a:ext>
          </a:extLst>
        </xdr:cNvPr>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103923</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2C4EEC00-2262-4D8C-AE07-F88C2C65662B}"/>
            </a:ext>
          </a:extLst>
        </xdr:cNvPr>
        <xdr:cNvSpPr txBox="1"/>
      </xdr:nvSpPr>
      <xdr:spPr>
        <a:xfrm>
          <a:off x="21043411" y="71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104937</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3FF95283-30AA-40BD-AC4C-17A10DCB4630}"/>
            </a:ext>
          </a:extLst>
        </xdr:cNvPr>
        <xdr:cNvSpPr txBox="1"/>
      </xdr:nvSpPr>
      <xdr:spPr>
        <a:xfrm>
          <a:off x="20167111" y="71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105150</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9F16D88F-5EA8-4EE0-8BF5-D7CEF9A3BFA7}"/>
            </a:ext>
          </a:extLst>
        </xdr:cNvPr>
        <xdr:cNvSpPr txBox="1"/>
      </xdr:nvSpPr>
      <xdr:spPr>
        <a:xfrm>
          <a:off x="19278111" y="7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104944</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EFDA5B05-35E0-4939-942A-A9BA4A9295F9}"/>
            </a:ext>
          </a:extLst>
        </xdr:cNvPr>
        <xdr:cNvSpPr txBox="1"/>
      </xdr:nvSpPr>
      <xdr:spPr>
        <a:xfrm>
          <a:off x="18389111" y="713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4B985063-63AE-4F82-BF47-73851D0735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AE02D6FD-EBC9-44AE-98BB-94787F094D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6632C1A3-3095-4118-BCD6-038AE3E51B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A63B3708-6C19-49F0-9669-FE0C517EB8E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19069103-EB5A-4A35-A0EE-404094BB48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6C2122B-2197-4101-BCD0-D63FE77C7C0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29515CE7-26DF-4898-A4F1-714780ED42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E033359A-2AF8-4541-98D3-80E64B42AFC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1CF20344-020C-4FF7-93EE-664C342BFEB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76CB5F08-D679-42C9-A866-49EDA429E1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52EDF963-5E55-44B4-8DAF-A8E208D4832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9454C07D-3079-4813-AB10-D5A86DFE8DB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E4F0512E-B645-4290-830B-38616D9FEB0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5AA952DC-9C91-46AF-B649-F400BFD5C34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DF90BEA4-1710-47AE-A8C0-7BF44751EA7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612F65CA-CB44-494F-824B-581CB8135D7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605750AC-BC3C-4EE3-8A14-39B55360652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AB93D778-2D1A-4BAB-9067-9A64B9C5EC2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90BE741D-3835-4248-BEF1-BB7EFB7BDD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55B2D95A-C472-4EF3-AA6A-CD8104DC723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8A01B1BF-6949-48F6-8CAD-1E098E80165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17DC6AB8-9827-4F3E-92EA-0C7F694173D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BB777569-ABC5-4EC2-8FA9-ACCF8FEAEE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6BFF7F5C-B8D8-4ED7-A44C-A1DA7910F2CD}"/>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E3A24236-0EEF-4C8F-95A2-0C0789F6F4AD}"/>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719A0420-8CA9-46E8-A443-93396A8A4788}"/>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6A436AA9-2744-4D48-82E1-81B5464FB3F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53300291-2124-449F-BAD4-F51DD1596D9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B3DF8463-93CF-4159-8992-A17E47700FE1}"/>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D9A91771-DE7B-4155-A3FC-23DDEC5EF047}"/>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DB4100AB-773D-4AA5-942E-A1EDEDF7C4A8}"/>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2803328B-1D81-43B0-8FB2-370BBDAA1B25}"/>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C3B43D14-310C-49DA-A030-58B4F4D74AEB}"/>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2E344B36-A468-450D-B407-56889E2AE283}"/>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A0088A80-6A7B-4DF3-A1B9-1053D9E4BE3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85A662D0-A7A0-4A1D-85AB-BB3A8633656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1F573F70-6BCD-490D-9A2D-867DAED918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80606928-F7C1-4653-92A0-1C873FEF5D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C800323-B6F9-4EA2-92B4-5E57CFF46A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65405</xdr:rowOff>
    </xdr:from>
    <xdr:to>
      <xdr:col>85</xdr:col>
      <xdr:colOff>177800</xdr:colOff>
      <xdr:row>57</xdr:row>
      <xdr:rowOff>167005</xdr:rowOff>
    </xdr:to>
    <xdr:sp macro="" textlink="">
      <xdr:nvSpPr>
        <xdr:cNvPr id="639" name="楕円 638">
          <a:extLst>
            <a:ext uri="{FF2B5EF4-FFF2-40B4-BE49-F238E27FC236}">
              <a16:creationId xmlns:a16="http://schemas.microsoft.com/office/drawing/2014/main" id="{7670DC2D-FAEE-4527-8D0A-E8CFC57A54A7}"/>
            </a:ext>
          </a:extLst>
        </xdr:cNvPr>
        <xdr:cNvSpPr/>
      </xdr:nvSpPr>
      <xdr:spPr>
        <a:xfrm>
          <a:off x="162687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88282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DB2EFC21-6DA2-44C1-BB78-E8109C1CA041}"/>
            </a:ext>
          </a:extLst>
        </xdr:cNvPr>
        <xdr:cNvSpPr txBox="1"/>
      </xdr:nvSpPr>
      <xdr:spPr>
        <a:xfrm>
          <a:off x="16357600"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27305</xdr:rowOff>
    </xdr:from>
    <xdr:to>
      <xdr:col>81</xdr:col>
      <xdr:colOff>101600</xdr:colOff>
      <xdr:row>57</xdr:row>
      <xdr:rowOff>128905</xdr:rowOff>
    </xdr:to>
    <xdr:sp macro="" textlink="">
      <xdr:nvSpPr>
        <xdr:cNvPr id="641" name="楕円 640">
          <a:extLst>
            <a:ext uri="{FF2B5EF4-FFF2-40B4-BE49-F238E27FC236}">
              <a16:creationId xmlns:a16="http://schemas.microsoft.com/office/drawing/2014/main" id="{D5A47A26-A4C7-4079-8ABA-BDB07FE48261}"/>
            </a:ext>
          </a:extLst>
        </xdr:cNvPr>
        <xdr:cNvSpPr/>
      </xdr:nvSpPr>
      <xdr:spPr>
        <a:xfrm>
          <a:off x="15430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78105</xdr:rowOff>
    </xdr:from>
    <xdr:to>
      <xdr:col>85</xdr:col>
      <xdr:colOff>127000</xdr:colOff>
      <xdr:row>57</xdr:row>
      <xdr:rowOff>116205</xdr:rowOff>
    </xdr:to>
    <xdr:cxnSp macro="">
      <xdr:nvCxnSpPr>
        <xdr:cNvPr id="642" name="直線コネクタ 641">
          <a:extLst>
            <a:ext uri="{FF2B5EF4-FFF2-40B4-BE49-F238E27FC236}">
              <a16:creationId xmlns:a16="http://schemas.microsoft.com/office/drawing/2014/main" id="{D9895EBB-0C01-47B9-9288-5472FC3462DB}"/>
            </a:ext>
          </a:extLst>
        </xdr:cNvPr>
        <xdr:cNvCxnSpPr/>
      </xdr:nvCxnSpPr>
      <xdr:spPr>
        <a:xfrm>
          <a:off x="15481300" y="9850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160655</xdr:rowOff>
    </xdr:from>
    <xdr:to>
      <xdr:col>76</xdr:col>
      <xdr:colOff>165100</xdr:colOff>
      <xdr:row>57</xdr:row>
      <xdr:rowOff>90805</xdr:rowOff>
    </xdr:to>
    <xdr:sp macro="" textlink="">
      <xdr:nvSpPr>
        <xdr:cNvPr id="643" name="楕円 642">
          <a:extLst>
            <a:ext uri="{FF2B5EF4-FFF2-40B4-BE49-F238E27FC236}">
              <a16:creationId xmlns:a16="http://schemas.microsoft.com/office/drawing/2014/main" id="{273292C8-826A-4B7D-8476-59B4CB5D3E80}"/>
            </a:ext>
          </a:extLst>
        </xdr:cNvPr>
        <xdr:cNvSpPr/>
      </xdr:nvSpPr>
      <xdr:spPr>
        <a:xfrm>
          <a:off x="14541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40005</xdr:rowOff>
    </xdr:from>
    <xdr:to>
      <xdr:col>81</xdr:col>
      <xdr:colOff>50800</xdr:colOff>
      <xdr:row>57</xdr:row>
      <xdr:rowOff>78105</xdr:rowOff>
    </xdr:to>
    <xdr:cxnSp macro="">
      <xdr:nvCxnSpPr>
        <xdr:cNvPr id="644" name="直線コネクタ 643">
          <a:extLst>
            <a:ext uri="{FF2B5EF4-FFF2-40B4-BE49-F238E27FC236}">
              <a16:creationId xmlns:a16="http://schemas.microsoft.com/office/drawing/2014/main" id="{CF278FB4-6912-4032-A2C7-D77A3F233F8C}"/>
            </a:ext>
          </a:extLst>
        </xdr:cNvPr>
        <xdr:cNvCxnSpPr/>
      </xdr:nvCxnSpPr>
      <xdr:spPr>
        <a:xfrm>
          <a:off x="14592300" y="98126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122555</xdr:rowOff>
    </xdr:from>
    <xdr:to>
      <xdr:col>72</xdr:col>
      <xdr:colOff>38100</xdr:colOff>
      <xdr:row>57</xdr:row>
      <xdr:rowOff>52705</xdr:rowOff>
    </xdr:to>
    <xdr:sp macro="" textlink="">
      <xdr:nvSpPr>
        <xdr:cNvPr id="645" name="楕円 644">
          <a:extLst>
            <a:ext uri="{FF2B5EF4-FFF2-40B4-BE49-F238E27FC236}">
              <a16:creationId xmlns:a16="http://schemas.microsoft.com/office/drawing/2014/main" id="{EFA93715-6A7F-4BF6-9758-C4C7A5194B52}"/>
            </a:ext>
          </a:extLst>
        </xdr:cNvPr>
        <xdr:cNvSpPr/>
      </xdr:nvSpPr>
      <xdr:spPr>
        <a:xfrm>
          <a:off x="13652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xdr:rowOff>
    </xdr:from>
    <xdr:to>
      <xdr:col>76</xdr:col>
      <xdr:colOff>114300</xdr:colOff>
      <xdr:row>57</xdr:row>
      <xdr:rowOff>40005</xdr:rowOff>
    </xdr:to>
    <xdr:cxnSp macro="">
      <xdr:nvCxnSpPr>
        <xdr:cNvPr id="646" name="直線コネクタ 645">
          <a:extLst>
            <a:ext uri="{FF2B5EF4-FFF2-40B4-BE49-F238E27FC236}">
              <a16:creationId xmlns:a16="http://schemas.microsoft.com/office/drawing/2014/main" id="{E1715112-7659-442A-BC14-6ECDCE155D2F}"/>
            </a:ext>
          </a:extLst>
        </xdr:cNvPr>
        <xdr:cNvCxnSpPr/>
      </xdr:nvCxnSpPr>
      <xdr:spPr>
        <a:xfrm>
          <a:off x="13703300" y="9774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84455</xdr:rowOff>
    </xdr:from>
    <xdr:to>
      <xdr:col>67</xdr:col>
      <xdr:colOff>101600</xdr:colOff>
      <xdr:row>57</xdr:row>
      <xdr:rowOff>14605</xdr:rowOff>
    </xdr:to>
    <xdr:sp macro="" textlink="">
      <xdr:nvSpPr>
        <xdr:cNvPr id="647" name="楕円 646">
          <a:extLst>
            <a:ext uri="{FF2B5EF4-FFF2-40B4-BE49-F238E27FC236}">
              <a16:creationId xmlns:a16="http://schemas.microsoft.com/office/drawing/2014/main" id="{BA7C4100-25B8-4AAE-980A-525DCADFA0B7}"/>
            </a:ext>
          </a:extLst>
        </xdr:cNvPr>
        <xdr:cNvSpPr/>
      </xdr:nvSpPr>
      <xdr:spPr>
        <a:xfrm>
          <a:off x="12763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135255</xdr:rowOff>
    </xdr:from>
    <xdr:to>
      <xdr:col>71</xdr:col>
      <xdr:colOff>177800</xdr:colOff>
      <xdr:row>57</xdr:row>
      <xdr:rowOff>1905</xdr:rowOff>
    </xdr:to>
    <xdr:cxnSp macro="">
      <xdr:nvCxnSpPr>
        <xdr:cNvPr id="648" name="直線コネクタ 647">
          <a:extLst>
            <a:ext uri="{FF2B5EF4-FFF2-40B4-BE49-F238E27FC236}">
              <a16:creationId xmlns:a16="http://schemas.microsoft.com/office/drawing/2014/main" id="{DBDB5737-7A67-4B0B-A2C8-6DC9A9D5A86E}"/>
            </a:ext>
          </a:extLst>
        </xdr:cNvPr>
        <xdr:cNvCxnSpPr/>
      </xdr:nvCxnSpPr>
      <xdr:spPr>
        <a:xfrm>
          <a:off x="12814300" y="9736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9451A197-A8C6-462B-A09D-A49718A3E8A5}"/>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7D6AD468-B814-4A65-905B-46A631FAD531}"/>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BCDF117-58CF-468A-A71B-D7A0343D7702}"/>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685C5B45-C7CD-449F-BE01-AAECF2FE66D6}"/>
            </a:ext>
          </a:extLst>
        </xdr:cNvPr>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145432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6C9DC04C-8CF7-43C1-BA52-EB0F50265E29}"/>
            </a:ext>
          </a:extLst>
        </xdr:cNvPr>
        <xdr:cNvSpPr txBox="1"/>
      </xdr:nvSpPr>
      <xdr:spPr>
        <a:xfrm>
          <a:off x="152660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107332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2E0EFB90-0F56-4573-BF86-2DE7508FEA9B}"/>
            </a:ext>
          </a:extLst>
        </xdr:cNvPr>
        <xdr:cNvSpPr txBox="1"/>
      </xdr:nvSpPr>
      <xdr:spPr>
        <a:xfrm>
          <a:off x="14389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69232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17625A4A-9083-462A-91B1-F9BAE8458AA0}"/>
            </a:ext>
          </a:extLst>
        </xdr:cNvPr>
        <xdr:cNvSpPr txBox="1"/>
      </xdr:nvSpPr>
      <xdr:spPr>
        <a:xfrm>
          <a:off x="1350074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31132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DCF644F2-4EE1-49C0-A876-35F924270EF7}"/>
            </a:ext>
          </a:extLst>
        </xdr:cNvPr>
        <xdr:cNvSpPr txBox="1"/>
      </xdr:nvSpPr>
      <xdr:spPr>
        <a:xfrm>
          <a:off x="126117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F6C99192-650B-4C63-8771-42ECBD1399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CA919BEF-548B-40C7-98FB-2A31D8605F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6635D1C8-01D8-4FA0-82F3-0AF3FB0A1D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5A6FA0E0-ACAA-4FC5-8898-74A3273ECA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D849D7B3-F629-4BAC-B3A5-0D6C6097CE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A5A48915-B44B-43B0-9223-26AB29314D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4B89EA87-C7AD-42DC-A58F-2CB6B05378E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1ED473F5-8E6F-4F6E-A881-7EDD179BFE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9D4500AF-3040-48B7-8BEE-B0C2670E40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55A6566F-99C9-4D79-8BB5-8E5DC0A2D7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8D44DB2E-765C-406F-910E-A5C380BE8F9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99E084CE-FDE5-4D82-A7D1-63CE73F268F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B29CBD4-9942-4471-8ACE-E147D8C2E9B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761A1B53-7A95-43AD-B543-F2E9C731CA4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6E4DCEF8-10FE-4A04-9BE8-64ECAC8B100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12B6CC67-82D8-44DE-87E2-901D78F5A58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B2CB50E6-561D-42A3-8C06-4BF053B61E7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23E0E95F-6B6B-4930-92A7-B8BB9404A83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298D302D-1247-4236-ACE8-65572E2269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CB2148CD-8FB6-4EC4-9CC6-B9EB8658B4A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CF77CC26-87BD-4D5B-917B-3FD3B03021D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B973F2A-218C-4996-881D-3E26659CE334}"/>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A912EE5A-0F4B-4A0E-9582-BCAC2C170C09}"/>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4F34C89D-5108-4D57-BA18-A3B8861B5157}"/>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45CC4D0E-076C-489F-A5AC-0B661A55423D}"/>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3B2770E6-09C9-427E-A6CE-A7147224C1A6}"/>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72282669-FC42-4648-B9EF-5BA1623575DF}"/>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18E2C15C-510C-4744-9A7F-70E5827D4FEB}"/>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0D7A5327-C84E-46B8-A7C0-3D7E3B6F9747}"/>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6700654B-3392-4BFF-A3F7-1135E4C5C703}"/>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526AE5F4-CEA0-4A52-AD6A-659FDFC1EF59}"/>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931EFA62-036B-43FE-AC79-FCD602AE8C6E}"/>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DEBB05EF-452B-444C-A0DF-14A4C99F15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62482926-4F2A-4405-91EA-81C402DAA7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8E2E3394-2EAE-4CE1-ACCE-0771EF328B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56CFC05D-0CBA-4DB9-AA8D-8B5C3987FE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BBCC7A47-1515-42D4-9338-A0450F8E2D2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95504</xdr:rowOff>
    </xdr:from>
    <xdr:to>
      <xdr:col>116</xdr:col>
      <xdr:colOff>114300</xdr:colOff>
      <xdr:row>61</xdr:row>
      <xdr:rowOff>25654</xdr:rowOff>
    </xdr:to>
    <xdr:sp macro="" textlink="">
      <xdr:nvSpPr>
        <xdr:cNvPr id="694" name="楕円 693">
          <a:extLst>
            <a:ext uri="{FF2B5EF4-FFF2-40B4-BE49-F238E27FC236}">
              <a16:creationId xmlns:a16="http://schemas.microsoft.com/office/drawing/2014/main" id="{E76C24DB-E4F9-437C-9516-B5D0EA799CD2}"/>
            </a:ext>
          </a:extLst>
        </xdr:cNvPr>
        <xdr:cNvSpPr/>
      </xdr:nvSpPr>
      <xdr:spPr>
        <a:xfrm>
          <a:off x="221107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118381</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DB268297-CFC0-4572-8AFA-6862DB25E9A0}"/>
            </a:ext>
          </a:extLst>
        </xdr:cNvPr>
        <xdr:cNvSpPr txBox="1"/>
      </xdr:nvSpPr>
      <xdr:spPr>
        <a:xfrm>
          <a:off x="22199600"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95504</xdr:rowOff>
    </xdr:from>
    <xdr:to>
      <xdr:col>112</xdr:col>
      <xdr:colOff>38100</xdr:colOff>
      <xdr:row>61</xdr:row>
      <xdr:rowOff>25654</xdr:rowOff>
    </xdr:to>
    <xdr:sp macro="" textlink="">
      <xdr:nvSpPr>
        <xdr:cNvPr id="696" name="楕円 695">
          <a:extLst>
            <a:ext uri="{FF2B5EF4-FFF2-40B4-BE49-F238E27FC236}">
              <a16:creationId xmlns:a16="http://schemas.microsoft.com/office/drawing/2014/main" id="{7624170D-5EA4-44DE-9795-A730274E35BF}"/>
            </a:ext>
          </a:extLst>
        </xdr:cNvPr>
        <xdr:cNvSpPr/>
      </xdr:nvSpPr>
      <xdr:spPr>
        <a:xfrm>
          <a:off x="21272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146304</xdr:rowOff>
    </xdr:from>
    <xdr:to>
      <xdr:col>116</xdr:col>
      <xdr:colOff>63500</xdr:colOff>
      <xdr:row>60</xdr:row>
      <xdr:rowOff>146304</xdr:rowOff>
    </xdr:to>
    <xdr:cxnSp macro="">
      <xdr:nvCxnSpPr>
        <xdr:cNvPr id="697" name="直線コネクタ 696">
          <a:extLst>
            <a:ext uri="{FF2B5EF4-FFF2-40B4-BE49-F238E27FC236}">
              <a16:creationId xmlns:a16="http://schemas.microsoft.com/office/drawing/2014/main" id="{11A6D093-D1CF-488D-A97C-49308A03DD1C}"/>
            </a:ext>
          </a:extLst>
        </xdr:cNvPr>
        <xdr:cNvCxnSpPr/>
      </xdr:nvCxnSpPr>
      <xdr:spPr>
        <a:xfrm>
          <a:off x="21323300" y="10433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104648</xdr:rowOff>
    </xdr:from>
    <xdr:to>
      <xdr:col>107</xdr:col>
      <xdr:colOff>101600</xdr:colOff>
      <xdr:row>61</xdr:row>
      <xdr:rowOff>34798</xdr:rowOff>
    </xdr:to>
    <xdr:sp macro="" textlink="">
      <xdr:nvSpPr>
        <xdr:cNvPr id="698" name="楕円 697">
          <a:extLst>
            <a:ext uri="{FF2B5EF4-FFF2-40B4-BE49-F238E27FC236}">
              <a16:creationId xmlns:a16="http://schemas.microsoft.com/office/drawing/2014/main" id="{510F7796-4753-409E-952F-5C73A001CF46}"/>
            </a:ext>
          </a:extLst>
        </xdr:cNvPr>
        <xdr:cNvSpPr/>
      </xdr:nvSpPr>
      <xdr:spPr>
        <a:xfrm>
          <a:off x="20383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146304</xdr:rowOff>
    </xdr:from>
    <xdr:to>
      <xdr:col>111</xdr:col>
      <xdr:colOff>177800</xdr:colOff>
      <xdr:row>60</xdr:row>
      <xdr:rowOff>155448</xdr:rowOff>
    </xdr:to>
    <xdr:cxnSp macro="">
      <xdr:nvCxnSpPr>
        <xdr:cNvPr id="699" name="直線コネクタ 698">
          <a:extLst>
            <a:ext uri="{FF2B5EF4-FFF2-40B4-BE49-F238E27FC236}">
              <a16:creationId xmlns:a16="http://schemas.microsoft.com/office/drawing/2014/main" id="{D4035544-B44E-4277-9BBB-1A2CD0D370E2}"/>
            </a:ext>
          </a:extLst>
        </xdr:cNvPr>
        <xdr:cNvCxnSpPr/>
      </xdr:nvCxnSpPr>
      <xdr:spPr>
        <a:xfrm flipV="1">
          <a:off x="20434300" y="1043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104648</xdr:rowOff>
    </xdr:from>
    <xdr:to>
      <xdr:col>102</xdr:col>
      <xdr:colOff>165100</xdr:colOff>
      <xdr:row>61</xdr:row>
      <xdr:rowOff>34798</xdr:rowOff>
    </xdr:to>
    <xdr:sp macro="" textlink="">
      <xdr:nvSpPr>
        <xdr:cNvPr id="700" name="楕円 699">
          <a:extLst>
            <a:ext uri="{FF2B5EF4-FFF2-40B4-BE49-F238E27FC236}">
              <a16:creationId xmlns:a16="http://schemas.microsoft.com/office/drawing/2014/main" id="{AA2BBCF1-D97A-4B8E-ADE9-B778BEF87303}"/>
            </a:ext>
          </a:extLst>
        </xdr:cNvPr>
        <xdr:cNvSpPr/>
      </xdr:nvSpPr>
      <xdr:spPr>
        <a:xfrm>
          <a:off x="19494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155448</xdr:rowOff>
    </xdr:from>
    <xdr:to>
      <xdr:col>107</xdr:col>
      <xdr:colOff>50800</xdr:colOff>
      <xdr:row>60</xdr:row>
      <xdr:rowOff>155448</xdr:rowOff>
    </xdr:to>
    <xdr:cxnSp macro="">
      <xdr:nvCxnSpPr>
        <xdr:cNvPr id="701" name="直線コネクタ 700">
          <a:extLst>
            <a:ext uri="{FF2B5EF4-FFF2-40B4-BE49-F238E27FC236}">
              <a16:creationId xmlns:a16="http://schemas.microsoft.com/office/drawing/2014/main" id="{A3BD90D2-2541-4E3F-87B9-006EF1C113FB}"/>
            </a:ext>
          </a:extLst>
        </xdr:cNvPr>
        <xdr:cNvCxnSpPr/>
      </xdr:nvCxnSpPr>
      <xdr:spPr>
        <a:xfrm>
          <a:off x="19545300" y="1044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104648</xdr:rowOff>
    </xdr:from>
    <xdr:to>
      <xdr:col>98</xdr:col>
      <xdr:colOff>38100</xdr:colOff>
      <xdr:row>61</xdr:row>
      <xdr:rowOff>34798</xdr:rowOff>
    </xdr:to>
    <xdr:sp macro="" textlink="">
      <xdr:nvSpPr>
        <xdr:cNvPr id="702" name="楕円 701">
          <a:extLst>
            <a:ext uri="{FF2B5EF4-FFF2-40B4-BE49-F238E27FC236}">
              <a16:creationId xmlns:a16="http://schemas.microsoft.com/office/drawing/2014/main" id="{6A98EB43-E2A1-4B4A-A5A7-BE5E2F7828AD}"/>
            </a:ext>
          </a:extLst>
        </xdr:cNvPr>
        <xdr:cNvSpPr/>
      </xdr:nvSpPr>
      <xdr:spPr>
        <a:xfrm>
          <a:off x="18605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155448</xdr:rowOff>
    </xdr:from>
    <xdr:to>
      <xdr:col>102</xdr:col>
      <xdr:colOff>114300</xdr:colOff>
      <xdr:row>60</xdr:row>
      <xdr:rowOff>155448</xdr:rowOff>
    </xdr:to>
    <xdr:cxnSp macro="">
      <xdr:nvCxnSpPr>
        <xdr:cNvPr id="703" name="直線コネクタ 702">
          <a:extLst>
            <a:ext uri="{FF2B5EF4-FFF2-40B4-BE49-F238E27FC236}">
              <a16:creationId xmlns:a16="http://schemas.microsoft.com/office/drawing/2014/main" id="{1C79CEB9-1AC9-4DEF-9D00-0A6EB37FE562}"/>
            </a:ext>
          </a:extLst>
        </xdr:cNvPr>
        <xdr:cNvCxnSpPr/>
      </xdr:nvCxnSpPr>
      <xdr:spPr>
        <a:xfrm>
          <a:off x="18656300" y="1044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18B8C68E-07B1-4854-BE0A-1F829660DC4C}"/>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A38D3BB3-E1C6-4780-93C0-009D23E3CB1A}"/>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a:extLst>
            <a:ext uri="{FF2B5EF4-FFF2-40B4-BE49-F238E27FC236}">
              <a16:creationId xmlns:a16="http://schemas.microsoft.com/office/drawing/2014/main" id="{330FE3EB-CABB-447F-A9D4-2A9A123E3A32}"/>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a:extLst>
            <a:ext uri="{FF2B5EF4-FFF2-40B4-BE49-F238E27FC236}">
              <a16:creationId xmlns:a16="http://schemas.microsoft.com/office/drawing/2014/main" id="{34D7B7B9-EFA3-429D-B7AE-48D4B869978E}"/>
            </a:ext>
          </a:extLst>
        </xdr:cNvPr>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42181</xdr:rowOff>
    </xdr:from>
    <xdr:ext cx="469744" cy="259045"/>
    <xdr:sp macro="" textlink="">
      <xdr:nvSpPr>
        <xdr:cNvPr id="708" name="n_1mainValue【保健センター・保健所】&#10;一人当たり面積">
          <a:extLst>
            <a:ext uri="{FF2B5EF4-FFF2-40B4-BE49-F238E27FC236}">
              <a16:creationId xmlns:a16="http://schemas.microsoft.com/office/drawing/2014/main" id="{1CF16851-FC84-4D07-8D9B-146AF850BBEA}"/>
            </a:ext>
          </a:extLst>
        </xdr:cNvPr>
        <xdr:cNvSpPr txBox="1"/>
      </xdr:nvSpPr>
      <xdr:spPr>
        <a:xfrm>
          <a:off x="210757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709" name="n_2mainValue【保健センター・保健所】&#10;一人当たり面積">
          <a:extLst>
            <a:ext uri="{FF2B5EF4-FFF2-40B4-BE49-F238E27FC236}">
              <a16:creationId xmlns:a16="http://schemas.microsoft.com/office/drawing/2014/main" id="{1D5AB3E0-271A-4AAD-B97F-904B2947858E}"/>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51325</xdr:rowOff>
    </xdr:from>
    <xdr:ext cx="469744" cy="259045"/>
    <xdr:sp macro="" textlink="">
      <xdr:nvSpPr>
        <xdr:cNvPr id="710" name="n_3mainValue【保健センター・保健所】&#10;一人当たり面積">
          <a:extLst>
            <a:ext uri="{FF2B5EF4-FFF2-40B4-BE49-F238E27FC236}">
              <a16:creationId xmlns:a16="http://schemas.microsoft.com/office/drawing/2014/main" id="{74BC0B20-E439-4E9F-B93C-5033C649A22D}"/>
            </a:ext>
          </a:extLst>
        </xdr:cNvPr>
        <xdr:cNvSpPr txBox="1"/>
      </xdr:nvSpPr>
      <xdr:spPr>
        <a:xfrm>
          <a:off x="19310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51325</xdr:rowOff>
    </xdr:from>
    <xdr:ext cx="469744" cy="259045"/>
    <xdr:sp macro="" textlink="">
      <xdr:nvSpPr>
        <xdr:cNvPr id="711" name="n_4mainValue【保健センター・保健所】&#10;一人当たり面積">
          <a:extLst>
            <a:ext uri="{FF2B5EF4-FFF2-40B4-BE49-F238E27FC236}">
              <a16:creationId xmlns:a16="http://schemas.microsoft.com/office/drawing/2014/main" id="{28D0E72D-A24D-4F08-9434-DAACAA2CC225}"/>
            </a:ext>
          </a:extLst>
        </xdr:cNvPr>
        <xdr:cNvSpPr txBox="1"/>
      </xdr:nvSpPr>
      <xdr:spPr>
        <a:xfrm>
          <a:off x="18421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26AABA2E-8F49-4DDA-84BF-D7DF2473D3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EE49E7E1-3841-4993-B9E9-458A8C0FEF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452AAF09-463E-4AFD-9351-DBE9309C265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94E71323-9EED-4C24-8643-946CCF614DF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5C797AF-C7EB-4154-9F68-3165C280F7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4A7BC304-3BC5-4CF5-9081-A9BF4066E4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A05BC30-3FC4-4FB6-B4BC-32C0E8AF2E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7EBD864B-5664-4FC3-ADDE-E4D16F6D35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D3B88AAB-7D20-4E03-B927-CDCDCC7225F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1656CA4A-E374-4D62-8F3E-0DE83244B4D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2B864157-B2D6-4478-8D3E-CF313EBF8B2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FB8F89EE-61AF-45B5-8B7B-2E452B00F35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97820434-F062-404A-B183-EC290E7ADF7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7C1D8E68-FE1F-4520-9941-CA1B9787E0D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66CA21B-42A6-47E4-8B4C-5E41682F581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43590D60-D2CC-4141-8553-9ABAA534AF4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58B594BF-D601-4A61-AD95-136358DC213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49176035-47A2-4E5D-8935-217B09DA33B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35EA0A0D-CA1E-4C67-800C-0CF72AA247E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A9E764A0-A010-46B9-993C-6CF7439AE98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ECB13DE0-2A32-4B4C-8A42-272A5BF9B88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38DBB96A-C414-4528-BA51-B914C285F29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85C2910E-4783-486A-9605-7F2E043CDCD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814FC17B-CFBE-44C4-B80E-C398519940B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96801013-EFB5-4C6E-BF11-81895B168D14}"/>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A82FA67D-9F7D-4686-8616-6242B62C4041}"/>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0ABD4A27-C82C-4769-A3A4-1D687C3D4BC8}"/>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ABDC3FB6-F633-493A-822B-939F53B63CBE}"/>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C2BD1288-A950-4112-8E32-744FDF8A2FFB}"/>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EEBCB90D-7010-4A4C-A7B3-4EF8AAA7362F}"/>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3A4D0A6A-9AD3-4FD6-97B6-93B095D9E91B}"/>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9E7CD0AA-89C8-4907-AFF5-62C15A875E6B}"/>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EED730DC-038D-4105-9D97-0F61498BE289}"/>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65BBBFD3-AB72-46E3-9D1E-6BF009595939}"/>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3C5147B7-E8F5-449B-AB71-711B2F232C83}"/>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7FBFFD68-179F-4A8E-B525-08F0AD46934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2EA456B5-4FF0-49EB-897D-45F1AC83FF4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D34B5769-E209-43B8-8512-172F618ECA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DB940AC2-16E9-426C-BEDA-FF64482FAA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C2EC4C69-F29A-4D68-8413-108CC215EDC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99695</xdr:rowOff>
    </xdr:from>
    <xdr:to>
      <xdr:col>85</xdr:col>
      <xdr:colOff>177800</xdr:colOff>
      <xdr:row>81</xdr:row>
      <xdr:rowOff>29845</xdr:rowOff>
    </xdr:to>
    <xdr:sp macro="" textlink="">
      <xdr:nvSpPr>
        <xdr:cNvPr id="752" name="楕円 751">
          <a:extLst>
            <a:ext uri="{FF2B5EF4-FFF2-40B4-BE49-F238E27FC236}">
              <a16:creationId xmlns:a16="http://schemas.microsoft.com/office/drawing/2014/main" id="{8D01F3E4-6E47-4858-8685-0BD67301F1AA}"/>
            </a:ext>
          </a:extLst>
        </xdr:cNvPr>
        <xdr:cNvSpPr/>
      </xdr:nvSpPr>
      <xdr:spPr>
        <a:xfrm>
          <a:off x="16268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122572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1ECB62FF-460A-4143-9A9F-FC6DA5E55B17}"/>
            </a:ext>
          </a:extLst>
        </xdr:cNvPr>
        <xdr:cNvSpPr txBox="1"/>
      </xdr:nvSpPr>
      <xdr:spPr>
        <a:xfrm>
          <a:off x="16357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65405</xdr:rowOff>
    </xdr:from>
    <xdr:to>
      <xdr:col>81</xdr:col>
      <xdr:colOff>101600</xdr:colOff>
      <xdr:row>80</xdr:row>
      <xdr:rowOff>167005</xdr:rowOff>
    </xdr:to>
    <xdr:sp macro="" textlink="">
      <xdr:nvSpPr>
        <xdr:cNvPr id="754" name="楕円 753">
          <a:extLst>
            <a:ext uri="{FF2B5EF4-FFF2-40B4-BE49-F238E27FC236}">
              <a16:creationId xmlns:a16="http://schemas.microsoft.com/office/drawing/2014/main" id="{A8DEB0D7-B1AD-4A36-8BEF-C88F9527FC43}"/>
            </a:ext>
          </a:extLst>
        </xdr:cNvPr>
        <xdr:cNvSpPr/>
      </xdr:nvSpPr>
      <xdr:spPr>
        <a:xfrm>
          <a:off x="15430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116205</xdr:rowOff>
    </xdr:from>
    <xdr:to>
      <xdr:col>85</xdr:col>
      <xdr:colOff>127000</xdr:colOff>
      <xdr:row>80</xdr:row>
      <xdr:rowOff>150495</xdr:rowOff>
    </xdr:to>
    <xdr:cxnSp macro="">
      <xdr:nvCxnSpPr>
        <xdr:cNvPr id="755" name="直線コネクタ 754">
          <a:extLst>
            <a:ext uri="{FF2B5EF4-FFF2-40B4-BE49-F238E27FC236}">
              <a16:creationId xmlns:a16="http://schemas.microsoft.com/office/drawing/2014/main" id="{DC259247-A917-4AB8-B5D5-09BA8975A068}"/>
            </a:ext>
          </a:extLst>
        </xdr:cNvPr>
        <xdr:cNvCxnSpPr/>
      </xdr:nvCxnSpPr>
      <xdr:spPr>
        <a:xfrm>
          <a:off x="15481300" y="138322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756" name="楕円 755">
          <a:extLst>
            <a:ext uri="{FF2B5EF4-FFF2-40B4-BE49-F238E27FC236}">
              <a16:creationId xmlns:a16="http://schemas.microsoft.com/office/drawing/2014/main" id="{B61224A1-3D68-47E6-A4C6-43ADF7965AB1}"/>
            </a:ext>
          </a:extLst>
        </xdr:cNvPr>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97155</xdr:rowOff>
    </xdr:from>
    <xdr:to>
      <xdr:col>81</xdr:col>
      <xdr:colOff>50800</xdr:colOff>
      <xdr:row>80</xdr:row>
      <xdr:rowOff>116205</xdr:rowOff>
    </xdr:to>
    <xdr:cxnSp macro="">
      <xdr:nvCxnSpPr>
        <xdr:cNvPr id="757" name="直線コネクタ 756">
          <a:extLst>
            <a:ext uri="{FF2B5EF4-FFF2-40B4-BE49-F238E27FC236}">
              <a16:creationId xmlns:a16="http://schemas.microsoft.com/office/drawing/2014/main" id="{BFEAADB5-8301-4BDD-8130-0BCD7D5248DB}"/>
            </a:ext>
          </a:extLst>
        </xdr:cNvPr>
        <xdr:cNvCxnSpPr/>
      </xdr:nvCxnSpPr>
      <xdr:spPr>
        <a:xfrm>
          <a:off x="14592300" y="138131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170180</xdr:rowOff>
    </xdr:from>
    <xdr:to>
      <xdr:col>72</xdr:col>
      <xdr:colOff>38100</xdr:colOff>
      <xdr:row>80</xdr:row>
      <xdr:rowOff>100330</xdr:rowOff>
    </xdr:to>
    <xdr:sp macro="" textlink="">
      <xdr:nvSpPr>
        <xdr:cNvPr id="758" name="楕円 757">
          <a:extLst>
            <a:ext uri="{FF2B5EF4-FFF2-40B4-BE49-F238E27FC236}">
              <a16:creationId xmlns:a16="http://schemas.microsoft.com/office/drawing/2014/main" id="{FC3858BE-4D64-450A-94EE-763D52622A2B}"/>
            </a:ext>
          </a:extLst>
        </xdr:cNvPr>
        <xdr:cNvSpPr/>
      </xdr:nvSpPr>
      <xdr:spPr>
        <a:xfrm>
          <a:off x="13652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49530</xdr:rowOff>
    </xdr:from>
    <xdr:to>
      <xdr:col>76</xdr:col>
      <xdr:colOff>114300</xdr:colOff>
      <xdr:row>80</xdr:row>
      <xdr:rowOff>97155</xdr:rowOff>
    </xdr:to>
    <xdr:cxnSp macro="">
      <xdr:nvCxnSpPr>
        <xdr:cNvPr id="759" name="直線コネクタ 758">
          <a:extLst>
            <a:ext uri="{FF2B5EF4-FFF2-40B4-BE49-F238E27FC236}">
              <a16:creationId xmlns:a16="http://schemas.microsoft.com/office/drawing/2014/main" id="{9B837E84-CF2F-4328-AE65-9472BBF98CB5}"/>
            </a:ext>
          </a:extLst>
        </xdr:cNvPr>
        <xdr:cNvCxnSpPr/>
      </xdr:nvCxnSpPr>
      <xdr:spPr>
        <a:xfrm>
          <a:off x="13703300" y="13765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143511</xdr:rowOff>
    </xdr:from>
    <xdr:to>
      <xdr:col>67</xdr:col>
      <xdr:colOff>101600</xdr:colOff>
      <xdr:row>80</xdr:row>
      <xdr:rowOff>73661</xdr:rowOff>
    </xdr:to>
    <xdr:sp macro="" textlink="">
      <xdr:nvSpPr>
        <xdr:cNvPr id="760" name="楕円 759">
          <a:extLst>
            <a:ext uri="{FF2B5EF4-FFF2-40B4-BE49-F238E27FC236}">
              <a16:creationId xmlns:a16="http://schemas.microsoft.com/office/drawing/2014/main" id="{FC1DE9FA-6081-44B3-9ED1-E02CFAE89B4F}"/>
            </a:ext>
          </a:extLst>
        </xdr:cNvPr>
        <xdr:cNvSpPr/>
      </xdr:nvSpPr>
      <xdr:spPr>
        <a:xfrm>
          <a:off x="12763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22861</xdr:rowOff>
    </xdr:from>
    <xdr:to>
      <xdr:col>71</xdr:col>
      <xdr:colOff>177800</xdr:colOff>
      <xdr:row>80</xdr:row>
      <xdr:rowOff>49530</xdr:rowOff>
    </xdr:to>
    <xdr:cxnSp macro="">
      <xdr:nvCxnSpPr>
        <xdr:cNvPr id="761" name="直線コネクタ 760">
          <a:extLst>
            <a:ext uri="{FF2B5EF4-FFF2-40B4-BE49-F238E27FC236}">
              <a16:creationId xmlns:a16="http://schemas.microsoft.com/office/drawing/2014/main" id="{32E9A620-05BB-448E-B751-FB45EBCD21E9}"/>
            </a:ext>
          </a:extLst>
        </xdr:cNvPr>
        <xdr:cNvCxnSpPr/>
      </xdr:nvCxnSpPr>
      <xdr:spPr>
        <a:xfrm>
          <a:off x="12814300" y="13738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F9CE74CF-7520-4E3A-80CD-ADEA5030FF98}"/>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8550B861-30F2-4E67-8C27-23A2123177A2}"/>
            </a:ext>
          </a:extLst>
        </xdr:cNvPr>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a:extLst>
            <a:ext uri="{FF2B5EF4-FFF2-40B4-BE49-F238E27FC236}">
              <a16:creationId xmlns:a16="http://schemas.microsoft.com/office/drawing/2014/main" id="{E720855E-754B-46A3-AA44-458AB1A7571A}"/>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a:extLst>
            <a:ext uri="{FF2B5EF4-FFF2-40B4-BE49-F238E27FC236}">
              <a16:creationId xmlns:a16="http://schemas.microsoft.com/office/drawing/2014/main" id="{136962AF-084C-4988-9FE4-A235718A51DE}"/>
            </a:ext>
          </a:extLst>
        </xdr:cNvPr>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12082</xdr:rowOff>
    </xdr:from>
    <xdr:ext cx="405111" cy="259045"/>
    <xdr:sp macro="" textlink="">
      <xdr:nvSpPr>
        <xdr:cNvPr id="766" name="n_1mainValue【消防施設】&#10;有形固定資産減価償却率">
          <a:extLst>
            <a:ext uri="{FF2B5EF4-FFF2-40B4-BE49-F238E27FC236}">
              <a16:creationId xmlns:a16="http://schemas.microsoft.com/office/drawing/2014/main" id="{E9E5396E-2E3C-45B7-B8E9-8E087B0C0796}"/>
            </a:ext>
          </a:extLst>
        </xdr:cNvPr>
        <xdr:cNvSpPr txBox="1"/>
      </xdr:nvSpPr>
      <xdr:spPr>
        <a:xfrm>
          <a:off x="15266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767" name="n_2mainValue【消防施設】&#10;有形固定資産減価償却率">
          <a:extLst>
            <a:ext uri="{FF2B5EF4-FFF2-40B4-BE49-F238E27FC236}">
              <a16:creationId xmlns:a16="http://schemas.microsoft.com/office/drawing/2014/main" id="{F2192BDF-B742-450C-950F-9317212B1E04}"/>
            </a:ext>
          </a:extLst>
        </xdr:cNvPr>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116857</xdr:rowOff>
    </xdr:from>
    <xdr:ext cx="405111" cy="259045"/>
    <xdr:sp macro="" textlink="">
      <xdr:nvSpPr>
        <xdr:cNvPr id="768" name="n_3mainValue【消防施設】&#10;有形固定資産減価償却率">
          <a:extLst>
            <a:ext uri="{FF2B5EF4-FFF2-40B4-BE49-F238E27FC236}">
              <a16:creationId xmlns:a16="http://schemas.microsoft.com/office/drawing/2014/main" id="{42D8242A-2F19-4768-89CA-A088474F9F1A}"/>
            </a:ext>
          </a:extLst>
        </xdr:cNvPr>
        <xdr:cNvSpPr txBox="1"/>
      </xdr:nvSpPr>
      <xdr:spPr>
        <a:xfrm>
          <a:off x="13500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90188</xdr:rowOff>
    </xdr:from>
    <xdr:ext cx="405111" cy="259045"/>
    <xdr:sp macro="" textlink="">
      <xdr:nvSpPr>
        <xdr:cNvPr id="769" name="n_4mainValue【消防施設】&#10;有形固定資産減価償却率">
          <a:extLst>
            <a:ext uri="{FF2B5EF4-FFF2-40B4-BE49-F238E27FC236}">
              <a16:creationId xmlns:a16="http://schemas.microsoft.com/office/drawing/2014/main" id="{6538D7E4-0A2C-4617-8B8D-E531CFC97713}"/>
            </a:ext>
          </a:extLst>
        </xdr:cNvPr>
        <xdr:cNvSpPr txBox="1"/>
      </xdr:nvSpPr>
      <xdr:spPr>
        <a:xfrm>
          <a:off x="12611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D71E5C02-CBC3-47B5-BB0B-D4E695CB25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36039EB2-2F0B-44A0-937B-7C2EDDA76C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A9805736-C3CE-4E10-85B9-D5594DD3BE3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303FEC60-BD6C-4A30-AD2A-E67EF876864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47AA4B06-F47C-4C14-A060-C0B9710121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502E3B72-643E-47AB-85C5-DEEF9D8842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242D886D-D78C-4A3F-AC26-8D16A21B93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972D633-D2E6-410B-BE3D-42FFF209E58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312658DC-EFA7-4C1B-A7ED-984B075FE61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9ABA4F0C-4025-44B8-A59A-BA6F6EAB9AA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B4BCAEB0-DE61-4B23-A439-AC16D6C3E39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3C527293-BA07-475B-AF37-25BCD5E3990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AF1FA49B-8190-4A94-922B-03D32B0BAB0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1C88475A-CC6A-4A03-AC0E-5DBEB222F20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C1B5A46-E7D3-40AA-BD3B-6F5E1A81CF2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BF4806EF-6D77-4E2C-AA93-C05C9250CE7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B4B897E2-493B-4AE6-9A4C-1DEB0293BB8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266F1B84-A014-4FF8-A12F-C88DB0B285C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538ACBEC-0D15-4B16-910E-BFF5D5E1EDC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93C227D2-0440-4733-939E-174DB774FAE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7F1AF011-F438-4EED-94B6-895A8486EFD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E5267824-FD85-4892-BCB4-FD5F432BCF8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2F2BA73C-2684-4C6B-9896-B12563942AC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8CD4077-AABC-45B1-8174-8F9BB6F1D0E1}"/>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E6F5792E-EC3F-41D4-B56E-01433B94E653}"/>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3CC3865E-EB17-4AD0-871F-D5E389AF2796}"/>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8663469C-240A-413F-9E5C-6146AC3991CC}"/>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DDCAB2A4-3384-40B6-ADFD-511A33055F71}"/>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D1421F4-9D23-472E-B1C2-1B61333F9F81}"/>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20BA075C-28BA-4B47-AA43-9F86A585F192}"/>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7688D5FA-1986-4F8D-BD90-DC4D02300641}"/>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9D70E486-B481-45BE-92C6-F9EC69DD6844}"/>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5A061A5E-A09A-475F-B479-F423280E4FFC}"/>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734C8353-E39D-42B0-B8E1-FABA806539D6}"/>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19119CB9-20FA-4806-B887-4BBF64E1CB9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B13C0F42-2D7B-45FF-A6C2-70B7D78496F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75D5F1E4-CA4B-426D-8578-A303EEF6AE6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E23134E1-F87C-44AE-B2F6-DC5A67A45FD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CAA51B41-3FD8-4BF7-B379-8598573AC66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09" name="楕円 808">
          <a:extLst>
            <a:ext uri="{FF2B5EF4-FFF2-40B4-BE49-F238E27FC236}">
              <a16:creationId xmlns:a16="http://schemas.microsoft.com/office/drawing/2014/main" id="{53C35E28-A4FB-4C6F-967E-D447136FDC3F}"/>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810" name="【消防施設】&#10;一人当たり面積該当値テキスト">
          <a:extLst>
            <a:ext uri="{FF2B5EF4-FFF2-40B4-BE49-F238E27FC236}">
              <a16:creationId xmlns:a16="http://schemas.microsoft.com/office/drawing/2014/main" id="{2FF2C184-F46C-409F-A1E8-34D3613FAF94}"/>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811" name="楕円 810">
          <a:extLst>
            <a:ext uri="{FF2B5EF4-FFF2-40B4-BE49-F238E27FC236}">
              <a16:creationId xmlns:a16="http://schemas.microsoft.com/office/drawing/2014/main" id="{A34F306E-4FF3-40B3-A6DA-E66251F4ED1B}"/>
            </a:ext>
          </a:extLst>
        </xdr:cNvPr>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133350</xdr:rowOff>
    </xdr:to>
    <xdr:cxnSp macro="">
      <xdr:nvCxnSpPr>
        <xdr:cNvPr id="812" name="直線コネクタ 811">
          <a:extLst>
            <a:ext uri="{FF2B5EF4-FFF2-40B4-BE49-F238E27FC236}">
              <a16:creationId xmlns:a16="http://schemas.microsoft.com/office/drawing/2014/main" id="{F9A10AF6-9DD8-482A-807C-7798615F975C}"/>
            </a:ext>
          </a:extLst>
        </xdr:cNvPr>
        <xdr:cNvCxnSpPr/>
      </xdr:nvCxnSpPr>
      <xdr:spPr>
        <a:xfrm>
          <a:off x="21323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107950</xdr:rowOff>
    </xdr:from>
    <xdr:to>
      <xdr:col>107</xdr:col>
      <xdr:colOff>101600</xdr:colOff>
      <xdr:row>82</xdr:row>
      <xdr:rowOff>38100</xdr:rowOff>
    </xdr:to>
    <xdr:sp macro="" textlink="">
      <xdr:nvSpPr>
        <xdr:cNvPr id="813" name="楕円 812">
          <a:extLst>
            <a:ext uri="{FF2B5EF4-FFF2-40B4-BE49-F238E27FC236}">
              <a16:creationId xmlns:a16="http://schemas.microsoft.com/office/drawing/2014/main" id="{0C7B6DE3-9589-4EA9-B40A-286B15D55D37}"/>
            </a:ext>
          </a:extLst>
        </xdr:cNvPr>
        <xdr:cNvSpPr/>
      </xdr:nvSpPr>
      <xdr:spPr>
        <a:xfrm>
          <a:off x="20383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81</xdr:row>
      <xdr:rowOff>158750</xdr:rowOff>
    </xdr:to>
    <xdr:cxnSp macro="">
      <xdr:nvCxnSpPr>
        <xdr:cNvPr id="814" name="直線コネクタ 813">
          <a:extLst>
            <a:ext uri="{FF2B5EF4-FFF2-40B4-BE49-F238E27FC236}">
              <a16:creationId xmlns:a16="http://schemas.microsoft.com/office/drawing/2014/main" id="{5A956ABA-F39E-4441-8453-E4E2E0EDDEA5}"/>
            </a:ext>
          </a:extLst>
        </xdr:cNvPr>
        <xdr:cNvCxnSpPr/>
      </xdr:nvCxnSpPr>
      <xdr:spPr>
        <a:xfrm flipV="1">
          <a:off x="20434300" y="1402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95250</xdr:rowOff>
    </xdr:from>
    <xdr:to>
      <xdr:col>102</xdr:col>
      <xdr:colOff>165100</xdr:colOff>
      <xdr:row>82</xdr:row>
      <xdr:rowOff>25400</xdr:rowOff>
    </xdr:to>
    <xdr:sp macro="" textlink="">
      <xdr:nvSpPr>
        <xdr:cNvPr id="815" name="楕円 814">
          <a:extLst>
            <a:ext uri="{FF2B5EF4-FFF2-40B4-BE49-F238E27FC236}">
              <a16:creationId xmlns:a16="http://schemas.microsoft.com/office/drawing/2014/main" id="{9C38E733-F4B5-4626-9107-E92DEED7C86D}"/>
            </a:ext>
          </a:extLst>
        </xdr:cNvPr>
        <xdr:cNvSpPr/>
      </xdr:nvSpPr>
      <xdr:spPr>
        <a:xfrm>
          <a:off x="19494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146050</xdr:rowOff>
    </xdr:from>
    <xdr:to>
      <xdr:col>107</xdr:col>
      <xdr:colOff>50800</xdr:colOff>
      <xdr:row>81</xdr:row>
      <xdr:rowOff>158750</xdr:rowOff>
    </xdr:to>
    <xdr:cxnSp macro="">
      <xdr:nvCxnSpPr>
        <xdr:cNvPr id="816" name="直線コネクタ 815">
          <a:extLst>
            <a:ext uri="{FF2B5EF4-FFF2-40B4-BE49-F238E27FC236}">
              <a16:creationId xmlns:a16="http://schemas.microsoft.com/office/drawing/2014/main" id="{CE66AB8F-9B63-43ED-9869-D191E22B044B}"/>
            </a:ext>
          </a:extLst>
        </xdr:cNvPr>
        <xdr:cNvCxnSpPr/>
      </xdr:nvCxnSpPr>
      <xdr:spPr>
        <a:xfrm>
          <a:off x="19545300" y="1403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69850</xdr:rowOff>
    </xdr:from>
    <xdr:to>
      <xdr:col>98</xdr:col>
      <xdr:colOff>38100</xdr:colOff>
      <xdr:row>82</xdr:row>
      <xdr:rowOff>0</xdr:rowOff>
    </xdr:to>
    <xdr:sp macro="" textlink="">
      <xdr:nvSpPr>
        <xdr:cNvPr id="817" name="楕円 816">
          <a:extLst>
            <a:ext uri="{FF2B5EF4-FFF2-40B4-BE49-F238E27FC236}">
              <a16:creationId xmlns:a16="http://schemas.microsoft.com/office/drawing/2014/main" id="{F0336F09-C2B3-4D90-8714-0E9D17AD3CF1}"/>
            </a:ext>
          </a:extLst>
        </xdr:cNvPr>
        <xdr:cNvSpPr/>
      </xdr:nvSpPr>
      <xdr:spPr>
        <a:xfrm>
          <a:off x="18605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120650</xdr:rowOff>
    </xdr:from>
    <xdr:to>
      <xdr:col>102</xdr:col>
      <xdr:colOff>114300</xdr:colOff>
      <xdr:row>81</xdr:row>
      <xdr:rowOff>146050</xdr:rowOff>
    </xdr:to>
    <xdr:cxnSp macro="">
      <xdr:nvCxnSpPr>
        <xdr:cNvPr id="818" name="直線コネクタ 817">
          <a:extLst>
            <a:ext uri="{FF2B5EF4-FFF2-40B4-BE49-F238E27FC236}">
              <a16:creationId xmlns:a16="http://schemas.microsoft.com/office/drawing/2014/main" id="{78D7BEDD-1092-49E2-898B-7542E2695B9D}"/>
            </a:ext>
          </a:extLst>
        </xdr:cNvPr>
        <xdr:cNvCxnSpPr/>
      </xdr:nvCxnSpPr>
      <xdr:spPr>
        <a:xfrm>
          <a:off x="18656300" y="1400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8C50BF40-336E-4423-8DAC-91F4A1595191}"/>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id="{CF55EF38-BB47-41F7-95DE-10D278F1FA1E}"/>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a:extLst>
            <a:ext uri="{FF2B5EF4-FFF2-40B4-BE49-F238E27FC236}">
              <a16:creationId xmlns:a16="http://schemas.microsoft.com/office/drawing/2014/main" id="{E2CDF1D9-E66D-42AC-8BCE-97DBC6E68C86}"/>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2" name="n_4aveValue【消防施設】&#10;一人当たり面積">
          <a:extLst>
            <a:ext uri="{FF2B5EF4-FFF2-40B4-BE49-F238E27FC236}">
              <a16:creationId xmlns:a16="http://schemas.microsoft.com/office/drawing/2014/main" id="{625D2509-2721-4107-91FC-44EE8DDCC679}"/>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823" name="n_1mainValue【消防施設】&#10;一人当たり面積">
          <a:extLst>
            <a:ext uri="{FF2B5EF4-FFF2-40B4-BE49-F238E27FC236}">
              <a16:creationId xmlns:a16="http://schemas.microsoft.com/office/drawing/2014/main" id="{9CF9689E-7F37-47A4-AAA5-BF0BD65FDD05}"/>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54627</xdr:rowOff>
    </xdr:from>
    <xdr:ext cx="469744" cy="259045"/>
    <xdr:sp macro="" textlink="">
      <xdr:nvSpPr>
        <xdr:cNvPr id="824" name="n_2mainValue【消防施設】&#10;一人当たり面積">
          <a:extLst>
            <a:ext uri="{FF2B5EF4-FFF2-40B4-BE49-F238E27FC236}">
              <a16:creationId xmlns:a16="http://schemas.microsoft.com/office/drawing/2014/main" id="{A8F1BE98-530E-4598-BF24-FDDE275B0DF4}"/>
            </a:ext>
          </a:extLst>
        </xdr:cNvPr>
        <xdr:cNvSpPr txBox="1"/>
      </xdr:nvSpPr>
      <xdr:spPr>
        <a:xfrm>
          <a:off x="20199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41927</xdr:rowOff>
    </xdr:from>
    <xdr:ext cx="469744" cy="259045"/>
    <xdr:sp macro="" textlink="">
      <xdr:nvSpPr>
        <xdr:cNvPr id="825" name="n_3mainValue【消防施設】&#10;一人当たり面積">
          <a:extLst>
            <a:ext uri="{FF2B5EF4-FFF2-40B4-BE49-F238E27FC236}">
              <a16:creationId xmlns:a16="http://schemas.microsoft.com/office/drawing/2014/main" id="{D33A32BD-492A-49EC-9ABC-3C3EAB8AF1EC}"/>
            </a:ext>
          </a:extLst>
        </xdr:cNvPr>
        <xdr:cNvSpPr txBox="1"/>
      </xdr:nvSpPr>
      <xdr:spPr>
        <a:xfrm>
          <a:off x="19310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16527</xdr:rowOff>
    </xdr:from>
    <xdr:ext cx="469744" cy="259045"/>
    <xdr:sp macro="" textlink="">
      <xdr:nvSpPr>
        <xdr:cNvPr id="826" name="n_4mainValue【消防施設】&#10;一人当たり面積">
          <a:extLst>
            <a:ext uri="{FF2B5EF4-FFF2-40B4-BE49-F238E27FC236}">
              <a16:creationId xmlns:a16="http://schemas.microsoft.com/office/drawing/2014/main" id="{792C4C60-B155-4B9F-88FF-3CBEDB3E8A61}"/>
            </a:ext>
          </a:extLst>
        </xdr:cNvPr>
        <xdr:cNvSpPr txBox="1"/>
      </xdr:nvSpPr>
      <xdr:spPr>
        <a:xfrm>
          <a:off x="18421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C4DFD886-AF20-4962-B58A-D25C53E114B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63123B24-11F6-47C0-859F-312295B2C4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932B6649-1C49-416B-B60A-BBBC5C9598E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ADCE9F2B-D059-47A6-8294-838796FE59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56C2650F-14C5-4DE5-B26F-1B97152C53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85535D4B-9EBD-48CD-AC92-3C0747350B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EAEF0E6D-590E-4864-88BB-3D5139BFAE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1370ED28-973F-470F-A2D7-DFBB88DA36F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F5553B3F-1CBC-4C6F-AE42-A9E75EB07E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B2795CAA-5E1B-495B-8A8B-87AA7E41DF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FCC9824-58BB-4ACA-8686-698D930013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579787EF-DC24-491C-A224-DABBD575B45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D5DF6D3E-CEA3-4C5B-9083-CB449CC5772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A0D32AC2-A18F-49D0-A840-9E1D4B477C5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CD59F08C-A71D-433E-8D30-ED90CF27073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76D946AD-62E6-47FA-B659-FF0AD44F338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C6D469A-A176-4A53-A782-9191BE478C2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D7E5901F-0BCA-41CD-8863-63AA9D9236A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F4F98400-60AE-4BB3-8B78-ACD6F0A1440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AF879B50-7E89-4FDD-BC51-A6F6FAE8434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F3BF8713-754A-43DF-9325-A5E49A44CAF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11EE6051-17F2-4EF6-85E8-42726A7769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64060BF9-5334-4C4C-87AA-9EC8CA3037D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96CB1C2B-EB6B-4AC2-ACA3-BD38ABD0493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E427FB67-229C-465C-9057-ECFC1A7658EC}"/>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EE928C8F-9132-46A1-9917-7A32F08C6916}"/>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902295BF-8C7D-4393-AAE5-3C0DBA44B069}"/>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06AE2988-FFC7-4362-996D-5BC65C15C862}"/>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81AC80CB-C8A9-4ED9-A8CC-5C44D8C0025C}"/>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B1A6FE9C-565A-454B-ABD2-A5E10E712BC8}"/>
            </a:ext>
          </a:extLst>
        </xdr:cNvPr>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3FD7CDC4-EE61-438E-BBE6-09FC0614E928}"/>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B220EF15-B6C8-4B90-9F08-AF1A23C47432}"/>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262F3009-D217-40B9-BDC8-A1E16206F148}"/>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4D9FB904-2C9B-480C-B438-3646D809A10F}"/>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ABE908A5-5795-4A75-B4DE-E3118E6E1309}"/>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74A63D6C-C417-4E1B-A7BD-9B4ED3C04AA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B80D1E7C-A5AD-4F36-A82F-D081C5F5493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31628F2F-5EAB-4D2C-9CD6-2729938BD7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57A2FA61-8BF0-4A25-9330-88357B705C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324DCB0E-7EC0-410D-B571-02ADD30406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52070</xdr:rowOff>
    </xdr:from>
    <xdr:to>
      <xdr:col>85</xdr:col>
      <xdr:colOff>177800</xdr:colOff>
      <xdr:row>106</xdr:row>
      <xdr:rowOff>153670</xdr:rowOff>
    </xdr:to>
    <xdr:sp macro="" textlink="">
      <xdr:nvSpPr>
        <xdr:cNvPr id="867" name="楕円 866">
          <a:extLst>
            <a:ext uri="{FF2B5EF4-FFF2-40B4-BE49-F238E27FC236}">
              <a16:creationId xmlns:a16="http://schemas.microsoft.com/office/drawing/2014/main" id="{5DBB66B6-1505-416C-9152-6761BFDB7058}"/>
            </a:ext>
          </a:extLst>
        </xdr:cNvPr>
        <xdr:cNvSpPr/>
      </xdr:nvSpPr>
      <xdr:spPr>
        <a:xfrm>
          <a:off x="16268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138447</xdr:rowOff>
    </xdr:from>
    <xdr:ext cx="405111" cy="259045"/>
    <xdr:sp macro="" textlink="">
      <xdr:nvSpPr>
        <xdr:cNvPr id="868" name="【庁舎】&#10;有形固定資産減価償却率該当値テキスト">
          <a:extLst>
            <a:ext uri="{FF2B5EF4-FFF2-40B4-BE49-F238E27FC236}">
              <a16:creationId xmlns:a16="http://schemas.microsoft.com/office/drawing/2014/main" id="{33DCF033-F616-4DB0-B04B-E7DB2168B536}"/>
            </a:ext>
          </a:extLst>
        </xdr:cNvPr>
        <xdr:cNvSpPr txBox="1"/>
      </xdr:nvSpPr>
      <xdr:spPr>
        <a:xfrm>
          <a:off x="16357600" y="181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869" name="楕円 868">
          <a:extLst>
            <a:ext uri="{FF2B5EF4-FFF2-40B4-BE49-F238E27FC236}">
              <a16:creationId xmlns:a16="http://schemas.microsoft.com/office/drawing/2014/main" id="{844DB3A1-1F7F-4BD1-99D8-771EE61EC703}"/>
            </a:ext>
          </a:extLst>
        </xdr:cNvPr>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72389</xdr:rowOff>
    </xdr:from>
    <xdr:to>
      <xdr:col>85</xdr:col>
      <xdr:colOff>127000</xdr:colOff>
      <xdr:row>106</xdr:row>
      <xdr:rowOff>102870</xdr:rowOff>
    </xdr:to>
    <xdr:cxnSp macro="">
      <xdr:nvCxnSpPr>
        <xdr:cNvPr id="870" name="直線コネクタ 869">
          <a:extLst>
            <a:ext uri="{FF2B5EF4-FFF2-40B4-BE49-F238E27FC236}">
              <a16:creationId xmlns:a16="http://schemas.microsoft.com/office/drawing/2014/main" id="{B70467E3-02EE-4AAE-A2FA-16376BC2B03F}"/>
            </a:ext>
          </a:extLst>
        </xdr:cNvPr>
        <xdr:cNvCxnSpPr/>
      </xdr:nvCxnSpPr>
      <xdr:spPr>
        <a:xfrm>
          <a:off x="15481300" y="182460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153036</xdr:rowOff>
    </xdr:from>
    <xdr:to>
      <xdr:col>76</xdr:col>
      <xdr:colOff>165100</xdr:colOff>
      <xdr:row>106</xdr:row>
      <xdr:rowOff>83186</xdr:rowOff>
    </xdr:to>
    <xdr:sp macro="" textlink="">
      <xdr:nvSpPr>
        <xdr:cNvPr id="871" name="楕円 870">
          <a:extLst>
            <a:ext uri="{FF2B5EF4-FFF2-40B4-BE49-F238E27FC236}">
              <a16:creationId xmlns:a16="http://schemas.microsoft.com/office/drawing/2014/main" id="{089861E2-F36B-47C9-84FF-E337D512B990}"/>
            </a:ext>
          </a:extLst>
        </xdr:cNvPr>
        <xdr:cNvSpPr/>
      </xdr:nvSpPr>
      <xdr:spPr>
        <a:xfrm>
          <a:off x="14541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32386</xdr:rowOff>
    </xdr:from>
    <xdr:to>
      <xdr:col>81</xdr:col>
      <xdr:colOff>50800</xdr:colOff>
      <xdr:row>106</xdr:row>
      <xdr:rowOff>72389</xdr:rowOff>
    </xdr:to>
    <xdr:cxnSp macro="">
      <xdr:nvCxnSpPr>
        <xdr:cNvPr id="872" name="直線コネクタ 871">
          <a:extLst>
            <a:ext uri="{FF2B5EF4-FFF2-40B4-BE49-F238E27FC236}">
              <a16:creationId xmlns:a16="http://schemas.microsoft.com/office/drawing/2014/main" id="{74070CEA-3FC9-4114-8095-B811B0F3EAE3}"/>
            </a:ext>
          </a:extLst>
        </xdr:cNvPr>
        <xdr:cNvCxnSpPr/>
      </xdr:nvCxnSpPr>
      <xdr:spPr>
        <a:xfrm>
          <a:off x="14592300" y="18206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873" name="楕円 872">
          <a:extLst>
            <a:ext uri="{FF2B5EF4-FFF2-40B4-BE49-F238E27FC236}">
              <a16:creationId xmlns:a16="http://schemas.microsoft.com/office/drawing/2014/main" id="{CD00BC8E-D1FB-4F5A-B31D-862711E74FF5}"/>
            </a:ext>
          </a:extLst>
        </xdr:cNvPr>
        <xdr:cNvSpPr/>
      </xdr:nvSpPr>
      <xdr:spPr>
        <a:xfrm>
          <a:off x="13652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116205</xdr:rowOff>
    </xdr:from>
    <xdr:to>
      <xdr:col>76</xdr:col>
      <xdr:colOff>114300</xdr:colOff>
      <xdr:row>106</xdr:row>
      <xdr:rowOff>32386</xdr:rowOff>
    </xdr:to>
    <xdr:cxnSp macro="">
      <xdr:nvCxnSpPr>
        <xdr:cNvPr id="874" name="直線コネクタ 873">
          <a:extLst>
            <a:ext uri="{FF2B5EF4-FFF2-40B4-BE49-F238E27FC236}">
              <a16:creationId xmlns:a16="http://schemas.microsoft.com/office/drawing/2014/main" id="{2118BF5F-BF93-437F-9214-2A65CF8305A3}"/>
            </a:ext>
          </a:extLst>
        </xdr:cNvPr>
        <xdr:cNvCxnSpPr/>
      </xdr:nvCxnSpPr>
      <xdr:spPr>
        <a:xfrm>
          <a:off x="13703300" y="181184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73025</xdr:rowOff>
    </xdr:from>
    <xdr:to>
      <xdr:col>67</xdr:col>
      <xdr:colOff>101600</xdr:colOff>
      <xdr:row>106</xdr:row>
      <xdr:rowOff>3175</xdr:rowOff>
    </xdr:to>
    <xdr:sp macro="" textlink="">
      <xdr:nvSpPr>
        <xdr:cNvPr id="875" name="楕円 874">
          <a:extLst>
            <a:ext uri="{FF2B5EF4-FFF2-40B4-BE49-F238E27FC236}">
              <a16:creationId xmlns:a16="http://schemas.microsoft.com/office/drawing/2014/main" id="{0191DA60-671E-47D8-A4C1-F3A4EED918BE}"/>
            </a:ext>
          </a:extLst>
        </xdr:cNvPr>
        <xdr:cNvSpPr/>
      </xdr:nvSpPr>
      <xdr:spPr>
        <a:xfrm>
          <a:off x="12763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116205</xdr:rowOff>
    </xdr:from>
    <xdr:to>
      <xdr:col>71</xdr:col>
      <xdr:colOff>177800</xdr:colOff>
      <xdr:row>105</xdr:row>
      <xdr:rowOff>123825</xdr:rowOff>
    </xdr:to>
    <xdr:cxnSp macro="">
      <xdr:nvCxnSpPr>
        <xdr:cNvPr id="876" name="直線コネクタ 875">
          <a:extLst>
            <a:ext uri="{FF2B5EF4-FFF2-40B4-BE49-F238E27FC236}">
              <a16:creationId xmlns:a16="http://schemas.microsoft.com/office/drawing/2014/main" id="{FEBC8D80-BE4D-4690-8C25-D1FF2BB6050D}"/>
            </a:ext>
          </a:extLst>
        </xdr:cNvPr>
        <xdr:cNvCxnSpPr/>
      </xdr:nvCxnSpPr>
      <xdr:spPr>
        <a:xfrm flipV="1">
          <a:off x="12814300" y="18118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AEA66788-CC82-4461-8E4F-7D1C65818AAD}"/>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704120EC-5BC7-4ACC-BE50-55F6BCD36E2C}"/>
            </a:ext>
          </a:extLst>
        </xdr:cNvPr>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a:extLst>
            <a:ext uri="{FF2B5EF4-FFF2-40B4-BE49-F238E27FC236}">
              <a16:creationId xmlns:a16="http://schemas.microsoft.com/office/drawing/2014/main" id="{9D3C63CB-828B-4A36-BB14-CA9157B2DFA9}"/>
            </a:ext>
          </a:extLst>
        </xdr:cNvPr>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a:extLst>
            <a:ext uri="{FF2B5EF4-FFF2-40B4-BE49-F238E27FC236}">
              <a16:creationId xmlns:a16="http://schemas.microsoft.com/office/drawing/2014/main" id="{EBD132BD-C6E1-415D-982E-DA6E1637F2A6}"/>
            </a:ext>
          </a:extLst>
        </xdr:cNvPr>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881" name="n_1mainValue【庁舎】&#10;有形固定資産減価償却率">
          <a:extLst>
            <a:ext uri="{FF2B5EF4-FFF2-40B4-BE49-F238E27FC236}">
              <a16:creationId xmlns:a16="http://schemas.microsoft.com/office/drawing/2014/main" id="{1E64AA56-9B69-4CD7-916B-5DE6C7CCCA7E}"/>
            </a:ext>
          </a:extLst>
        </xdr:cNvPr>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74313</xdr:rowOff>
    </xdr:from>
    <xdr:ext cx="405111" cy="259045"/>
    <xdr:sp macro="" textlink="">
      <xdr:nvSpPr>
        <xdr:cNvPr id="882" name="n_2mainValue【庁舎】&#10;有形固定資産減価償却率">
          <a:extLst>
            <a:ext uri="{FF2B5EF4-FFF2-40B4-BE49-F238E27FC236}">
              <a16:creationId xmlns:a16="http://schemas.microsoft.com/office/drawing/2014/main" id="{51DF10C5-E3E2-4FF4-BA56-5295682E3836}"/>
            </a:ext>
          </a:extLst>
        </xdr:cNvPr>
        <xdr:cNvSpPr txBox="1"/>
      </xdr:nvSpPr>
      <xdr:spPr>
        <a:xfrm>
          <a:off x="14389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883" name="n_3mainValue【庁舎】&#10;有形固定資産減価償却率">
          <a:extLst>
            <a:ext uri="{FF2B5EF4-FFF2-40B4-BE49-F238E27FC236}">
              <a16:creationId xmlns:a16="http://schemas.microsoft.com/office/drawing/2014/main" id="{9EBEFF6C-A83E-4A5B-96CE-E2D5D328E8E2}"/>
            </a:ext>
          </a:extLst>
        </xdr:cNvPr>
        <xdr:cNvSpPr txBox="1"/>
      </xdr:nvSpPr>
      <xdr:spPr>
        <a:xfrm>
          <a:off x="13500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165752</xdr:rowOff>
    </xdr:from>
    <xdr:ext cx="405111" cy="259045"/>
    <xdr:sp macro="" textlink="">
      <xdr:nvSpPr>
        <xdr:cNvPr id="884" name="n_4mainValue【庁舎】&#10;有形固定資産減価償却率">
          <a:extLst>
            <a:ext uri="{FF2B5EF4-FFF2-40B4-BE49-F238E27FC236}">
              <a16:creationId xmlns:a16="http://schemas.microsoft.com/office/drawing/2014/main" id="{1E218A5E-E410-44B2-9875-5ABCF145EBE1}"/>
            </a:ext>
          </a:extLst>
        </xdr:cNvPr>
        <xdr:cNvSpPr txBox="1"/>
      </xdr:nvSpPr>
      <xdr:spPr>
        <a:xfrm>
          <a:off x="12611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CF63A79D-4550-4CD3-AE20-A740FA97E8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20764C6-F196-4EB8-B807-66A46C972CB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39CCDB47-A5A9-41B7-9A91-3CDE025193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43A61BD4-B909-423D-8B15-FA0FDD0B4B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C4AEFE1A-724E-465E-9D22-0C5455A69F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1C2122C4-FA35-4992-8CA0-B3140FCD0C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B39CDC62-A18D-48AC-BB44-44DB086815E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16712458-23FA-4BC4-B652-D06D3C79CB7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A6835040-32CE-4093-AB46-F907ABAC91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D6681599-F217-43A5-BB97-22660FCDB7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55E05AA5-14A8-4C17-A152-04C7CDF1634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4822C2E3-39CE-4DDF-9538-D57F76884DC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59DFC7CD-2ED3-40A1-8EBE-23FB47C2A36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BCA037EC-407B-448C-9FA7-A79912738C8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87276F4E-B268-4014-9DF8-68631C49247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DEE1CC30-7988-49CA-B7C7-0B3DDD7B777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25F656B0-DF67-4257-B1D1-65B4148D707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FFD4F39D-0845-442B-A7CC-5A975CFAC36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37178B73-537A-4466-BA1D-F2318441F63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9DB500EF-5327-4877-B368-BA3E09BDA2A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6E07CE32-FFE4-4AF1-88B5-EB608B6F73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834537F2-F13E-457C-B215-2786822D5E2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85D7D48F-0428-4902-9B5D-4DE4BC1CC2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D364BF82-D18A-4F14-9586-E9F7BF8F9CAB}"/>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901959F9-DBA2-4430-9903-9D2B591D114E}"/>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427E8ACF-9ED1-410B-BF76-728BC36CFF8C}"/>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28D941CE-7F00-4199-A24B-732954CEC660}"/>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C867AD55-D5F3-4D56-93EF-C6B00F748873}"/>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a:extLst>
            <a:ext uri="{FF2B5EF4-FFF2-40B4-BE49-F238E27FC236}">
              <a16:creationId xmlns:a16="http://schemas.microsoft.com/office/drawing/2014/main" id="{7CA482EB-C378-4C08-9D39-D9DD6F0D3D48}"/>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3AC56C96-E844-49A7-BFE3-03542E0DE1DD}"/>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72D55EDE-EC30-4450-8C9F-5EE1E4A66E61}"/>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B36DF730-9CD3-47A1-83E2-F200D971941E}"/>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B1DF1B90-8C12-4B0F-9EE9-5EE9EE9B7D55}"/>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8A3970D6-C9D4-458D-BE77-5E020E25D357}"/>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A87C6F86-51FE-4E91-9010-486E37BC702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D90CB484-E1AC-4CA4-B8AB-1DD8E6AEF1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9E4A244B-5B35-4A50-86BC-D01EAD5BEF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FE7C1F65-7FC3-4510-B2B6-BAC6ECB8A7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532004E-1B61-40CC-9590-ED7A66CD335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924" name="楕円 923">
          <a:extLst>
            <a:ext uri="{FF2B5EF4-FFF2-40B4-BE49-F238E27FC236}">
              <a16:creationId xmlns:a16="http://schemas.microsoft.com/office/drawing/2014/main" id="{7816E276-ABC4-4EEC-AD0F-A4E73EF7FE7A}"/>
            </a:ext>
          </a:extLst>
        </xdr:cNvPr>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74947</xdr:rowOff>
    </xdr:from>
    <xdr:ext cx="469744" cy="259045"/>
    <xdr:sp macro="" textlink="">
      <xdr:nvSpPr>
        <xdr:cNvPr id="925" name="【庁舎】&#10;一人当たり面積該当値テキスト">
          <a:extLst>
            <a:ext uri="{FF2B5EF4-FFF2-40B4-BE49-F238E27FC236}">
              <a16:creationId xmlns:a16="http://schemas.microsoft.com/office/drawing/2014/main" id="{FC2F158F-D7D9-427F-87DD-4C53CBE89859}"/>
            </a:ext>
          </a:extLst>
        </xdr:cNvPr>
        <xdr:cNvSpPr txBox="1"/>
      </xdr:nvSpPr>
      <xdr:spPr>
        <a:xfrm>
          <a:off x="22199600"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55880</xdr:rowOff>
    </xdr:from>
    <xdr:to>
      <xdr:col>112</xdr:col>
      <xdr:colOff>38100</xdr:colOff>
      <xdr:row>105</xdr:row>
      <xdr:rowOff>157480</xdr:rowOff>
    </xdr:to>
    <xdr:sp macro="" textlink="">
      <xdr:nvSpPr>
        <xdr:cNvPr id="926" name="楕円 925">
          <a:extLst>
            <a:ext uri="{FF2B5EF4-FFF2-40B4-BE49-F238E27FC236}">
              <a16:creationId xmlns:a16="http://schemas.microsoft.com/office/drawing/2014/main" id="{A65F263E-1F80-4D25-BBCA-236982377751}"/>
            </a:ext>
          </a:extLst>
        </xdr:cNvPr>
        <xdr:cNvSpPr/>
      </xdr:nvSpPr>
      <xdr:spPr>
        <a:xfrm>
          <a:off x="2127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102870</xdr:rowOff>
    </xdr:from>
    <xdr:to>
      <xdr:col>116</xdr:col>
      <xdr:colOff>63500</xdr:colOff>
      <xdr:row>105</xdr:row>
      <xdr:rowOff>106680</xdr:rowOff>
    </xdr:to>
    <xdr:cxnSp macro="">
      <xdr:nvCxnSpPr>
        <xdr:cNvPr id="927" name="直線コネクタ 926">
          <a:extLst>
            <a:ext uri="{FF2B5EF4-FFF2-40B4-BE49-F238E27FC236}">
              <a16:creationId xmlns:a16="http://schemas.microsoft.com/office/drawing/2014/main" id="{7A850933-40BF-401A-9291-780301891DE9}"/>
            </a:ext>
          </a:extLst>
        </xdr:cNvPr>
        <xdr:cNvCxnSpPr/>
      </xdr:nvCxnSpPr>
      <xdr:spPr>
        <a:xfrm flipV="1">
          <a:off x="21323300" y="1810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8" name="楕円 927">
          <a:extLst>
            <a:ext uri="{FF2B5EF4-FFF2-40B4-BE49-F238E27FC236}">
              <a16:creationId xmlns:a16="http://schemas.microsoft.com/office/drawing/2014/main" id="{E05D8B6F-9703-4F6F-B88E-5D44BDEDE341}"/>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106680</xdr:rowOff>
    </xdr:from>
    <xdr:to>
      <xdr:col>111</xdr:col>
      <xdr:colOff>177800</xdr:colOff>
      <xdr:row>105</xdr:row>
      <xdr:rowOff>110489</xdr:rowOff>
    </xdr:to>
    <xdr:cxnSp macro="">
      <xdr:nvCxnSpPr>
        <xdr:cNvPr id="929" name="直線コネクタ 928">
          <a:extLst>
            <a:ext uri="{FF2B5EF4-FFF2-40B4-BE49-F238E27FC236}">
              <a16:creationId xmlns:a16="http://schemas.microsoft.com/office/drawing/2014/main" id="{88CC3A56-FCB5-42B6-9D72-373C2812F2DE}"/>
            </a:ext>
          </a:extLst>
        </xdr:cNvPr>
        <xdr:cNvCxnSpPr/>
      </xdr:nvCxnSpPr>
      <xdr:spPr>
        <a:xfrm flipV="1">
          <a:off x="20434300" y="18108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52070</xdr:rowOff>
    </xdr:from>
    <xdr:to>
      <xdr:col>102</xdr:col>
      <xdr:colOff>165100</xdr:colOff>
      <xdr:row>105</xdr:row>
      <xdr:rowOff>153670</xdr:rowOff>
    </xdr:to>
    <xdr:sp macro="" textlink="">
      <xdr:nvSpPr>
        <xdr:cNvPr id="930" name="楕円 929">
          <a:extLst>
            <a:ext uri="{FF2B5EF4-FFF2-40B4-BE49-F238E27FC236}">
              <a16:creationId xmlns:a16="http://schemas.microsoft.com/office/drawing/2014/main" id="{D47CA193-FA4F-4937-9EF0-97220B055C23}"/>
            </a:ext>
          </a:extLst>
        </xdr:cNvPr>
        <xdr:cNvSpPr/>
      </xdr:nvSpPr>
      <xdr:spPr>
        <a:xfrm>
          <a:off x="19494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102870</xdr:rowOff>
    </xdr:from>
    <xdr:to>
      <xdr:col>107</xdr:col>
      <xdr:colOff>50800</xdr:colOff>
      <xdr:row>105</xdr:row>
      <xdr:rowOff>110489</xdr:rowOff>
    </xdr:to>
    <xdr:cxnSp macro="">
      <xdr:nvCxnSpPr>
        <xdr:cNvPr id="931" name="直線コネクタ 930">
          <a:extLst>
            <a:ext uri="{FF2B5EF4-FFF2-40B4-BE49-F238E27FC236}">
              <a16:creationId xmlns:a16="http://schemas.microsoft.com/office/drawing/2014/main" id="{9176B166-E5FD-40F5-AC62-00ACC26CD8A3}"/>
            </a:ext>
          </a:extLst>
        </xdr:cNvPr>
        <xdr:cNvCxnSpPr/>
      </xdr:nvCxnSpPr>
      <xdr:spPr>
        <a:xfrm>
          <a:off x="19545300" y="181051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52070</xdr:rowOff>
    </xdr:from>
    <xdr:to>
      <xdr:col>98</xdr:col>
      <xdr:colOff>38100</xdr:colOff>
      <xdr:row>105</xdr:row>
      <xdr:rowOff>153670</xdr:rowOff>
    </xdr:to>
    <xdr:sp macro="" textlink="">
      <xdr:nvSpPr>
        <xdr:cNvPr id="932" name="楕円 931">
          <a:extLst>
            <a:ext uri="{FF2B5EF4-FFF2-40B4-BE49-F238E27FC236}">
              <a16:creationId xmlns:a16="http://schemas.microsoft.com/office/drawing/2014/main" id="{70E16DB2-91AA-4A08-890F-8741D9880DD6}"/>
            </a:ext>
          </a:extLst>
        </xdr:cNvPr>
        <xdr:cNvSpPr/>
      </xdr:nvSpPr>
      <xdr:spPr>
        <a:xfrm>
          <a:off x="18605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102870</xdr:rowOff>
    </xdr:from>
    <xdr:to>
      <xdr:col>102</xdr:col>
      <xdr:colOff>114300</xdr:colOff>
      <xdr:row>105</xdr:row>
      <xdr:rowOff>102870</xdr:rowOff>
    </xdr:to>
    <xdr:cxnSp macro="">
      <xdr:nvCxnSpPr>
        <xdr:cNvPr id="933" name="直線コネクタ 932">
          <a:extLst>
            <a:ext uri="{FF2B5EF4-FFF2-40B4-BE49-F238E27FC236}">
              <a16:creationId xmlns:a16="http://schemas.microsoft.com/office/drawing/2014/main" id="{B6203BF5-B638-4B67-8C8F-40FD93CF2B9B}"/>
            </a:ext>
          </a:extLst>
        </xdr:cNvPr>
        <xdr:cNvCxnSpPr/>
      </xdr:nvCxnSpPr>
      <xdr:spPr>
        <a:xfrm>
          <a:off x="18656300" y="1810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a:extLst>
            <a:ext uri="{FF2B5EF4-FFF2-40B4-BE49-F238E27FC236}">
              <a16:creationId xmlns:a16="http://schemas.microsoft.com/office/drawing/2014/main" id="{1098B4AB-506C-4A35-B362-44F7D3AFE93A}"/>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a:extLst>
            <a:ext uri="{FF2B5EF4-FFF2-40B4-BE49-F238E27FC236}">
              <a16:creationId xmlns:a16="http://schemas.microsoft.com/office/drawing/2014/main" id="{E4C2B438-A0C3-4917-8C98-30ACE46766AF}"/>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a:extLst>
            <a:ext uri="{FF2B5EF4-FFF2-40B4-BE49-F238E27FC236}">
              <a16:creationId xmlns:a16="http://schemas.microsoft.com/office/drawing/2014/main" id="{2B25EFE8-7AB7-445E-BE60-19ACCBF55C94}"/>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a:extLst>
            <a:ext uri="{FF2B5EF4-FFF2-40B4-BE49-F238E27FC236}">
              <a16:creationId xmlns:a16="http://schemas.microsoft.com/office/drawing/2014/main" id="{30D04352-3FB1-40B5-96B8-5F2AAF201305}"/>
            </a:ext>
          </a:extLst>
        </xdr:cNvPr>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2557</xdr:rowOff>
    </xdr:from>
    <xdr:ext cx="469744" cy="259045"/>
    <xdr:sp macro="" textlink="">
      <xdr:nvSpPr>
        <xdr:cNvPr id="938" name="n_1mainValue【庁舎】&#10;一人当たり面積">
          <a:extLst>
            <a:ext uri="{FF2B5EF4-FFF2-40B4-BE49-F238E27FC236}">
              <a16:creationId xmlns:a16="http://schemas.microsoft.com/office/drawing/2014/main" id="{75955EB4-0459-4C8B-86CC-5BCC7109DC07}"/>
            </a:ext>
          </a:extLst>
        </xdr:cNvPr>
        <xdr:cNvSpPr txBox="1"/>
      </xdr:nvSpPr>
      <xdr:spPr>
        <a:xfrm>
          <a:off x="21075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939" name="n_2mainValue【庁舎】&#10;一人当たり面積">
          <a:extLst>
            <a:ext uri="{FF2B5EF4-FFF2-40B4-BE49-F238E27FC236}">
              <a16:creationId xmlns:a16="http://schemas.microsoft.com/office/drawing/2014/main" id="{8A5F9227-02C5-4ED4-9435-A2CEEF21C8F5}"/>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170197</xdr:rowOff>
    </xdr:from>
    <xdr:ext cx="469744" cy="259045"/>
    <xdr:sp macro="" textlink="">
      <xdr:nvSpPr>
        <xdr:cNvPr id="940" name="n_3mainValue【庁舎】&#10;一人当たり面積">
          <a:extLst>
            <a:ext uri="{FF2B5EF4-FFF2-40B4-BE49-F238E27FC236}">
              <a16:creationId xmlns:a16="http://schemas.microsoft.com/office/drawing/2014/main" id="{FAB766A9-17D6-429B-88E8-A4D9F31AB074}"/>
            </a:ext>
          </a:extLst>
        </xdr:cNvPr>
        <xdr:cNvSpPr txBox="1"/>
      </xdr:nvSpPr>
      <xdr:spPr>
        <a:xfrm>
          <a:off x="19310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170197</xdr:rowOff>
    </xdr:from>
    <xdr:ext cx="469744" cy="259045"/>
    <xdr:sp macro="" textlink="">
      <xdr:nvSpPr>
        <xdr:cNvPr id="941" name="n_4mainValue【庁舎】&#10;一人当たり面積">
          <a:extLst>
            <a:ext uri="{FF2B5EF4-FFF2-40B4-BE49-F238E27FC236}">
              <a16:creationId xmlns:a16="http://schemas.microsoft.com/office/drawing/2014/main" id="{53D827F4-4CD9-41F7-9DDA-938CCBD610E8}"/>
            </a:ext>
          </a:extLst>
        </xdr:cNvPr>
        <xdr:cNvSpPr txBox="1"/>
      </xdr:nvSpPr>
      <xdr:spPr>
        <a:xfrm>
          <a:off x="18421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931F89B0-EF53-4090-BB58-55198C1649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DBD2FF0F-23C3-4018-8039-B217F44907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8E03A2D6-3447-445F-A1F7-49712718B5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有形固定資産減価償却率は、ほとんどの類型において類似団体平均を下回る、または同程度の水準であるが、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については平均を上回っている。</a:t>
          </a:r>
          <a:endParaRPr lang="ja-JP" altLang="ja-JP" sz="1400">
            <a:effectLst/>
          </a:endParaRPr>
        </a:p>
        <a:p>
          <a:r>
            <a:rPr kumimoji="1" lang="ja-JP" altLang="ja-JP" sz="1100">
              <a:solidFill>
                <a:schemeClr val="dk1"/>
              </a:solidFill>
              <a:effectLst/>
              <a:latin typeface="+mn-lt"/>
              <a:ea typeface="+mn-ea"/>
              <a:cs typeface="+mn-cs"/>
            </a:rPr>
            <a:t>この理由として、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年に取得した中央図書館の減価償却率が年々増加しており、今後も増加が見込まれる。また、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は、市町村合併により取得した施設の減価償却率が平均を上回っており、全体の減価償却率を押し上げる要因になっている。</a:t>
          </a:r>
          <a:endParaRPr lang="ja-JP" altLang="ja-JP" sz="1400">
            <a:effectLst/>
          </a:endParaRPr>
        </a:p>
        <a:p>
          <a:r>
            <a:rPr kumimoji="1" lang="ja-JP" altLang="ja-JP" sz="1100">
              <a:solidFill>
                <a:schemeClr val="dk1"/>
              </a:solidFill>
              <a:effectLst/>
              <a:latin typeface="+mn-lt"/>
              <a:ea typeface="+mn-ea"/>
              <a:cs typeface="+mn-cs"/>
            </a:rPr>
            <a:t>支所の建替えについては、平成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年度に藤岡支所の建替えを実施しており、前述の施設を含むその他の施設についても、公共施設等総合管理計画に基づき今後検討していく予定である。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419,249
401,922
918.32
209,036,181
194,779,488
8,924,747
113,569,332
51,038,273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自動車関連企業を中心とする法人市民税等の市税収入が多いため、本市は類似団体と比較して、財政力指数の数値は大きく上回っている。しかし、税制改正による税率の引下げ及び企業業績の変動により、令和２年度の法人市民税が減少したことから、翌年度の基準財政収入額が減少し、令和３年度単年度の財政力指数は、０．１６７ポイント下降した（Ｒ２　１．４４３→Ｒ３　１．２７６）。ただし、３か年平均については、０．０３ポイント上昇した。今後も、景気の変動等に注視しつつ、引き続き財務体質の強化を図る。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115711</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87911"/>
          <a:ext cx="0" cy="1260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30638</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115711</xdr:rowOff>
    </xdr:from>
    <xdr:to>
      <xdr:col>24</xdr:col>
      <xdr:colOff>12700</xdr:colOff>
      <xdr:row>36</xdr:row>
      <xdr:rowOff>115711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115711</xdr:rowOff>
    </xdr:from>
    <xdr:to>
      <xdr:col>23</xdr:col>
      <xdr:colOff>133350</xdr:colOff>
      <xdr:row>36</xdr:row>
      <xdr:rowOff>155928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2879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48683</xdr:rowOff>
    </xdr:from>
    <xdr:to>
      <xdr:col>19</xdr:col>
      <xdr:colOff>133350</xdr:colOff>
      <xdr:row>36</xdr:row>
      <xdr:rowOff>155928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22088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21872</xdr:rowOff>
    </xdr:from>
    <xdr:to>
      <xdr:col>15</xdr:col>
      <xdr:colOff>82550</xdr:colOff>
      <xdr:row>36</xdr:row>
      <xdr:rowOff>48683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940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36</xdr:row>
      <xdr:rowOff>21872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15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38805</xdr:rowOff>
    </xdr:from>
    <xdr:to>
      <xdr:col>11</xdr:col>
      <xdr:colOff>82550</xdr:colOff>
      <xdr:row>41</xdr:row>
      <xdr:rowOff>140405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125182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125182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64911</xdr:rowOff>
    </xdr:from>
    <xdr:to>
      <xdr:col>23</xdr:col>
      <xdr:colOff>184150</xdr:colOff>
      <xdr:row>36</xdr:row>
      <xdr:rowOff>166511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157638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5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105128</xdr:rowOff>
    </xdr:from>
    <xdr:to>
      <xdr:col>19</xdr:col>
      <xdr:colOff>184150</xdr:colOff>
      <xdr:row>37</xdr:row>
      <xdr:rowOff>35278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45455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4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142522</xdr:rowOff>
    </xdr:from>
    <xdr:to>
      <xdr:col>11</xdr:col>
      <xdr:colOff>82550</xdr:colOff>
      <xdr:row>36</xdr:row>
      <xdr:rowOff>72672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82849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102305</xdr:rowOff>
    </xdr:from>
    <xdr:to>
      <xdr:col>7</xdr:col>
      <xdr:colOff>31750</xdr:colOff>
      <xdr:row>36</xdr:row>
      <xdr:rowOff>32455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42632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３年度は、法人市民税の減収等により、前年度から６．４ポイント悪化したが、類似団体と比較しても依然高い水準を維持している。令和４年度については、企業業績・為替相場の変動による地方税の増収が見込まれるが、令和５年度以降、景気の変動等に引き続き注視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109728</xdr:rowOff>
    </xdr:from>
    <xdr:to>
      <xdr:col>23</xdr:col>
      <xdr:colOff>133350</xdr:colOff>
      <xdr:row>66</xdr:row>
      <xdr:rowOff>39116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568178"/>
          <a:ext cx="0" cy="786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24655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31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109728</xdr:rowOff>
    </xdr:from>
    <xdr:to>
      <xdr:col>24</xdr:col>
      <xdr:colOff>12700</xdr:colOff>
      <xdr:row>61</xdr:row>
      <xdr:rowOff>109728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56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126746</xdr:rowOff>
    </xdr:from>
    <xdr:to>
      <xdr:col>23</xdr:col>
      <xdr:colOff>133350</xdr:colOff>
      <xdr:row>62</xdr:row>
      <xdr:rowOff>92710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13746"/>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112522</xdr:rowOff>
    </xdr:from>
    <xdr:to>
      <xdr:col>19</xdr:col>
      <xdr:colOff>133350</xdr:colOff>
      <xdr:row>60</xdr:row>
      <xdr:rowOff>126746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05662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143002</xdr:rowOff>
    </xdr:from>
    <xdr:to>
      <xdr:col>19</xdr:col>
      <xdr:colOff>184150</xdr:colOff>
      <xdr:row>65</xdr:row>
      <xdr:rowOff>73152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112522</xdr:rowOff>
    </xdr:from>
    <xdr:to>
      <xdr:col>15</xdr:col>
      <xdr:colOff>82550</xdr:colOff>
      <xdr:row>58</xdr:row>
      <xdr:rowOff>146304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0566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147828</xdr:rowOff>
    </xdr:from>
    <xdr:to>
      <xdr:col>15</xdr:col>
      <xdr:colOff>133350</xdr:colOff>
      <xdr:row>65</xdr:row>
      <xdr:rowOff>77978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146304</xdr:rowOff>
    </xdr:from>
    <xdr:to>
      <xdr:col>11</xdr:col>
      <xdr:colOff>31750</xdr:colOff>
      <xdr:row>60</xdr:row>
      <xdr:rowOff>92964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09040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118872</xdr:rowOff>
    </xdr:from>
    <xdr:to>
      <xdr:col>11</xdr:col>
      <xdr:colOff>82550</xdr:colOff>
      <xdr:row>65</xdr:row>
      <xdr:rowOff>49022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75946</xdr:rowOff>
    </xdr:from>
    <xdr:to>
      <xdr:col>19</xdr:col>
      <xdr:colOff>184150</xdr:colOff>
      <xdr:row>61</xdr:row>
      <xdr:rowOff>6096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61722</xdr:rowOff>
    </xdr:from>
    <xdr:to>
      <xdr:col>15</xdr:col>
      <xdr:colOff>133350</xdr:colOff>
      <xdr:row>58</xdr:row>
      <xdr:rowOff>163322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2049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7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95504</xdr:rowOff>
    </xdr:from>
    <xdr:to>
      <xdr:col>11</xdr:col>
      <xdr:colOff>82550</xdr:colOff>
      <xdr:row>59</xdr:row>
      <xdr:rowOff>25654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35831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8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42164</xdr:rowOff>
    </xdr:from>
    <xdr:to>
      <xdr:col>7</xdr:col>
      <xdr:colOff>31750</xdr:colOff>
      <xdr:row>60</xdr:row>
      <xdr:rowOff>143764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153941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人口１人当たり人件費は７２，６９４円となり、類似団体平均の６０，４４０円を上回っている。前年度と比較すると１，６１９円増加した（Ｒ２　７１，０７５円→Ｒ３　７２，６９４円）。人口１人当たり物件費は８５，４１４円となり、類似団体の６１，８６８円及び全国平均の７２，８４３円を大きく上回っている。この要因としては市域が広いことにより公共施設が多く、施設の維持管理費が多く必要となるためと考えられる。なかでも、教育費が２４，０８７円で類似団体の１５，２１２円及び全国平均の１７，７９９円を大幅に上回っている。これを踏まえ、引き続き効率的な施設管理と経費削減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32803</xdr:rowOff>
    </xdr:from>
    <xdr:to>
      <xdr:col>23</xdr:col>
      <xdr:colOff>133350</xdr:colOff>
      <xdr:row>88</xdr:row>
      <xdr:rowOff>10517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948953"/>
          <a:ext cx="838200" cy="14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162635</xdr:rowOff>
    </xdr:from>
    <xdr:to>
      <xdr:col>19</xdr:col>
      <xdr:colOff>133350</xdr:colOff>
      <xdr:row>87</xdr:row>
      <xdr:rowOff>32803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735885"/>
          <a:ext cx="889000" cy="2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58474</xdr:rowOff>
    </xdr:from>
    <xdr:to>
      <xdr:col>15</xdr:col>
      <xdr:colOff>82550</xdr:colOff>
      <xdr:row>85</xdr:row>
      <xdr:rowOff>162635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31724"/>
          <a:ext cx="889000" cy="10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18679</xdr:rowOff>
    </xdr:from>
    <xdr:to>
      <xdr:col>11</xdr:col>
      <xdr:colOff>31750</xdr:colOff>
      <xdr:row>85</xdr:row>
      <xdr:rowOff>58474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91929"/>
          <a:ext cx="889000" cy="3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131167</xdr:rowOff>
    </xdr:from>
    <xdr:to>
      <xdr:col>23</xdr:col>
      <xdr:colOff>184150</xdr:colOff>
      <xdr:row>88</xdr:row>
      <xdr:rowOff>61317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0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27044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4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153453</xdr:rowOff>
    </xdr:from>
    <xdr:to>
      <xdr:col>19</xdr:col>
      <xdr:colOff>184150</xdr:colOff>
      <xdr:row>87</xdr:row>
      <xdr:rowOff>83603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68380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98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111835</xdr:rowOff>
    </xdr:from>
    <xdr:to>
      <xdr:col>15</xdr:col>
      <xdr:colOff>133350</xdr:colOff>
      <xdr:row>86</xdr:row>
      <xdr:rowOff>41985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26762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7674</xdr:rowOff>
    </xdr:from>
    <xdr:to>
      <xdr:col>11</xdr:col>
      <xdr:colOff>82550</xdr:colOff>
      <xdr:row>85</xdr:row>
      <xdr:rowOff>109274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94051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139329</xdr:rowOff>
    </xdr:from>
    <xdr:to>
      <xdr:col>7</xdr:col>
      <xdr:colOff>31750</xdr:colOff>
      <xdr:row>85</xdr:row>
      <xdr:rowOff>69479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54256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2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ラスパイレス指数は１００であり、国と同等の水準となっている。</a:t>
          </a:r>
          <a:endParaRPr lang="ja-JP" altLang="ja-JP" sz="1400">
            <a:effectLst/>
          </a:endParaRPr>
        </a:p>
        <a:p>
          <a:r>
            <a:rPr kumimoji="1" lang="ja-JP" altLang="ja-JP" sz="1100">
              <a:solidFill>
                <a:schemeClr val="dk1"/>
              </a:solidFill>
              <a:effectLst/>
              <a:latin typeface="+mn-lt"/>
              <a:ea typeface="+mn-ea"/>
              <a:cs typeface="+mn-cs"/>
            </a:rPr>
            <a:t>　これは、平成２５年度以降実施している本市独自の給与構造改革及び平成２７年度の給与制度の総合的見直しにおいて、国を上回る給料表の引下げを行った成果が表れているものと分析している。</a:t>
          </a:r>
          <a:endParaRPr lang="ja-JP" altLang="ja-JP" sz="1400">
            <a:effectLst/>
          </a:endParaRPr>
        </a:p>
        <a:p>
          <a:r>
            <a:rPr kumimoji="1" lang="ja-JP" altLang="ja-JP" sz="1100">
              <a:solidFill>
                <a:schemeClr val="dk1"/>
              </a:solidFill>
              <a:effectLst/>
              <a:latin typeface="+mn-lt"/>
              <a:ea typeface="+mn-ea"/>
              <a:cs typeface="+mn-cs"/>
            </a:rPr>
            <a:t>　今後も適正水準が維持できるよう、引き続きラスパイレス指数の動向に注視していく。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84364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定員適正化計画に基づき、職員数全体で大幅な増員とならないように抑制していく。行政職について行政改革の取組や働き方改革によって生み出した労働力を活用することとし、現状の規模を維持する。消防職は市域特性や消防需要を加味した新たな整備指針を定め、段階的に増員する。教育保育職は現場力を確保するために任期付採用職員を活用し、定員は現状維持とする。技能労務職については一律的な退職補充は行わず、市直営で実施すべき業務を精査し、一部業務の民間委託化を図るとともに、必要最小限の直営体制の維持に向けた適正化を進めていく。</a:t>
          </a:r>
        </a:p>
        <a:p>
          <a:pPr eaLnBrk="1" fontAlgn="auto" latinLnBrk="0" hangingPunct="1"/>
          <a:endParaRPr kumimoji="1" lang="ja-JP" altLang="en-US" sz="110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7196</xdr:rowOff>
    </xdr:from>
    <xdr:to>
      <xdr:col>81</xdr:col>
      <xdr:colOff>44450</xdr:colOff>
      <xdr:row>64</xdr:row>
      <xdr:rowOff>27305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7999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154517</xdr:rowOff>
    </xdr:from>
    <xdr:to>
      <xdr:col>77</xdr:col>
      <xdr:colOff>44450</xdr:colOff>
      <xdr:row>64</xdr:row>
      <xdr:rowOff>7196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5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114300</xdr:rowOff>
    </xdr:from>
    <xdr:to>
      <xdr:col>72</xdr:col>
      <xdr:colOff>203200</xdr:colOff>
      <xdr:row>63</xdr:row>
      <xdr:rowOff>154517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1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114300</xdr:rowOff>
    </xdr:from>
    <xdr:to>
      <xdr:col>68</xdr:col>
      <xdr:colOff>152400</xdr:colOff>
      <xdr:row>63</xdr:row>
      <xdr:rowOff>122344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91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147955</xdr:rowOff>
    </xdr:from>
    <xdr:to>
      <xdr:col>81</xdr:col>
      <xdr:colOff>95250</xdr:colOff>
      <xdr:row>64</xdr:row>
      <xdr:rowOff>78105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120032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127846</xdr:rowOff>
    </xdr:from>
    <xdr:to>
      <xdr:col>77</xdr:col>
      <xdr:colOff>95250</xdr:colOff>
      <xdr:row>64</xdr:row>
      <xdr:rowOff>57996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42773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103717</xdr:rowOff>
    </xdr:from>
    <xdr:to>
      <xdr:col>73</xdr:col>
      <xdr:colOff>44450</xdr:colOff>
      <xdr:row>64</xdr:row>
      <xdr:rowOff>33867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18644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63500</xdr:rowOff>
    </xdr:from>
    <xdr:to>
      <xdr:col>68</xdr:col>
      <xdr:colOff>203200</xdr:colOff>
      <xdr:row>63</xdr:row>
      <xdr:rowOff>165100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71544</xdr:rowOff>
    </xdr:from>
    <xdr:to>
      <xdr:col>64</xdr:col>
      <xdr:colOff>152400</xdr:colOff>
      <xdr:row>64</xdr:row>
      <xdr:rowOff>1694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157921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mn-ea"/>
              <a:ea typeface="+mn-ea"/>
            </a:rPr>
            <a:t>令和３年度決算では、前年度から０．７ポイント改善し、１．６％となった。現状では類似団体や全国平均を下回っているが、今後は地方債借入額の増加を見込んでいるため、公債費の増加により数値が悪化する可能性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97896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42617"/>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97896</xdr:rowOff>
    </xdr:from>
    <xdr:to>
      <xdr:col>77</xdr:col>
      <xdr:colOff>44450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1299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6879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6326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6879</xdr:rowOff>
    </xdr:from>
    <xdr:to>
      <xdr:col>68</xdr:col>
      <xdr:colOff>152400</xdr:colOff>
      <xdr:row>39</xdr:row>
      <xdr:rowOff>37042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934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47096</xdr:rowOff>
    </xdr:from>
    <xdr:to>
      <xdr:col>77</xdr:col>
      <xdr:colOff>95250</xdr:colOff>
      <xdr:row>38</xdr:row>
      <xdr:rowOff>148696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158873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3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127529</xdr:rowOff>
    </xdr:from>
    <xdr:to>
      <xdr:col>68</xdr:col>
      <xdr:colOff>203200</xdr:colOff>
      <xdr:row>39</xdr:row>
      <xdr:rowOff>57679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67856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1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157692</xdr:rowOff>
    </xdr:from>
    <xdr:to>
      <xdr:col>64</xdr:col>
      <xdr:colOff>152400</xdr:colOff>
      <xdr:row>39</xdr:row>
      <xdr:rowOff>87842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98019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latin typeface="+mn-ea"/>
              <a:ea typeface="+mn-ea"/>
            </a:rPr>
            <a:t>充当可能財源等が将来負担額を上回るため将来負担比率はない。</a:t>
          </a:r>
        </a:p>
        <a:p>
          <a:r>
            <a:rPr kumimoji="1" lang="ja-JP" altLang="en-US" sz="1200">
              <a:latin typeface="+mn-ea"/>
              <a:ea typeface="+mn-ea"/>
            </a:rPr>
            <a:t>　しかし、今後は、景気の変動等に伴う数値の悪化も懸念されるため、引き続き健全な財政運営の強化に向けた取組を進めていく</a:t>
          </a:r>
          <a:r>
            <a:rPr kumimoji="1" lang="ja-JP" altLang="en-US" sz="1300">
              <a:latin typeface="+mn-ea"/>
              <a:ea typeface="+mn-ea"/>
            </a:rPr>
            <a:t>。</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62" name="テキスト ボックス 461">
          <a:extLst>
            <a:ext uri="{FF2B5EF4-FFF2-40B4-BE49-F238E27FC236}">
              <a16:creationId xmlns:a16="http://schemas.microsoft.com/office/drawing/2014/main" id="{DC55FB00-FDEC-4382-8069-DFCF033A74E2}"/>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419,249
401,922
918.32
209,036,181
194,779,488
8,924,747
113,569,332
51,038,273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新型コロナ対応による時間外勤務手当</a:t>
          </a:r>
          <a:r>
            <a:rPr kumimoji="1" lang="ja-JP" altLang="ja-JP" sz="1100">
              <a:solidFill>
                <a:schemeClr val="dk1"/>
              </a:solidFill>
              <a:effectLst/>
              <a:latin typeface="+mn-lt"/>
              <a:ea typeface="+mn-ea"/>
              <a:cs typeface="+mn-cs"/>
            </a:rPr>
            <a:t>の増加や経常一般財源における法人市民税の減少等により、前年度比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、類似団体平均と比較すると、</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今後も、職員の定員適正化計画に基づく適切な定員管理が必要となる。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15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553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8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経常一般財源における法人市民税の減少等により、前年度比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ポイントの悪化となった。市域が広く公共施設が多いことから維持管理費が膨らみ類似団体に比べて多い状況にある。</a:t>
          </a:r>
          <a:endParaRPr lang="ja-JP" altLang="ja-JP" sz="1400">
            <a:effectLst/>
          </a:endParaRPr>
        </a:p>
        <a:p>
          <a:r>
            <a:rPr kumimoji="1" lang="ja-JP" altLang="ja-JP" sz="1100">
              <a:solidFill>
                <a:schemeClr val="dk1"/>
              </a:solidFill>
              <a:effectLst/>
              <a:latin typeface="+mn-lt"/>
              <a:ea typeface="+mn-ea"/>
              <a:cs typeface="+mn-cs"/>
            </a:rPr>
            <a:t>　今後も、効率的な施設管理と経費削減を進める必要がある。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34472</xdr:rowOff>
    </xdr:from>
    <xdr:to>
      <xdr:col>82</xdr:col>
      <xdr:colOff>107950</xdr:colOff>
      <xdr:row>20</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463472"/>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20</xdr:row>
      <xdr:rowOff>34472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804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94343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26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170543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26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103414</xdr:rowOff>
    </xdr:from>
    <xdr:to>
      <xdr:col>82</xdr:col>
      <xdr:colOff>158750</xdr:colOff>
      <xdr:row>21</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4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155122</xdr:rowOff>
    </xdr:from>
    <xdr:to>
      <xdr:col>78</xdr:col>
      <xdr:colOff>120650</xdr:colOff>
      <xdr:row>20</xdr:row>
      <xdr:rowOff>85272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70049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9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３年度決算においては、扶助費の経常経費充当一般財源は減少しているものの、経常一般財源における法人市民税の減少等により、数値は前年度比１．０ポイント悪化したが、依然として類似団体及び全国平均よりも良好な水準を維持している。</a:t>
          </a:r>
        </a:p>
        <a:p>
          <a:r>
            <a:rPr kumimoji="1" lang="ja-JP" altLang="en-US" sz="1100">
              <a:latin typeface="+mn-ea"/>
              <a:ea typeface="+mn-ea"/>
            </a:rPr>
            <a:t>　今後は、高齢者に伴う社会保障関連経費が増加する見込みであることから、扶助費は増加することが予想される。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54</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156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6350</xdr:rowOff>
    </xdr:from>
    <xdr:to>
      <xdr:col>19</xdr:col>
      <xdr:colOff>187325</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09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19050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09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19050</xdr:rowOff>
    </xdr:from>
    <xdr:to>
      <xdr:col>11</xdr:col>
      <xdr:colOff>9525</xdr:colOff>
      <xdr:row>53</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10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127000</xdr:rowOff>
    </xdr:from>
    <xdr:to>
      <xdr:col>15</xdr:col>
      <xdr:colOff>149225</xdr:colOff>
      <xdr:row>53</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139700</xdr:rowOff>
    </xdr:from>
    <xdr:to>
      <xdr:col>11</xdr:col>
      <xdr:colOff>60325</xdr:colOff>
      <xdr:row>53</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6350</xdr:rowOff>
    </xdr:from>
    <xdr:to>
      <xdr:col>6</xdr:col>
      <xdr:colOff>171450</xdr:colOff>
      <xdr:row>53</xdr:row>
      <xdr:rowOff>107950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118127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その他の内訳は、維持補修費、投資及び出資金・貸付金と繰出金である。令和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年度決算においては、維持補修費の増加や経常一般財源における法人市民税の減少等により、前年度比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ポイント悪化となった。</a:t>
          </a:r>
          <a:endParaRPr lang="ja-JP" altLang="ja-JP" sz="1400">
            <a:effectLst/>
          </a:endParaRPr>
        </a:p>
        <a:p>
          <a:r>
            <a:rPr kumimoji="1" lang="ja-JP" altLang="ja-JP" sz="1100">
              <a:solidFill>
                <a:schemeClr val="dk1"/>
              </a:solidFill>
              <a:effectLst/>
              <a:latin typeface="+mn-lt"/>
              <a:ea typeface="+mn-ea"/>
              <a:cs typeface="+mn-cs"/>
            </a:rPr>
            <a:t>　今後は公共施設の老朽化に伴い維持補修費が増加することが予想される。社会資本の適切な維持管理に努め、計画的な施設改修が行えるよう、基金等の活用も検討する必要がある。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120650</xdr:rowOff>
    </xdr:from>
    <xdr:to>
      <xdr:col>82</xdr:col>
      <xdr:colOff>107950</xdr:colOff>
      <xdr:row>54</xdr:row>
      <xdr:rowOff>139700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207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19050</xdr:rowOff>
    </xdr:from>
    <xdr:to>
      <xdr:col>78</xdr:col>
      <xdr:colOff>69850</xdr:colOff>
      <xdr:row>53</xdr:row>
      <xdr:rowOff>120650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0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53</xdr:row>
      <xdr:rowOff>19050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042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52</xdr:row>
      <xdr:rowOff>152400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04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88900</xdr:rowOff>
    </xdr:from>
    <xdr:to>
      <xdr:col>82</xdr:col>
      <xdr:colOff>158750</xdr:colOff>
      <xdr:row>55</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105427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69850</xdr:rowOff>
    </xdr:from>
    <xdr:to>
      <xdr:col>78</xdr:col>
      <xdr:colOff>120650</xdr:colOff>
      <xdr:row>54</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139700</xdr:rowOff>
    </xdr:from>
    <xdr:to>
      <xdr:col>74</xdr:col>
      <xdr:colOff>31750</xdr:colOff>
      <xdr:row>53</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76200</xdr:rowOff>
    </xdr:from>
    <xdr:to>
      <xdr:col>69</xdr:col>
      <xdr:colOff>142875</xdr:colOff>
      <xdr:row>53</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101600</xdr:rowOff>
    </xdr:from>
    <xdr:to>
      <xdr:col>65</xdr:col>
      <xdr:colOff>53975</xdr:colOff>
      <xdr:row>53</xdr:row>
      <xdr:rowOff>31750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年度決算においては、経常一般財源における法人市民税の減少等により、前年度比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今後も補助金の見直しや適正化を図っていく必要がある。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757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36</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075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110998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132859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119143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146575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年度決算においては、前年度</a:t>
          </a:r>
          <a:r>
            <a:rPr kumimoji="1" lang="ja-JP" altLang="en-US" sz="1100">
              <a:solidFill>
                <a:schemeClr val="dk1"/>
              </a:solidFill>
              <a:effectLst/>
              <a:latin typeface="+mn-lt"/>
              <a:ea typeface="+mn-ea"/>
              <a:cs typeface="+mn-cs"/>
            </a:rPr>
            <a:t>と変わりなかった</a:t>
          </a:r>
          <a:r>
            <a:rPr kumimoji="1" lang="ja-JP" altLang="ja-JP" sz="1100">
              <a:solidFill>
                <a:schemeClr val="dk1"/>
              </a:solidFill>
              <a:effectLst/>
              <a:latin typeface="+mn-lt"/>
              <a:ea typeface="+mn-ea"/>
              <a:cs typeface="+mn-cs"/>
            </a:rPr>
            <a:t>。類似団体の平均を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ポイントと大幅に下回っており、安定した数値を維持しているが、今後は地方債借入額の増加を見込んでいるため、公債費は増加することが予想される。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608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608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74</xdr:row>
      <xdr:rowOff>35560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661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75</xdr:row>
      <xdr:rowOff>46990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22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121937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年度決算においては、法人市民税の減少等による経常一般財源の減少や、人件費や物件費をはじめとする経費の増により、前年度比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ポイント悪化となった。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今後も、経常一般財源を確保するのに厳しい状況が続くと予想されることから、</a:t>
          </a:r>
          <a:r>
            <a:rPr kumimoji="1" lang="ja-JP" altLang="ja-JP" sz="1100" b="0" i="0" baseline="0">
              <a:solidFill>
                <a:schemeClr val="dk1"/>
              </a:solidFill>
              <a:effectLst/>
              <a:latin typeface="+mn-lt"/>
              <a:ea typeface="+mn-ea"/>
              <a:cs typeface="+mn-cs"/>
            </a:rPr>
            <a:t>景気の変動等に注視しつつ、</a:t>
          </a:r>
          <a:r>
            <a:rPr kumimoji="1" lang="ja-JP" altLang="ja-JP" sz="1100">
              <a:solidFill>
                <a:schemeClr val="dk1"/>
              </a:solidFill>
              <a:effectLst/>
              <a:latin typeface="+mn-lt"/>
              <a:ea typeface="+mn-ea"/>
              <a:cs typeface="+mn-cs"/>
            </a:rPr>
            <a:t>財務体質の強化に取り組む必要がある。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170435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079476"/>
          <a:ext cx="8382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21844</xdr:rowOff>
    </xdr:from>
    <xdr:to>
      <xdr:col>78</xdr:col>
      <xdr:colOff>69850</xdr:colOff>
      <xdr:row>76</xdr:row>
      <xdr:rowOff>49276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70914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17272</xdr:rowOff>
    </xdr:from>
    <xdr:to>
      <xdr:col>73</xdr:col>
      <xdr:colOff>180975</xdr:colOff>
      <xdr:row>74</xdr:row>
      <xdr:rowOff>21844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704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75</xdr:row>
      <xdr:rowOff>10414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70457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142494</xdr:rowOff>
    </xdr:from>
    <xdr:to>
      <xdr:col>74</xdr:col>
      <xdr:colOff>31750</xdr:colOff>
      <xdr:row>74</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137922</xdr:rowOff>
    </xdr:from>
    <xdr:to>
      <xdr:col>69</xdr:col>
      <xdr:colOff>142875</xdr:colOff>
      <xdr:row>74</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78249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60965</xdr:rowOff>
    </xdr:from>
    <xdr:to>
      <xdr:col>29</xdr:col>
      <xdr:colOff>127000</xdr:colOff>
      <xdr:row>13</xdr:row>
      <xdr:rowOff>133614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37440"/>
          <a:ext cx="647700" cy="7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133614</xdr:rowOff>
    </xdr:from>
    <xdr:to>
      <xdr:col>26</xdr:col>
      <xdr:colOff>50800</xdr:colOff>
      <xdr:row>14</xdr:row>
      <xdr:rowOff>95804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10089"/>
          <a:ext cx="698500" cy="133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95804</xdr:rowOff>
    </xdr:from>
    <xdr:to>
      <xdr:col>22</xdr:col>
      <xdr:colOff>114300</xdr:colOff>
      <xdr:row>14</xdr:row>
      <xdr:rowOff>137043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43729"/>
          <a:ext cx="6985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130048</xdr:rowOff>
    </xdr:from>
    <xdr:to>
      <xdr:col>18</xdr:col>
      <xdr:colOff>177800</xdr:colOff>
      <xdr:row>14</xdr:row>
      <xdr:rowOff>137043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577973"/>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10165</xdr:rowOff>
    </xdr:from>
    <xdr:to>
      <xdr:col>29</xdr:col>
      <xdr:colOff>177800</xdr:colOff>
      <xdr:row>13</xdr:row>
      <xdr:rowOff>111765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86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26692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3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82814</xdr:rowOff>
    </xdr:from>
    <xdr:to>
      <xdr:col>26</xdr:col>
      <xdr:colOff>101600</xdr:colOff>
      <xdr:row>14</xdr:row>
      <xdr:rowOff>12964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5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23141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28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45004</xdr:rowOff>
    </xdr:from>
    <xdr:to>
      <xdr:col>22</xdr:col>
      <xdr:colOff>165100</xdr:colOff>
      <xdr:row>14</xdr:row>
      <xdr:rowOff>146604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9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156781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6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86243</xdr:rowOff>
    </xdr:from>
    <xdr:to>
      <xdr:col>19</xdr:col>
      <xdr:colOff>38100</xdr:colOff>
      <xdr:row>15</xdr:row>
      <xdr:rowOff>16393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3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26570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0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79248</xdr:rowOff>
    </xdr:from>
    <xdr:to>
      <xdr:col>15</xdr:col>
      <xdr:colOff>101600</xdr:colOff>
      <xdr:row>15</xdr:row>
      <xdr:rowOff>9398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2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19575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9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82194</xdr:rowOff>
    </xdr:from>
    <xdr:to>
      <xdr:col>29</xdr:col>
      <xdr:colOff>127000</xdr:colOff>
      <xdr:row>36</xdr:row>
      <xdr:rowOff>144183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35444"/>
          <a:ext cx="647700" cy="6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262598</xdr:rowOff>
    </xdr:from>
    <xdr:to>
      <xdr:col>26</xdr:col>
      <xdr:colOff>50800</xdr:colOff>
      <xdr:row>36</xdr:row>
      <xdr:rowOff>82194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72948"/>
          <a:ext cx="698500" cy="162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262598</xdr:rowOff>
    </xdr:from>
    <xdr:to>
      <xdr:col>22</xdr:col>
      <xdr:colOff>114300</xdr:colOff>
      <xdr:row>35</xdr:row>
      <xdr:rowOff>297497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72948"/>
          <a:ext cx="698500" cy="3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217030</xdr:rowOff>
    </xdr:from>
    <xdr:to>
      <xdr:col>18</xdr:col>
      <xdr:colOff>177800</xdr:colOff>
      <xdr:row>35</xdr:row>
      <xdr:rowOff>297497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27380"/>
          <a:ext cx="6985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93383</xdr:rowOff>
    </xdr:from>
    <xdr:to>
      <xdr:col>29</xdr:col>
      <xdr:colOff>177800</xdr:colOff>
      <xdr:row>37</xdr:row>
      <xdr:rowOff>23533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4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65460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1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31394</xdr:rowOff>
    </xdr:from>
    <xdr:to>
      <xdr:col>26</xdr:col>
      <xdr:colOff>101600</xdr:colOff>
      <xdr:row>36</xdr:row>
      <xdr:rowOff>132994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8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117771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7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211798</xdr:rowOff>
    </xdr:from>
    <xdr:to>
      <xdr:col>22</xdr:col>
      <xdr:colOff>165100</xdr:colOff>
      <xdr:row>35</xdr:row>
      <xdr:rowOff>313398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2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298175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0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246697</xdr:rowOff>
    </xdr:from>
    <xdr:to>
      <xdr:col>19</xdr:col>
      <xdr:colOff>38100</xdr:colOff>
      <xdr:row>36</xdr:row>
      <xdr:rowOff>5397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5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333074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4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166230</xdr:rowOff>
    </xdr:from>
    <xdr:to>
      <xdr:col>15</xdr:col>
      <xdr:colOff>101600</xdr:colOff>
      <xdr:row>35</xdr:row>
      <xdr:rowOff>267830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7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252607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419,249
401,922
918.32
209,036,181
194,779,488
8,924,747
113,569,332
51,038,273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24878</xdr:rowOff>
    </xdr:from>
    <xdr:to>
      <xdr:col>24</xdr:col>
      <xdr:colOff>63500</xdr:colOff>
      <xdr:row>33</xdr:row>
      <xdr:rowOff>108153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82728"/>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108153</xdr:rowOff>
    </xdr:from>
    <xdr:to>
      <xdr:col>19</xdr:col>
      <xdr:colOff>177800</xdr:colOff>
      <xdr:row>34</xdr:row>
      <xdr:rowOff>33760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66003"/>
          <a:ext cx="889000" cy="9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12141</xdr:rowOff>
    </xdr:from>
    <xdr:to>
      <xdr:col>15</xdr:col>
      <xdr:colOff>50800</xdr:colOff>
      <xdr:row>34</xdr:row>
      <xdr:rowOff>33760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41441"/>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12141</xdr:rowOff>
    </xdr:from>
    <xdr:to>
      <xdr:col>10</xdr:col>
      <xdr:colOff>114300</xdr:colOff>
      <xdr:row>34</xdr:row>
      <xdr:rowOff>28372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4144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145528</xdr:rowOff>
    </xdr:from>
    <xdr:to>
      <xdr:col>24</xdr:col>
      <xdr:colOff>114300</xdr:colOff>
      <xdr:row>33</xdr:row>
      <xdr:rowOff>75678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168405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57353</xdr:rowOff>
    </xdr:from>
    <xdr:to>
      <xdr:col>20</xdr:col>
      <xdr:colOff>38100</xdr:colOff>
      <xdr:row>33</xdr:row>
      <xdr:rowOff>158953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4030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154410</xdr:rowOff>
    </xdr:from>
    <xdr:to>
      <xdr:col>15</xdr:col>
      <xdr:colOff>101600</xdr:colOff>
      <xdr:row>34</xdr:row>
      <xdr:rowOff>84560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101087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8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132791</xdr:rowOff>
    </xdr:from>
    <xdr:to>
      <xdr:col>10</xdr:col>
      <xdr:colOff>165100</xdr:colOff>
      <xdr:row>34</xdr:row>
      <xdr:rowOff>62941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79468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149022</xdr:rowOff>
    </xdr:from>
    <xdr:to>
      <xdr:col>6</xdr:col>
      <xdr:colOff>38100</xdr:colOff>
      <xdr:row>34</xdr:row>
      <xdr:rowOff>79172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95699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158837</xdr:rowOff>
    </xdr:from>
    <xdr:to>
      <xdr:col>24</xdr:col>
      <xdr:colOff>63500</xdr:colOff>
      <xdr:row>51</xdr:row>
      <xdr:rowOff>114717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731337"/>
          <a:ext cx="8382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114717</xdr:rowOff>
    </xdr:from>
    <xdr:to>
      <xdr:col>19</xdr:col>
      <xdr:colOff>177800</xdr:colOff>
      <xdr:row>53</xdr:row>
      <xdr:rowOff>1658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858667"/>
          <a:ext cx="889000" cy="22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1658</xdr:rowOff>
    </xdr:from>
    <xdr:to>
      <xdr:col>15</xdr:col>
      <xdr:colOff>50800</xdr:colOff>
      <xdr:row>53</xdr:row>
      <xdr:rowOff>109655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088508"/>
          <a:ext cx="889000" cy="10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109655</xdr:rowOff>
    </xdr:from>
    <xdr:to>
      <xdr:col>10</xdr:col>
      <xdr:colOff>114300</xdr:colOff>
      <xdr:row>53</xdr:row>
      <xdr:rowOff>165042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196505"/>
          <a:ext cx="889000" cy="5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108037</xdr:rowOff>
    </xdr:from>
    <xdr:to>
      <xdr:col>24</xdr:col>
      <xdr:colOff>114300</xdr:colOff>
      <xdr:row>51</xdr:row>
      <xdr:rowOff>38187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6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130914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5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63917</xdr:rowOff>
    </xdr:from>
    <xdr:to>
      <xdr:col>20</xdr:col>
      <xdr:colOff>38100</xdr:colOff>
      <xdr:row>51</xdr:row>
      <xdr:rowOff>165517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8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10594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5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122308</xdr:rowOff>
    </xdr:from>
    <xdr:to>
      <xdr:col>15</xdr:col>
      <xdr:colOff>101600</xdr:colOff>
      <xdr:row>53</xdr:row>
      <xdr:rowOff>52458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0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68985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81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58855</xdr:rowOff>
    </xdr:from>
    <xdr:to>
      <xdr:col>10</xdr:col>
      <xdr:colOff>165100</xdr:colOff>
      <xdr:row>53</xdr:row>
      <xdr:rowOff>160455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1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5532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892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114242</xdr:rowOff>
    </xdr:from>
    <xdr:to>
      <xdr:col>6</xdr:col>
      <xdr:colOff>38100</xdr:colOff>
      <xdr:row>54</xdr:row>
      <xdr:rowOff>44392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60919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89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17810</xdr:rowOff>
    </xdr:from>
    <xdr:to>
      <xdr:col>24</xdr:col>
      <xdr:colOff>63500</xdr:colOff>
      <xdr:row>77</xdr:row>
      <xdr:rowOff>104724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19460"/>
          <a:ext cx="838200" cy="8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104724</xdr:rowOff>
    </xdr:from>
    <xdr:to>
      <xdr:col>19</xdr:col>
      <xdr:colOff>177800</xdr:colOff>
      <xdr:row>77</xdr:row>
      <xdr:rowOff>128818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06374"/>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128818</xdr:rowOff>
    </xdr:from>
    <xdr:to>
      <xdr:col>15</xdr:col>
      <xdr:colOff>50800</xdr:colOff>
      <xdr:row>78</xdr:row>
      <xdr:rowOff>1626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30468"/>
          <a:ext cx="8890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1626</xdr:rowOff>
    </xdr:from>
    <xdr:to>
      <xdr:col>10</xdr:col>
      <xdr:colOff>114300</xdr:colOff>
      <xdr:row>78</xdr:row>
      <xdr:rowOff>15021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74726"/>
          <a:ext cx="889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138460</xdr:rowOff>
    </xdr:from>
    <xdr:to>
      <xdr:col>24</xdr:col>
      <xdr:colOff>114300</xdr:colOff>
      <xdr:row>77</xdr:row>
      <xdr:rowOff>68610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161337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2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53924</xdr:rowOff>
    </xdr:from>
    <xdr:to>
      <xdr:col>20</xdr:col>
      <xdr:colOff>38100</xdr:colOff>
      <xdr:row>77</xdr:row>
      <xdr:rowOff>155524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146651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78018</xdr:rowOff>
    </xdr:from>
    <xdr:to>
      <xdr:col>15</xdr:col>
      <xdr:colOff>101600</xdr:colOff>
      <xdr:row>78</xdr:row>
      <xdr:rowOff>8168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170745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7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122276</xdr:rowOff>
    </xdr:from>
    <xdr:to>
      <xdr:col>10</xdr:col>
      <xdr:colOff>165100</xdr:colOff>
      <xdr:row>78</xdr:row>
      <xdr:rowOff>52426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43553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135671</xdr:rowOff>
    </xdr:from>
    <xdr:to>
      <xdr:col>6</xdr:col>
      <xdr:colOff>38100</xdr:colOff>
      <xdr:row>78</xdr:row>
      <xdr:rowOff>65821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56948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8407</xdr:rowOff>
    </xdr:from>
    <xdr:to>
      <xdr:col>24</xdr:col>
      <xdr:colOff>63500</xdr:colOff>
      <xdr:row>98</xdr:row>
      <xdr:rowOff>71469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39057"/>
          <a:ext cx="838200" cy="23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71469</xdr:rowOff>
    </xdr:from>
    <xdr:to>
      <xdr:col>19</xdr:col>
      <xdr:colOff>177800</xdr:colOff>
      <xdr:row>98</xdr:row>
      <xdr:rowOff>126485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73569"/>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126485</xdr:rowOff>
    </xdr:from>
    <xdr:to>
      <xdr:col>15</xdr:col>
      <xdr:colOff>50800</xdr:colOff>
      <xdr:row>99</xdr:row>
      <xdr:rowOff>1702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28585"/>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1702</xdr:rowOff>
    </xdr:from>
    <xdr:to>
      <xdr:col>10</xdr:col>
      <xdr:colOff>114300</xdr:colOff>
      <xdr:row>99</xdr:row>
      <xdr:rowOff>4488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75252"/>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23400</xdr:rowOff>
    </xdr:from>
    <xdr:to>
      <xdr:col>6</xdr:col>
      <xdr:colOff>38100</xdr:colOff>
      <xdr:row>96</xdr:row>
      <xdr:rowOff>125000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141527</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2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129057</xdr:rowOff>
    </xdr:from>
    <xdr:to>
      <xdr:col>24</xdr:col>
      <xdr:colOff>114300</xdr:colOff>
      <xdr:row>97</xdr:row>
      <xdr:rowOff>59207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43984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20669</xdr:rowOff>
    </xdr:from>
    <xdr:to>
      <xdr:col>20</xdr:col>
      <xdr:colOff>38100</xdr:colOff>
      <xdr:row>98</xdr:row>
      <xdr:rowOff>122269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113396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1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75685</xdr:rowOff>
    </xdr:from>
    <xdr:to>
      <xdr:col>15</xdr:col>
      <xdr:colOff>101600</xdr:colOff>
      <xdr:row>99</xdr:row>
      <xdr:rowOff>5835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168412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122352</xdr:rowOff>
    </xdr:from>
    <xdr:to>
      <xdr:col>10</xdr:col>
      <xdr:colOff>165100</xdr:colOff>
      <xdr:row>99</xdr:row>
      <xdr:rowOff>52502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43629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125138</xdr:rowOff>
    </xdr:from>
    <xdr:to>
      <xdr:col>6</xdr:col>
      <xdr:colOff>38100</xdr:colOff>
      <xdr:row>99</xdr:row>
      <xdr:rowOff>55288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46415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36384</xdr:rowOff>
    </xdr:from>
    <xdr:to>
      <xdr:col>55</xdr:col>
      <xdr:colOff>0</xdr:colOff>
      <xdr:row>36</xdr:row>
      <xdr:rowOff>79480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179884"/>
          <a:ext cx="838200" cy="107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36384</xdr:rowOff>
    </xdr:from>
    <xdr:to>
      <xdr:col>50</xdr:col>
      <xdr:colOff>114300</xdr:colOff>
      <xdr:row>37</xdr:row>
      <xdr:rowOff>5828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179884"/>
          <a:ext cx="889000" cy="11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5828</xdr:rowOff>
    </xdr:from>
    <xdr:to>
      <xdr:col>45</xdr:col>
      <xdr:colOff>177800</xdr:colOff>
      <xdr:row>37</xdr:row>
      <xdr:rowOff>20904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49478"/>
          <a:ext cx="889000" cy="1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117156</xdr:rowOff>
    </xdr:from>
    <xdr:to>
      <xdr:col>41</xdr:col>
      <xdr:colOff>50800</xdr:colOff>
      <xdr:row>37</xdr:row>
      <xdr:rowOff>20904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289356"/>
          <a:ext cx="889000" cy="7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28680</xdr:rowOff>
    </xdr:from>
    <xdr:to>
      <xdr:col>55</xdr:col>
      <xdr:colOff>50800</xdr:colOff>
      <xdr:row>36</xdr:row>
      <xdr:rowOff>130280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51557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157034</xdr:rowOff>
    </xdr:from>
    <xdr:to>
      <xdr:col>50</xdr:col>
      <xdr:colOff>165100</xdr:colOff>
      <xdr:row>30</xdr:row>
      <xdr:rowOff>87184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1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103711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4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126478</xdr:rowOff>
    </xdr:from>
    <xdr:to>
      <xdr:col>46</xdr:col>
      <xdr:colOff>38100</xdr:colOff>
      <xdr:row>37</xdr:row>
      <xdr:rowOff>56628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73155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0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141554</xdr:rowOff>
    </xdr:from>
    <xdr:to>
      <xdr:col>41</xdr:col>
      <xdr:colOff>101600</xdr:colOff>
      <xdr:row>37</xdr:row>
      <xdr:rowOff>71704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88231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66356</xdr:rowOff>
    </xdr:from>
    <xdr:to>
      <xdr:col>36</xdr:col>
      <xdr:colOff>165100</xdr:colOff>
      <xdr:row>36</xdr:row>
      <xdr:rowOff>167956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13033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70663</xdr:rowOff>
    </xdr:from>
    <xdr:to>
      <xdr:col>54</xdr:col>
      <xdr:colOff>189865</xdr:colOff>
      <xdr:row>59</xdr:row>
      <xdr:rowOff>85620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986063"/>
          <a:ext cx="1270" cy="1215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89447</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20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85620</xdr:rowOff>
    </xdr:from>
    <xdr:to>
      <xdr:col>55</xdr:col>
      <xdr:colOff>88900</xdr:colOff>
      <xdr:row>59</xdr:row>
      <xdr:rowOff>85620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201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17340</xdr:rowOff>
    </xdr:from>
    <xdr:ext cx="534377"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76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70663</xdr:rowOff>
    </xdr:from>
    <xdr:to>
      <xdr:col>55</xdr:col>
      <xdr:colOff>88900</xdr:colOff>
      <xdr:row>52</xdr:row>
      <xdr:rowOff>70663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98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14917</xdr:rowOff>
    </xdr:from>
    <xdr:to>
      <xdr:col>55</xdr:col>
      <xdr:colOff>0</xdr:colOff>
      <xdr:row>53</xdr:row>
      <xdr:rowOff>39443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8758867"/>
          <a:ext cx="838200" cy="36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81941</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68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103514</xdr:rowOff>
    </xdr:from>
    <xdr:to>
      <xdr:col>55</xdr:col>
      <xdr:colOff>50800</xdr:colOff>
      <xdr:row>57</xdr:row>
      <xdr:rowOff>33664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130246</xdr:rowOff>
    </xdr:from>
    <xdr:to>
      <xdr:col>50</xdr:col>
      <xdr:colOff>114300</xdr:colOff>
      <xdr:row>51</xdr:row>
      <xdr:rowOff>14917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8702746"/>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36795</xdr:rowOff>
    </xdr:from>
    <xdr:to>
      <xdr:col>50</xdr:col>
      <xdr:colOff>165100</xdr:colOff>
      <xdr:row>56</xdr:row>
      <xdr:rowOff>138395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129522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130246</xdr:rowOff>
    </xdr:from>
    <xdr:to>
      <xdr:col>45</xdr:col>
      <xdr:colOff>177800</xdr:colOff>
      <xdr:row>52</xdr:row>
      <xdr:rowOff>153400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8702746"/>
          <a:ext cx="889000" cy="3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42380</xdr:rowOff>
    </xdr:from>
    <xdr:to>
      <xdr:col>46</xdr:col>
      <xdr:colOff>38100</xdr:colOff>
      <xdr:row>56</xdr:row>
      <xdr:rowOff>143980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135107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30690</xdr:rowOff>
    </xdr:from>
    <xdr:to>
      <xdr:col>41</xdr:col>
      <xdr:colOff>50800</xdr:colOff>
      <xdr:row>52</xdr:row>
      <xdr:rowOff>153400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8946090"/>
          <a:ext cx="889000" cy="12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130424</xdr:rowOff>
    </xdr:from>
    <xdr:to>
      <xdr:col>41</xdr:col>
      <xdr:colOff>101600</xdr:colOff>
      <xdr:row>57</xdr:row>
      <xdr:rowOff>60574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51701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103791</xdr:rowOff>
    </xdr:from>
    <xdr:to>
      <xdr:col>36</xdr:col>
      <xdr:colOff>165100</xdr:colOff>
      <xdr:row>57</xdr:row>
      <xdr:rowOff>33941</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25068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160093</xdr:rowOff>
    </xdr:from>
    <xdr:to>
      <xdr:col>55</xdr:col>
      <xdr:colOff>50800</xdr:colOff>
      <xdr:row>53</xdr:row>
      <xdr:rowOff>90243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0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11520</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892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135567</xdr:rowOff>
    </xdr:from>
    <xdr:to>
      <xdr:col>50</xdr:col>
      <xdr:colOff>165100</xdr:colOff>
      <xdr:row>51</xdr:row>
      <xdr:rowOff>65717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87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82244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39795" y="848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79446</xdr:rowOff>
    </xdr:from>
    <xdr:to>
      <xdr:col>46</xdr:col>
      <xdr:colOff>38100</xdr:colOff>
      <xdr:row>51</xdr:row>
      <xdr:rowOff>9596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86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26123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50795" y="842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102600</xdr:rowOff>
    </xdr:from>
    <xdr:to>
      <xdr:col>41</xdr:col>
      <xdr:colOff>101600</xdr:colOff>
      <xdr:row>53</xdr:row>
      <xdr:rowOff>32750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49277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7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151340</xdr:rowOff>
    </xdr:from>
    <xdr:to>
      <xdr:col>36</xdr:col>
      <xdr:colOff>165100</xdr:colOff>
      <xdr:row>52</xdr:row>
      <xdr:rowOff>81490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88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98017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86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108545</xdr:rowOff>
    </xdr:from>
    <xdr:to>
      <xdr:col>55</xdr:col>
      <xdr:colOff>0</xdr:colOff>
      <xdr:row>78</xdr:row>
      <xdr:rowOff>87319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310195"/>
          <a:ext cx="8382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148027</xdr:rowOff>
    </xdr:from>
    <xdr:to>
      <xdr:col>50</xdr:col>
      <xdr:colOff>114300</xdr:colOff>
      <xdr:row>78</xdr:row>
      <xdr:rowOff>87319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2663877"/>
          <a:ext cx="889000" cy="79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148027</xdr:rowOff>
    </xdr:from>
    <xdr:to>
      <xdr:col>45</xdr:col>
      <xdr:colOff>177800</xdr:colOff>
      <xdr:row>78</xdr:row>
      <xdr:rowOff>93588</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7861300" y="12663877"/>
          <a:ext cx="889000" cy="80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170235</xdr:rowOff>
    </xdr:from>
    <xdr:to>
      <xdr:col>41</xdr:col>
      <xdr:colOff>50800</xdr:colOff>
      <xdr:row>78</xdr:row>
      <xdr:rowOff>93588</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371885"/>
          <a:ext cx="889000" cy="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57745</xdr:rowOff>
    </xdr:from>
    <xdr:to>
      <xdr:col>55</xdr:col>
      <xdr:colOff>50800</xdr:colOff>
      <xdr:row>77</xdr:row>
      <xdr:rowOff>159345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2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36172</xdr:rowOff>
    </xdr:from>
    <xdr:ext cx="534377"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23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36519</xdr:rowOff>
    </xdr:from>
    <xdr:to>
      <xdr:col>50</xdr:col>
      <xdr:colOff>165100</xdr:colOff>
      <xdr:row>78</xdr:row>
      <xdr:rowOff>138119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4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129246</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50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97227</xdr:rowOff>
    </xdr:from>
    <xdr:to>
      <xdr:col>46</xdr:col>
      <xdr:colOff>38100</xdr:colOff>
      <xdr:row>74</xdr:row>
      <xdr:rowOff>27377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26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43904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483111" y="1238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42788</xdr:rowOff>
    </xdr:from>
    <xdr:to>
      <xdr:col>41</xdr:col>
      <xdr:colOff>101600</xdr:colOff>
      <xdr:row>78</xdr:row>
      <xdr:rowOff>144388</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4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135515</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26428" y="1350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119435</xdr:rowOff>
    </xdr:from>
    <xdr:to>
      <xdr:col>36</xdr:col>
      <xdr:colOff>165100</xdr:colOff>
      <xdr:row>78</xdr:row>
      <xdr:rowOff>49585</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3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40712</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41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a:extLst>
            <a:ext uri="{FF2B5EF4-FFF2-40B4-BE49-F238E27FC236}">
              <a16:creationId xmlns:a16="http://schemas.microsoft.com/office/drawing/2014/main" id="{00000000-0008-0000-0600-0000D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18231</xdr:rowOff>
    </xdr:from>
    <xdr:to>
      <xdr:col>54</xdr:col>
      <xdr:colOff>189865</xdr:colOff>
      <xdr:row>99</xdr:row>
      <xdr:rowOff>42104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10475595" y="15963081"/>
          <a:ext cx="1270" cy="105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45931</xdr:rowOff>
    </xdr:from>
    <xdr:ext cx="469744" cy="259045"/>
    <xdr:sp macro="" textlink="">
      <xdr:nvSpPr>
        <xdr:cNvPr id="471" name="普通建設事業費 （ うち更新整備　）最小値テキスト">
          <a:extLst>
            <a:ext uri="{FF2B5EF4-FFF2-40B4-BE49-F238E27FC236}">
              <a16:creationId xmlns:a16="http://schemas.microsoft.com/office/drawing/2014/main" id="{00000000-0008-0000-0600-0000D7010000}"/>
            </a:ext>
          </a:extLst>
        </xdr:cNvPr>
        <xdr:cNvSpPr txBox="1"/>
      </xdr:nvSpPr>
      <xdr:spPr>
        <a:xfrm>
          <a:off x="10528300" y="1701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42104</xdr:rowOff>
    </xdr:from>
    <xdr:to>
      <xdr:col>55</xdr:col>
      <xdr:colOff>88900</xdr:colOff>
      <xdr:row>99</xdr:row>
      <xdr:rowOff>42104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701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136358</xdr:rowOff>
    </xdr:from>
    <xdr:ext cx="534377" cy="259045"/>
    <xdr:sp macro="" textlink="">
      <xdr:nvSpPr>
        <xdr:cNvPr id="473" name="普通建設事業費 （ うち更新整備　）最大値テキスト">
          <a:extLst>
            <a:ext uri="{FF2B5EF4-FFF2-40B4-BE49-F238E27FC236}">
              <a16:creationId xmlns:a16="http://schemas.microsoft.com/office/drawing/2014/main" id="{00000000-0008-0000-0600-0000D9010000}"/>
            </a:ext>
          </a:extLst>
        </xdr:cNvPr>
        <xdr:cNvSpPr txBox="1"/>
      </xdr:nvSpPr>
      <xdr:spPr>
        <a:xfrm>
          <a:off x="10528300" y="157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18231</xdr:rowOff>
    </xdr:from>
    <xdr:to>
      <xdr:col>55</xdr:col>
      <xdr:colOff>88900</xdr:colOff>
      <xdr:row>93</xdr:row>
      <xdr:rowOff>18231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0388600" y="1596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151978</xdr:rowOff>
    </xdr:from>
    <xdr:to>
      <xdr:col>55</xdr:col>
      <xdr:colOff>0</xdr:colOff>
      <xdr:row>93</xdr:row>
      <xdr:rowOff>18231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9639300" y="15582478"/>
          <a:ext cx="838200" cy="3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121570</xdr:rowOff>
    </xdr:from>
    <xdr:ext cx="534377" cy="259045"/>
    <xdr:sp macro="" textlink="">
      <xdr:nvSpPr>
        <xdr:cNvPr id="476" name="普通建設事業費 （ うち更新整備　）平均値テキスト">
          <a:extLst>
            <a:ext uri="{FF2B5EF4-FFF2-40B4-BE49-F238E27FC236}">
              <a16:creationId xmlns:a16="http://schemas.microsoft.com/office/drawing/2014/main" id="{00000000-0008-0000-0600-0000DC010000}"/>
            </a:ext>
          </a:extLst>
        </xdr:cNvPr>
        <xdr:cNvSpPr txBox="1"/>
      </xdr:nvSpPr>
      <xdr:spPr>
        <a:xfrm>
          <a:off x="10528300" y="16580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143143</xdr:rowOff>
    </xdr:from>
    <xdr:to>
      <xdr:col>55</xdr:col>
      <xdr:colOff>50800</xdr:colOff>
      <xdr:row>97</xdr:row>
      <xdr:rowOff>73293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10426700" y="166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151978</xdr:rowOff>
    </xdr:from>
    <xdr:to>
      <xdr:col>50</xdr:col>
      <xdr:colOff>114300</xdr:colOff>
      <xdr:row>93</xdr:row>
      <xdr:rowOff>69422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8750300" y="15582478"/>
          <a:ext cx="889000" cy="4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111793</xdr:rowOff>
    </xdr:from>
    <xdr:to>
      <xdr:col>50</xdr:col>
      <xdr:colOff>165100</xdr:colOff>
      <xdr:row>97</xdr:row>
      <xdr:rowOff>41943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95885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33070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152567</xdr:rowOff>
    </xdr:from>
    <xdr:to>
      <xdr:col>45</xdr:col>
      <xdr:colOff>177800</xdr:colOff>
      <xdr:row>93</xdr:row>
      <xdr:rowOff>69422</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7861300" y="15925967"/>
          <a:ext cx="889000" cy="8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96721</xdr:rowOff>
    </xdr:from>
    <xdr:to>
      <xdr:col>46</xdr:col>
      <xdr:colOff>38100</xdr:colOff>
      <xdr:row>97</xdr:row>
      <xdr:rowOff>26871</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8699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152567</xdr:rowOff>
    </xdr:from>
    <xdr:to>
      <xdr:col>41</xdr:col>
      <xdr:colOff>50800</xdr:colOff>
      <xdr:row>93</xdr:row>
      <xdr:rowOff>144762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flipV="1">
          <a:off x="6972300" y="15925967"/>
          <a:ext cx="889000" cy="16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138212</xdr:rowOff>
    </xdr:from>
    <xdr:to>
      <xdr:col>41</xdr:col>
      <xdr:colOff>101600</xdr:colOff>
      <xdr:row>97</xdr:row>
      <xdr:rowOff>68362</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7810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59489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154851</xdr:rowOff>
    </xdr:from>
    <xdr:to>
      <xdr:col>36</xdr:col>
      <xdr:colOff>165100</xdr:colOff>
      <xdr:row>97</xdr:row>
      <xdr:rowOff>85001</xdr:rowOff>
    </xdr:to>
    <xdr:sp macro="" textlink="">
      <xdr:nvSpPr>
        <xdr:cNvPr id="487" name="フローチャート: 判断 486">
          <a:extLst>
            <a:ext uri="{FF2B5EF4-FFF2-40B4-BE49-F238E27FC236}">
              <a16:creationId xmlns:a16="http://schemas.microsoft.com/office/drawing/2014/main" id="{00000000-0008-0000-0600-0000E7010000}"/>
            </a:ext>
          </a:extLst>
        </xdr:cNvPr>
        <xdr:cNvSpPr/>
      </xdr:nvSpPr>
      <xdr:spPr>
        <a:xfrm>
          <a:off x="6921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76128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138881</xdr:rowOff>
    </xdr:from>
    <xdr:to>
      <xdr:col>55</xdr:col>
      <xdr:colOff>50800</xdr:colOff>
      <xdr:row>93</xdr:row>
      <xdr:rowOff>69031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10426700" y="159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91908</xdr:rowOff>
    </xdr:from>
    <xdr:ext cx="534377" cy="259045"/>
    <xdr:sp macro="" textlink="">
      <xdr:nvSpPr>
        <xdr:cNvPr id="495" name="普通建設事業費 （ うち更新整備　）該当値テキスト">
          <a:extLst>
            <a:ext uri="{FF2B5EF4-FFF2-40B4-BE49-F238E27FC236}">
              <a16:creationId xmlns:a16="http://schemas.microsoft.com/office/drawing/2014/main" id="{00000000-0008-0000-0600-0000EF010000}"/>
            </a:ext>
          </a:extLst>
        </xdr:cNvPr>
        <xdr:cNvSpPr txBox="1"/>
      </xdr:nvSpPr>
      <xdr:spPr>
        <a:xfrm>
          <a:off x="10528300" y="158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101178</xdr:rowOff>
    </xdr:from>
    <xdr:to>
      <xdr:col>50</xdr:col>
      <xdr:colOff>165100</xdr:colOff>
      <xdr:row>91</xdr:row>
      <xdr:rowOff>31328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9588500" y="155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47855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9372111" y="153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18622</xdr:rowOff>
    </xdr:from>
    <xdr:to>
      <xdr:col>46</xdr:col>
      <xdr:colOff>38100</xdr:colOff>
      <xdr:row>93</xdr:row>
      <xdr:rowOff>120222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8699500" y="159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136749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8483111" y="157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101767</xdr:rowOff>
    </xdr:from>
    <xdr:to>
      <xdr:col>41</xdr:col>
      <xdr:colOff>101600</xdr:colOff>
      <xdr:row>93</xdr:row>
      <xdr:rowOff>31917</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7810500" y="158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48444</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7594111" y="156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93962</xdr:rowOff>
    </xdr:from>
    <xdr:to>
      <xdr:col>36</xdr:col>
      <xdr:colOff>165100</xdr:colOff>
      <xdr:row>94</xdr:row>
      <xdr:rowOff>24112</xdr:rowOff>
    </xdr:to>
    <xdr:sp macro="" textlink="">
      <xdr:nvSpPr>
        <xdr:cNvPr id="502" name="楕円 501">
          <a:extLst>
            <a:ext uri="{FF2B5EF4-FFF2-40B4-BE49-F238E27FC236}">
              <a16:creationId xmlns:a16="http://schemas.microsoft.com/office/drawing/2014/main" id="{00000000-0008-0000-0600-0000F6010000}"/>
            </a:ext>
          </a:extLst>
        </xdr:cNvPr>
        <xdr:cNvSpPr/>
      </xdr:nvSpPr>
      <xdr:spPr>
        <a:xfrm>
          <a:off x="6921500" y="160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40639</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6705111" y="158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22565</xdr:rowOff>
    </xdr:from>
    <xdr:to>
      <xdr:col>85</xdr:col>
      <xdr:colOff>127000</xdr:colOff>
      <xdr:row>38</xdr:row>
      <xdr:rowOff>80721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537665"/>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22565</xdr:rowOff>
    </xdr:from>
    <xdr:to>
      <xdr:col>81</xdr:col>
      <xdr:colOff>50800</xdr:colOff>
      <xdr:row>38</xdr:row>
      <xdr:rowOff>124109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537665"/>
          <a:ext cx="889000" cy="1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100426</xdr:rowOff>
    </xdr:from>
    <xdr:to>
      <xdr:col>76</xdr:col>
      <xdr:colOff>114300</xdr:colOff>
      <xdr:row>38</xdr:row>
      <xdr:rowOff>124109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615526"/>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100426</xdr:rowOff>
    </xdr:from>
    <xdr:to>
      <xdr:col>71</xdr:col>
      <xdr:colOff>177800</xdr:colOff>
      <xdr:row>38</xdr:row>
      <xdr:rowOff>110302</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15526"/>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29921</xdr:rowOff>
    </xdr:from>
    <xdr:to>
      <xdr:col>85</xdr:col>
      <xdr:colOff>177800</xdr:colOff>
      <xdr:row>38</xdr:row>
      <xdr:rowOff>131521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143215</xdr:rowOff>
    </xdr:from>
    <xdr:to>
      <xdr:col>81</xdr:col>
      <xdr:colOff>101600</xdr:colOff>
      <xdr:row>38</xdr:row>
      <xdr:rowOff>73365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4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64492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57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73309</xdr:rowOff>
    </xdr:from>
    <xdr:to>
      <xdr:col>76</xdr:col>
      <xdr:colOff>165100</xdr:colOff>
      <xdr:row>39</xdr:row>
      <xdr:rowOff>3459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166036</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03017" y="66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49626</xdr:rowOff>
    </xdr:from>
    <xdr:to>
      <xdr:col>72</xdr:col>
      <xdr:colOff>38100</xdr:colOff>
      <xdr:row>38</xdr:row>
      <xdr:rowOff>151226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5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142353</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65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59502</xdr:rowOff>
    </xdr:from>
    <xdr:to>
      <xdr:col>67</xdr:col>
      <xdr:colOff>101600</xdr:colOff>
      <xdr:row>38</xdr:row>
      <xdr:rowOff>161102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152229</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667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62433</xdr:rowOff>
    </xdr:from>
    <xdr:to>
      <xdr:col>85</xdr:col>
      <xdr:colOff>127000</xdr:colOff>
      <xdr:row>78</xdr:row>
      <xdr:rowOff>102924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5481300" y="13435533"/>
          <a:ext cx="838200" cy="4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115439</xdr:rowOff>
    </xdr:from>
    <xdr:to>
      <xdr:col>81</xdr:col>
      <xdr:colOff>50800</xdr:colOff>
      <xdr:row>78</xdr:row>
      <xdr:rowOff>62433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4592300" y="13317089"/>
          <a:ext cx="889000" cy="1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114554</xdr:rowOff>
    </xdr:from>
    <xdr:to>
      <xdr:col>76</xdr:col>
      <xdr:colOff>114300</xdr:colOff>
      <xdr:row>77</xdr:row>
      <xdr:rowOff>115439</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3703300" y="13144754"/>
          <a:ext cx="889000" cy="1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97180</xdr:rowOff>
    </xdr:from>
    <xdr:to>
      <xdr:col>71</xdr:col>
      <xdr:colOff>177800</xdr:colOff>
      <xdr:row>76</xdr:row>
      <xdr:rowOff>114554</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814300" y="1312738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52124</xdr:rowOff>
    </xdr:from>
    <xdr:to>
      <xdr:col>85</xdr:col>
      <xdr:colOff>177800</xdr:colOff>
      <xdr:row>78</xdr:row>
      <xdr:rowOff>153724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4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138501</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34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11633</xdr:rowOff>
    </xdr:from>
    <xdr:to>
      <xdr:col>81</xdr:col>
      <xdr:colOff>101600</xdr:colOff>
      <xdr:row>78</xdr:row>
      <xdr:rowOff>113233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3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104360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4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64639</xdr:rowOff>
    </xdr:from>
    <xdr:to>
      <xdr:col>76</xdr:col>
      <xdr:colOff>165100</xdr:colOff>
      <xdr:row>77</xdr:row>
      <xdr:rowOff>166239</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2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157366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35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63754</xdr:rowOff>
    </xdr:from>
    <xdr:to>
      <xdr:col>72</xdr:col>
      <xdr:colOff>38100</xdr:colOff>
      <xdr:row>76</xdr:row>
      <xdr:rowOff>165354</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156481</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1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46380</xdr:rowOff>
    </xdr:from>
    <xdr:to>
      <xdr:col>67</xdr:col>
      <xdr:colOff>101600</xdr:colOff>
      <xdr:row>76</xdr:row>
      <xdr:rowOff>147980</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139107</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1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155969</xdr:rowOff>
    </xdr:from>
    <xdr:to>
      <xdr:col>85</xdr:col>
      <xdr:colOff>127000</xdr:colOff>
      <xdr:row>96</xdr:row>
      <xdr:rowOff>76415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272269"/>
          <a:ext cx="838200" cy="26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155969</xdr:rowOff>
    </xdr:from>
    <xdr:to>
      <xdr:col>81</xdr:col>
      <xdr:colOff>50800</xdr:colOff>
      <xdr:row>97</xdr:row>
      <xdr:rowOff>27687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272269"/>
          <a:ext cx="889000" cy="3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170484</xdr:rowOff>
    </xdr:from>
    <xdr:to>
      <xdr:col>76</xdr:col>
      <xdr:colOff>114300</xdr:colOff>
      <xdr:row>97</xdr:row>
      <xdr:rowOff>27687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3703300" y="16458234"/>
          <a:ext cx="889000" cy="20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170484</xdr:rowOff>
    </xdr:from>
    <xdr:to>
      <xdr:col>71</xdr:col>
      <xdr:colOff>177800</xdr:colOff>
      <xdr:row>96</xdr:row>
      <xdr:rowOff>122898</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458234"/>
          <a:ext cx="889000" cy="1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25615</xdr:rowOff>
    </xdr:from>
    <xdr:to>
      <xdr:col>85</xdr:col>
      <xdr:colOff>177800</xdr:colOff>
      <xdr:row>96</xdr:row>
      <xdr:rowOff>127215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4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4042</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46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105169</xdr:rowOff>
    </xdr:from>
    <xdr:to>
      <xdr:col>81</xdr:col>
      <xdr:colOff>101600</xdr:colOff>
      <xdr:row>95</xdr:row>
      <xdr:rowOff>35319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2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51846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59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148337</xdr:rowOff>
    </xdr:from>
    <xdr:to>
      <xdr:col>76</xdr:col>
      <xdr:colOff>165100</xdr:colOff>
      <xdr:row>97</xdr:row>
      <xdr:rowOff>78487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6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95014</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57428" y="1638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119684</xdr:rowOff>
    </xdr:from>
    <xdr:to>
      <xdr:col>72</xdr:col>
      <xdr:colOff>38100</xdr:colOff>
      <xdr:row>96</xdr:row>
      <xdr:rowOff>49834</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4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66361</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1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72098</xdr:rowOff>
    </xdr:from>
    <xdr:to>
      <xdr:col>67</xdr:col>
      <xdr:colOff>101600</xdr:colOff>
      <xdr:row>97</xdr:row>
      <xdr:rowOff>2248</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18775</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3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投資及び出資金グラフ枠">
          <a:extLst>
            <a:ext uri="{FF2B5EF4-FFF2-40B4-BE49-F238E27FC236}">
              <a16:creationId xmlns:a16="http://schemas.microsoft.com/office/drawing/2014/main" id="{00000000-0008-0000-06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3" name="投資及び出資金最小値テキスト">
          <a:extLst>
            <a:ext uri="{FF2B5EF4-FFF2-40B4-BE49-F238E27FC236}">
              <a16:creationId xmlns:a16="http://schemas.microsoft.com/office/drawing/2014/main" id="{00000000-0008-0000-0600-0000F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5" name="投資及び出資金最大値テキスト">
          <a:extLst>
            <a:ext uri="{FF2B5EF4-FFF2-40B4-BE49-F238E27FC236}">
              <a16:creationId xmlns:a16="http://schemas.microsoft.com/office/drawing/2014/main" id="{00000000-0008-0000-0600-0000F3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96103</xdr:rowOff>
    </xdr:from>
    <xdr:to>
      <xdr:col>116</xdr:col>
      <xdr:colOff>63500</xdr:colOff>
      <xdr:row>38</xdr:row>
      <xdr:rowOff>110635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1323300" y="6611203"/>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8" name="投資及び出資金平均値テキスト">
          <a:extLst>
            <a:ext uri="{FF2B5EF4-FFF2-40B4-BE49-F238E27FC236}">
              <a16:creationId xmlns:a16="http://schemas.microsoft.com/office/drawing/2014/main" id="{00000000-0008-0000-0600-0000F6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88428</xdr:rowOff>
    </xdr:from>
    <xdr:to>
      <xdr:col>111</xdr:col>
      <xdr:colOff>177800</xdr:colOff>
      <xdr:row>38</xdr:row>
      <xdr:rowOff>96103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20434300" y="6432078"/>
          <a:ext cx="889000" cy="1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88428</xdr:rowOff>
    </xdr:from>
    <xdr:to>
      <xdr:col>107</xdr:col>
      <xdr:colOff>50800</xdr:colOff>
      <xdr:row>37</xdr:row>
      <xdr:rowOff>96593</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flipV="1">
          <a:off x="19545300" y="64320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53485</xdr:rowOff>
    </xdr:from>
    <xdr:to>
      <xdr:col>102</xdr:col>
      <xdr:colOff>114300</xdr:colOff>
      <xdr:row>37</xdr:row>
      <xdr:rowOff>96593</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656300" y="6397135"/>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9" name="フローチャート: 判断 768">
          <a:extLst>
            <a:ext uri="{FF2B5EF4-FFF2-40B4-BE49-F238E27FC236}">
              <a16:creationId xmlns:a16="http://schemas.microsoft.com/office/drawing/2014/main" id="{00000000-0008-0000-0600-00000103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59835</xdr:rowOff>
    </xdr:from>
    <xdr:to>
      <xdr:col>116</xdr:col>
      <xdr:colOff>114300</xdr:colOff>
      <xdr:row>38</xdr:row>
      <xdr:rowOff>161435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2110700" y="65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38262</xdr:rowOff>
    </xdr:from>
    <xdr:ext cx="378565" cy="259045"/>
    <xdr:sp macro="" textlink="">
      <xdr:nvSpPr>
        <xdr:cNvPr id="777" name="投資及び出資金該当値テキスト">
          <a:extLst>
            <a:ext uri="{FF2B5EF4-FFF2-40B4-BE49-F238E27FC236}">
              <a16:creationId xmlns:a16="http://schemas.microsoft.com/office/drawing/2014/main" id="{00000000-0008-0000-0600-000009030000}"/>
            </a:ext>
          </a:extLst>
        </xdr:cNvPr>
        <xdr:cNvSpPr txBox="1"/>
      </xdr:nvSpPr>
      <xdr:spPr>
        <a:xfrm>
          <a:off x="22212300" y="655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45303</xdr:rowOff>
    </xdr:from>
    <xdr:to>
      <xdr:col>112</xdr:col>
      <xdr:colOff>38100</xdr:colOff>
      <xdr:row>38</xdr:row>
      <xdr:rowOff>146903</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21272500" y="65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138030</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8" y="665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37628</xdr:rowOff>
    </xdr:from>
    <xdr:to>
      <xdr:col>107</xdr:col>
      <xdr:colOff>101600</xdr:colOff>
      <xdr:row>37</xdr:row>
      <xdr:rowOff>139228</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20383500" y="63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155755</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8" y="615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45793</xdr:rowOff>
    </xdr:from>
    <xdr:to>
      <xdr:col>102</xdr:col>
      <xdr:colOff>165100</xdr:colOff>
      <xdr:row>37</xdr:row>
      <xdr:rowOff>147393</xdr:rowOff>
    </xdr:to>
    <xdr:sp macro="" textlink="">
      <xdr:nvSpPr>
        <xdr:cNvPr id="782" name="楕円 781">
          <a:extLst>
            <a:ext uri="{FF2B5EF4-FFF2-40B4-BE49-F238E27FC236}">
              <a16:creationId xmlns:a16="http://schemas.microsoft.com/office/drawing/2014/main" id="{00000000-0008-0000-0600-00000E030000}"/>
            </a:ext>
          </a:extLst>
        </xdr:cNvPr>
        <xdr:cNvSpPr/>
      </xdr:nvSpPr>
      <xdr:spPr>
        <a:xfrm>
          <a:off x="19494500" y="63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163920</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310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2685</xdr:rowOff>
    </xdr:from>
    <xdr:to>
      <xdr:col>98</xdr:col>
      <xdr:colOff>38100</xdr:colOff>
      <xdr:row>37</xdr:row>
      <xdr:rowOff>104285</xdr:rowOff>
    </xdr:to>
    <xdr:sp macro="" textlink="">
      <xdr:nvSpPr>
        <xdr:cNvPr id="784" name="楕円 783">
          <a:extLst>
            <a:ext uri="{FF2B5EF4-FFF2-40B4-BE49-F238E27FC236}">
              <a16:creationId xmlns:a16="http://schemas.microsoft.com/office/drawing/2014/main" id="{00000000-0008-0000-0600-000010030000}"/>
            </a:ext>
          </a:extLst>
        </xdr:cNvPr>
        <xdr:cNvSpPr/>
      </xdr:nvSpPr>
      <xdr:spPr>
        <a:xfrm>
          <a:off x="18605500" y="63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120812</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421428" y="61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貸付金グラフ枠">
          <a:extLst>
            <a:ext uri="{FF2B5EF4-FFF2-40B4-BE49-F238E27FC236}">
              <a16:creationId xmlns:a16="http://schemas.microsoft.com/office/drawing/2014/main" id="{00000000-0008-0000-06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10" name="貸付金最小値テキスト">
          <a:extLst>
            <a:ext uri="{FF2B5EF4-FFF2-40B4-BE49-F238E27FC236}">
              <a16:creationId xmlns:a16="http://schemas.microsoft.com/office/drawing/2014/main" id="{00000000-0008-0000-0600-00002A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12" name="貸付金最大値テキスト">
          <a:extLst>
            <a:ext uri="{FF2B5EF4-FFF2-40B4-BE49-F238E27FC236}">
              <a16:creationId xmlns:a16="http://schemas.microsoft.com/office/drawing/2014/main" id="{00000000-0008-0000-0600-00002C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20313</xdr:rowOff>
    </xdr:from>
    <xdr:to>
      <xdr:col>116</xdr:col>
      <xdr:colOff>63500</xdr:colOff>
      <xdr:row>59</xdr:row>
      <xdr:rowOff>20980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1323300" y="10135863"/>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15" name="貸付金平均値テキスト">
          <a:extLst>
            <a:ext uri="{FF2B5EF4-FFF2-40B4-BE49-F238E27FC236}">
              <a16:creationId xmlns:a16="http://schemas.microsoft.com/office/drawing/2014/main" id="{00000000-0008-0000-0600-00002F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20313</xdr:rowOff>
    </xdr:from>
    <xdr:to>
      <xdr:col>111</xdr:col>
      <xdr:colOff>177800</xdr:colOff>
      <xdr:row>59</xdr:row>
      <xdr:rowOff>22047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20434300" y="10135863"/>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19209</xdr:rowOff>
    </xdr:from>
    <xdr:to>
      <xdr:col>107</xdr:col>
      <xdr:colOff>50800</xdr:colOff>
      <xdr:row>59</xdr:row>
      <xdr:rowOff>22047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9545300" y="10134759"/>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147186</xdr:rowOff>
    </xdr:from>
    <xdr:to>
      <xdr:col>102</xdr:col>
      <xdr:colOff>114300</xdr:colOff>
      <xdr:row>59</xdr:row>
      <xdr:rowOff>19209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656300" y="10091286"/>
          <a:ext cx="889000" cy="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6" name="フローチャート: 判断 825">
          <a:extLst>
            <a:ext uri="{FF2B5EF4-FFF2-40B4-BE49-F238E27FC236}">
              <a16:creationId xmlns:a16="http://schemas.microsoft.com/office/drawing/2014/main" id="{00000000-0008-0000-0600-00003A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141630</xdr:rowOff>
    </xdr:from>
    <xdr:to>
      <xdr:col>116</xdr:col>
      <xdr:colOff>114300</xdr:colOff>
      <xdr:row>59</xdr:row>
      <xdr:rowOff>71780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2110700" y="100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56557</xdr:rowOff>
    </xdr:from>
    <xdr:ext cx="469744" cy="259045"/>
    <xdr:sp macro="" textlink="">
      <xdr:nvSpPr>
        <xdr:cNvPr id="834" name="貸付金該当値テキスト">
          <a:extLst>
            <a:ext uri="{FF2B5EF4-FFF2-40B4-BE49-F238E27FC236}">
              <a16:creationId xmlns:a16="http://schemas.microsoft.com/office/drawing/2014/main" id="{00000000-0008-0000-0600-000042030000}"/>
            </a:ext>
          </a:extLst>
        </xdr:cNvPr>
        <xdr:cNvSpPr txBox="1"/>
      </xdr:nvSpPr>
      <xdr:spPr>
        <a:xfrm>
          <a:off x="22212300" y="100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140963</xdr:rowOff>
    </xdr:from>
    <xdr:to>
      <xdr:col>112</xdr:col>
      <xdr:colOff>38100</xdr:colOff>
      <xdr:row>59</xdr:row>
      <xdr:rowOff>71113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21272500" y="10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62240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88428" y="101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142697</xdr:rowOff>
    </xdr:from>
    <xdr:to>
      <xdr:col>107</xdr:col>
      <xdr:colOff>101600</xdr:colOff>
      <xdr:row>59</xdr:row>
      <xdr:rowOff>72847</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20383500" y="100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63974</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99428" y="1017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139859</xdr:rowOff>
    </xdr:from>
    <xdr:to>
      <xdr:col>102</xdr:col>
      <xdr:colOff>165100</xdr:colOff>
      <xdr:row>59</xdr:row>
      <xdr:rowOff>70009</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19494500" y="100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61136</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01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96386</xdr:rowOff>
    </xdr:from>
    <xdr:to>
      <xdr:col>98</xdr:col>
      <xdr:colOff>38100</xdr:colOff>
      <xdr:row>59</xdr:row>
      <xdr:rowOff>26536</xdr:rowOff>
    </xdr:to>
    <xdr:sp macro="" textlink="">
      <xdr:nvSpPr>
        <xdr:cNvPr id="841" name="楕円 840">
          <a:extLst>
            <a:ext uri="{FF2B5EF4-FFF2-40B4-BE49-F238E27FC236}">
              <a16:creationId xmlns:a16="http://schemas.microsoft.com/office/drawing/2014/main" id="{00000000-0008-0000-0600-000049030000}"/>
            </a:ext>
          </a:extLst>
        </xdr:cNvPr>
        <xdr:cNvSpPr/>
      </xdr:nvSpPr>
      <xdr:spPr>
        <a:xfrm>
          <a:off x="18605500" y="10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17663</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01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a:extLst>
            <a:ext uri="{FF2B5EF4-FFF2-40B4-BE49-F238E27FC236}">
              <a16:creationId xmlns:a16="http://schemas.microsoft.com/office/drawing/2014/main" id="{00000000-0008-0000-0600-00006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8" name="繰出金最小値テキスト">
          <a:extLst>
            <a:ext uri="{FF2B5EF4-FFF2-40B4-BE49-F238E27FC236}">
              <a16:creationId xmlns:a16="http://schemas.microsoft.com/office/drawing/2014/main" id="{00000000-0008-0000-0600-000064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70" name="繰出金最大値テキスト">
          <a:extLst>
            <a:ext uri="{FF2B5EF4-FFF2-40B4-BE49-F238E27FC236}">
              <a16:creationId xmlns:a16="http://schemas.microsoft.com/office/drawing/2014/main" id="{00000000-0008-0000-0600-000066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115049</xdr:rowOff>
    </xdr:from>
    <xdr:to>
      <xdr:col>116</xdr:col>
      <xdr:colOff>63500</xdr:colOff>
      <xdr:row>77</xdr:row>
      <xdr:rowOff>3911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1323300" y="13145249"/>
          <a:ext cx="8382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73" name="繰出金平均値テキスト">
          <a:extLst>
            <a:ext uri="{FF2B5EF4-FFF2-40B4-BE49-F238E27FC236}">
              <a16:creationId xmlns:a16="http://schemas.microsoft.com/office/drawing/2014/main" id="{00000000-0008-0000-0600-000069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103163</xdr:rowOff>
    </xdr:from>
    <xdr:to>
      <xdr:col>111</xdr:col>
      <xdr:colOff>177800</xdr:colOff>
      <xdr:row>76</xdr:row>
      <xdr:rowOff>115049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3133363"/>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103163</xdr:rowOff>
    </xdr:from>
    <xdr:to>
      <xdr:col>107</xdr:col>
      <xdr:colOff>50800</xdr:colOff>
      <xdr:row>77</xdr:row>
      <xdr:rowOff>30238</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9545300" y="13133363"/>
          <a:ext cx="889000" cy="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33096</xdr:rowOff>
    </xdr:from>
    <xdr:to>
      <xdr:col>102</xdr:col>
      <xdr:colOff>114300</xdr:colOff>
      <xdr:row>77</xdr:row>
      <xdr:rowOff>30238</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656300" y="13063296"/>
          <a:ext cx="889000" cy="1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124561</xdr:rowOff>
    </xdr:from>
    <xdr:to>
      <xdr:col>116</xdr:col>
      <xdr:colOff>114300</xdr:colOff>
      <xdr:row>77</xdr:row>
      <xdr:rowOff>54711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31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102988</xdr:rowOff>
    </xdr:from>
    <xdr:ext cx="534377" cy="259045"/>
    <xdr:sp macro="" textlink="">
      <xdr:nvSpPr>
        <xdr:cNvPr id="892" name="繰出金該当値テキスト">
          <a:extLst>
            <a:ext uri="{FF2B5EF4-FFF2-40B4-BE49-F238E27FC236}">
              <a16:creationId xmlns:a16="http://schemas.microsoft.com/office/drawing/2014/main" id="{00000000-0008-0000-0600-00007C030000}"/>
            </a:ext>
          </a:extLst>
        </xdr:cNvPr>
        <xdr:cNvSpPr txBox="1"/>
      </xdr:nvSpPr>
      <xdr:spPr>
        <a:xfrm>
          <a:off x="22212300" y="131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64249</xdr:rowOff>
    </xdr:from>
    <xdr:to>
      <xdr:col>112</xdr:col>
      <xdr:colOff>38100</xdr:colOff>
      <xdr:row>76</xdr:row>
      <xdr:rowOff>165849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30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156976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056111" y="1318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52363</xdr:rowOff>
    </xdr:from>
    <xdr:to>
      <xdr:col>107</xdr:col>
      <xdr:colOff>101600</xdr:colOff>
      <xdr:row>76</xdr:row>
      <xdr:rowOff>153963</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30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145090</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167111" y="131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150888</xdr:rowOff>
    </xdr:from>
    <xdr:to>
      <xdr:col>102</xdr:col>
      <xdr:colOff>165100</xdr:colOff>
      <xdr:row>77</xdr:row>
      <xdr:rowOff>81038</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31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72165</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278111" y="1327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153746</xdr:rowOff>
    </xdr:from>
    <xdr:to>
      <xdr:col>98</xdr:col>
      <xdr:colOff>38100</xdr:colOff>
      <xdr:row>76</xdr:row>
      <xdr:rowOff>83896</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30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75023</xdr:rowOff>
    </xdr:from>
    <xdr:ext cx="534377"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389111" y="131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a:extLst>
            <a:ext uri="{FF2B5EF4-FFF2-40B4-BE49-F238E27FC236}">
              <a16:creationId xmlns:a16="http://schemas.microsoft.com/office/drawing/2014/main" id="{00000000-0008-0000-0600-00009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a:extLst>
            <a:ext uri="{FF2B5EF4-FFF2-40B4-BE49-F238E27FC236}">
              <a16:creationId xmlns:a16="http://schemas.microsoft.com/office/drawing/2014/main" id="{00000000-0008-0000-0600-00009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a:extLst>
            <a:ext uri="{FF2B5EF4-FFF2-40B4-BE49-F238E27FC236}">
              <a16:creationId xmlns:a16="http://schemas.microsoft.com/office/drawing/2014/main" id="{00000000-0008-0000-0600-00009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a:extLst>
            <a:ext uri="{FF2B5EF4-FFF2-40B4-BE49-F238E27FC236}">
              <a16:creationId xmlns:a16="http://schemas.microsoft.com/office/drawing/2014/main" id="{00000000-0008-0000-0600-00009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a:extLst>
            <a:ext uri="{FF2B5EF4-FFF2-40B4-BE49-F238E27FC236}">
              <a16:creationId xmlns:a16="http://schemas.microsoft.com/office/drawing/2014/main" id="{00000000-0008-0000-0600-0000A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a:extLst>
            <a:ext uri="{FF2B5EF4-FFF2-40B4-BE49-F238E27FC236}">
              <a16:creationId xmlns:a16="http://schemas.microsoft.com/office/drawing/2014/main" id="{00000000-0008-0000-0600-0000B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a:extLst>
            <a:ext uri="{FF2B5EF4-FFF2-40B4-BE49-F238E27FC236}">
              <a16:creationId xmlns:a16="http://schemas.microsoft.com/office/drawing/2014/main" id="{00000000-0008-0000-0600-0000B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本市は公共施</a:t>
          </a:r>
          <a:r>
            <a:rPr kumimoji="1" lang="ja-JP" altLang="ja-JP" sz="1100">
              <a:solidFill>
                <a:schemeClr val="dk1"/>
              </a:solidFill>
              <a:effectLst/>
              <a:latin typeface="+mn-lt"/>
              <a:ea typeface="+mn-ea"/>
              <a:cs typeface="+mn-cs"/>
            </a:rPr>
            <a:t>設数が類似団体平均に比べて多いため、物件費が多額となっている。また、普通建設事業費においては、将来への投資として道路の整備や、豊田地域医療センターの再整備の推進、住環境の向上を図るための区画整理事業の推進等により、住民１人当たりのコストが類似団体よりも</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５３５</a:t>
          </a:r>
          <a:r>
            <a:rPr kumimoji="1" lang="ja-JP" altLang="ja-JP" sz="1100">
              <a:solidFill>
                <a:schemeClr val="dk1"/>
              </a:solidFill>
              <a:effectLst/>
              <a:latin typeface="+mn-lt"/>
              <a:ea typeface="+mn-ea"/>
              <a:cs typeface="+mn-cs"/>
            </a:rPr>
            <a:t>円と大幅に高くなっている。一方で、扶助費や公債費は例年類似団体平均を下回っている。扶助費は生活保護率や老年人口割合が低い等の要因により支出が抑制されているが、今後は高齢化に伴い増加することが予想される。公債費については、減少傾向にあるが、今後は将来に向けたまちづくりの推進等に必要な財源として地方債を有効活用するため、地方債借入額の増加を見込んでおり、増加に転じる可能性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419,249
401,922
918.32
209,036,181
194,779,488
8,924,747
113,569,332
51,038,273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141224</xdr:rowOff>
    </xdr:from>
    <xdr:to>
      <xdr:col>24</xdr:col>
      <xdr:colOff>63500</xdr:colOff>
      <xdr:row>34</xdr:row>
      <xdr:rowOff>165608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70524"/>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138176</xdr:rowOff>
    </xdr:from>
    <xdr:to>
      <xdr:col>19</xdr:col>
      <xdr:colOff>177800</xdr:colOff>
      <xdr:row>34</xdr:row>
      <xdr:rowOff>165608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67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135890</xdr:rowOff>
    </xdr:from>
    <xdr:to>
      <xdr:col>15</xdr:col>
      <xdr:colOff>50800</xdr:colOff>
      <xdr:row>34</xdr:row>
      <xdr:rowOff>138176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5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122936</xdr:rowOff>
    </xdr:from>
    <xdr:to>
      <xdr:col>10</xdr:col>
      <xdr:colOff>114300</xdr:colOff>
      <xdr:row>34</xdr:row>
      <xdr:rowOff>135890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223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90424</xdr:rowOff>
    </xdr:from>
    <xdr:to>
      <xdr:col>24</xdr:col>
      <xdr:colOff>114300</xdr:colOff>
      <xdr:row>35</xdr:row>
      <xdr:rowOff>20574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113301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114808</xdr:rowOff>
    </xdr:from>
    <xdr:to>
      <xdr:col>20</xdr:col>
      <xdr:colOff>38100</xdr:colOff>
      <xdr:row>35</xdr:row>
      <xdr:rowOff>44958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61485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87376</xdr:rowOff>
    </xdr:from>
    <xdr:to>
      <xdr:col>15</xdr:col>
      <xdr:colOff>101600</xdr:colOff>
      <xdr:row>35</xdr:row>
      <xdr:rowOff>17526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34053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85090</xdr:rowOff>
    </xdr:from>
    <xdr:to>
      <xdr:col>10</xdr:col>
      <xdr:colOff>165100</xdr:colOff>
      <xdr:row>35</xdr:row>
      <xdr:rowOff>15240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31767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72136</xdr:rowOff>
    </xdr:from>
    <xdr:to>
      <xdr:col>6</xdr:col>
      <xdr:colOff>38100</xdr:colOff>
      <xdr:row>35</xdr:row>
      <xdr:rowOff>2286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18813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7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104277</xdr:rowOff>
    </xdr:from>
    <xdr:to>
      <xdr:col>24</xdr:col>
      <xdr:colOff>62865</xdr:colOff>
      <xdr:row>58</xdr:row>
      <xdr:rowOff>106467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534027"/>
          <a:ext cx="1270" cy="51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110294</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106467</xdr:rowOff>
    </xdr:from>
    <xdr:to>
      <xdr:col>24</xdr:col>
      <xdr:colOff>152400</xdr:colOff>
      <xdr:row>58</xdr:row>
      <xdr:rowOff>106467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50954</xdr:rowOff>
    </xdr:from>
    <xdr:ext cx="534377"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3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104277</xdr:rowOff>
    </xdr:from>
    <xdr:to>
      <xdr:col>24</xdr:col>
      <xdr:colOff>152400</xdr:colOff>
      <xdr:row>55</xdr:row>
      <xdr:rowOff>104277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53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114535</xdr:rowOff>
    </xdr:from>
    <xdr:to>
      <xdr:col>24</xdr:col>
      <xdr:colOff>63500</xdr:colOff>
      <xdr:row>56</xdr:row>
      <xdr:rowOff>85684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8687035"/>
          <a:ext cx="838200" cy="99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153605</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3728</xdr:rowOff>
    </xdr:from>
    <xdr:to>
      <xdr:col>24</xdr:col>
      <xdr:colOff>114300</xdr:colOff>
      <xdr:row>57</xdr:row>
      <xdr:rowOff>105328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114535</xdr:rowOff>
    </xdr:from>
    <xdr:to>
      <xdr:col>19</xdr:col>
      <xdr:colOff>177800</xdr:colOff>
      <xdr:row>56</xdr:row>
      <xdr:rowOff>160055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8687035"/>
          <a:ext cx="889000" cy="107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115618</xdr:rowOff>
    </xdr:from>
    <xdr:to>
      <xdr:col>20</xdr:col>
      <xdr:colOff>38100</xdr:colOff>
      <xdr:row>52</xdr:row>
      <xdr:rowOff>45768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36895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160055</xdr:rowOff>
    </xdr:from>
    <xdr:to>
      <xdr:col>15</xdr:col>
      <xdr:colOff>50800</xdr:colOff>
      <xdr:row>57</xdr:row>
      <xdr:rowOff>21190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761255"/>
          <a:ext cx="889000" cy="3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69288</xdr:rowOff>
    </xdr:from>
    <xdr:to>
      <xdr:col>15</xdr:col>
      <xdr:colOff>101600</xdr:colOff>
      <xdr:row>57</xdr:row>
      <xdr:rowOff>170888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162015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152206</xdr:rowOff>
    </xdr:from>
    <xdr:to>
      <xdr:col>10</xdr:col>
      <xdr:colOff>114300</xdr:colOff>
      <xdr:row>57</xdr:row>
      <xdr:rowOff>21190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753406"/>
          <a:ext cx="8890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91443</xdr:rowOff>
    </xdr:from>
    <xdr:to>
      <xdr:col>10</xdr:col>
      <xdr:colOff>165100</xdr:colOff>
      <xdr:row>58</xdr:row>
      <xdr:rowOff>21593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12720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99473</xdr:rowOff>
    </xdr:from>
    <xdr:to>
      <xdr:col>6</xdr:col>
      <xdr:colOff>38100</xdr:colOff>
      <xdr:row>58</xdr:row>
      <xdr:rowOff>29623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20750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34884</xdr:rowOff>
    </xdr:from>
    <xdr:to>
      <xdr:col>24</xdr:col>
      <xdr:colOff>114300</xdr:colOff>
      <xdr:row>56</xdr:row>
      <xdr:rowOff>136484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57761</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63735</xdr:rowOff>
    </xdr:from>
    <xdr:to>
      <xdr:col>20</xdr:col>
      <xdr:colOff>38100</xdr:colOff>
      <xdr:row>50</xdr:row>
      <xdr:rowOff>165335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863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10412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841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109255</xdr:rowOff>
    </xdr:from>
    <xdr:to>
      <xdr:col>15</xdr:col>
      <xdr:colOff>101600</xdr:colOff>
      <xdr:row>57</xdr:row>
      <xdr:rowOff>39405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55932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48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141840</xdr:rowOff>
    </xdr:from>
    <xdr:to>
      <xdr:col>10</xdr:col>
      <xdr:colOff>165100</xdr:colOff>
      <xdr:row>57</xdr:row>
      <xdr:rowOff>71990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88517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5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101406</xdr:rowOff>
    </xdr:from>
    <xdr:to>
      <xdr:col>6</xdr:col>
      <xdr:colOff>38100</xdr:colOff>
      <xdr:row>57</xdr:row>
      <xdr:rowOff>31556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48083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47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33279</xdr:rowOff>
    </xdr:from>
    <xdr:to>
      <xdr:col>24</xdr:col>
      <xdr:colOff>62865</xdr:colOff>
      <xdr:row>77</xdr:row>
      <xdr:rowOff>11813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6229"/>
          <a:ext cx="1270" cy="1007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11813</xdr:rowOff>
    </xdr:from>
    <xdr:to>
      <xdr:col>24</xdr:col>
      <xdr:colOff>152400</xdr:colOff>
      <xdr:row>77</xdr:row>
      <xdr:rowOff>11813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151406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33279</xdr:rowOff>
    </xdr:from>
    <xdr:to>
      <xdr:col>24</xdr:col>
      <xdr:colOff>152400</xdr:colOff>
      <xdr:row>71</xdr:row>
      <xdr:rowOff>33279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43977</xdr:rowOff>
    </xdr:from>
    <xdr:to>
      <xdr:col>24</xdr:col>
      <xdr:colOff>63500</xdr:colOff>
      <xdr:row>77</xdr:row>
      <xdr:rowOff>104922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74177"/>
          <a:ext cx="838200" cy="2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108417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2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85540</xdr:rowOff>
    </xdr:from>
    <xdr:to>
      <xdr:col>24</xdr:col>
      <xdr:colOff>114300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104922</xdr:rowOff>
    </xdr:from>
    <xdr:to>
      <xdr:col>19</xdr:col>
      <xdr:colOff>177800</xdr:colOff>
      <xdr:row>77</xdr:row>
      <xdr:rowOff>157744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06572"/>
          <a:ext cx="889000" cy="5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109139</xdr:rowOff>
    </xdr:from>
    <xdr:to>
      <xdr:col>20</xdr:col>
      <xdr:colOff>38100</xdr:colOff>
      <xdr:row>76</xdr:row>
      <xdr:rowOff>39289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55816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157744</xdr:rowOff>
    </xdr:from>
    <xdr:to>
      <xdr:col>15</xdr:col>
      <xdr:colOff>50800</xdr:colOff>
      <xdr:row>78</xdr:row>
      <xdr:rowOff>33119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59394"/>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156634</xdr:rowOff>
    </xdr:from>
    <xdr:to>
      <xdr:col>15</xdr:col>
      <xdr:colOff>101600</xdr:colOff>
      <xdr:row>76</xdr:row>
      <xdr:rowOff>86784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103311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23107</xdr:rowOff>
    </xdr:from>
    <xdr:to>
      <xdr:col>10</xdr:col>
      <xdr:colOff>114300</xdr:colOff>
      <xdr:row>78</xdr:row>
      <xdr:rowOff>33119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96207"/>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25479</xdr:rowOff>
    </xdr:from>
    <xdr:to>
      <xdr:col>10</xdr:col>
      <xdr:colOff>165100</xdr:colOff>
      <xdr:row>76</xdr:row>
      <xdr:rowOff>127079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143606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31917</xdr:rowOff>
    </xdr:from>
    <xdr:to>
      <xdr:col>6</xdr:col>
      <xdr:colOff>38100</xdr:colOff>
      <xdr:row>76</xdr:row>
      <xdr:rowOff>133517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150044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164627</xdr:rowOff>
    </xdr:from>
    <xdr:to>
      <xdr:col>24</xdr:col>
      <xdr:colOff>114300</xdr:colOff>
      <xdr:row>76</xdr:row>
      <xdr:rowOff>94777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2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143054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0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54122</xdr:rowOff>
    </xdr:from>
    <xdr:to>
      <xdr:col>20</xdr:col>
      <xdr:colOff>38100</xdr:colOff>
      <xdr:row>77</xdr:row>
      <xdr:rowOff>155722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146849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4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106944</xdr:rowOff>
    </xdr:from>
    <xdr:to>
      <xdr:col>15</xdr:col>
      <xdr:colOff>101600</xdr:colOff>
      <xdr:row>78</xdr:row>
      <xdr:rowOff>37094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28221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0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153769</xdr:rowOff>
    </xdr:from>
    <xdr:to>
      <xdr:col>10</xdr:col>
      <xdr:colOff>165100</xdr:colOff>
      <xdr:row>78</xdr:row>
      <xdr:rowOff>83919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75046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4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143757</xdr:rowOff>
    </xdr:from>
    <xdr:to>
      <xdr:col>6</xdr:col>
      <xdr:colOff>38100</xdr:colOff>
      <xdr:row>78</xdr:row>
      <xdr:rowOff>73907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65034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3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27298</xdr:rowOff>
    </xdr:from>
    <xdr:to>
      <xdr:col>24</xdr:col>
      <xdr:colOff>63500</xdr:colOff>
      <xdr:row>94</xdr:row>
      <xdr:rowOff>148112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143598"/>
          <a:ext cx="838200" cy="1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27298</xdr:rowOff>
    </xdr:from>
    <xdr:to>
      <xdr:col>19</xdr:col>
      <xdr:colOff>177800</xdr:colOff>
      <xdr:row>96</xdr:row>
      <xdr:rowOff>112085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143598"/>
          <a:ext cx="889000" cy="4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112085</xdr:rowOff>
    </xdr:from>
    <xdr:to>
      <xdr:col>15</xdr:col>
      <xdr:colOff>50800</xdr:colOff>
      <xdr:row>97</xdr:row>
      <xdr:rowOff>780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71285"/>
          <a:ext cx="8890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155634</xdr:rowOff>
    </xdr:from>
    <xdr:to>
      <xdr:col>10</xdr:col>
      <xdr:colOff>114300</xdr:colOff>
      <xdr:row>97</xdr:row>
      <xdr:rowOff>780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14834"/>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97312</xdr:rowOff>
    </xdr:from>
    <xdr:to>
      <xdr:col>24</xdr:col>
      <xdr:colOff>114300</xdr:colOff>
      <xdr:row>95</xdr:row>
      <xdr:rowOff>27462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120189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147948</xdr:rowOff>
    </xdr:from>
    <xdr:to>
      <xdr:col>20</xdr:col>
      <xdr:colOff>38100</xdr:colOff>
      <xdr:row>94</xdr:row>
      <xdr:rowOff>78098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0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94625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8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61285</xdr:rowOff>
    </xdr:from>
    <xdr:to>
      <xdr:col>15</xdr:col>
      <xdr:colOff>101600</xdr:colOff>
      <xdr:row>96</xdr:row>
      <xdr:rowOff>162885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7962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121430</xdr:rowOff>
    </xdr:from>
    <xdr:to>
      <xdr:col>10</xdr:col>
      <xdr:colOff>165100</xdr:colOff>
      <xdr:row>97</xdr:row>
      <xdr:rowOff>51580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8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42707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7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104834</xdr:rowOff>
    </xdr:from>
    <xdr:to>
      <xdr:col>6</xdr:col>
      <xdr:colOff>38100</xdr:colOff>
      <xdr:row>97</xdr:row>
      <xdr:rowOff>34984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51511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60147</xdr:rowOff>
    </xdr:from>
    <xdr:to>
      <xdr:col>55</xdr:col>
      <xdr:colOff>0</xdr:colOff>
      <xdr:row>34</xdr:row>
      <xdr:rowOff>134214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889447"/>
          <a:ext cx="8382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60147</xdr:rowOff>
    </xdr:from>
    <xdr:to>
      <xdr:col>50</xdr:col>
      <xdr:colOff>114300</xdr:colOff>
      <xdr:row>36</xdr:row>
      <xdr:rowOff>27686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889447"/>
          <a:ext cx="8890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163475</xdr:rowOff>
    </xdr:from>
    <xdr:to>
      <xdr:col>45</xdr:col>
      <xdr:colOff>177800</xdr:colOff>
      <xdr:row>36</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16422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163475</xdr:rowOff>
    </xdr:from>
    <xdr:to>
      <xdr:col>41</xdr:col>
      <xdr:colOff>50800</xdr:colOff>
      <xdr:row>36</xdr:row>
      <xdr:rowOff>57404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64225"/>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83414</xdr:rowOff>
    </xdr:from>
    <xdr:to>
      <xdr:col>55</xdr:col>
      <xdr:colOff>50800</xdr:colOff>
      <xdr:row>35</xdr:row>
      <xdr:rowOff>13564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106291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76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9347</xdr:rowOff>
    </xdr:from>
    <xdr:to>
      <xdr:col>50</xdr:col>
      <xdr:colOff>165100</xdr:colOff>
      <xdr:row>34</xdr:row>
      <xdr:rowOff>110947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8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127474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61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148336</xdr:rowOff>
    </xdr:from>
    <xdr:to>
      <xdr:col>46</xdr:col>
      <xdr:colOff>38100</xdr:colOff>
      <xdr:row>36</xdr:row>
      <xdr:rowOff>78486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95013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592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112675</xdr:rowOff>
    </xdr:from>
    <xdr:to>
      <xdr:col>41</xdr:col>
      <xdr:colOff>101600</xdr:colOff>
      <xdr:row>36</xdr:row>
      <xdr:rowOff>42825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59352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6604</xdr:rowOff>
    </xdr:from>
    <xdr:to>
      <xdr:col>36</xdr:col>
      <xdr:colOff>165100</xdr:colOff>
      <xdr:row>36</xdr:row>
      <xdr:rowOff>108204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124731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5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137414</xdr:rowOff>
    </xdr:from>
    <xdr:to>
      <xdr:col>55</xdr:col>
      <xdr:colOff>0</xdr:colOff>
      <xdr:row>55</xdr:row>
      <xdr:rowOff>161931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567164"/>
          <a:ext cx="8382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137414</xdr:rowOff>
    </xdr:from>
    <xdr:to>
      <xdr:col>50</xdr:col>
      <xdr:colOff>114300</xdr:colOff>
      <xdr:row>55</xdr:row>
      <xdr:rowOff>168446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567164"/>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158045</xdr:rowOff>
    </xdr:from>
    <xdr:to>
      <xdr:col>45</xdr:col>
      <xdr:colOff>177800</xdr:colOff>
      <xdr:row>55</xdr:row>
      <xdr:rowOff>168446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58779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149930</xdr:rowOff>
    </xdr:from>
    <xdr:to>
      <xdr:col>41</xdr:col>
      <xdr:colOff>50800</xdr:colOff>
      <xdr:row>55</xdr:row>
      <xdr:rowOff>158045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579680"/>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111131</xdr:rowOff>
    </xdr:from>
    <xdr:to>
      <xdr:col>55</xdr:col>
      <xdr:colOff>50800</xdr:colOff>
      <xdr:row>56</xdr:row>
      <xdr:rowOff>41281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134008</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86614</xdr:rowOff>
    </xdr:from>
    <xdr:to>
      <xdr:col>50</xdr:col>
      <xdr:colOff>165100</xdr:colOff>
      <xdr:row>56</xdr:row>
      <xdr:rowOff>16764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33291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29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117646</xdr:rowOff>
    </xdr:from>
    <xdr:to>
      <xdr:col>46</xdr:col>
      <xdr:colOff>38100</xdr:colOff>
      <xdr:row>56</xdr:row>
      <xdr:rowOff>47796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64323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32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107245</xdr:rowOff>
    </xdr:from>
    <xdr:to>
      <xdr:col>41</xdr:col>
      <xdr:colOff>101600</xdr:colOff>
      <xdr:row>56</xdr:row>
      <xdr:rowOff>37395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5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53922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3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99130</xdr:rowOff>
    </xdr:from>
    <xdr:to>
      <xdr:col>36</xdr:col>
      <xdr:colOff>165100</xdr:colOff>
      <xdr:row>56</xdr:row>
      <xdr:rowOff>29280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5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45807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30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56962</xdr:rowOff>
    </xdr:from>
    <xdr:to>
      <xdr:col>55</xdr:col>
      <xdr:colOff>0</xdr:colOff>
      <xdr:row>78</xdr:row>
      <xdr:rowOff>83513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30062"/>
          <a:ext cx="838200" cy="2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56962</xdr:rowOff>
    </xdr:from>
    <xdr:to>
      <xdr:col>50</xdr:col>
      <xdr:colOff>114300</xdr:colOff>
      <xdr:row>78</xdr:row>
      <xdr:rowOff>88184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30062"/>
          <a:ext cx="889000" cy="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88184</xdr:rowOff>
    </xdr:from>
    <xdr:to>
      <xdr:col>45</xdr:col>
      <xdr:colOff>177800</xdr:colOff>
      <xdr:row>78</xdr:row>
      <xdr:rowOff>97245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61284"/>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57845</xdr:rowOff>
    </xdr:from>
    <xdr:to>
      <xdr:col>41</xdr:col>
      <xdr:colOff>50800</xdr:colOff>
      <xdr:row>78</xdr:row>
      <xdr:rowOff>97245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30945"/>
          <a:ext cx="889000" cy="3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32713</xdr:rowOff>
    </xdr:from>
    <xdr:to>
      <xdr:col>55</xdr:col>
      <xdr:colOff>50800</xdr:colOff>
      <xdr:row>78</xdr:row>
      <xdr:rowOff>134313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11140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6162</xdr:rowOff>
    </xdr:from>
    <xdr:to>
      <xdr:col>50</xdr:col>
      <xdr:colOff>165100</xdr:colOff>
      <xdr:row>78</xdr:row>
      <xdr:rowOff>107762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98889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7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37384</xdr:rowOff>
    </xdr:from>
    <xdr:to>
      <xdr:col>46</xdr:col>
      <xdr:colOff>38100</xdr:colOff>
      <xdr:row>78</xdr:row>
      <xdr:rowOff>138984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155511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46445</xdr:rowOff>
    </xdr:from>
    <xdr:to>
      <xdr:col>41</xdr:col>
      <xdr:colOff>101600</xdr:colOff>
      <xdr:row>78</xdr:row>
      <xdr:rowOff>148045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164572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7045</xdr:rowOff>
    </xdr:from>
    <xdr:to>
      <xdr:col>36</xdr:col>
      <xdr:colOff>165100</xdr:colOff>
      <xdr:row>78</xdr:row>
      <xdr:rowOff>108645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125172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151912</xdr:rowOff>
    </xdr:from>
    <xdr:to>
      <xdr:col>55</xdr:col>
      <xdr:colOff>0</xdr:colOff>
      <xdr:row>95</xdr:row>
      <xdr:rowOff>34220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5925312"/>
          <a:ext cx="838200" cy="39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145548</xdr:rowOff>
    </xdr:from>
    <xdr:to>
      <xdr:col>50</xdr:col>
      <xdr:colOff>114300</xdr:colOff>
      <xdr:row>92</xdr:row>
      <xdr:rowOff>151912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5918948"/>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145548</xdr:rowOff>
    </xdr:from>
    <xdr:to>
      <xdr:col>45</xdr:col>
      <xdr:colOff>177800</xdr:colOff>
      <xdr:row>93</xdr:row>
      <xdr:rowOff>56547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5918948"/>
          <a:ext cx="889000" cy="8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28790</xdr:rowOff>
    </xdr:from>
    <xdr:to>
      <xdr:col>41</xdr:col>
      <xdr:colOff>50800</xdr:colOff>
      <xdr:row>93</xdr:row>
      <xdr:rowOff>56547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5630740"/>
          <a:ext cx="889000" cy="37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154870</xdr:rowOff>
    </xdr:from>
    <xdr:to>
      <xdr:col>55</xdr:col>
      <xdr:colOff>50800</xdr:colOff>
      <xdr:row>95</xdr:row>
      <xdr:rowOff>85020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6297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101112</xdr:rowOff>
    </xdr:from>
    <xdr:to>
      <xdr:col>50</xdr:col>
      <xdr:colOff>165100</xdr:colOff>
      <xdr:row>93</xdr:row>
      <xdr:rowOff>31262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87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47789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64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94748</xdr:rowOff>
    </xdr:from>
    <xdr:to>
      <xdr:col>46</xdr:col>
      <xdr:colOff>38100</xdr:colOff>
      <xdr:row>93</xdr:row>
      <xdr:rowOff>24898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8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41425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6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5747</xdr:rowOff>
    </xdr:from>
    <xdr:to>
      <xdr:col>41</xdr:col>
      <xdr:colOff>101600</xdr:colOff>
      <xdr:row>93</xdr:row>
      <xdr:rowOff>107347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9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123874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7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149440</xdr:rowOff>
    </xdr:from>
    <xdr:to>
      <xdr:col>36</xdr:col>
      <xdr:colOff>165100</xdr:colOff>
      <xdr:row>91</xdr:row>
      <xdr:rowOff>79590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5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96117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3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158804</xdr:rowOff>
    </xdr:from>
    <xdr:to>
      <xdr:col>85</xdr:col>
      <xdr:colOff>127000</xdr:colOff>
      <xdr:row>31</xdr:row>
      <xdr:rowOff>54465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302304"/>
          <a:ext cx="8382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49730</xdr:rowOff>
    </xdr:from>
    <xdr:to>
      <xdr:col>81</xdr:col>
      <xdr:colOff>50800</xdr:colOff>
      <xdr:row>30</xdr:row>
      <xdr:rowOff>158804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193230"/>
          <a:ext cx="889000" cy="1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49730</xdr:rowOff>
    </xdr:from>
    <xdr:to>
      <xdr:col>76</xdr:col>
      <xdr:colOff>114300</xdr:colOff>
      <xdr:row>30</xdr:row>
      <xdr:rowOff>59690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193230"/>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59690</xdr:rowOff>
    </xdr:from>
    <xdr:to>
      <xdr:col>71</xdr:col>
      <xdr:colOff>177800</xdr:colOff>
      <xdr:row>30</xdr:row>
      <xdr:rowOff>117493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203190"/>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3665</xdr:rowOff>
    </xdr:from>
    <xdr:to>
      <xdr:col>85</xdr:col>
      <xdr:colOff>177800</xdr:colOff>
      <xdr:row>31</xdr:row>
      <xdr:rowOff>105265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3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26542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1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108004</xdr:rowOff>
    </xdr:from>
    <xdr:to>
      <xdr:col>81</xdr:col>
      <xdr:colOff>101600</xdr:colOff>
      <xdr:row>31</xdr:row>
      <xdr:rowOff>38154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2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54681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0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170380</xdr:rowOff>
    </xdr:from>
    <xdr:to>
      <xdr:col>76</xdr:col>
      <xdr:colOff>165100</xdr:colOff>
      <xdr:row>30</xdr:row>
      <xdr:rowOff>100530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1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117057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491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8890</xdr:rowOff>
    </xdr:from>
    <xdr:to>
      <xdr:col>72</xdr:col>
      <xdr:colOff>38100</xdr:colOff>
      <xdr:row>30</xdr:row>
      <xdr:rowOff>110490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1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127017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49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66693</xdr:rowOff>
    </xdr:from>
    <xdr:to>
      <xdr:col>67</xdr:col>
      <xdr:colOff>101600</xdr:colOff>
      <xdr:row>30</xdr:row>
      <xdr:rowOff>168293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2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13370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498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18131</xdr:rowOff>
    </xdr:from>
    <xdr:to>
      <xdr:col>85</xdr:col>
      <xdr:colOff>126364</xdr:colOff>
      <xdr:row>57</xdr:row>
      <xdr:rowOff>23685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62081"/>
          <a:ext cx="1269" cy="103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27512</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23685</xdr:rowOff>
    </xdr:from>
    <xdr:to>
      <xdr:col>86</xdr:col>
      <xdr:colOff>25400</xdr:colOff>
      <xdr:row>57</xdr:row>
      <xdr:rowOff>23685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7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136258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18131</xdr:rowOff>
    </xdr:from>
    <xdr:to>
      <xdr:col>86</xdr:col>
      <xdr:colOff>25400</xdr:colOff>
      <xdr:row>51</xdr:row>
      <xdr:rowOff>18131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6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96769</xdr:rowOff>
    </xdr:from>
    <xdr:to>
      <xdr:col>85</xdr:col>
      <xdr:colOff>127000</xdr:colOff>
      <xdr:row>52</xdr:row>
      <xdr:rowOff>5077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8840719"/>
          <a:ext cx="838200" cy="7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148045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06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169618</xdr:rowOff>
    </xdr:from>
    <xdr:to>
      <xdr:col>85</xdr:col>
      <xdr:colOff>177800</xdr:colOff>
      <xdr:row>55</xdr:row>
      <xdr:rowOff>99768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2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71280</xdr:rowOff>
    </xdr:from>
    <xdr:to>
      <xdr:col>81</xdr:col>
      <xdr:colOff>50800</xdr:colOff>
      <xdr:row>52</xdr:row>
      <xdr:rowOff>5077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8643780"/>
          <a:ext cx="889000" cy="27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125590</xdr:rowOff>
    </xdr:from>
    <xdr:to>
      <xdr:col>81</xdr:col>
      <xdr:colOff>101600</xdr:colOff>
      <xdr:row>55</xdr:row>
      <xdr:rowOff>55740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46867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71280</xdr:rowOff>
    </xdr:from>
    <xdr:to>
      <xdr:col>76</xdr:col>
      <xdr:colOff>114300</xdr:colOff>
      <xdr:row>52</xdr:row>
      <xdr:rowOff>5535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8643780"/>
          <a:ext cx="889000" cy="27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40277</xdr:rowOff>
    </xdr:from>
    <xdr:to>
      <xdr:col>76</xdr:col>
      <xdr:colOff>165100</xdr:colOff>
      <xdr:row>55</xdr:row>
      <xdr:rowOff>141877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133004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5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5535</xdr:rowOff>
    </xdr:from>
    <xdr:to>
      <xdr:col>71</xdr:col>
      <xdr:colOff>177800</xdr:colOff>
      <xdr:row>53</xdr:row>
      <xdr:rowOff>116429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8920935"/>
          <a:ext cx="889000" cy="28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146416</xdr:rowOff>
    </xdr:from>
    <xdr:to>
      <xdr:col>72</xdr:col>
      <xdr:colOff>38100</xdr:colOff>
      <xdr:row>56</xdr:row>
      <xdr:rowOff>76566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67693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113017</xdr:rowOff>
    </xdr:from>
    <xdr:to>
      <xdr:col>67</xdr:col>
      <xdr:colOff>101600</xdr:colOff>
      <xdr:row>56</xdr:row>
      <xdr:rowOff>43167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34294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45969</xdr:rowOff>
    </xdr:from>
    <xdr:to>
      <xdr:col>85</xdr:col>
      <xdr:colOff>177800</xdr:colOff>
      <xdr:row>51</xdr:row>
      <xdr:rowOff>147569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7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132346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7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125727</xdr:rowOff>
    </xdr:from>
    <xdr:to>
      <xdr:col>81</xdr:col>
      <xdr:colOff>101600</xdr:colOff>
      <xdr:row>52</xdr:row>
      <xdr:rowOff>55877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8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72404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6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20480</xdr:rowOff>
    </xdr:from>
    <xdr:to>
      <xdr:col>76</xdr:col>
      <xdr:colOff>165100</xdr:colOff>
      <xdr:row>50</xdr:row>
      <xdr:rowOff>122080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5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138607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3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126185</xdr:rowOff>
    </xdr:from>
    <xdr:to>
      <xdr:col>72</xdr:col>
      <xdr:colOff>38100</xdr:colOff>
      <xdr:row>52</xdr:row>
      <xdr:rowOff>56335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88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72862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6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65629</xdr:rowOff>
    </xdr:from>
    <xdr:to>
      <xdr:col>67</xdr:col>
      <xdr:colOff>101600</xdr:colOff>
      <xdr:row>53</xdr:row>
      <xdr:rowOff>167229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1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12306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89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22566</xdr:rowOff>
    </xdr:from>
    <xdr:to>
      <xdr:col>85</xdr:col>
      <xdr:colOff>127000</xdr:colOff>
      <xdr:row>78</xdr:row>
      <xdr:rowOff>80721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95666"/>
          <a:ext cx="838200" cy="5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22566</xdr:rowOff>
    </xdr:from>
    <xdr:to>
      <xdr:col>81</xdr:col>
      <xdr:colOff>50800</xdr:colOff>
      <xdr:row>78</xdr:row>
      <xdr:rowOff>124110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95666"/>
          <a:ext cx="889000" cy="1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100426</xdr:rowOff>
    </xdr:from>
    <xdr:to>
      <xdr:col>76</xdr:col>
      <xdr:colOff>114300</xdr:colOff>
      <xdr:row>78</xdr:row>
      <xdr:rowOff>124110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73526"/>
          <a:ext cx="8890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100426</xdr:rowOff>
    </xdr:from>
    <xdr:to>
      <xdr:col>71</xdr:col>
      <xdr:colOff>177800</xdr:colOff>
      <xdr:row>78</xdr:row>
      <xdr:rowOff>110302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73526"/>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29921</xdr:rowOff>
    </xdr:from>
    <xdr:to>
      <xdr:col>85</xdr:col>
      <xdr:colOff>177800</xdr:colOff>
      <xdr:row>78</xdr:row>
      <xdr:rowOff>131521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143216</xdr:rowOff>
    </xdr:from>
    <xdr:to>
      <xdr:col>81</xdr:col>
      <xdr:colOff>101600</xdr:colOff>
      <xdr:row>78</xdr:row>
      <xdr:rowOff>73366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64493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3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73310</xdr:rowOff>
    </xdr:from>
    <xdr:to>
      <xdr:col>76</xdr:col>
      <xdr:colOff>165100</xdr:colOff>
      <xdr:row>79</xdr:row>
      <xdr:rowOff>3460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166037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539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49626</xdr:rowOff>
    </xdr:from>
    <xdr:to>
      <xdr:col>72</xdr:col>
      <xdr:colOff>38100</xdr:colOff>
      <xdr:row>78</xdr:row>
      <xdr:rowOff>151226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142353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1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59502</xdr:rowOff>
    </xdr:from>
    <xdr:to>
      <xdr:col>67</xdr:col>
      <xdr:colOff>101600</xdr:colOff>
      <xdr:row>78</xdr:row>
      <xdr:rowOff>161102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152229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2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62433</xdr:rowOff>
    </xdr:from>
    <xdr:to>
      <xdr:col>85</xdr:col>
      <xdr:colOff>127000</xdr:colOff>
      <xdr:row>98</xdr:row>
      <xdr:rowOff>102924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864533"/>
          <a:ext cx="838200" cy="4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115439</xdr:rowOff>
    </xdr:from>
    <xdr:to>
      <xdr:col>81</xdr:col>
      <xdr:colOff>50800</xdr:colOff>
      <xdr:row>98</xdr:row>
      <xdr:rowOff>62433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746089"/>
          <a:ext cx="889000" cy="1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114554</xdr:rowOff>
    </xdr:from>
    <xdr:to>
      <xdr:col>76</xdr:col>
      <xdr:colOff>114300</xdr:colOff>
      <xdr:row>97</xdr:row>
      <xdr:rowOff>115439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73754"/>
          <a:ext cx="889000" cy="1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97180</xdr:rowOff>
    </xdr:from>
    <xdr:to>
      <xdr:col>71</xdr:col>
      <xdr:colOff>177800</xdr:colOff>
      <xdr:row>96</xdr:row>
      <xdr:rowOff>114554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55638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52124</xdr:rowOff>
    </xdr:from>
    <xdr:to>
      <xdr:col>85</xdr:col>
      <xdr:colOff>177800</xdr:colOff>
      <xdr:row>98</xdr:row>
      <xdr:rowOff>153724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138501</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6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11633</xdr:rowOff>
    </xdr:from>
    <xdr:to>
      <xdr:col>81</xdr:col>
      <xdr:colOff>101600</xdr:colOff>
      <xdr:row>98</xdr:row>
      <xdr:rowOff>113233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104360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9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64639</xdr:rowOff>
    </xdr:from>
    <xdr:to>
      <xdr:col>76</xdr:col>
      <xdr:colOff>165100</xdr:colOff>
      <xdr:row>97</xdr:row>
      <xdr:rowOff>166239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157366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63754</xdr:rowOff>
    </xdr:from>
    <xdr:to>
      <xdr:col>72</xdr:col>
      <xdr:colOff>38100</xdr:colOff>
      <xdr:row>96</xdr:row>
      <xdr:rowOff>165354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156481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46380</xdr:rowOff>
    </xdr:from>
    <xdr:to>
      <xdr:col>67</xdr:col>
      <xdr:colOff>101600</xdr:colOff>
      <xdr:row>96</xdr:row>
      <xdr:rowOff>147980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139107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18923</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0547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18923</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670547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139573</xdr:rowOff>
    </xdr:from>
    <xdr:to>
      <xdr:col>102</xdr:col>
      <xdr:colOff>165100</xdr:colOff>
      <xdr:row>39</xdr:row>
      <xdr:rowOff>69723</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60850</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88333" y="6747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３年</a:t>
          </a:r>
          <a:r>
            <a:rPr kumimoji="1" lang="ja-JP" altLang="ja-JP" sz="1100">
              <a:solidFill>
                <a:schemeClr val="dk1"/>
              </a:solidFill>
              <a:effectLst/>
              <a:latin typeface="+mn-lt"/>
              <a:ea typeface="+mn-ea"/>
              <a:cs typeface="+mn-cs"/>
            </a:rPr>
            <a:t>度決算においては、引き続き、消防費、教育費において、類似団体の比較して住民１人当たりのコストが特に高い数値となっている。消防費については本市が広域であることから人件費等のコストがかかるためであり、教育費については公共施設が多く、施設の管理運営費が膨らむことが主な要因である。　一方で、民生費や公債費は例年類似団体の平均を下回っている。民生費については、老年人口割合が低い等の要因により少額となっているが、全体的には増加傾向にあり今後高齢化に伴い更なる増加が予想される。公債費については、性質別歳出でも記載したとおり、今後は増加の可能性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財政調整基金について、令和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年度は法人市民税等の減収に対応するため、積立額以上の取り崩しを行った結果、現在高は微減となっている。しかし、標準財政規模</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減少しているため、標準財政規模に対する比率は前年度比</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０．５</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％となった。実質収支額については、依然として黒字額を維持しているものの、前述のとおり、令和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年度においては財政調整基金を積立額以上に取り崩しているため、実質単年度収支はマイナスとなっている。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令和３年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の連結赤字比率は△２５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３５である。平成１９年度以降、全ての会計において黒字が維持されており、健全な財政運営が保たれていると判断できる。</a:t>
          </a:r>
          <a:endParaRPr lang="ja-JP" altLang="ja-JP" sz="1400">
            <a:effectLst/>
          </a:endParaRPr>
        </a:p>
        <a:p>
          <a:r>
            <a:rPr kumimoji="1" lang="ja-JP" altLang="ja-JP" sz="1100">
              <a:solidFill>
                <a:schemeClr val="dk1"/>
              </a:solidFill>
              <a:effectLst/>
              <a:latin typeface="+mn-lt"/>
              <a:ea typeface="+mn-ea"/>
              <a:cs typeface="+mn-cs"/>
            </a:rPr>
            <a:t>　今後も、より一層の歳入確保や短期・中期的な見通しに立った財政運営に努め、引き続き財務体質の強化を図る。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81</v>
      </c>
      <c r="C2" s="173"/>
      <c r="D2" s="174"/>
    </row>
    <row r="3" spans="1:119" ht="18.75" customHeight="1" thickBot="1" x14ac:dyDescent="0.2">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209036181</v>
      </c>
      <c r="BO4" s="459"/>
      <c r="BP4" s="459"/>
      <c r="BQ4" s="459"/>
      <c r="BR4" s="459"/>
      <c r="BS4" s="459"/>
      <c r="BT4" s="459"/>
      <c r="BU4" s="460"/>
      <c r="BV4" s="458">
        <v>253256587</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7.9</v>
      </c>
      <c r="CU4" s="599"/>
      <c r="CV4" s="599"/>
      <c r="CW4" s="599"/>
      <c r="CX4" s="599"/>
      <c r="CY4" s="599"/>
      <c r="CZ4" s="599"/>
      <c r="DA4" s="600"/>
      <c r="DB4" s="598">
        <v>5.9</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194779488</v>
      </c>
      <c r="BO5" s="430"/>
      <c r="BP5" s="430"/>
      <c r="BQ5" s="430"/>
      <c r="BR5" s="430"/>
      <c r="BS5" s="430"/>
      <c r="BT5" s="430"/>
      <c r="BU5" s="431"/>
      <c r="BV5" s="429">
        <v>239387199</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83.5</v>
      </c>
      <c r="CU5" s="427"/>
      <c r="CV5" s="427"/>
      <c r="CW5" s="427"/>
      <c r="CX5" s="427"/>
      <c r="CY5" s="427"/>
      <c r="CZ5" s="427"/>
      <c r="DA5" s="428"/>
      <c r="DB5" s="426">
        <v>77.099999999999994</v>
      </c>
      <c r="DC5" s="427"/>
      <c r="DD5" s="427"/>
      <c r="DE5" s="427"/>
      <c r="DF5" s="427"/>
      <c r="DG5" s="427"/>
      <c r="DH5" s="427"/>
      <c r="DI5" s="428"/>
    </row>
    <row r="6" spans="1:119" ht="18.75" customHeight="1" x14ac:dyDescent="0.15">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102</v>
      </c>
      <c r="AV6" s="488"/>
      <c r="AW6" s="488"/>
      <c r="AX6" s="488"/>
      <c r="AY6" s="443" t="s">
        <v>103</v>
      </c>
      <c r="AZ6" s="444"/>
      <c r="BA6" s="444"/>
      <c r="BB6" s="444"/>
      <c r="BC6" s="444"/>
      <c r="BD6" s="444"/>
      <c r="BE6" s="444"/>
      <c r="BF6" s="444"/>
      <c r="BG6" s="444"/>
      <c r="BH6" s="444"/>
      <c r="BI6" s="444"/>
      <c r="BJ6" s="444"/>
      <c r="BK6" s="444"/>
      <c r="BL6" s="444"/>
      <c r="BM6" s="445"/>
      <c r="BN6" s="429">
        <v>14256693</v>
      </c>
      <c r="BO6" s="430"/>
      <c r="BP6" s="430"/>
      <c r="BQ6" s="430"/>
      <c r="BR6" s="430"/>
      <c r="BS6" s="430"/>
      <c r="BT6" s="430"/>
      <c r="BU6" s="431"/>
      <c r="BV6" s="429">
        <v>13869388</v>
      </c>
      <c r="BW6" s="430"/>
      <c r="BX6" s="430"/>
      <c r="BY6" s="430"/>
      <c r="BZ6" s="430"/>
      <c r="CA6" s="430"/>
      <c r="CB6" s="430"/>
      <c r="CC6" s="431"/>
      <c r="CD6" s="469" t="s">
        <v>104</v>
      </c>
      <c r="CE6" s="389"/>
      <c r="CF6" s="389"/>
      <c r="CG6" s="389"/>
      <c r="CH6" s="389"/>
      <c r="CI6" s="389"/>
      <c r="CJ6" s="389"/>
      <c r="CK6" s="389"/>
      <c r="CL6" s="389"/>
      <c r="CM6" s="389"/>
      <c r="CN6" s="389"/>
      <c r="CO6" s="389"/>
      <c r="CP6" s="389"/>
      <c r="CQ6" s="389"/>
      <c r="CR6" s="389"/>
      <c r="CS6" s="470"/>
      <c r="CT6" s="572">
        <v>83.5</v>
      </c>
      <c r="CU6" s="573"/>
      <c r="CV6" s="573"/>
      <c r="CW6" s="573"/>
      <c r="CX6" s="573"/>
      <c r="CY6" s="573"/>
      <c r="CZ6" s="573"/>
      <c r="DA6" s="574"/>
      <c r="DB6" s="572">
        <v>77.099999999999994</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105</v>
      </c>
      <c r="AN7" s="386"/>
      <c r="AO7" s="386"/>
      <c r="AP7" s="386"/>
      <c r="AQ7" s="386"/>
      <c r="AR7" s="386"/>
      <c r="AS7" s="386"/>
      <c r="AT7" s="387"/>
      <c r="AU7" s="487" t="s">
        <v>106</v>
      </c>
      <c r="AV7" s="488"/>
      <c r="AW7" s="488"/>
      <c r="AX7" s="488"/>
      <c r="AY7" s="443" t="s">
        <v>107</v>
      </c>
      <c r="AZ7" s="444"/>
      <c r="BA7" s="444"/>
      <c r="BB7" s="444"/>
      <c r="BC7" s="444"/>
      <c r="BD7" s="444"/>
      <c r="BE7" s="444"/>
      <c r="BF7" s="444"/>
      <c r="BG7" s="444"/>
      <c r="BH7" s="444"/>
      <c r="BI7" s="444"/>
      <c r="BJ7" s="444"/>
      <c r="BK7" s="444"/>
      <c r="BL7" s="444"/>
      <c r="BM7" s="445"/>
      <c r="BN7" s="429">
        <v>5331946</v>
      </c>
      <c r="BO7" s="430"/>
      <c r="BP7" s="430"/>
      <c r="BQ7" s="430"/>
      <c r="BR7" s="430"/>
      <c r="BS7" s="430"/>
      <c r="BT7" s="430"/>
      <c r="BU7" s="431"/>
      <c r="BV7" s="429">
        <v>6464108</v>
      </c>
      <c r="BW7" s="430"/>
      <c r="BX7" s="430"/>
      <c r="BY7" s="430"/>
      <c r="BZ7" s="430"/>
      <c r="CA7" s="430"/>
      <c r="CB7" s="430"/>
      <c r="CC7" s="431"/>
      <c r="CD7" s="469" t="s">
        <v>108</v>
      </c>
      <c r="CE7" s="389"/>
      <c r="CF7" s="389"/>
      <c r="CG7" s="389"/>
      <c r="CH7" s="389"/>
      <c r="CI7" s="389"/>
      <c r="CJ7" s="389"/>
      <c r="CK7" s="389"/>
      <c r="CL7" s="389"/>
      <c r="CM7" s="389"/>
      <c r="CN7" s="389"/>
      <c r="CO7" s="389"/>
      <c r="CP7" s="389"/>
      <c r="CQ7" s="389"/>
      <c r="CR7" s="389"/>
      <c r="CS7" s="470"/>
      <c r="CT7" s="429">
        <v>113569332</v>
      </c>
      <c r="CU7" s="430"/>
      <c r="CV7" s="430"/>
      <c r="CW7" s="430"/>
      <c r="CX7" s="430"/>
      <c r="CY7" s="430"/>
      <c r="CZ7" s="430"/>
      <c r="DA7" s="431"/>
      <c r="DB7" s="429">
        <v>126223605</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109</v>
      </c>
      <c r="AN8" s="386"/>
      <c r="AO8" s="386"/>
      <c r="AP8" s="386"/>
      <c r="AQ8" s="386"/>
      <c r="AR8" s="386"/>
      <c r="AS8" s="386"/>
      <c r="AT8" s="387"/>
      <c r="AU8" s="487" t="s">
        <v>110</v>
      </c>
      <c r="AV8" s="488"/>
      <c r="AW8" s="488"/>
      <c r="AX8" s="488"/>
      <c r="AY8" s="443" t="s">
        <v>111</v>
      </c>
      <c r="AZ8" s="444"/>
      <c r="BA8" s="444"/>
      <c r="BB8" s="444"/>
      <c r="BC8" s="444"/>
      <c r="BD8" s="444"/>
      <c r="BE8" s="444"/>
      <c r="BF8" s="444"/>
      <c r="BG8" s="444"/>
      <c r="BH8" s="444"/>
      <c r="BI8" s="444"/>
      <c r="BJ8" s="444"/>
      <c r="BK8" s="444"/>
      <c r="BL8" s="444"/>
      <c r="BM8" s="445"/>
      <c r="BN8" s="429">
        <v>8924747</v>
      </c>
      <c r="BO8" s="430"/>
      <c r="BP8" s="430"/>
      <c r="BQ8" s="430"/>
      <c r="BR8" s="430"/>
      <c r="BS8" s="430"/>
      <c r="BT8" s="430"/>
      <c r="BU8" s="431"/>
      <c r="BV8" s="429">
        <v>7405280</v>
      </c>
      <c r="BW8" s="430"/>
      <c r="BX8" s="430"/>
      <c r="BY8" s="430"/>
      <c r="BZ8" s="430"/>
      <c r="CA8" s="430"/>
      <c r="CB8" s="430"/>
      <c r="CC8" s="431"/>
      <c r="CD8" s="469" t="s">
        <v>112</v>
      </c>
      <c r="CE8" s="389"/>
      <c r="CF8" s="389"/>
      <c r="CG8" s="389"/>
      <c r="CH8" s="389"/>
      <c r="CI8" s="389"/>
      <c r="CJ8" s="389"/>
      <c r="CK8" s="389"/>
      <c r="CL8" s="389"/>
      <c r="CM8" s="389"/>
      <c r="CN8" s="389"/>
      <c r="CO8" s="389"/>
      <c r="CP8" s="389"/>
      <c r="CQ8" s="389"/>
      <c r="CR8" s="389"/>
      <c r="CS8" s="470"/>
      <c r="CT8" s="532">
        <v>1.42</v>
      </c>
      <c r="CU8" s="533"/>
      <c r="CV8" s="533"/>
      <c r="CW8" s="533"/>
      <c r="CX8" s="533"/>
      <c r="CY8" s="533"/>
      <c r="CZ8" s="533"/>
      <c r="DA8" s="534"/>
      <c r="DB8" s="532">
        <v>1.39</v>
      </c>
      <c r="DC8" s="533"/>
      <c r="DD8" s="533"/>
      <c r="DE8" s="533"/>
      <c r="DF8" s="533"/>
      <c r="DG8" s="533"/>
      <c r="DH8" s="533"/>
      <c r="DI8" s="534"/>
    </row>
    <row r="9" spans="1:119" ht="18.75" customHeight="1" thickBot="1" x14ac:dyDescent="0.2">
      <c r="A9" s="172"/>
      <c r="B9" s="561" t="s">
        <v>113</v>
      </c>
      <c r="C9" s="562"/>
      <c r="D9" s="562"/>
      <c r="E9" s="562"/>
      <c r="F9" s="562"/>
      <c r="G9" s="562"/>
      <c r="H9" s="562"/>
      <c r="I9" s="562"/>
      <c r="J9" s="562"/>
      <c r="K9" s="480"/>
      <c r="L9" s="563" t="s">
        <v>114</v>
      </c>
      <c r="M9" s="564"/>
      <c r="N9" s="564"/>
      <c r="O9" s="564"/>
      <c r="P9" s="564"/>
      <c r="Q9" s="565"/>
      <c r="R9" s="566">
        <v>422330</v>
      </c>
      <c r="S9" s="567"/>
      <c r="T9" s="567"/>
      <c r="U9" s="567"/>
      <c r="V9" s="568"/>
      <c r="W9" s="498" t="s">
        <v>115</v>
      </c>
      <c r="X9" s="499"/>
      <c r="Y9" s="499"/>
      <c r="Z9" s="499"/>
      <c r="AA9" s="499"/>
      <c r="AB9" s="499"/>
      <c r="AC9" s="499"/>
      <c r="AD9" s="499"/>
      <c r="AE9" s="499"/>
      <c r="AF9" s="499"/>
      <c r="AG9" s="499"/>
      <c r="AH9" s="499"/>
      <c r="AI9" s="499"/>
      <c r="AJ9" s="499"/>
      <c r="AK9" s="499"/>
      <c r="AL9" s="569"/>
      <c r="AM9" s="486" t="s">
        <v>116</v>
      </c>
      <c r="AN9" s="386"/>
      <c r="AO9" s="386"/>
      <c r="AP9" s="386"/>
      <c r="AQ9" s="386"/>
      <c r="AR9" s="386"/>
      <c r="AS9" s="386"/>
      <c r="AT9" s="387"/>
      <c r="AU9" s="487" t="s">
        <v>117</v>
      </c>
      <c r="AV9" s="488"/>
      <c r="AW9" s="488"/>
      <c r="AX9" s="488"/>
      <c r="AY9" s="443" t="s">
        <v>118</v>
      </c>
      <c r="AZ9" s="444"/>
      <c r="BA9" s="444"/>
      <c r="BB9" s="444"/>
      <c r="BC9" s="444"/>
      <c r="BD9" s="444"/>
      <c r="BE9" s="444"/>
      <c r="BF9" s="444"/>
      <c r="BG9" s="444"/>
      <c r="BH9" s="444"/>
      <c r="BI9" s="444"/>
      <c r="BJ9" s="444"/>
      <c r="BK9" s="444"/>
      <c r="BL9" s="444"/>
      <c r="BM9" s="445"/>
      <c r="BN9" s="429">
        <v>1519467</v>
      </c>
      <c r="BO9" s="430"/>
      <c r="BP9" s="430"/>
      <c r="BQ9" s="430"/>
      <c r="BR9" s="430"/>
      <c r="BS9" s="430"/>
      <c r="BT9" s="430"/>
      <c r="BU9" s="431"/>
      <c r="BV9" s="429">
        <v>23850</v>
      </c>
      <c r="BW9" s="430"/>
      <c r="BX9" s="430"/>
      <c r="BY9" s="430"/>
      <c r="BZ9" s="430"/>
      <c r="CA9" s="430"/>
      <c r="CB9" s="430"/>
      <c r="CC9" s="431"/>
      <c r="CD9" s="469" t="s">
        <v>119</v>
      </c>
      <c r="CE9" s="389"/>
      <c r="CF9" s="389"/>
      <c r="CG9" s="389"/>
      <c r="CH9" s="389"/>
      <c r="CI9" s="389"/>
      <c r="CJ9" s="389"/>
      <c r="CK9" s="389"/>
      <c r="CL9" s="389"/>
      <c r="CM9" s="389"/>
      <c r="CN9" s="389"/>
      <c r="CO9" s="389"/>
      <c r="CP9" s="389"/>
      <c r="CQ9" s="389"/>
      <c r="CR9" s="389"/>
      <c r="CS9" s="470"/>
      <c r="CT9" s="426">
        <v>5</v>
      </c>
      <c r="CU9" s="427"/>
      <c r="CV9" s="427"/>
      <c r="CW9" s="427"/>
      <c r="CX9" s="427"/>
      <c r="CY9" s="427"/>
      <c r="CZ9" s="427"/>
      <c r="DA9" s="428"/>
      <c r="DB9" s="426">
        <v>5.2</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120</v>
      </c>
      <c r="M10" s="386"/>
      <c r="N10" s="386"/>
      <c r="O10" s="386"/>
      <c r="P10" s="386"/>
      <c r="Q10" s="387"/>
      <c r="R10" s="382">
        <v>422542</v>
      </c>
      <c r="S10" s="383"/>
      <c r="T10" s="383"/>
      <c r="U10" s="383"/>
      <c r="V10" s="442"/>
      <c r="W10" s="570"/>
      <c r="X10" s="380"/>
      <c r="Y10" s="380"/>
      <c r="Z10" s="380"/>
      <c r="AA10" s="380"/>
      <c r="AB10" s="380"/>
      <c r="AC10" s="380"/>
      <c r="AD10" s="380"/>
      <c r="AE10" s="380"/>
      <c r="AF10" s="380"/>
      <c r="AG10" s="380"/>
      <c r="AH10" s="380"/>
      <c r="AI10" s="380"/>
      <c r="AJ10" s="380"/>
      <c r="AK10" s="380"/>
      <c r="AL10" s="571"/>
      <c r="AM10" s="486" t="s">
        <v>121</v>
      </c>
      <c r="AN10" s="386"/>
      <c r="AO10" s="386"/>
      <c r="AP10" s="386"/>
      <c r="AQ10" s="386"/>
      <c r="AR10" s="386"/>
      <c r="AS10" s="386"/>
      <c r="AT10" s="387"/>
      <c r="AU10" s="487" t="s">
        <v>122</v>
      </c>
      <c r="AV10" s="488"/>
      <c r="AW10" s="488"/>
      <c r="AX10" s="488"/>
      <c r="AY10" s="443" t="s">
        <v>123</v>
      </c>
      <c r="AZ10" s="444"/>
      <c r="BA10" s="444"/>
      <c r="BB10" s="444"/>
      <c r="BC10" s="444"/>
      <c r="BD10" s="444"/>
      <c r="BE10" s="444"/>
      <c r="BF10" s="444"/>
      <c r="BG10" s="444"/>
      <c r="BH10" s="444"/>
      <c r="BI10" s="444"/>
      <c r="BJ10" s="444"/>
      <c r="BK10" s="444"/>
      <c r="BL10" s="444"/>
      <c r="BM10" s="445"/>
      <c r="BN10" s="429">
        <v>4400000</v>
      </c>
      <c r="BO10" s="430"/>
      <c r="BP10" s="430"/>
      <c r="BQ10" s="430"/>
      <c r="BR10" s="430"/>
      <c r="BS10" s="430"/>
      <c r="BT10" s="430"/>
      <c r="BU10" s="431"/>
      <c r="BV10" s="429">
        <v>7690554</v>
      </c>
      <c r="BW10" s="430"/>
      <c r="BX10" s="430"/>
      <c r="BY10" s="430"/>
      <c r="BZ10" s="430"/>
      <c r="CA10" s="430"/>
      <c r="CB10" s="430"/>
      <c r="CC10" s="431"/>
      <c r="CD10" s="175" t="s">
        <v>124</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125</v>
      </c>
      <c r="M11" s="391"/>
      <c r="N11" s="391"/>
      <c r="O11" s="391"/>
      <c r="P11" s="391"/>
      <c r="Q11" s="392"/>
      <c r="R11" s="558" t="s">
        <v>126</v>
      </c>
      <c r="S11" s="559"/>
      <c r="T11" s="559"/>
      <c r="U11" s="559"/>
      <c r="V11" s="560"/>
      <c r="W11" s="570"/>
      <c r="X11" s="380"/>
      <c r="Y11" s="380"/>
      <c r="Z11" s="380"/>
      <c r="AA11" s="380"/>
      <c r="AB11" s="380"/>
      <c r="AC11" s="380"/>
      <c r="AD11" s="380"/>
      <c r="AE11" s="380"/>
      <c r="AF11" s="380"/>
      <c r="AG11" s="380"/>
      <c r="AH11" s="380"/>
      <c r="AI11" s="380"/>
      <c r="AJ11" s="380"/>
      <c r="AK11" s="380"/>
      <c r="AL11" s="571"/>
      <c r="AM11" s="486" t="s">
        <v>127</v>
      </c>
      <c r="AN11" s="386"/>
      <c r="AO11" s="386"/>
      <c r="AP11" s="386"/>
      <c r="AQ11" s="386"/>
      <c r="AR11" s="386"/>
      <c r="AS11" s="386"/>
      <c r="AT11" s="387"/>
      <c r="AU11" s="487" t="s">
        <v>117</v>
      </c>
      <c r="AV11" s="488"/>
      <c r="AW11" s="488"/>
      <c r="AX11" s="488"/>
      <c r="AY11" s="443" t="s">
        <v>128</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129</v>
      </c>
      <c r="CE11" s="389"/>
      <c r="CF11" s="389"/>
      <c r="CG11" s="389"/>
      <c r="CH11" s="389"/>
      <c r="CI11" s="389"/>
      <c r="CJ11" s="389"/>
      <c r="CK11" s="389"/>
      <c r="CL11" s="389"/>
      <c r="CM11" s="389"/>
      <c r="CN11" s="389"/>
      <c r="CO11" s="389"/>
      <c r="CP11" s="389"/>
      <c r="CQ11" s="389"/>
      <c r="CR11" s="389"/>
      <c r="CS11" s="470"/>
      <c r="CT11" s="532" t="s">
        <v>130</v>
      </c>
      <c r="CU11" s="533"/>
      <c r="CV11" s="533"/>
      <c r="CW11" s="533"/>
      <c r="CX11" s="533"/>
      <c r="CY11" s="533"/>
      <c r="CZ11" s="533"/>
      <c r="DA11" s="534"/>
      <c r="DB11" s="532" t="s">
        <v>131</v>
      </c>
      <c r="DC11" s="533"/>
      <c r="DD11" s="533"/>
      <c r="DE11" s="533"/>
      <c r="DF11" s="533"/>
      <c r="DG11" s="533"/>
      <c r="DH11" s="533"/>
      <c r="DI11" s="534"/>
    </row>
    <row r="12" spans="1:119" ht="18.75" customHeight="1" x14ac:dyDescent="0.15">
      <c r="A12" s="172"/>
      <c r="B12" s="535" t="s">
        <v>132</v>
      </c>
      <c r="C12" s="536"/>
      <c r="D12" s="536"/>
      <c r="E12" s="536"/>
      <c r="F12" s="536"/>
      <c r="G12" s="536"/>
      <c r="H12" s="536"/>
      <c r="I12" s="536"/>
      <c r="J12" s="536"/>
      <c r="K12" s="537"/>
      <c r="L12" s="544" t="s">
        <v>133</v>
      </c>
      <c r="M12" s="545"/>
      <c r="N12" s="545"/>
      <c r="O12" s="545"/>
      <c r="P12" s="545"/>
      <c r="Q12" s="546"/>
      <c r="R12" s="547">
        <v>419249</v>
      </c>
      <c r="S12" s="548"/>
      <c r="T12" s="548"/>
      <c r="U12" s="548"/>
      <c r="V12" s="549"/>
      <c r="W12" s="550" t="s">
        <v>1</v>
      </c>
      <c r="X12" s="488"/>
      <c r="Y12" s="488"/>
      <c r="Z12" s="488"/>
      <c r="AA12" s="488"/>
      <c r="AB12" s="551"/>
      <c r="AC12" s="552" t="s">
        <v>134</v>
      </c>
      <c r="AD12" s="553"/>
      <c r="AE12" s="553"/>
      <c r="AF12" s="553"/>
      <c r="AG12" s="554"/>
      <c r="AH12" s="552" t="s">
        <v>135</v>
      </c>
      <c r="AI12" s="553"/>
      <c r="AJ12" s="553"/>
      <c r="AK12" s="553"/>
      <c r="AL12" s="555"/>
      <c r="AM12" s="486" t="s">
        <v>136</v>
      </c>
      <c r="AN12" s="386"/>
      <c r="AO12" s="386"/>
      <c r="AP12" s="386"/>
      <c r="AQ12" s="386"/>
      <c r="AR12" s="386"/>
      <c r="AS12" s="386"/>
      <c r="AT12" s="387"/>
      <c r="AU12" s="487" t="s">
        <v>110</v>
      </c>
      <c r="AV12" s="488"/>
      <c r="AW12" s="488"/>
      <c r="AX12" s="488"/>
      <c r="AY12" s="443" t="s">
        <v>137</v>
      </c>
      <c r="AZ12" s="444"/>
      <c r="BA12" s="444"/>
      <c r="BB12" s="444"/>
      <c r="BC12" s="444"/>
      <c r="BD12" s="444"/>
      <c r="BE12" s="444"/>
      <c r="BF12" s="444"/>
      <c r="BG12" s="444"/>
      <c r="BH12" s="444"/>
      <c r="BI12" s="444"/>
      <c r="BJ12" s="444"/>
      <c r="BK12" s="444"/>
      <c r="BL12" s="444"/>
      <c r="BM12" s="445"/>
      <c r="BN12" s="429">
        <v>8700000</v>
      </c>
      <c r="BO12" s="430"/>
      <c r="BP12" s="430"/>
      <c r="BQ12" s="430"/>
      <c r="BR12" s="430"/>
      <c r="BS12" s="430"/>
      <c r="BT12" s="430"/>
      <c r="BU12" s="431"/>
      <c r="BV12" s="429">
        <v>8390554</v>
      </c>
      <c r="BW12" s="430"/>
      <c r="BX12" s="430"/>
      <c r="BY12" s="430"/>
      <c r="BZ12" s="430"/>
      <c r="CA12" s="430"/>
      <c r="CB12" s="430"/>
      <c r="CC12" s="431"/>
      <c r="CD12" s="469" t="s">
        <v>138</v>
      </c>
      <c r="CE12" s="389"/>
      <c r="CF12" s="389"/>
      <c r="CG12" s="389"/>
      <c r="CH12" s="389"/>
      <c r="CI12" s="389"/>
      <c r="CJ12" s="389"/>
      <c r="CK12" s="389"/>
      <c r="CL12" s="389"/>
      <c r="CM12" s="389"/>
      <c r="CN12" s="389"/>
      <c r="CO12" s="389"/>
      <c r="CP12" s="389"/>
      <c r="CQ12" s="389"/>
      <c r="CR12" s="389"/>
      <c r="CS12" s="470"/>
      <c r="CT12" s="532" t="s">
        <v>139</v>
      </c>
      <c r="CU12" s="533"/>
      <c r="CV12" s="533"/>
      <c r="CW12" s="533"/>
      <c r="CX12" s="533"/>
      <c r="CY12" s="533"/>
      <c r="CZ12" s="533"/>
      <c r="DA12" s="534"/>
      <c r="DB12" s="532" t="s">
        <v>130</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140</v>
      </c>
      <c r="N13" s="514"/>
      <c r="O13" s="514"/>
      <c r="P13" s="514"/>
      <c r="Q13" s="515"/>
      <c r="R13" s="516">
        <v>401922</v>
      </c>
      <c r="S13" s="517"/>
      <c r="T13" s="517"/>
      <c r="U13" s="517"/>
      <c r="V13" s="518"/>
      <c r="W13" s="519" t="s">
        <v>141</v>
      </c>
      <c r="X13" s="415"/>
      <c r="Y13" s="415"/>
      <c r="Z13" s="415"/>
      <c r="AA13" s="415"/>
      <c r="AB13" s="416"/>
      <c r="AC13" s="382">
        <v>3471</v>
      </c>
      <c r="AD13" s="383"/>
      <c r="AE13" s="383"/>
      <c r="AF13" s="383"/>
      <c r="AG13" s="384"/>
      <c r="AH13" s="382">
        <v>3961</v>
      </c>
      <c r="AI13" s="383"/>
      <c r="AJ13" s="383"/>
      <c r="AK13" s="383"/>
      <c r="AL13" s="442"/>
      <c r="AM13" s="486" t="s">
        <v>142</v>
      </c>
      <c r="AN13" s="386"/>
      <c r="AO13" s="386"/>
      <c r="AP13" s="386"/>
      <c r="AQ13" s="386"/>
      <c r="AR13" s="386"/>
      <c r="AS13" s="386"/>
      <c r="AT13" s="387"/>
      <c r="AU13" s="487" t="s">
        <v>117</v>
      </c>
      <c r="AV13" s="488"/>
      <c r="AW13" s="488"/>
      <c r="AX13" s="488"/>
      <c r="AY13" s="443" t="s">
        <v>143</v>
      </c>
      <c r="AZ13" s="444"/>
      <c r="BA13" s="444"/>
      <c r="BB13" s="444"/>
      <c r="BC13" s="444"/>
      <c r="BD13" s="444"/>
      <c r="BE13" s="444"/>
      <c r="BF13" s="444"/>
      <c r="BG13" s="444"/>
      <c r="BH13" s="444"/>
      <c r="BI13" s="444"/>
      <c r="BJ13" s="444"/>
      <c r="BK13" s="444"/>
      <c r="BL13" s="444"/>
      <c r="BM13" s="445"/>
      <c r="BN13" s="429">
        <v>-2780533</v>
      </c>
      <c r="BO13" s="430"/>
      <c r="BP13" s="430"/>
      <c r="BQ13" s="430"/>
      <c r="BR13" s="430"/>
      <c r="BS13" s="430"/>
      <c r="BT13" s="430"/>
      <c r="BU13" s="431"/>
      <c r="BV13" s="429">
        <v>-676150</v>
      </c>
      <c r="BW13" s="430"/>
      <c r="BX13" s="430"/>
      <c r="BY13" s="430"/>
      <c r="BZ13" s="430"/>
      <c r="CA13" s="430"/>
      <c r="CB13" s="430"/>
      <c r="CC13" s="431"/>
      <c r="CD13" s="469" t="s">
        <v>144</v>
      </c>
      <c r="CE13" s="389"/>
      <c r="CF13" s="389"/>
      <c r="CG13" s="389"/>
      <c r="CH13" s="389"/>
      <c r="CI13" s="389"/>
      <c r="CJ13" s="389"/>
      <c r="CK13" s="389"/>
      <c r="CL13" s="389"/>
      <c r="CM13" s="389"/>
      <c r="CN13" s="389"/>
      <c r="CO13" s="389"/>
      <c r="CP13" s="389"/>
      <c r="CQ13" s="389"/>
      <c r="CR13" s="389"/>
      <c r="CS13" s="470"/>
      <c r="CT13" s="426">
        <v>1.6</v>
      </c>
      <c r="CU13" s="427"/>
      <c r="CV13" s="427"/>
      <c r="CW13" s="427"/>
      <c r="CX13" s="427"/>
      <c r="CY13" s="427"/>
      <c r="CZ13" s="427"/>
      <c r="DA13" s="428"/>
      <c r="DB13" s="426">
        <v>2.2999999999999998</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145</v>
      </c>
      <c r="M14" s="556"/>
      <c r="N14" s="556"/>
      <c r="O14" s="556"/>
      <c r="P14" s="556"/>
      <c r="Q14" s="557"/>
      <c r="R14" s="516">
        <v>422225</v>
      </c>
      <c r="S14" s="517"/>
      <c r="T14" s="517"/>
      <c r="U14" s="517"/>
      <c r="V14" s="518"/>
      <c r="W14" s="520"/>
      <c r="X14" s="418"/>
      <c r="Y14" s="418"/>
      <c r="Z14" s="418"/>
      <c r="AA14" s="418"/>
      <c r="AB14" s="419"/>
      <c r="AC14" s="509">
        <v>1.7</v>
      </c>
      <c r="AD14" s="510"/>
      <c r="AE14" s="510"/>
      <c r="AF14" s="510"/>
      <c r="AG14" s="511"/>
      <c r="AH14" s="509">
        <v>2</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146</v>
      </c>
      <c r="CE14" s="467"/>
      <c r="CF14" s="467"/>
      <c r="CG14" s="467"/>
      <c r="CH14" s="467"/>
      <c r="CI14" s="467"/>
      <c r="CJ14" s="467"/>
      <c r="CK14" s="467"/>
      <c r="CL14" s="467"/>
      <c r="CM14" s="467"/>
      <c r="CN14" s="467"/>
      <c r="CO14" s="467"/>
      <c r="CP14" s="467"/>
      <c r="CQ14" s="467"/>
      <c r="CR14" s="467"/>
      <c r="CS14" s="468"/>
      <c r="CT14" s="526" t="s">
        <v>131</v>
      </c>
      <c r="CU14" s="527"/>
      <c r="CV14" s="527"/>
      <c r="CW14" s="527"/>
      <c r="CX14" s="527"/>
      <c r="CY14" s="527"/>
      <c r="CZ14" s="527"/>
      <c r="DA14" s="528"/>
      <c r="DB14" s="526" t="s">
        <v>130</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147</v>
      </c>
      <c r="N15" s="514"/>
      <c r="O15" s="514"/>
      <c r="P15" s="514"/>
      <c r="Q15" s="515"/>
      <c r="R15" s="516">
        <v>404589</v>
      </c>
      <c r="S15" s="517"/>
      <c r="T15" s="517"/>
      <c r="U15" s="517"/>
      <c r="V15" s="518"/>
      <c r="W15" s="519" t="s">
        <v>148</v>
      </c>
      <c r="X15" s="415"/>
      <c r="Y15" s="415"/>
      <c r="Z15" s="415"/>
      <c r="AA15" s="415"/>
      <c r="AB15" s="416"/>
      <c r="AC15" s="382">
        <v>92389</v>
      </c>
      <c r="AD15" s="383"/>
      <c r="AE15" s="383"/>
      <c r="AF15" s="383"/>
      <c r="AG15" s="384"/>
      <c r="AH15" s="382">
        <v>96032</v>
      </c>
      <c r="AI15" s="383"/>
      <c r="AJ15" s="383"/>
      <c r="AK15" s="383"/>
      <c r="AL15" s="442"/>
      <c r="AM15" s="486"/>
      <c r="AN15" s="386"/>
      <c r="AO15" s="386"/>
      <c r="AP15" s="386"/>
      <c r="AQ15" s="386"/>
      <c r="AR15" s="386"/>
      <c r="AS15" s="386"/>
      <c r="AT15" s="387"/>
      <c r="AU15" s="487"/>
      <c r="AV15" s="488"/>
      <c r="AW15" s="488"/>
      <c r="AX15" s="488"/>
      <c r="AY15" s="455" t="s">
        <v>149</v>
      </c>
      <c r="AZ15" s="456"/>
      <c r="BA15" s="456"/>
      <c r="BB15" s="456"/>
      <c r="BC15" s="456"/>
      <c r="BD15" s="456"/>
      <c r="BE15" s="456"/>
      <c r="BF15" s="456"/>
      <c r="BG15" s="456"/>
      <c r="BH15" s="456"/>
      <c r="BI15" s="456"/>
      <c r="BJ15" s="456"/>
      <c r="BK15" s="456"/>
      <c r="BL15" s="456"/>
      <c r="BM15" s="457"/>
      <c r="BN15" s="458">
        <v>87807964</v>
      </c>
      <c r="BO15" s="459"/>
      <c r="BP15" s="459"/>
      <c r="BQ15" s="459"/>
      <c r="BR15" s="459"/>
      <c r="BS15" s="459"/>
      <c r="BT15" s="459"/>
      <c r="BU15" s="460"/>
      <c r="BV15" s="458">
        <v>96550359</v>
      </c>
      <c r="BW15" s="459"/>
      <c r="BX15" s="459"/>
      <c r="BY15" s="459"/>
      <c r="BZ15" s="459"/>
      <c r="CA15" s="459"/>
      <c r="CB15" s="459"/>
      <c r="CC15" s="460"/>
      <c r="CD15" s="529" t="s">
        <v>150</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151</v>
      </c>
      <c r="M16" s="504"/>
      <c r="N16" s="504"/>
      <c r="O16" s="504"/>
      <c r="P16" s="504"/>
      <c r="Q16" s="505"/>
      <c r="R16" s="506" t="s">
        <v>152</v>
      </c>
      <c r="S16" s="507"/>
      <c r="T16" s="507"/>
      <c r="U16" s="507"/>
      <c r="V16" s="508"/>
      <c r="W16" s="520"/>
      <c r="X16" s="418"/>
      <c r="Y16" s="418"/>
      <c r="Z16" s="418"/>
      <c r="AA16" s="418"/>
      <c r="AB16" s="419"/>
      <c r="AC16" s="509">
        <v>45.6</v>
      </c>
      <c r="AD16" s="510"/>
      <c r="AE16" s="510"/>
      <c r="AF16" s="510"/>
      <c r="AG16" s="511"/>
      <c r="AH16" s="509">
        <v>47.3</v>
      </c>
      <c r="AI16" s="510"/>
      <c r="AJ16" s="510"/>
      <c r="AK16" s="510"/>
      <c r="AL16" s="512"/>
      <c r="AM16" s="486"/>
      <c r="AN16" s="386"/>
      <c r="AO16" s="386"/>
      <c r="AP16" s="386"/>
      <c r="AQ16" s="386"/>
      <c r="AR16" s="386"/>
      <c r="AS16" s="386"/>
      <c r="AT16" s="387"/>
      <c r="AU16" s="487"/>
      <c r="AV16" s="488"/>
      <c r="AW16" s="488"/>
      <c r="AX16" s="488"/>
      <c r="AY16" s="443" t="s">
        <v>153</v>
      </c>
      <c r="AZ16" s="444"/>
      <c r="BA16" s="444"/>
      <c r="BB16" s="444"/>
      <c r="BC16" s="444"/>
      <c r="BD16" s="444"/>
      <c r="BE16" s="444"/>
      <c r="BF16" s="444"/>
      <c r="BG16" s="444"/>
      <c r="BH16" s="444"/>
      <c r="BI16" s="444"/>
      <c r="BJ16" s="444"/>
      <c r="BK16" s="444"/>
      <c r="BL16" s="444"/>
      <c r="BM16" s="445"/>
      <c r="BN16" s="429">
        <v>68825312</v>
      </c>
      <c r="BO16" s="430"/>
      <c r="BP16" s="430"/>
      <c r="BQ16" s="430"/>
      <c r="BR16" s="430"/>
      <c r="BS16" s="430"/>
      <c r="BT16" s="430"/>
      <c r="BU16" s="431"/>
      <c r="BV16" s="429">
        <v>66889629</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154</v>
      </c>
      <c r="N17" s="523"/>
      <c r="O17" s="523"/>
      <c r="P17" s="523"/>
      <c r="Q17" s="524"/>
      <c r="R17" s="506" t="s">
        <v>155</v>
      </c>
      <c r="S17" s="507"/>
      <c r="T17" s="507"/>
      <c r="U17" s="507"/>
      <c r="V17" s="508"/>
      <c r="W17" s="519" t="s">
        <v>156</v>
      </c>
      <c r="X17" s="415"/>
      <c r="Y17" s="415"/>
      <c r="Z17" s="415"/>
      <c r="AA17" s="415"/>
      <c r="AB17" s="416"/>
      <c r="AC17" s="382">
        <v>106591</v>
      </c>
      <c r="AD17" s="383"/>
      <c r="AE17" s="383"/>
      <c r="AF17" s="383"/>
      <c r="AG17" s="384"/>
      <c r="AH17" s="382">
        <v>103006</v>
      </c>
      <c r="AI17" s="383"/>
      <c r="AJ17" s="383"/>
      <c r="AK17" s="383"/>
      <c r="AL17" s="442"/>
      <c r="AM17" s="486"/>
      <c r="AN17" s="386"/>
      <c r="AO17" s="386"/>
      <c r="AP17" s="386"/>
      <c r="AQ17" s="386"/>
      <c r="AR17" s="386"/>
      <c r="AS17" s="386"/>
      <c r="AT17" s="387"/>
      <c r="AU17" s="487"/>
      <c r="AV17" s="488"/>
      <c r="AW17" s="488"/>
      <c r="AX17" s="488"/>
      <c r="AY17" s="443" t="s">
        <v>157</v>
      </c>
      <c r="AZ17" s="444"/>
      <c r="BA17" s="444"/>
      <c r="BB17" s="444"/>
      <c r="BC17" s="444"/>
      <c r="BD17" s="444"/>
      <c r="BE17" s="444"/>
      <c r="BF17" s="444"/>
      <c r="BG17" s="444"/>
      <c r="BH17" s="444"/>
      <c r="BI17" s="444"/>
      <c r="BJ17" s="444"/>
      <c r="BK17" s="444"/>
      <c r="BL17" s="444"/>
      <c r="BM17" s="445"/>
      <c r="BN17" s="429">
        <v>113569332</v>
      </c>
      <c r="BO17" s="430"/>
      <c r="BP17" s="430"/>
      <c r="BQ17" s="430"/>
      <c r="BR17" s="430"/>
      <c r="BS17" s="430"/>
      <c r="BT17" s="430"/>
      <c r="BU17" s="431"/>
      <c r="BV17" s="429">
        <v>125323988</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158</v>
      </c>
      <c r="C18" s="480"/>
      <c r="D18" s="480"/>
      <c r="E18" s="481"/>
      <c r="F18" s="481"/>
      <c r="G18" s="481"/>
      <c r="H18" s="481"/>
      <c r="I18" s="481"/>
      <c r="J18" s="481"/>
      <c r="K18" s="481"/>
      <c r="L18" s="482">
        <v>918.32</v>
      </c>
      <c r="M18" s="482"/>
      <c r="N18" s="482"/>
      <c r="O18" s="482"/>
      <c r="P18" s="482"/>
      <c r="Q18" s="482"/>
      <c r="R18" s="483"/>
      <c r="S18" s="483"/>
      <c r="T18" s="483"/>
      <c r="U18" s="483"/>
      <c r="V18" s="484"/>
      <c r="W18" s="500"/>
      <c r="X18" s="501"/>
      <c r="Y18" s="501"/>
      <c r="Z18" s="501"/>
      <c r="AA18" s="501"/>
      <c r="AB18" s="525"/>
      <c r="AC18" s="399">
        <v>52.7</v>
      </c>
      <c r="AD18" s="400"/>
      <c r="AE18" s="400"/>
      <c r="AF18" s="400"/>
      <c r="AG18" s="485"/>
      <c r="AH18" s="399">
        <v>50.7</v>
      </c>
      <c r="AI18" s="400"/>
      <c r="AJ18" s="400"/>
      <c r="AK18" s="400"/>
      <c r="AL18" s="401"/>
      <c r="AM18" s="486"/>
      <c r="AN18" s="386"/>
      <c r="AO18" s="386"/>
      <c r="AP18" s="386"/>
      <c r="AQ18" s="386"/>
      <c r="AR18" s="386"/>
      <c r="AS18" s="386"/>
      <c r="AT18" s="387"/>
      <c r="AU18" s="487"/>
      <c r="AV18" s="488"/>
      <c r="AW18" s="488"/>
      <c r="AX18" s="488"/>
      <c r="AY18" s="443" t="s">
        <v>159</v>
      </c>
      <c r="AZ18" s="444"/>
      <c r="BA18" s="444"/>
      <c r="BB18" s="444"/>
      <c r="BC18" s="444"/>
      <c r="BD18" s="444"/>
      <c r="BE18" s="444"/>
      <c r="BF18" s="444"/>
      <c r="BG18" s="444"/>
      <c r="BH18" s="444"/>
      <c r="BI18" s="444"/>
      <c r="BJ18" s="444"/>
      <c r="BK18" s="444"/>
      <c r="BL18" s="444"/>
      <c r="BM18" s="445"/>
      <c r="BN18" s="429">
        <v>94132582</v>
      </c>
      <c r="BO18" s="430"/>
      <c r="BP18" s="430"/>
      <c r="BQ18" s="430"/>
      <c r="BR18" s="430"/>
      <c r="BS18" s="430"/>
      <c r="BT18" s="430"/>
      <c r="BU18" s="431"/>
      <c r="BV18" s="429">
        <v>93157084</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160</v>
      </c>
      <c r="C19" s="480"/>
      <c r="D19" s="480"/>
      <c r="E19" s="481"/>
      <c r="F19" s="481"/>
      <c r="G19" s="481"/>
      <c r="H19" s="481"/>
      <c r="I19" s="481"/>
      <c r="J19" s="481"/>
      <c r="K19" s="481"/>
      <c r="L19" s="489">
        <v>460</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161</v>
      </c>
      <c r="AZ19" s="444"/>
      <c r="BA19" s="444"/>
      <c r="BB19" s="444"/>
      <c r="BC19" s="444"/>
      <c r="BD19" s="444"/>
      <c r="BE19" s="444"/>
      <c r="BF19" s="444"/>
      <c r="BG19" s="444"/>
      <c r="BH19" s="444"/>
      <c r="BI19" s="444"/>
      <c r="BJ19" s="444"/>
      <c r="BK19" s="444"/>
      <c r="BL19" s="444"/>
      <c r="BM19" s="445"/>
      <c r="BN19" s="429">
        <v>141737696</v>
      </c>
      <c r="BO19" s="430"/>
      <c r="BP19" s="430"/>
      <c r="BQ19" s="430"/>
      <c r="BR19" s="430"/>
      <c r="BS19" s="430"/>
      <c r="BT19" s="430"/>
      <c r="BU19" s="431"/>
      <c r="BV19" s="429">
        <v>146562863</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162</v>
      </c>
      <c r="C20" s="480"/>
      <c r="D20" s="480"/>
      <c r="E20" s="481"/>
      <c r="F20" s="481"/>
      <c r="G20" s="481"/>
      <c r="H20" s="481"/>
      <c r="I20" s="481"/>
      <c r="J20" s="481"/>
      <c r="K20" s="481"/>
      <c r="L20" s="489">
        <v>176840</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163</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164</v>
      </c>
      <c r="C22" s="406"/>
      <c r="D22" s="407"/>
      <c r="E22" s="414" t="s">
        <v>1</v>
      </c>
      <c r="F22" s="415"/>
      <c r="G22" s="415"/>
      <c r="H22" s="415"/>
      <c r="I22" s="415"/>
      <c r="J22" s="415"/>
      <c r="K22" s="416"/>
      <c r="L22" s="414" t="s">
        <v>165</v>
      </c>
      <c r="M22" s="415"/>
      <c r="N22" s="415"/>
      <c r="O22" s="415"/>
      <c r="P22" s="416"/>
      <c r="Q22" s="420" t="s">
        <v>166</v>
      </c>
      <c r="R22" s="421"/>
      <c r="S22" s="421"/>
      <c r="T22" s="421"/>
      <c r="U22" s="421"/>
      <c r="V22" s="422"/>
      <c r="W22" s="471" t="s">
        <v>167</v>
      </c>
      <c r="X22" s="406"/>
      <c r="Y22" s="407"/>
      <c r="Z22" s="414" t="s">
        <v>1</v>
      </c>
      <c r="AA22" s="415"/>
      <c r="AB22" s="415"/>
      <c r="AC22" s="415"/>
      <c r="AD22" s="415"/>
      <c r="AE22" s="415"/>
      <c r="AF22" s="415"/>
      <c r="AG22" s="416"/>
      <c r="AH22" s="432" t="s">
        <v>168</v>
      </c>
      <c r="AI22" s="415"/>
      <c r="AJ22" s="415"/>
      <c r="AK22" s="415"/>
      <c r="AL22" s="416"/>
      <c r="AM22" s="432" t="s">
        <v>169</v>
      </c>
      <c r="AN22" s="433"/>
      <c r="AO22" s="433"/>
      <c r="AP22" s="433"/>
      <c r="AQ22" s="433"/>
      <c r="AR22" s="434"/>
      <c r="AS22" s="420" t="s">
        <v>166</v>
      </c>
      <c r="AT22" s="421"/>
      <c r="AU22" s="421"/>
      <c r="AV22" s="421"/>
      <c r="AW22" s="421"/>
      <c r="AX22" s="438"/>
      <c r="AY22" s="455" t="s">
        <v>170</v>
      </c>
      <c r="AZ22" s="456"/>
      <c r="BA22" s="456"/>
      <c r="BB22" s="456"/>
      <c r="BC22" s="456"/>
      <c r="BD22" s="456"/>
      <c r="BE22" s="456"/>
      <c r="BF22" s="456"/>
      <c r="BG22" s="456"/>
      <c r="BH22" s="456"/>
      <c r="BI22" s="456"/>
      <c r="BJ22" s="456"/>
      <c r="BK22" s="456"/>
      <c r="BL22" s="456"/>
      <c r="BM22" s="457"/>
      <c r="BN22" s="458">
        <v>51038273</v>
      </c>
      <c r="BO22" s="459"/>
      <c r="BP22" s="459"/>
      <c r="BQ22" s="459"/>
      <c r="BR22" s="459"/>
      <c r="BS22" s="459"/>
      <c r="BT22" s="459"/>
      <c r="BU22" s="460"/>
      <c r="BV22" s="458">
        <v>51630630</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171</v>
      </c>
      <c r="AZ23" s="444"/>
      <c r="BA23" s="444"/>
      <c r="BB23" s="444"/>
      <c r="BC23" s="444"/>
      <c r="BD23" s="444"/>
      <c r="BE23" s="444"/>
      <c r="BF23" s="444"/>
      <c r="BG23" s="444"/>
      <c r="BH23" s="444"/>
      <c r="BI23" s="444"/>
      <c r="BJ23" s="444"/>
      <c r="BK23" s="444"/>
      <c r="BL23" s="444"/>
      <c r="BM23" s="445"/>
      <c r="BN23" s="429">
        <v>28848265</v>
      </c>
      <c r="BO23" s="430"/>
      <c r="BP23" s="430"/>
      <c r="BQ23" s="430"/>
      <c r="BR23" s="430"/>
      <c r="BS23" s="430"/>
      <c r="BT23" s="430"/>
      <c r="BU23" s="431"/>
      <c r="BV23" s="429">
        <v>27802016</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172</v>
      </c>
      <c r="F24" s="386"/>
      <c r="G24" s="386"/>
      <c r="H24" s="386"/>
      <c r="I24" s="386"/>
      <c r="J24" s="386"/>
      <c r="K24" s="387"/>
      <c r="L24" s="382">
        <v>1</v>
      </c>
      <c r="M24" s="383"/>
      <c r="N24" s="383"/>
      <c r="O24" s="383"/>
      <c r="P24" s="384"/>
      <c r="Q24" s="382">
        <v>11290</v>
      </c>
      <c r="R24" s="383"/>
      <c r="S24" s="383"/>
      <c r="T24" s="383"/>
      <c r="U24" s="383"/>
      <c r="V24" s="384"/>
      <c r="W24" s="472"/>
      <c r="X24" s="409"/>
      <c r="Y24" s="410"/>
      <c r="Z24" s="385" t="s">
        <v>173</v>
      </c>
      <c r="AA24" s="386"/>
      <c r="AB24" s="386"/>
      <c r="AC24" s="386"/>
      <c r="AD24" s="386"/>
      <c r="AE24" s="386"/>
      <c r="AF24" s="386"/>
      <c r="AG24" s="387"/>
      <c r="AH24" s="382">
        <v>3087</v>
      </c>
      <c r="AI24" s="383"/>
      <c r="AJ24" s="383"/>
      <c r="AK24" s="383"/>
      <c r="AL24" s="384"/>
      <c r="AM24" s="382">
        <v>9369045</v>
      </c>
      <c r="AN24" s="383"/>
      <c r="AO24" s="383"/>
      <c r="AP24" s="383"/>
      <c r="AQ24" s="383"/>
      <c r="AR24" s="384"/>
      <c r="AS24" s="382">
        <v>3035</v>
      </c>
      <c r="AT24" s="383"/>
      <c r="AU24" s="383"/>
      <c r="AV24" s="383"/>
      <c r="AW24" s="383"/>
      <c r="AX24" s="442"/>
      <c r="AY24" s="402" t="s">
        <v>174</v>
      </c>
      <c r="AZ24" s="403"/>
      <c r="BA24" s="403"/>
      <c r="BB24" s="403"/>
      <c r="BC24" s="403"/>
      <c r="BD24" s="403"/>
      <c r="BE24" s="403"/>
      <c r="BF24" s="403"/>
      <c r="BG24" s="403"/>
      <c r="BH24" s="403"/>
      <c r="BI24" s="403"/>
      <c r="BJ24" s="403"/>
      <c r="BK24" s="403"/>
      <c r="BL24" s="403"/>
      <c r="BM24" s="404"/>
      <c r="BN24" s="429">
        <v>44339603</v>
      </c>
      <c r="BO24" s="430"/>
      <c r="BP24" s="430"/>
      <c r="BQ24" s="430"/>
      <c r="BR24" s="430"/>
      <c r="BS24" s="430"/>
      <c r="BT24" s="430"/>
      <c r="BU24" s="431"/>
      <c r="BV24" s="429">
        <v>44158797</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175</v>
      </c>
      <c r="F25" s="386"/>
      <c r="G25" s="386"/>
      <c r="H25" s="386"/>
      <c r="I25" s="386"/>
      <c r="J25" s="386"/>
      <c r="K25" s="387"/>
      <c r="L25" s="382">
        <v>2</v>
      </c>
      <c r="M25" s="383"/>
      <c r="N25" s="383"/>
      <c r="O25" s="383"/>
      <c r="P25" s="384"/>
      <c r="Q25" s="382">
        <v>9510</v>
      </c>
      <c r="R25" s="383"/>
      <c r="S25" s="383"/>
      <c r="T25" s="383"/>
      <c r="U25" s="383"/>
      <c r="V25" s="384"/>
      <c r="W25" s="472"/>
      <c r="X25" s="409"/>
      <c r="Y25" s="410"/>
      <c r="Z25" s="385" t="s">
        <v>176</v>
      </c>
      <c r="AA25" s="386"/>
      <c r="AB25" s="386"/>
      <c r="AC25" s="386"/>
      <c r="AD25" s="386"/>
      <c r="AE25" s="386"/>
      <c r="AF25" s="386"/>
      <c r="AG25" s="387"/>
      <c r="AH25" s="382">
        <v>530</v>
      </c>
      <c r="AI25" s="383"/>
      <c r="AJ25" s="383"/>
      <c r="AK25" s="383"/>
      <c r="AL25" s="384"/>
      <c r="AM25" s="382">
        <v>1614380</v>
      </c>
      <c r="AN25" s="383"/>
      <c r="AO25" s="383"/>
      <c r="AP25" s="383"/>
      <c r="AQ25" s="383"/>
      <c r="AR25" s="384"/>
      <c r="AS25" s="382">
        <v>3046</v>
      </c>
      <c r="AT25" s="383"/>
      <c r="AU25" s="383"/>
      <c r="AV25" s="383"/>
      <c r="AW25" s="383"/>
      <c r="AX25" s="442"/>
      <c r="AY25" s="455" t="s">
        <v>177</v>
      </c>
      <c r="AZ25" s="456"/>
      <c r="BA25" s="456"/>
      <c r="BB25" s="456"/>
      <c r="BC25" s="456"/>
      <c r="BD25" s="456"/>
      <c r="BE25" s="456"/>
      <c r="BF25" s="456"/>
      <c r="BG25" s="456"/>
      <c r="BH25" s="456"/>
      <c r="BI25" s="456"/>
      <c r="BJ25" s="456"/>
      <c r="BK25" s="456"/>
      <c r="BL25" s="456"/>
      <c r="BM25" s="457"/>
      <c r="BN25" s="458">
        <v>56559972</v>
      </c>
      <c r="BO25" s="459"/>
      <c r="BP25" s="459"/>
      <c r="BQ25" s="459"/>
      <c r="BR25" s="459"/>
      <c r="BS25" s="459"/>
      <c r="BT25" s="459"/>
      <c r="BU25" s="460"/>
      <c r="BV25" s="458">
        <v>59998590</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178</v>
      </c>
      <c r="F26" s="386"/>
      <c r="G26" s="386"/>
      <c r="H26" s="386"/>
      <c r="I26" s="386"/>
      <c r="J26" s="386"/>
      <c r="K26" s="387"/>
      <c r="L26" s="382">
        <v>1</v>
      </c>
      <c r="M26" s="383"/>
      <c r="N26" s="383"/>
      <c r="O26" s="383"/>
      <c r="P26" s="384"/>
      <c r="Q26" s="382">
        <v>7630</v>
      </c>
      <c r="R26" s="383"/>
      <c r="S26" s="383"/>
      <c r="T26" s="383"/>
      <c r="U26" s="383"/>
      <c r="V26" s="384"/>
      <c r="W26" s="472"/>
      <c r="X26" s="409"/>
      <c r="Y26" s="410"/>
      <c r="Z26" s="385" t="s">
        <v>179</v>
      </c>
      <c r="AA26" s="440"/>
      <c r="AB26" s="440"/>
      <c r="AC26" s="440"/>
      <c r="AD26" s="440"/>
      <c r="AE26" s="440"/>
      <c r="AF26" s="440"/>
      <c r="AG26" s="441"/>
      <c r="AH26" s="382">
        <v>163</v>
      </c>
      <c r="AI26" s="383"/>
      <c r="AJ26" s="383"/>
      <c r="AK26" s="383"/>
      <c r="AL26" s="384"/>
      <c r="AM26" s="382">
        <v>429016</v>
      </c>
      <c r="AN26" s="383"/>
      <c r="AO26" s="383"/>
      <c r="AP26" s="383"/>
      <c r="AQ26" s="383"/>
      <c r="AR26" s="384"/>
      <c r="AS26" s="382">
        <v>2632</v>
      </c>
      <c r="AT26" s="383"/>
      <c r="AU26" s="383"/>
      <c r="AV26" s="383"/>
      <c r="AW26" s="383"/>
      <c r="AX26" s="442"/>
      <c r="AY26" s="469" t="s">
        <v>180</v>
      </c>
      <c r="AZ26" s="389"/>
      <c r="BA26" s="389"/>
      <c r="BB26" s="389"/>
      <c r="BC26" s="389"/>
      <c r="BD26" s="389"/>
      <c r="BE26" s="389"/>
      <c r="BF26" s="389"/>
      <c r="BG26" s="389"/>
      <c r="BH26" s="389"/>
      <c r="BI26" s="389"/>
      <c r="BJ26" s="389"/>
      <c r="BK26" s="389"/>
      <c r="BL26" s="389"/>
      <c r="BM26" s="470"/>
      <c r="BN26" s="429" t="s">
        <v>139</v>
      </c>
      <c r="BO26" s="430"/>
      <c r="BP26" s="430"/>
      <c r="BQ26" s="430"/>
      <c r="BR26" s="430"/>
      <c r="BS26" s="430"/>
      <c r="BT26" s="430"/>
      <c r="BU26" s="431"/>
      <c r="BV26" s="429" t="s">
        <v>139</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181</v>
      </c>
      <c r="F27" s="386"/>
      <c r="G27" s="386"/>
      <c r="H27" s="386"/>
      <c r="I27" s="386"/>
      <c r="J27" s="386"/>
      <c r="K27" s="387"/>
      <c r="L27" s="382">
        <v>1</v>
      </c>
      <c r="M27" s="383"/>
      <c r="N27" s="383"/>
      <c r="O27" s="383"/>
      <c r="P27" s="384"/>
      <c r="Q27" s="382">
        <v>7590</v>
      </c>
      <c r="R27" s="383"/>
      <c r="S27" s="383"/>
      <c r="T27" s="383"/>
      <c r="U27" s="383"/>
      <c r="V27" s="384"/>
      <c r="W27" s="472"/>
      <c r="X27" s="409"/>
      <c r="Y27" s="410"/>
      <c r="Z27" s="385" t="s">
        <v>182</v>
      </c>
      <c r="AA27" s="386"/>
      <c r="AB27" s="386"/>
      <c r="AC27" s="386"/>
      <c r="AD27" s="386"/>
      <c r="AE27" s="386"/>
      <c r="AF27" s="386"/>
      <c r="AG27" s="387"/>
      <c r="AH27" s="382">
        <v>61</v>
      </c>
      <c r="AI27" s="383"/>
      <c r="AJ27" s="383"/>
      <c r="AK27" s="383"/>
      <c r="AL27" s="384"/>
      <c r="AM27" s="382">
        <v>215727</v>
      </c>
      <c r="AN27" s="383"/>
      <c r="AO27" s="383"/>
      <c r="AP27" s="383"/>
      <c r="AQ27" s="383"/>
      <c r="AR27" s="384"/>
      <c r="AS27" s="382">
        <v>3537</v>
      </c>
      <c r="AT27" s="383"/>
      <c r="AU27" s="383"/>
      <c r="AV27" s="383"/>
      <c r="AW27" s="383"/>
      <c r="AX27" s="442"/>
      <c r="AY27" s="466" t="s">
        <v>183</v>
      </c>
      <c r="AZ27" s="467"/>
      <c r="BA27" s="467"/>
      <c r="BB27" s="467"/>
      <c r="BC27" s="467"/>
      <c r="BD27" s="467"/>
      <c r="BE27" s="467"/>
      <c r="BF27" s="467"/>
      <c r="BG27" s="467"/>
      <c r="BH27" s="467"/>
      <c r="BI27" s="467"/>
      <c r="BJ27" s="467"/>
      <c r="BK27" s="467"/>
      <c r="BL27" s="467"/>
      <c r="BM27" s="468"/>
      <c r="BN27" s="463">
        <v>15000000</v>
      </c>
      <c r="BO27" s="464"/>
      <c r="BP27" s="464"/>
      <c r="BQ27" s="464"/>
      <c r="BR27" s="464"/>
      <c r="BS27" s="464"/>
      <c r="BT27" s="464"/>
      <c r="BU27" s="465"/>
      <c r="BV27" s="463">
        <v>15000000</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184</v>
      </c>
      <c r="F28" s="386"/>
      <c r="G28" s="386"/>
      <c r="H28" s="386"/>
      <c r="I28" s="386"/>
      <c r="J28" s="386"/>
      <c r="K28" s="387"/>
      <c r="L28" s="382">
        <v>1</v>
      </c>
      <c r="M28" s="383"/>
      <c r="N28" s="383"/>
      <c r="O28" s="383"/>
      <c r="P28" s="384"/>
      <c r="Q28" s="382">
        <v>6910</v>
      </c>
      <c r="R28" s="383"/>
      <c r="S28" s="383"/>
      <c r="T28" s="383"/>
      <c r="U28" s="383"/>
      <c r="V28" s="384"/>
      <c r="W28" s="472"/>
      <c r="X28" s="409"/>
      <c r="Y28" s="410"/>
      <c r="Z28" s="385" t="s">
        <v>185</v>
      </c>
      <c r="AA28" s="386"/>
      <c r="AB28" s="386"/>
      <c r="AC28" s="386"/>
      <c r="AD28" s="386"/>
      <c r="AE28" s="386"/>
      <c r="AF28" s="386"/>
      <c r="AG28" s="387"/>
      <c r="AH28" s="382" t="s">
        <v>139</v>
      </c>
      <c r="AI28" s="383"/>
      <c r="AJ28" s="383"/>
      <c r="AK28" s="383"/>
      <c r="AL28" s="384"/>
      <c r="AM28" s="382" t="s">
        <v>139</v>
      </c>
      <c r="AN28" s="383"/>
      <c r="AO28" s="383"/>
      <c r="AP28" s="383"/>
      <c r="AQ28" s="383"/>
      <c r="AR28" s="384"/>
      <c r="AS28" s="382" t="s">
        <v>139</v>
      </c>
      <c r="AT28" s="383"/>
      <c r="AU28" s="383"/>
      <c r="AV28" s="383"/>
      <c r="AW28" s="383"/>
      <c r="AX28" s="442"/>
      <c r="AY28" s="446" t="s">
        <v>186</v>
      </c>
      <c r="AZ28" s="447"/>
      <c r="BA28" s="447"/>
      <c r="BB28" s="448"/>
      <c r="BC28" s="455" t="s">
        <v>48</v>
      </c>
      <c r="BD28" s="456"/>
      <c r="BE28" s="456"/>
      <c r="BF28" s="456"/>
      <c r="BG28" s="456"/>
      <c r="BH28" s="456"/>
      <c r="BI28" s="456"/>
      <c r="BJ28" s="456"/>
      <c r="BK28" s="456"/>
      <c r="BL28" s="456"/>
      <c r="BM28" s="457"/>
      <c r="BN28" s="458">
        <v>32100000</v>
      </c>
      <c r="BO28" s="459"/>
      <c r="BP28" s="459"/>
      <c r="BQ28" s="459"/>
      <c r="BR28" s="459"/>
      <c r="BS28" s="459"/>
      <c r="BT28" s="459"/>
      <c r="BU28" s="460"/>
      <c r="BV28" s="458">
        <v>36400000</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187</v>
      </c>
      <c r="F29" s="386"/>
      <c r="G29" s="386"/>
      <c r="H29" s="386"/>
      <c r="I29" s="386"/>
      <c r="J29" s="386"/>
      <c r="K29" s="387"/>
      <c r="L29" s="382">
        <v>43</v>
      </c>
      <c r="M29" s="383"/>
      <c r="N29" s="383"/>
      <c r="O29" s="383"/>
      <c r="P29" s="384"/>
      <c r="Q29" s="382">
        <v>6420</v>
      </c>
      <c r="R29" s="383"/>
      <c r="S29" s="383"/>
      <c r="T29" s="383"/>
      <c r="U29" s="383"/>
      <c r="V29" s="384"/>
      <c r="W29" s="473"/>
      <c r="X29" s="474"/>
      <c r="Y29" s="475"/>
      <c r="Z29" s="385" t="s">
        <v>188</v>
      </c>
      <c r="AA29" s="386"/>
      <c r="AB29" s="386"/>
      <c r="AC29" s="386"/>
      <c r="AD29" s="386"/>
      <c r="AE29" s="386"/>
      <c r="AF29" s="386"/>
      <c r="AG29" s="387"/>
      <c r="AH29" s="382">
        <v>3148</v>
      </c>
      <c r="AI29" s="383"/>
      <c r="AJ29" s="383"/>
      <c r="AK29" s="383"/>
      <c r="AL29" s="384"/>
      <c r="AM29" s="382">
        <v>9584772</v>
      </c>
      <c r="AN29" s="383"/>
      <c r="AO29" s="383"/>
      <c r="AP29" s="383"/>
      <c r="AQ29" s="383"/>
      <c r="AR29" s="384"/>
      <c r="AS29" s="382">
        <v>3045</v>
      </c>
      <c r="AT29" s="383"/>
      <c r="AU29" s="383"/>
      <c r="AV29" s="383"/>
      <c r="AW29" s="383"/>
      <c r="AX29" s="442"/>
      <c r="AY29" s="449"/>
      <c r="AZ29" s="450"/>
      <c r="BA29" s="450"/>
      <c r="BB29" s="451"/>
      <c r="BC29" s="443" t="s">
        <v>189</v>
      </c>
      <c r="BD29" s="444"/>
      <c r="BE29" s="444"/>
      <c r="BF29" s="444"/>
      <c r="BG29" s="444"/>
      <c r="BH29" s="444"/>
      <c r="BI29" s="444"/>
      <c r="BJ29" s="444"/>
      <c r="BK29" s="444"/>
      <c r="BL29" s="444"/>
      <c r="BM29" s="445"/>
      <c r="BN29" s="429">
        <v>2159234</v>
      </c>
      <c r="BO29" s="430"/>
      <c r="BP29" s="430"/>
      <c r="BQ29" s="430"/>
      <c r="BR29" s="430"/>
      <c r="BS29" s="430"/>
      <c r="BT29" s="430"/>
      <c r="BU29" s="431"/>
      <c r="BV29" s="429">
        <v>2157308</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190</v>
      </c>
      <c r="X30" s="397"/>
      <c r="Y30" s="397"/>
      <c r="Z30" s="397"/>
      <c r="AA30" s="397"/>
      <c r="AB30" s="397"/>
      <c r="AC30" s="397"/>
      <c r="AD30" s="397"/>
      <c r="AE30" s="397"/>
      <c r="AF30" s="397"/>
      <c r="AG30" s="398"/>
      <c r="AH30" s="399">
        <v>100</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32794916</v>
      </c>
      <c r="BO30" s="464"/>
      <c r="BP30" s="464"/>
      <c r="BQ30" s="464"/>
      <c r="BR30" s="464"/>
      <c r="BS30" s="464"/>
      <c r="BT30" s="464"/>
      <c r="BU30" s="465"/>
      <c r="BV30" s="463">
        <v>36441596</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191</v>
      </c>
      <c r="D32" s="388"/>
      <c r="E32" s="388"/>
      <c r="F32" s="388"/>
      <c r="G32" s="388"/>
      <c r="H32" s="388"/>
      <c r="I32" s="388"/>
      <c r="J32" s="388"/>
      <c r="K32" s="388"/>
      <c r="L32" s="388"/>
      <c r="M32" s="388"/>
      <c r="N32" s="388"/>
      <c r="O32" s="388"/>
      <c r="P32" s="388"/>
      <c r="Q32" s="388"/>
      <c r="R32" s="388"/>
      <c r="S32" s="388"/>
      <c r="U32" s="389" t="s">
        <v>192</v>
      </c>
      <c r="V32" s="389"/>
      <c r="W32" s="389"/>
      <c r="X32" s="389"/>
      <c r="Y32" s="389"/>
      <c r="Z32" s="389"/>
      <c r="AA32" s="389"/>
      <c r="AB32" s="389"/>
      <c r="AC32" s="389"/>
      <c r="AD32" s="389"/>
      <c r="AE32" s="389"/>
      <c r="AF32" s="389"/>
      <c r="AG32" s="389"/>
      <c r="AH32" s="389"/>
      <c r="AI32" s="389"/>
      <c r="AJ32" s="389"/>
      <c r="AK32" s="389"/>
      <c r="AM32" s="389" t="s">
        <v>193</v>
      </c>
      <c r="AN32" s="389"/>
      <c r="AO32" s="389"/>
      <c r="AP32" s="389"/>
      <c r="AQ32" s="389"/>
      <c r="AR32" s="389"/>
      <c r="AS32" s="389"/>
      <c r="AT32" s="389"/>
      <c r="AU32" s="389"/>
      <c r="AV32" s="389"/>
      <c r="AW32" s="389"/>
      <c r="AX32" s="389"/>
      <c r="AY32" s="389"/>
      <c r="AZ32" s="389"/>
      <c r="BA32" s="389"/>
      <c r="BB32" s="389"/>
      <c r="BC32" s="389"/>
      <c r="BE32" s="389" t="s">
        <v>194</v>
      </c>
      <c r="BF32" s="389"/>
      <c r="BG32" s="389"/>
      <c r="BH32" s="389"/>
      <c r="BI32" s="389"/>
      <c r="BJ32" s="389"/>
      <c r="BK32" s="389"/>
      <c r="BL32" s="389"/>
      <c r="BM32" s="389"/>
      <c r="BN32" s="389"/>
      <c r="BO32" s="389"/>
      <c r="BP32" s="389"/>
      <c r="BQ32" s="389"/>
      <c r="BR32" s="389"/>
      <c r="BS32" s="389"/>
      <c r="BT32" s="389"/>
      <c r="BU32" s="389"/>
      <c r="BW32" s="389" t="s">
        <v>195</v>
      </c>
      <c r="BX32" s="389"/>
      <c r="BY32" s="389"/>
      <c r="BZ32" s="389"/>
      <c r="CA32" s="389"/>
      <c r="CB32" s="389"/>
      <c r="CC32" s="389"/>
      <c r="CD32" s="389"/>
      <c r="CE32" s="389"/>
      <c r="CF32" s="389"/>
      <c r="CG32" s="389"/>
      <c r="CH32" s="389"/>
      <c r="CI32" s="389"/>
      <c r="CJ32" s="389"/>
      <c r="CK32" s="389"/>
      <c r="CL32" s="389"/>
      <c r="CM32" s="389"/>
      <c r="CO32" s="389" t="s">
        <v>196</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197</v>
      </c>
      <c r="D33" s="381"/>
      <c r="E33" s="380" t="s">
        <v>198</v>
      </c>
      <c r="F33" s="380"/>
      <c r="G33" s="380"/>
      <c r="H33" s="380"/>
      <c r="I33" s="380"/>
      <c r="J33" s="380"/>
      <c r="K33" s="380"/>
      <c r="L33" s="380"/>
      <c r="M33" s="380"/>
      <c r="N33" s="380"/>
      <c r="O33" s="380"/>
      <c r="P33" s="380"/>
      <c r="Q33" s="380"/>
      <c r="R33" s="380"/>
      <c r="S33" s="380"/>
      <c r="T33" s="197"/>
      <c r="U33" s="381" t="s">
        <v>197</v>
      </c>
      <c r="V33" s="381"/>
      <c r="W33" s="380" t="s">
        <v>198</v>
      </c>
      <c r="X33" s="380"/>
      <c r="Y33" s="380"/>
      <c r="Z33" s="380"/>
      <c r="AA33" s="380"/>
      <c r="AB33" s="380"/>
      <c r="AC33" s="380"/>
      <c r="AD33" s="380"/>
      <c r="AE33" s="380"/>
      <c r="AF33" s="380"/>
      <c r="AG33" s="380"/>
      <c r="AH33" s="380"/>
      <c r="AI33" s="380"/>
      <c r="AJ33" s="380"/>
      <c r="AK33" s="380"/>
      <c r="AL33" s="197"/>
      <c r="AM33" s="381" t="s">
        <v>197</v>
      </c>
      <c r="AN33" s="381"/>
      <c r="AO33" s="380" t="s">
        <v>198</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381" t="s">
        <v>199</v>
      </c>
      <c r="BX33" s="381"/>
      <c r="BY33" s="380" t="s">
        <v>201</v>
      </c>
      <c r="BZ33" s="380"/>
      <c r="CA33" s="380"/>
      <c r="CB33" s="380"/>
      <c r="CC33" s="380"/>
      <c r="CD33" s="380"/>
      <c r="CE33" s="380"/>
      <c r="CF33" s="380"/>
      <c r="CG33" s="380"/>
      <c r="CH33" s="380"/>
      <c r="CI33" s="380"/>
      <c r="CJ33" s="380"/>
      <c r="CK33" s="380"/>
      <c r="CL33" s="380"/>
      <c r="CM33" s="380"/>
      <c r="CN33" s="197"/>
      <c r="CO33" s="381" t="s">
        <v>197</v>
      </c>
      <c r="CP33" s="381"/>
      <c r="CQ33" s="380" t="s">
        <v>202</v>
      </c>
      <c r="CR33" s="380"/>
      <c r="CS33" s="380"/>
      <c r="CT33" s="380"/>
      <c r="CU33" s="380"/>
      <c r="CV33" s="380"/>
      <c r="CW33" s="380"/>
      <c r="CX33" s="380"/>
      <c r="CY33" s="380"/>
      <c r="CZ33" s="380"/>
      <c r="DA33" s="380"/>
      <c r="DB33" s="380"/>
      <c r="DC33" s="380"/>
      <c r="DD33" s="380"/>
      <c r="DE33" s="380"/>
      <c r="DF33" s="197"/>
      <c r="DG33" s="379" t="s">
        <v>203</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4</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7</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f>IF(BG34="","",MAX(C34:D43,U34:V43,AM34:AN43)+1)</f>
        <v>9</v>
      </c>
      <c r="BF34" s="377"/>
      <c r="BG34" s="378" t="str">
        <f>IF('各会計、関係団体の財政状況及び健全化判断比率'!B33="","",'各会計、関係団体の財政状況及び健全化判断比率'!B33)</f>
        <v>卸売市場特別会計</v>
      </c>
      <c r="BH34" s="378"/>
      <c r="BI34" s="378"/>
      <c r="BJ34" s="378"/>
      <c r="BK34" s="378"/>
      <c r="BL34" s="378"/>
      <c r="BM34" s="378"/>
      <c r="BN34" s="378"/>
      <c r="BO34" s="378"/>
      <c r="BP34" s="378"/>
      <c r="BQ34" s="378"/>
      <c r="BR34" s="378"/>
      <c r="BS34" s="378"/>
      <c r="BT34" s="378"/>
      <c r="BU34" s="378"/>
      <c r="BV34" s="172"/>
      <c r="BW34" s="377">
        <f>IF(BY34="","",MAX(C34:D43,U34:V43,AM34:AN43,BE34:BF43)+1)</f>
        <v>13</v>
      </c>
      <c r="BX34" s="377"/>
      <c r="BY34" s="378" t="str">
        <f>IF('各会計、関係団体の財政状況及び健全化判断比率'!B68="","",'各会計、関係団体の財政状況及び健全化判断比率'!B68)</f>
        <v>愛知県後期高齢者医療広域連合（一般会計）</v>
      </c>
      <c r="BZ34" s="378"/>
      <c r="CA34" s="378"/>
      <c r="CB34" s="378"/>
      <c r="CC34" s="378"/>
      <c r="CD34" s="378"/>
      <c r="CE34" s="378"/>
      <c r="CF34" s="378"/>
      <c r="CG34" s="378"/>
      <c r="CH34" s="378"/>
      <c r="CI34" s="378"/>
      <c r="CJ34" s="378"/>
      <c r="CK34" s="378"/>
      <c r="CL34" s="378"/>
      <c r="CM34" s="378"/>
      <c r="CN34" s="172"/>
      <c r="CO34" s="377">
        <f>IF(CQ34="","",MAX(C34:D43,U34:V43,AM34:AN43,BE34:BF43,BW34:BX43)+1)</f>
        <v>15</v>
      </c>
      <c r="CP34" s="377"/>
      <c r="CQ34" s="378" t="str">
        <f>IF('各会計、関係団体の財政状況及び健全化判断比率'!BS7="","",'各会計、関係団体の財政状況及び健全化判断比率'!BS7)</f>
        <v>豊田市国際交流協会</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f>IF(E35="","",C34+1)</f>
        <v>2</v>
      </c>
      <c r="D35" s="377"/>
      <c r="E35" s="378" t="str">
        <f>IF('各会計、関係団体の財政状況及び健全化判断比率'!B8="","",'各会計、関係団体の財政状況及び健全化判断比率'!B8)</f>
        <v>水道水源保全事業特別会計</v>
      </c>
      <c r="F35" s="378"/>
      <c r="G35" s="378"/>
      <c r="H35" s="378"/>
      <c r="I35" s="378"/>
      <c r="J35" s="378"/>
      <c r="K35" s="378"/>
      <c r="L35" s="378"/>
      <c r="M35" s="378"/>
      <c r="N35" s="378"/>
      <c r="O35" s="378"/>
      <c r="P35" s="378"/>
      <c r="Q35" s="378"/>
      <c r="R35" s="378"/>
      <c r="S35" s="378"/>
      <c r="T35" s="172"/>
      <c r="U35" s="377">
        <f>IF(W35="","",U34+1)</f>
        <v>5</v>
      </c>
      <c r="V35" s="377"/>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72"/>
      <c r="AM35" s="377">
        <f t="shared" ref="AM35:AM43" si="0">IF(AO35="","",AM34+1)</f>
        <v>8</v>
      </c>
      <c r="AN35" s="377"/>
      <c r="AO35" s="378" t="str">
        <f>IF('各会計、関係団体の財政状況及び健全化判断比率'!B32="","",'各会計、関係団体の財政状況及び健全化判断比率'!B32)</f>
        <v>下水道事業会計</v>
      </c>
      <c r="AP35" s="378"/>
      <c r="AQ35" s="378"/>
      <c r="AR35" s="378"/>
      <c r="AS35" s="378"/>
      <c r="AT35" s="378"/>
      <c r="AU35" s="378"/>
      <c r="AV35" s="378"/>
      <c r="AW35" s="378"/>
      <c r="AX35" s="378"/>
      <c r="AY35" s="378"/>
      <c r="AZ35" s="378"/>
      <c r="BA35" s="378"/>
      <c r="BB35" s="378"/>
      <c r="BC35" s="378"/>
      <c r="BD35" s="172"/>
      <c r="BE35" s="377">
        <f t="shared" ref="BE35:BE43" si="1">IF(BG35="","",BE34+1)</f>
        <v>10</v>
      </c>
      <c r="BF35" s="377"/>
      <c r="BG35" s="378" t="str">
        <f>IF('各会計、関係団体の財政状況及び健全化判断比率'!B34="","",'各会計、関係団体の財政状況及び健全化判断比率'!B34)</f>
        <v>産業用地造成事業特別会計</v>
      </c>
      <c r="BH35" s="378"/>
      <c r="BI35" s="378"/>
      <c r="BJ35" s="378"/>
      <c r="BK35" s="378"/>
      <c r="BL35" s="378"/>
      <c r="BM35" s="378"/>
      <c r="BN35" s="378"/>
      <c r="BO35" s="378"/>
      <c r="BP35" s="378"/>
      <c r="BQ35" s="378"/>
      <c r="BR35" s="378"/>
      <c r="BS35" s="378"/>
      <c r="BT35" s="378"/>
      <c r="BU35" s="378"/>
      <c r="BV35" s="172"/>
      <c r="BW35" s="377">
        <f t="shared" ref="BW35:BW43" si="2">IF(BY35="","",BW34+1)</f>
        <v>14</v>
      </c>
      <c r="BX35" s="377"/>
      <c r="BY35" s="378" t="str">
        <f>IF('各会計、関係団体の財政状況及び健全化判断比率'!B69="","",'各会計、関係団体の財政状況及び健全化判断比率'!B69)</f>
        <v>愛知県後期高齢者医療広域連合（後期高齢者医療特別会計）</v>
      </c>
      <c r="BZ35" s="378"/>
      <c r="CA35" s="378"/>
      <c r="CB35" s="378"/>
      <c r="CC35" s="378"/>
      <c r="CD35" s="378"/>
      <c r="CE35" s="378"/>
      <c r="CF35" s="378"/>
      <c r="CG35" s="378"/>
      <c r="CH35" s="378"/>
      <c r="CI35" s="378"/>
      <c r="CJ35" s="378"/>
      <c r="CK35" s="378"/>
      <c r="CL35" s="378"/>
      <c r="CM35" s="378"/>
      <c r="CN35" s="172"/>
      <c r="CO35" s="377">
        <f t="shared" ref="CO35:CO43" si="3">IF(CQ35="","",CO34+1)</f>
        <v>16</v>
      </c>
      <c r="CP35" s="377"/>
      <c r="CQ35" s="378" t="str">
        <f>IF('各会計、関係団体の財政状況及び健全化判断比率'!BS8="","",'各会計、関係団体の財政状況及び健全化判断比率'!BS8)</f>
        <v>豊田市地域医療センター</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f>IF(E36="","",C35+1)</f>
        <v>3</v>
      </c>
      <c r="D36" s="377"/>
      <c r="E36" s="378" t="str">
        <f>IF('各会計、関係団体の財政状況及び健全化判断比率'!B9="","",'各会計、関係団体の財政状況及び健全化判断比率'!B9)</f>
        <v>母子父子寡婦福祉資金貸付事業特別会計</v>
      </c>
      <c r="F36" s="378"/>
      <c r="G36" s="378"/>
      <c r="H36" s="378"/>
      <c r="I36" s="378"/>
      <c r="J36" s="378"/>
      <c r="K36" s="378"/>
      <c r="L36" s="378"/>
      <c r="M36" s="378"/>
      <c r="N36" s="378"/>
      <c r="O36" s="378"/>
      <c r="P36" s="378"/>
      <c r="Q36" s="378"/>
      <c r="R36" s="378"/>
      <c r="S36" s="378"/>
      <c r="T36" s="172"/>
      <c r="U36" s="377">
        <f t="shared" ref="U36:U43" si="4">IF(W36="","",U35+1)</f>
        <v>6</v>
      </c>
      <c r="V36" s="377"/>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f t="shared" si="1"/>
        <v>11</v>
      </c>
      <c r="BF36" s="377"/>
      <c r="BG36" s="378" t="str">
        <f>IF('各会計、関係団体の財政状況及び健全化判断比率'!B35="","",'各会計、関係団体の財政状況及び健全化判断比率'!B35)</f>
        <v>分譲住宅建設事業特別会計</v>
      </c>
      <c r="BH36" s="378"/>
      <c r="BI36" s="378"/>
      <c r="BJ36" s="378"/>
      <c r="BK36" s="378"/>
      <c r="BL36" s="378"/>
      <c r="BM36" s="378"/>
      <c r="BN36" s="378"/>
      <c r="BO36" s="378"/>
      <c r="BP36" s="378"/>
      <c r="BQ36" s="378"/>
      <c r="BR36" s="378"/>
      <c r="BS36" s="378"/>
      <c r="BT36" s="378"/>
      <c r="BU36" s="378"/>
      <c r="BV36" s="172"/>
      <c r="BW36" s="377" t="str">
        <f t="shared" si="2"/>
        <v/>
      </c>
      <c r="BX36" s="377"/>
      <c r="BY36" s="378" t="str">
        <f>IF('各会計、関係団体の財政状況及び健全化判断比率'!B70="","",'各会計、関係団体の財政状況及び健全化判断比率'!B70)</f>
        <v/>
      </c>
      <c r="BZ36" s="378"/>
      <c r="CA36" s="378"/>
      <c r="CB36" s="378"/>
      <c r="CC36" s="378"/>
      <c r="CD36" s="378"/>
      <c r="CE36" s="378"/>
      <c r="CF36" s="378"/>
      <c r="CG36" s="378"/>
      <c r="CH36" s="378"/>
      <c r="CI36" s="378"/>
      <c r="CJ36" s="378"/>
      <c r="CK36" s="378"/>
      <c r="CL36" s="378"/>
      <c r="CM36" s="378"/>
      <c r="CN36" s="172"/>
      <c r="CO36" s="377">
        <f t="shared" si="3"/>
        <v>17</v>
      </c>
      <c r="CP36" s="377"/>
      <c r="CQ36" s="378" t="str">
        <f>IF('各会計、関係団体の財政状況及び健全化判断比率'!BS9="","",'各会計、関係団体の財政状況及び健全化判断比率'!BS9)</f>
        <v>豊田ほっとかん</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f t="shared" si="1"/>
        <v>12</v>
      </c>
      <c r="BF37" s="377"/>
      <c r="BG37" s="378" t="str">
        <f>IF('各会計、関係団体の財政状況及び健全化判断比率'!B36="","",'各会計、関係団体の財政状況及び健全化判断比率'!B36)</f>
        <v>都市計画事業土地区画整理特別会計</v>
      </c>
      <c r="BH37" s="378"/>
      <c r="BI37" s="378"/>
      <c r="BJ37" s="378"/>
      <c r="BK37" s="378"/>
      <c r="BL37" s="378"/>
      <c r="BM37" s="378"/>
      <c r="BN37" s="378"/>
      <c r="BO37" s="378"/>
      <c r="BP37" s="378"/>
      <c r="BQ37" s="378"/>
      <c r="BR37" s="378"/>
      <c r="BS37" s="378"/>
      <c r="BT37" s="378"/>
      <c r="BU37" s="378"/>
      <c r="BV37" s="172"/>
      <c r="BW37" s="377" t="str">
        <f t="shared" si="2"/>
        <v/>
      </c>
      <c r="BX37" s="377"/>
      <c r="BY37" s="378" t="str">
        <f>IF('各会計、関係団体の財政状況及び健全化判断比率'!B71="","",'各会計、関係団体の財政状況及び健全化判断比率'!B71)</f>
        <v/>
      </c>
      <c r="BZ37" s="378"/>
      <c r="CA37" s="378"/>
      <c r="CB37" s="378"/>
      <c r="CC37" s="378"/>
      <c r="CD37" s="378"/>
      <c r="CE37" s="378"/>
      <c r="CF37" s="378"/>
      <c r="CG37" s="378"/>
      <c r="CH37" s="378"/>
      <c r="CI37" s="378"/>
      <c r="CJ37" s="378"/>
      <c r="CK37" s="378"/>
      <c r="CL37" s="378"/>
      <c r="CM37" s="378"/>
      <c r="CN37" s="172"/>
      <c r="CO37" s="377">
        <f t="shared" si="3"/>
        <v>18</v>
      </c>
      <c r="CP37" s="377"/>
      <c r="CQ37" s="378" t="str">
        <f>IF('各会計、関係団体の財政状況及び健全化判断比率'!BS10="","",'各会計、関係団体の財政状況及び健全化判断比率'!BS10)</f>
        <v>豊田加茂環境整備公社</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t="str">
        <f t="shared" si="2"/>
        <v/>
      </c>
      <c r="BX38" s="377"/>
      <c r="BY38" s="378" t="str">
        <f>IF('各会計、関係団体の財政状況及び健全化判断比率'!B72="","",'各会計、関係団体の財政状況及び健全化判断比率'!B72)</f>
        <v/>
      </c>
      <c r="BZ38" s="378"/>
      <c r="CA38" s="378"/>
      <c r="CB38" s="378"/>
      <c r="CC38" s="378"/>
      <c r="CD38" s="378"/>
      <c r="CE38" s="378"/>
      <c r="CF38" s="378"/>
      <c r="CG38" s="378"/>
      <c r="CH38" s="378"/>
      <c r="CI38" s="378"/>
      <c r="CJ38" s="378"/>
      <c r="CK38" s="378"/>
      <c r="CL38" s="378"/>
      <c r="CM38" s="378"/>
      <c r="CN38" s="172"/>
      <c r="CO38" s="377">
        <f t="shared" si="3"/>
        <v>19</v>
      </c>
      <c r="CP38" s="377"/>
      <c r="CQ38" s="378" t="str">
        <f>IF('各会計、関係団体の財政状況及び健全化判断比率'!BS11="","",'各会計、関係団体の財政状況及び健全化判断比率'!BS11)</f>
        <v>豊田都市交通研究所</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t="str">
        <f t="shared" si="2"/>
        <v/>
      </c>
      <c r="BX39" s="377"/>
      <c r="BY39" s="378" t="str">
        <f>IF('各会計、関係団体の財政状況及び健全化判断比率'!B73="","",'各会計、関係団体の財政状況及び健全化判断比率'!B73)</f>
        <v/>
      </c>
      <c r="BZ39" s="378"/>
      <c r="CA39" s="378"/>
      <c r="CB39" s="378"/>
      <c r="CC39" s="378"/>
      <c r="CD39" s="378"/>
      <c r="CE39" s="378"/>
      <c r="CF39" s="378"/>
      <c r="CG39" s="378"/>
      <c r="CH39" s="378"/>
      <c r="CI39" s="378"/>
      <c r="CJ39" s="378"/>
      <c r="CK39" s="378"/>
      <c r="CL39" s="378"/>
      <c r="CM39" s="378"/>
      <c r="CN39" s="172"/>
      <c r="CO39" s="377">
        <f t="shared" si="3"/>
        <v>20</v>
      </c>
      <c r="CP39" s="377"/>
      <c r="CQ39" s="378" t="str">
        <f>IF('各会計、関係団体の財政状況及び健全化判断比率'!BS12="","",'各会計、関係団体の財政状況及び健全化判断比率'!BS12)</f>
        <v>豊田市駅前開発</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t="str">
        <f t="shared" si="2"/>
        <v/>
      </c>
      <c r="BX40" s="377"/>
      <c r="BY40" s="378" t="str">
        <f>IF('各会計、関係団体の財政状況及び健全化判断比率'!B74="","",'各会計、関係団体の財政状況及び健全化判断比率'!B74)</f>
        <v/>
      </c>
      <c r="BZ40" s="378"/>
      <c r="CA40" s="378"/>
      <c r="CB40" s="378"/>
      <c r="CC40" s="378"/>
      <c r="CD40" s="378"/>
      <c r="CE40" s="378"/>
      <c r="CF40" s="378"/>
      <c r="CG40" s="378"/>
      <c r="CH40" s="378"/>
      <c r="CI40" s="378"/>
      <c r="CJ40" s="378"/>
      <c r="CK40" s="378"/>
      <c r="CL40" s="378"/>
      <c r="CM40" s="378"/>
      <c r="CN40" s="172"/>
      <c r="CO40" s="377">
        <f t="shared" si="3"/>
        <v>21</v>
      </c>
      <c r="CP40" s="377"/>
      <c r="CQ40" s="378" t="str">
        <f>IF('各会計、関係団体の財政状況及び健全化判断比率'!BS13="","",'各会計、関係団体の財政状況及び健全化判断比率'!BS13)</f>
        <v>豊田市水道サービス協会</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f t="shared" si="3"/>
        <v>22</v>
      </c>
      <c r="CP41" s="377"/>
      <c r="CQ41" s="378" t="str">
        <f>IF('各会計、関係団体の財政状況及び健全化判断比率'!BS14="","",'各会計、関係団体の財政状況及び健全化判断比率'!BS14)</f>
        <v>豊田市学校給食協会</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f t="shared" si="3"/>
        <v>23</v>
      </c>
      <c r="CP42" s="377"/>
      <c r="CQ42" s="378" t="str">
        <f>IF('各会計、関係団体の財政状況及び健全化判断比率'!BS15="","",'各会計、関係団体の財政状況及び健全化判断比率'!BS15)</f>
        <v>豊田市文化振興財団</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f t="shared" si="3"/>
        <v>24</v>
      </c>
      <c r="CP43" s="377"/>
      <c r="CQ43" s="378" t="str">
        <f>IF('各会計、関係団体の財政状況及び健全化判断比率'!BS16="","",'各会計、関係団体の財政状況及び健全化判断比率'!BS16)</f>
        <v>豊田市スポーツ協会</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374" t="s">
        <v>205</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206</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207</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208</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209</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210</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211</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622</v>
      </c>
    </row>
    <row r="54" spans="5:113" x14ac:dyDescent="0.15"/>
    <row r="55" spans="5:113" x14ac:dyDescent="0.15"/>
    <row r="56" spans="5:113" x14ac:dyDescent="0.15"/>
  </sheetData>
  <sheetProtection algorithmName="SHA-512" hashValue="IXVe7JzVueUhTi6R4oc/ys0YWzmZ3xsIjsdulw2TfdvrctgJJMVyBuMgDdB8OjWP5rFzknuFeB6i/jqurW+CzQ==" saltValue="NXbfNaGzRm+UQ2J27/f31g==" spinCount="100000" sheet="1" objects="1" scenarios="1"/>
  <customSheetViews>
    <customSheetView guid="{69ADCFE0-6BCB-4A4B-8A25-89E439CDFB04}"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2D7BF8A9-925F-4536-BF5C-4A59E14C9FA7}"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61" t="s">
        <v>565</v>
      </c>
      <c r="D34" s="1161"/>
      <c r="E34" s="1162"/>
      <c r="F34" s="32">
        <v>9.16</v>
      </c>
      <c r="G34" s="33">
        <v>12.17</v>
      </c>
      <c r="H34" s="33">
        <v>9.2200000000000006</v>
      </c>
      <c r="I34" s="33">
        <v>9.24</v>
      </c>
      <c r="J34" s="34">
        <v>9.9600000000000009</v>
      </c>
      <c r="K34" s="22"/>
      <c r="L34" s="22"/>
      <c r="M34" s="22"/>
      <c r="N34" s="22"/>
      <c r="O34" s="22"/>
      <c r="P34" s="22"/>
    </row>
    <row r="35" spans="1:16" ht="39" customHeight="1" x14ac:dyDescent="0.15">
      <c r="A35" s="22"/>
      <c r="B35" s="35"/>
      <c r="C35" s="1157" t="s">
        <v>566</v>
      </c>
      <c r="D35" s="1157"/>
      <c r="E35" s="1158"/>
      <c r="F35" s="36">
        <v>3.35</v>
      </c>
      <c r="G35" s="37">
        <v>5.54</v>
      </c>
      <c r="H35" s="37">
        <v>5.62</v>
      </c>
      <c r="I35" s="37">
        <v>5.85</v>
      </c>
      <c r="J35" s="38">
        <v>7.85</v>
      </c>
      <c r="K35" s="22"/>
      <c r="L35" s="22"/>
      <c r="M35" s="22"/>
      <c r="N35" s="22"/>
      <c r="O35" s="22"/>
      <c r="P35" s="22"/>
    </row>
    <row r="36" spans="1:16" ht="39" customHeight="1" x14ac:dyDescent="0.15">
      <c r="A36" s="22"/>
      <c r="B36" s="35"/>
      <c r="C36" s="1157" t="s">
        <v>567</v>
      </c>
      <c r="D36" s="1157"/>
      <c r="E36" s="1158"/>
      <c r="F36" s="36">
        <v>2.27</v>
      </c>
      <c r="G36" s="37">
        <v>2.88</v>
      </c>
      <c r="H36" s="37">
        <v>2.89</v>
      </c>
      <c r="I36" s="37">
        <v>3.1</v>
      </c>
      <c r="J36" s="38">
        <v>3.25</v>
      </c>
      <c r="K36" s="22"/>
      <c r="L36" s="22"/>
      <c r="M36" s="22"/>
      <c r="N36" s="22"/>
      <c r="O36" s="22"/>
      <c r="P36" s="22"/>
    </row>
    <row r="37" spans="1:16" ht="39" customHeight="1" x14ac:dyDescent="0.15">
      <c r="A37" s="22"/>
      <c r="B37" s="35"/>
      <c r="C37" s="1157" t="s">
        <v>568</v>
      </c>
      <c r="D37" s="1157"/>
      <c r="E37" s="1158"/>
      <c r="F37" s="36">
        <v>0</v>
      </c>
      <c r="G37" s="37">
        <v>0</v>
      </c>
      <c r="H37" s="37">
        <v>0</v>
      </c>
      <c r="I37" s="37">
        <v>2.15</v>
      </c>
      <c r="J37" s="38">
        <v>2.38</v>
      </c>
      <c r="K37" s="22"/>
      <c r="L37" s="22"/>
      <c r="M37" s="22"/>
      <c r="N37" s="22"/>
      <c r="O37" s="22"/>
      <c r="P37" s="22"/>
    </row>
    <row r="38" spans="1:16" ht="39" customHeight="1" x14ac:dyDescent="0.15">
      <c r="A38" s="22"/>
      <c r="B38" s="35"/>
      <c r="C38" s="1157" t="s">
        <v>569</v>
      </c>
      <c r="D38" s="1157"/>
      <c r="E38" s="1158"/>
      <c r="F38" s="36">
        <v>1.31</v>
      </c>
      <c r="G38" s="37">
        <v>0.53</v>
      </c>
      <c r="H38" s="37">
        <v>7.0000000000000007E-2</v>
      </c>
      <c r="I38" s="37">
        <v>0.46</v>
      </c>
      <c r="J38" s="38">
        <v>1.45</v>
      </c>
      <c r="K38" s="22"/>
      <c r="L38" s="22"/>
      <c r="M38" s="22"/>
      <c r="N38" s="22"/>
      <c r="O38" s="22"/>
      <c r="P38" s="22"/>
    </row>
    <row r="39" spans="1:16" ht="39" customHeight="1" x14ac:dyDescent="0.15">
      <c r="A39" s="22"/>
      <c r="B39" s="35"/>
      <c r="C39" s="1157" t="s">
        <v>570</v>
      </c>
      <c r="D39" s="1157"/>
      <c r="E39" s="1158"/>
      <c r="F39" s="36">
        <v>0.53</v>
      </c>
      <c r="G39" s="37">
        <v>0.63</v>
      </c>
      <c r="H39" s="37">
        <v>0.43</v>
      </c>
      <c r="I39" s="37">
        <v>0.54</v>
      </c>
      <c r="J39" s="38">
        <v>0.3</v>
      </c>
      <c r="K39" s="22"/>
      <c r="L39" s="22"/>
      <c r="M39" s="22"/>
      <c r="N39" s="22"/>
      <c r="O39" s="22"/>
      <c r="P39" s="22"/>
    </row>
    <row r="40" spans="1:16" ht="39" customHeight="1" x14ac:dyDescent="0.15">
      <c r="A40" s="22"/>
      <c r="B40" s="35"/>
      <c r="C40" s="1157" t="s">
        <v>571</v>
      </c>
      <c r="D40" s="1157"/>
      <c r="E40" s="1158"/>
      <c r="F40" s="36">
        <v>0.03</v>
      </c>
      <c r="G40" s="37">
        <v>0</v>
      </c>
      <c r="H40" s="37">
        <v>0</v>
      </c>
      <c r="I40" s="37">
        <v>0</v>
      </c>
      <c r="J40" s="38">
        <v>0.08</v>
      </c>
      <c r="K40" s="22"/>
      <c r="L40" s="22"/>
      <c r="M40" s="22"/>
      <c r="N40" s="22"/>
      <c r="O40" s="22"/>
      <c r="P40" s="22"/>
    </row>
    <row r="41" spans="1:16" ht="39" customHeight="1" x14ac:dyDescent="0.15">
      <c r="A41" s="22"/>
      <c r="B41" s="35"/>
      <c r="C41" s="1157" t="s">
        <v>572</v>
      </c>
      <c r="D41" s="1157"/>
      <c r="E41" s="1158"/>
      <c r="F41" s="36">
        <v>0</v>
      </c>
      <c r="G41" s="37">
        <v>0.01</v>
      </c>
      <c r="H41" s="37">
        <v>0.01</v>
      </c>
      <c r="I41" s="37">
        <v>0.01</v>
      </c>
      <c r="J41" s="38">
        <v>0.02</v>
      </c>
      <c r="K41" s="22"/>
      <c r="L41" s="22"/>
      <c r="M41" s="22"/>
      <c r="N41" s="22"/>
      <c r="O41" s="22"/>
      <c r="P41" s="22"/>
    </row>
    <row r="42" spans="1:16" ht="39" customHeight="1" x14ac:dyDescent="0.15">
      <c r="A42" s="22"/>
      <c r="B42" s="39"/>
      <c r="C42" s="1157" t="s">
        <v>573</v>
      </c>
      <c r="D42" s="1157"/>
      <c r="E42" s="1158"/>
      <c r="F42" s="36" t="s">
        <v>516</v>
      </c>
      <c r="G42" s="37" t="s">
        <v>516</v>
      </c>
      <c r="H42" s="37" t="s">
        <v>516</v>
      </c>
      <c r="I42" s="37" t="s">
        <v>516</v>
      </c>
      <c r="J42" s="38" t="s">
        <v>516</v>
      </c>
      <c r="K42" s="22"/>
      <c r="L42" s="22"/>
      <c r="M42" s="22"/>
      <c r="N42" s="22"/>
      <c r="O42" s="22"/>
      <c r="P42" s="22"/>
    </row>
    <row r="43" spans="1:16" ht="39" customHeight="1" thickBot="1" x14ac:dyDescent="0.2">
      <c r="A43" s="22"/>
      <c r="B43" s="40"/>
      <c r="C43" s="1159" t="s">
        <v>574</v>
      </c>
      <c r="D43" s="1159"/>
      <c r="E43" s="1160"/>
      <c r="F43" s="41">
        <v>0.04</v>
      </c>
      <c r="G43" s="42">
        <v>0.01</v>
      </c>
      <c r="H43" s="42">
        <v>0.01</v>
      </c>
      <c r="I43" s="42">
        <v>0.03</v>
      </c>
      <c r="J43" s="43">
        <v>0.02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4L7pB/I+pVp8HdE0dRImL71igbZ7G9ptojV7NnsW95o+KN6EFpt5neNOktsCAjWeSXQLucNXs6V6qAz1x/LsA==" saltValue="/RnMeDrpmBaBMu0cgxXBmA==" spinCount="100000" sheet="1" objects="1" scenarios="1"/>
  <customSheetViews>
    <customSheetView guid="{69ADCFE0-6BCB-4A4B-8A25-89E439CDFB04}"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2D7BF8A9-925F-4536-BF5C-4A59E14C9FA7}" showGridLines="0" fitToPage="1" hiddenRows="1" hiddenColumns="1">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3"/>
  <headerFooter alignWithMargins="0">
    <oddFooter>&amp;C&amp;P/&amp;N</oddFoot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81" t="s">
        <v>11</v>
      </c>
      <c r="C45" s="1182"/>
      <c r="D45" s="56"/>
      <c r="E45" s="1187" t="s">
        <v>12</v>
      </c>
      <c r="F45" s="1187"/>
      <c r="G45" s="1187"/>
      <c r="H45" s="1187"/>
      <c r="I45" s="1187"/>
      <c r="J45" s="1188"/>
      <c r="K45" s="57">
        <v>12538</v>
      </c>
      <c r="L45" s="58">
        <v>12173</v>
      </c>
      <c r="M45" s="58">
        <v>9557</v>
      </c>
      <c r="N45" s="58">
        <v>7897</v>
      </c>
      <c r="O45" s="59">
        <v>7247</v>
      </c>
      <c r="P45" s="46"/>
      <c r="Q45" s="46"/>
      <c r="R45" s="46"/>
      <c r="S45" s="46"/>
      <c r="T45" s="46"/>
      <c r="U45" s="46"/>
    </row>
    <row r="46" spans="1:21" ht="30.75" customHeight="1" x14ac:dyDescent="0.15">
      <c r="A46" s="46"/>
      <c r="B46" s="1183"/>
      <c r="C46" s="1184"/>
      <c r="D46" s="60"/>
      <c r="E46" s="1165" t="s">
        <v>13</v>
      </c>
      <c r="F46" s="1165"/>
      <c r="G46" s="1165"/>
      <c r="H46" s="1165"/>
      <c r="I46" s="1165"/>
      <c r="J46" s="1166"/>
      <c r="K46" s="61" t="s">
        <v>516</v>
      </c>
      <c r="L46" s="62" t="s">
        <v>516</v>
      </c>
      <c r="M46" s="62" t="s">
        <v>516</v>
      </c>
      <c r="N46" s="62" t="s">
        <v>516</v>
      </c>
      <c r="O46" s="63" t="s">
        <v>516</v>
      </c>
      <c r="P46" s="46"/>
      <c r="Q46" s="46"/>
      <c r="R46" s="46"/>
      <c r="S46" s="46"/>
      <c r="T46" s="46"/>
      <c r="U46" s="46"/>
    </row>
    <row r="47" spans="1:21" ht="30.75" customHeight="1" x14ac:dyDescent="0.15">
      <c r="A47" s="46"/>
      <c r="B47" s="1183"/>
      <c r="C47" s="1184"/>
      <c r="D47" s="60"/>
      <c r="E47" s="1165" t="s">
        <v>14</v>
      </c>
      <c r="F47" s="1165"/>
      <c r="G47" s="1165"/>
      <c r="H47" s="1165"/>
      <c r="I47" s="1165"/>
      <c r="J47" s="1166"/>
      <c r="K47" s="61" t="s">
        <v>516</v>
      </c>
      <c r="L47" s="62" t="s">
        <v>516</v>
      </c>
      <c r="M47" s="62" t="s">
        <v>516</v>
      </c>
      <c r="N47" s="62" t="s">
        <v>516</v>
      </c>
      <c r="O47" s="63" t="s">
        <v>516</v>
      </c>
      <c r="P47" s="46"/>
      <c r="Q47" s="46"/>
      <c r="R47" s="46"/>
      <c r="S47" s="46"/>
      <c r="T47" s="46"/>
      <c r="U47" s="46"/>
    </row>
    <row r="48" spans="1:21" ht="30.75" customHeight="1" x14ac:dyDescent="0.15">
      <c r="A48" s="46"/>
      <c r="B48" s="1183"/>
      <c r="C48" s="1184"/>
      <c r="D48" s="60"/>
      <c r="E48" s="1165" t="s">
        <v>15</v>
      </c>
      <c r="F48" s="1165"/>
      <c r="G48" s="1165"/>
      <c r="H48" s="1165"/>
      <c r="I48" s="1165"/>
      <c r="J48" s="1166"/>
      <c r="K48" s="61">
        <v>2444</v>
      </c>
      <c r="L48" s="62">
        <v>2408</v>
      </c>
      <c r="M48" s="62">
        <v>2356</v>
      </c>
      <c r="N48" s="62">
        <v>2317</v>
      </c>
      <c r="O48" s="63">
        <v>2190</v>
      </c>
      <c r="P48" s="46"/>
      <c r="Q48" s="46"/>
      <c r="R48" s="46"/>
      <c r="S48" s="46"/>
      <c r="T48" s="46"/>
      <c r="U48" s="46"/>
    </row>
    <row r="49" spans="1:21" ht="30.75" customHeight="1" x14ac:dyDescent="0.15">
      <c r="A49" s="46"/>
      <c r="B49" s="1183"/>
      <c r="C49" s="1184"/>
      <c r="D49" s="60"/>
      <c r="E49" s="1165" t="s">
        <v>16</v>
      </c>
      <c r="F49" s="1165"/>
      <c r="G49" s="1165"/>
      <c r="H49" s="1165"/>
      <c r="I49" s="1165"/>
      <c r="J49" s="1166"/>
      <c r="K49" s="61" t="s">
        <v>516</v>
      </c>
      <c r="L49" s="62" t="s">
        <v>516</v>
      </c>
      <c r="M49" s="62" t="s">
        <v>516</v>
      </c>
      <c r="N49" s="62" t="s">
        <v>516</v>
      </c>
      <c r="O49" s="63" t="s">
        <v>516</v>
      </c>
      <c r="P49" s="46"/>
      <c r="Q49" s="46"/>
      <c r="R49" s="46"/>
      <c r="S49" s="46"/>
      <c r="T49" s="46"/>
      <c r="U49" s="46"/>
    </row>
    <row r="50" spans="1:21" ht="30.75" customHeight="1" x14ac:dyDescent="0.15">
      <c r="A50" s="46"/>
      <c r="B50" s="1183"/>
      <c r="C50" s="1184"/>
      <c r="D50" s="60"/>
      <c r="E50" s="1165" t="s">
        <v>17</v>
      </c>
      <c r="F50" s="1165"/>
      <c r="G50" s="1165"/>
      <c r="H50" s="1165"/>
      <c r="I50" s="1165"/>
      <c r="J50" s="1166"/>
      <c r="K50" s="61">
        <v>348</v>
      </c>
      <c r="L50" s="62">
        <v>348</v>
      </c>
      <c r="M50" s="62">
        <v>1079</v>
      </c>
      <c r="N50" s="62">
        <v>398</v>
      </c>
      <c r="O50" s="63">
        <v>398</v>
      </c>
      <c r="P50" s="46"/>
      <c r="Q50" s="46"/>
      <c r="R50" s="46"/>
      <c r="S50" s="46"/>
      <c r="T50" s="46"/>
      <c r="U50" s="46"/>
    </row>
    <row r="51" spans="1:21" ht="30.75" customHeight="1" x14ac:dyDescent="0.15">
      <c r="A51" s="46"/>
      <c r="B51" s="1185"/>
      <c r="C51" s="1186"/>
      <c r="D51" s="64"/>
      <c r="E51" s="1165" t="s">
        <v>18</v>
      </c>
      <c r="F51" s="1165"/>
      <c r="G51" s="1165"/>
      <c r="H51" s="1165"/>
      <c r="I51" s="1165"/>
      <c r="J51" s="1166"/>
      <c r="K51" s="61" t="s">
        <v>516</v>
      </c>
      <c r="L51" s="62" t="s">
        <v>516</v>
      </c>
      <c r="M51" s="62" t="s">
        <v>516</v>
      </c>
      <c r="N51" s="62" t="s">
        <v>516</v>
      </c>
      <c r="O51" s="63" t="s">
        <v>516</v>
      </c>
      <c r="P51" s="46"/>
      <c r="Q51" s="46"/>
      <c r="R51" s="46"/>
      <c r="S51" s="46"/>
      <c r="T51" s="46"/>
      <c r="U51" s="46"/>
    </row>
    <row r="52" spans="1:21" ht="30.75" customHeight="1" x14ac:dyDescent="0.15">
      <c r="A52" s="46"/>
      <c r="B52" s="1163" t="s">
        <v>19</v>
      </c>
      <c r="C52" s="1164"/>
      <c r="D52" s="64"/>
      <c r="E52" s="1165" t="s">
        <v>20</v>
      </c>
      <c r="F52" s="1165"/>
      <c r="G52" s="1165"/>
      <c r="H52" s="1165"/>
      <c r="I52" s="1165"/>
      <c r="J52" s="1166"/>
      <c r="K52" s="61">
        <v>11444</v>
      </c>
      <c r="L52" s="62">
        <v>11938</v>
      </c>
      <c r="M52" s="62">
        <v>9617</v>
      </c>
      <c r="N52" s="62">
        <v>9061</v>
      </c>
      <c r="O52" s="63">
        <v>8978</v>
      </c>
      <c r="P52" s="46"/>
      <c r="Q52" s="46"/>
      <c r="R52" s="46"/>
      <c r="S52" s="46"/>
      <c r="T52" s="46"/>
      <c r="U52" s="46"/>
    </row>
    <row r="53" spans="1:21" ht="30.75" customHeight="1" thickBot="1" x14ac:dyDescent="0.2">
      <c r="A53" s="46"/>
      <c r="B53" s="1167" t="s">
        <v>21</v>
      </c>
      <c r="C53" s="1168"/>
      <c r="D53" s="65"/>
      <c r="E53" s="1169" t="s">
        <v>22</v>
      </c>
      <c r="F53" s="1169"/>
      <c r="G53" s="1169"/>
      <c r="H53" s="1169"/>
      <c r="I53" s="1169"/>
      <c r="J53" s="1170"/>
      <c r="K53" s="66">
        <v>3886</v>
      </c>
      <c r="L53" s="67">
        <v>2991</v>
      </c>
      <c r="M53" s="67">
        <v>3375</v>
      </c>
      <c r="N53" s="67">
        <v>1551</v>
      </c>
      <c r="O53" s="68">
        <v>857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575</v>
      </c>
      <c r="P55" s="46"/>
      <c r="Q55" s="46"/>
      <c r="R55" s="46"/>
      <c r="S55" s="46"/>
      <c r="T55" s="46"/>
      <c r="U55" s="46"/>
    </row>
    <row r="56" spans="1:21" ht="31.5" customHeight="1" thickBot="1" x14ac:dyDescent="0.2">
      <c r="A56" s="46"/>
      <c r="B56" s="74"/>
      <c r="C56" s="75"/>
      <c r="D56" s="75"/>
      <c r="E56" s="76"/>
      <c r="F56" s="76"/>
      <c r="G56" s="76"/>
      <c r="H56" s="76"/>
      <c r="I56" s="76"/>
      <c r="J56" s="77" t="s">
        <v>2</v>
      </c>
      <c r="K56" s="78" t="s">
        <v>576</v>
      </c>
      <c r="L56" s="79" t="s">
        <v>577</v>
      </c>
      <c r="M56" s="79" t="s">
        <v>578</v>
      </c>
      <c r="N56" s="79" t="s">
        <v>579</v>
      </c>
      <c r="O56" s="80" t="s">
        <v>580</v>
      </c>
      <c r="P56" s="46"/>
      <c r="Q56" s="46"/>
      <c r="R56" s="46"/>
      <c r="S56" s="46"/>
      <c r="T56" s="46"/>
      <c r="U56" s="46"/>
    </row>
    <row r="57" spans="1:21" ht="31.5" customHeight="1" x14ac:dyDescent="0.15">
      <c r="B57" s="1171" t="s">
        <v>25</v>
      </c>
      <c r="C57" s="1172"/>
      <c r="D57" s="1175" t="s">
        <v>26</v>
      </c>
      <c r="E57" s="1176"/>
      <c r="F57" s="1176"/>
      <c r="G57" s="1176"/>
      <c r="H57" s="1176"/>
      <c r="I57" s="1176"/>
      <c r="J57" s="1177"/>
      <c r="K57" s="81" t="s">
        <v>620</v>
      </c>
      <c r="L57" s="82" t="s">
        <v>620</v>
      </c>
      <c r="M57" s="82" t="s">
        <v>620</v>
      </c>
      <c r="N57" s="82" t="s">
        <v>620</v>
      </c>
      <c r="O57" s="83" t="s">
        <v>620</v>
      </c>
    </row>
    <row r="58" spans="1:21" ht="31.5" customHeight="1" thickBot="1" x14ac:dyDescent="0.2">
      <c r="B58" s="1173"/>
      <c r="C58" s="1174"/>
      <c r="D58" s="1178" t="s">
        <v>27</v>
      </c>
      <c r="E58" s="1179"/>
      <c r="F58" s="1179"/>
      <c r="G58" s="1179"/>
      <c r="H58" s="1179"/>
      <c r="I58" s="1179"/>
      <c r="J58" s="1180"/>
      <c r="K58" s="84" t="s">
        <v>620</v>
      </c>
      <c r="L58" s="85" t="s">
        <v>620</v>
      </c>
      <c r="M58" s="85" t="s">
        <v>620</v>
      </c>
      <c r="N58" s="85" t="s">
        <v>620</v>
      </c>
      <c r="O58" s="86" t="s">
        <v>620</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Hd7g0sgmv8VmGXZizSZJ4AmnfjjUqVYk0v2HY/41xhbvYFe1iG2txTIX3graHc1jkIGFGZAGfNY5pfUPFwiQQ==" saltValue="vhrWnnw1f3wjM6LMXtPCew==" spinCount="100000" sheet="1" objects="1" scenarios="1"/>
  <customSheetViews>
    <customSheetView guid="{69ADCFE0-6BCB-4A4B-8A25-89E439CDFB04}"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 guid="{2D7BF8A9-925F-4536-BF5C-4A59E14C9FA7}" showGridLines="0" fitToPage="1" hiddenRows="1" hiddenColumns="1">
      <pageMargins left="0" right="0" top="0.19685039370078741" bottom="0.23622047244094491" header="0" footer="0"/>
      <printOptions horizontalCentered="1"/>
      <pageSetup paperSize="9" scale="56" orientation="landscape" horizontalDpi="300" verticalDpi="300" r:id="rId2"/>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3"/>
  <headerFooter alignWithMargins="0">
    <oddFooter>&amp;C&amp;P/&amp;N</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557</v>
      </c>
      <c r="J40" s="98" t="s">
        <v>558</v>
      </c>
      <c r="K40" s="98" t="s">
        <v>559</v>
      </c>
      <c r="L40" s="98" t="s">
        <v>560</v>
      </c>
      <c r="M40" s="99" t="s">
        <v>561</v>
      </c>
    </row>
    <row r="41" spans="2:13" ht="27.75" customHeight="1" x14ac:dyDescent="0.15">
      <c r="B41" s="1201" t="s">
        <v>30</v>
      </c>
      <c r="C41" s="1202"/>
      <c r="D41" s="100"/>
      <c r="E41" s="1203" t="s">
        <v>31</v>
      </c>
      <c r="F41" s="1203"/>
      <c r="G41" s="1203"/>
      <c r="H41" s="1204"/>
      <c r="I41" s="324">
        <v>58636</v>
      </c>
      <c r="J41" s="325">
        <v>50960</v>
      </c>
      <c r="K41" s="325">
        <v>51380</v>
      </c>
      <c r="L41" s="325">
        <v>51656</v>
      </c>
      <c r="M41" s="326">
        <v>51063</v>
      </c>
    </row>
    <row r="42" spans="2:13" ht="27.75" customHeight="1" x14ac:dyDescent="0.15">
      <c r="B42" s="1191"/>
      <c r="C42" s="1192"/>
      <c r="D42" s="101"/>
      <c r="E42" s="1195" t="s">
        <v>32</v>
      </c>
      <c r="F42" s="1195"/>
      <c r="G42" s="1195"/>
      <c r="H42" s="1196"/>
      <c r="I42" s="327">
        <v>7744</v>
      </c>
      <c r="J42" s="328">
        <v>7817</v>
      </c>
      <c r="K42" s="328">
        <v>8084</v>
      </c>
      <c r="L42" s="328">
        <v>7826</v>
      </c>
      <c r="M42" s="329">
        <v>8329</v>
      </c>
    </row>
    <row r="43" spans="2:13" ht="27.75" customHeight="1" x14ac:dyDescent="0.15">
      <c r="B43" s="1191"/>
      <c r="C43" s="1192"/>
      <c r="D43" s="101"/>
      <c r="E43" s="1195" t="s">
        <v>33</v>
      </c>
      <c r="F43" s="1195"/>
      <c r="G43" s="1195"/>
      <c r="H43" s="1196"/>
      <c r="I43" s="327">
        <v>29256</v>
      </c>
      <c r="J43" s="328">
        <v>26860</v>
      </c>
      <c r="K43" s="328">
        <v>24220</v>
      </c>
      <c r="L43" s="328">
        <v>23000</v>
      </c>
      <c r="M43" s="329">
        <v>21926</v>
      </c>
    </row>
    <row r="44" spans="2:13" ht="27.75" customHeight="1" x14ac:dyDescent="0.15">
      <c r="B44" s="1191"/>
      <c r="C44" s="1192"/>
      <c r="D44" s="101"/>
      <c r="E44" s="1195" t="s">
        <v>34</v>
      </c>
      <c r="F44" s="1195"/>
      <c r="G44" s="1195"/>
      <c r="H44" s="1196"/>
      <c r="I44" s="327" t="s">
        <v>516</v>
      </c>
      <c r="J44" s="328" t="s">
        <v>516</v>
      </c>
      <c r="K44" s="328" t="s">
        <v>516</v>
      </c>
      <c r="L44" s="328" t="s">
        <v>516</v>
      </c>
      <c r="M44" s="329" t="s">
        <v>516</v>
      </c>
    </row>
    <row r="45" spans="2:13" ht="27.75" customHeight="1" x14ac:dyDescent="0.15">
      <c r="B45" s="1191"/>
      <c r="C45" s="1192"/>
      <c r="D45" s="101"/>
      <c r="E45" s="1195" t="s">
        <v>35</v>
      </c>
      <c r="F45" s="1195"/>
      <c r="G45" s="1195"/>
      <c r="H45" s="1196"/>
      <c r="I45" s="327">
        <v>19135</v>
      </c>
      <c r="J45" s="328">
        <v>19690</v>
      </c>
      <c r="K45" s="328">
        <v>19265</v>
      </c>
      <c r="L45" s="328">
        <v>18264</v>
      </c>
      <c r="M45" s="329">
        <v>18353</v>
      </c>
    </row>
    <row r="46" spans="2:13" ht="27.75" customHeight="1" x14ac:dyDescent="0.15">
      <c r="B46" s="1191"/>
      <c r="C46" s="1192"/>
      <c r="D46" s="102"/>
      <c r="E46" s="1195" t="s">
        <v>36</v>
      </c>
      <c r="F46" s="1195"/>
      <c r="G46" s="1195"/>
      <c r="H46" s="1196"/>
      <c r="I46" s="327" t="s">
        <v>516</v>
      </c>
      <c r="J46" s="328" t="s">
        <v>516</v>
      </c>
      <c r="K46" s="328" t="s">
        <v>516</v>
      </c>
      <c r="L46" s="328" t="s">
        <v>516</v>
      </c>
      <c r="M46" s="329" t="s">
        <v>516</v>
      </c>
    </row>
    <row r="47" spans="2:13" ht="27.75" customHeight="1" x14ac:dyDescent="0.15">
      <c r="B47" s="1191"/>
      <c r="C47" s="1192"/>
      <c r="D47" s="103"/>
      <c r="E47" s="1205" t="s">
        <v>37</v>
      </c>
      <c r="F47" s="1206"/>
      <c r="G47" s="1206"/>
      <c r="H47" s="1207"/>
      <c r="I47" s="327" t="s">
        <v>516</v>
      </c>
      <c r="J47" s="328" t="s">
        <v>516</v>
      </c>
      <c r="K47" s="328" t="s">
        <v>516</v>
      </c>
      <c r="L47" s="328" t="s">
        <v>516</v>
      </c>
      <c r="M47" s="329" t="s">
        <v>516</v>
      </c>
    </row>
    <row r="48" spans="2:13" ht="27.75" customHeight="1" x14ac:dyDescent="0.15">
      <c r="B48" s="1191"/>
      <c r="C48" s="1192"/>
      <c r="D48" s="101"/>
      <c r="E48" s="1195" t="s">
        <v>38</v>
      </c>
      <c r="F48" s="1195"/>
      <c r="G48" s="1195"/>
      <c r="H48" s="1196"/>
      <c r="I48" s="327" t="s">
        <v>516</v>
      </c>
      <c r="J48" s="328" t="s">
        <v>516</v>
      </c>
      <c r="K48" s="328" t="s">
        <v>516</v>
      </c>
      <c r="L48" s="328" t="s">
        <v>516</v>
      </c>
      <c r="M48" s="329" t="s">
        <v>516</v>
      </c>
    </row>
    <row r="49" spans="2:13" ht="27.75" customHeight="1" x14ac:dyDescent="0.15">
      <c r="B49" s="1193"/>
      <c r="C49" s="1194"/>
      <c r="D49" s="101"/>
      <c r="E49" s="1195" t="s">
        <v>39</v>
      </c>
      <c r="F49" s="1195"/>
      <c r="G49" s="1195"/>
      <c r="H49" s="1196"/>
      <c r="I49" s="327" t="s">
        <v>516</v>
      </c>
      <c r="J49" s="328" t="s">
        <v>516</v>
      </c>
      <c r="K49" s="328" t="s">
        <v>516</v>
      </c>
      <c r="L49" s="328" t="s">
        <v>516</v>
      </c>
      <c r="M49" s="329" t="s">
        <v>516</v>
      </c>
    </row>
    <row r="50" spans="2:13" ht="27.75" customHeight="1" x14ac:dyDescent="0.15">
      <c r="B50" s="1189" t="s">
        <v>40</v>
      </c>
      <c r="C50" s="1190"/>
      <c r="D50" s="104"/>
      <c r="E50" s="1195" t="s">
        <v>41</v>
      </c>
      <c r="F50" s="1195"/>
      <c r="G50" s="1195"/>
      <c r="H50" s="1196"/>
      <c r="I50" s="327">
        <v>101005</v>
      </c>
      <c r="J50" s="328">
        <v>101893</v>
      </c>
      <c r="K50" s="328">
        <v>100897</v>
      </c>
      <c r="L50" s="328">
        <v>91303</v>
      </c>
      <c r="M50" s="329">
        <v>83236</v>
      </c>
    </row>
    <row r="51" spans="2:13" ht="27.75" customHeight="1" x14ac:dyDescent="0.15">
      <c r="B51" s="1191"/>
      <c r="C51" s="1192"/>
      <c r="D51" s="101"/>
      <c r="E51" s="1195" t="s">
        <v>42</v>
      </c>
      <c r="F51" s="1195"/>
      <c r="G51" s="1195"/>
      <c r="H51" s="1196"/>
      <c r="I51" s="327">
        <v>14483</v>
      </c>
      <c r="J51" s="328">
        <v>13086</v>
      </c>
      <c r="K51" s="328">
        <v>17023</v>
      </c>
      <c r="L51" s="328">
        <v>19760</v>
      </c>
      <c r="M51" s="329">
        <v>23889</v>
      </c>
    </row>
    <row r="52" spans="2:13" ht="27.75" customHeight="1" x14ac:dyDescent="0.15">
      <c r="B52" s="1193"/>
      <c r="C52" s="1194"/>
      <c r="D52" s="101"/>
      <c r="E52" s="1195" t="s">
        <v>43</v>
      </c>
      <c r="F52" s="1195"/>
      <c r="G52" s="1195"/>
      <c r="H52" s="1196"/>
      <c r="I52" s="327">
        <v>76901</v>
      </c>
      <c r="J52" s="328">
        <v>71757</v>
      </c>
      <c r="K52" s="328">
        <v>67286</v>
      </c>
      <c r="L52" s="328">
        <v>62197</v>
      </c>
      <c r="M52" s="329">
        <v>58622</v>
      </c>
    </row>
    <row r="53" spans="2:13" ht="27.75" customHeight="1" thickBot="1" x14ac:dyDescent="0.2">
      <c r="B53" s="1197" t="s">
        <v>44</v>
      </c>
      <c r="C53" s="1198"/>
      <c r="D53" s="105"/>
      <c r="E53" s="1199" t="s">
        <v>45</v>
      </c>
      <c r="F53" s="1199"/>
      <c r="G53" s="1199"/>
      <c r="H53" s="1200"/>
      <c r="I53" s="330">
        <v>-77618</v>
      </c>
      <c r="J53" s="331">
        <v>-81410</v>
      </c>
      <c r="K53" s="331">
        <v>-82256</v>
      </c>
      <c r="L53" s="331">
        <v>-72514</v>
      </c>
      <c r="M53" s="332">
        <v>-66076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K+r2Nm4H0oRFSsjiiUdazp0g22SnKU3B5go+uDUEE5TAulEK9z4qB5x7Mjd0WPEov12AS+RnfuilqkTRROzUFg==" saltValue="wmquAp3c48BHEuHy3K996Q==" spinCount="100000" sheet="1" objects="1" scenarios="1"/>
  <customSheetViews>
    <customSheetView guid="{69ADCFE0-6BCB-4A4B-8A25-89E439CDFB04}"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2D7BF8A9-925F-4536-BF5C-4A59E14C9FA7}" showGridLines="0" fitToPage="1" hiddenRows="1" hiddenColumns="1">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3"/>
  <headerFooter alignWithMargins="0">
    <oddFooter>&amp;C&amp;P/&amp;N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559</v>
      </c>
      <c r="G54" s="114" t="s">
        <v>560</v>
      </c>
      <c r="H54" s="115" t="s">
        <v>561</v>
      </c>
    </row>
    <row r="55" spans="2:8" ht="52.5" customHeight="1" x14ac:dyDescent="0.15">
      <c r="B55" s="116"/>
      <c r="C55" s="1216" t="s">
        <v>48</v>
      </c>
      <c r="D55" s="1216"/>
      <c r="E55" s="1217"/>
      <c r="F55" s="117">
        <v>37100</v>
      </c>
      <c r="G55" s="117">
        <v>36400</v>
      </c>
      <c r="H55" s="118">
        <v>32100</v>
      </c>
    </row>
    <row r="56" spans="2:8" ht="52.5" customHeight="1" x14ac:dyDescent="0.15">
      <c r="B56" s="119"/>
      <c r="C56" s="1218" t="s">
        <v>49</v>
      </c>
      <c r="D56" s="1218"/>
      <c r="E56" s="1219"/>
      <c r="F56" s="120">
        <v>2155</v>
      </c>
      <c r="G56" s="120">
        <v>2157</v>
      </c>
      <c r="H56" s="121">
        <v>2159</v>
      </c>
    </row>
    <row r="57" spans="2:8" ht="53.25" customHeight="1" x14ac:dyDescent="0.15">
      <c r="B57" s="119"/>
      <c r="C57" s="1220" t="s">
        <v>50</v>
      </c>
      <c r="D57" s="1220"/>
      <c r="E57" s="1221"/>
      <c r="F57" s="122">
        <v>44966</v>
      </c>
      <c r="G57" s="122">
        <v>36442</v>
      </c>
      <c r="H57" s="123">
        <v>32795</v>
      </c>
    </row>
    <row r="58" spans="2:8" ht="45.75" customHeight="1" x14ac:dyDescent="0.15">
      <c r="B58" s="124"/>
      <c r="C58" s="1208" t="s">
        <v>581</v>
      </c>
      <c r="D58" s="1209"/>
      <c r="E58" s="1210"/>
      <c r="F58" s="125">
        <v>16800</v>
      </c>
      <c r="G58" s="125">
        <v>10800</v>
      </c>
      <c r="H58" s="126">
        <v>8400</v>
      </c>
    </row>
    <row r="59" spans="2:8" ht="45.75" customHeight="1" x14ac:dyDescent="0.15">
      <c r="B59" s="124"/>
      <c r="C59" s="1208" t="s">
        <v>582</v>
      </c>
      <c r="D59" s="1209"/>
      <c r="E59" s="1210"/>
      <c r="F59" s="125">
        <v>6000</v>
      </c>
      <c r="G59" s="125">
        <v>6000</v>
      </c>
      <c r="H59" s="126">
        <v>6000</v>
      </c>
    </row>
    <row r="60" spans="2:8" ht="45.75" customHeight="1" x14ac:dyDescent="0.15">
      <c r="B60" s="124"/>
      <c r="C60" s="1208" t="s">
        <v>583</v>
      </c>
      <c r="D60" s="1209"/>
      <c r="E60" s="1210"/>
      <c r="F60" s="125">
        <v>6744</v>
      </c>
      <c r="G60" s="125">
        <v>5546</v>
      </c>
      <c r="H60" s="126">
        <v>5547</v>
      </c>
    </row>
    <row r="61" spans="2:8" ht="45.75" customHeight="1" x14ac:dyDescent="0.15">
      <c r="B61" s="124"/>
      <c r="C61" s="1208" t="s">
        <v>584</v>
      </c>
      <c r="D61" s="1209"/>
      <c r="E61" s="1210"/>
      <c r="F61" s="125">
        <v>5000</v>
      </c>
      <c r="G61" s="125">
        <v>4900</v>
      </c>
      <c r="H61" s="126">
        <v>4800</v>
      </c>
    </row>
    <row r="62" spans="2:8" ht="45.75" customHeight="1" thickBot="1" x14ac:dyDescent="0.2">
      <c r="B62" s="127"/>
      <c r="C62" s="1211" t="s">
        <v>585</v>
      </c>
      <c r="D62" s="1212"/>
      <c r="E62" s="1213"/>
      <c r="F62" s="128">
        <v>1000</v>
      </c>
      <c r="G62" s="128">
        <v>1000</v>
      </c>
      <c r="H62" s="129">
        <v>1000</v>
      </c>
    </row>
    <row r="63" spans="2:8" ht="52.5" customHeight="1" thickBot="1" x14ac:dyDescent="0.2">
      <c r="B63" s="130"/>
      <c r="C63" s="1214" t="s">
        <v>51</v>
      </c>
      <c r="D63" s="1214"/>
      <c r="E63" s="1215"/>
      <c r="F63" s="131">
        <v>84221</v>
      </c>
      <c r="G63" s="131">
        <v>74999</v>
      </c>
      <c r="H63" s="132">
        <v>67054</v>
      </c>
    </row>
    <row r="64" spans="2:8" x14ac:dyDescent="0.15"/>
  </sheetData>
  <sheetProtection algorithmName="SHA-512" hashValue="AeP5oomYSge8TBpSJkTKkYBL5Qli0PyM7VDN/sc+MvwAd78GjJJ0ykuznIWTVfeI1I02C0L7DCZ9dN95Px/Tgw==" saltValue="W2Y9kzAsyqT+zSjq/emFbA==" spinCount="100000" sheet="1" objects="1" scenarios="1"/>
  <customSheetViews>
    <customSheetView guid="{69ADCFE0-6BCB-4A4B-8A25-89E439CDFB04}" scale="55" showGridLines="0" fitToPage="1" hiddenRows="1" hiddenColumns="1" topLeftCell="D1">
      <selection activeCell="H64" sqref="H64"/>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2D7BF8A9-925F-4536-BF5C-4A59E14C9FA7}" scale="70" showGridLines="0" fitToPage="1" hiddenRows="1" hiddenColumns="1">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3"/>
  <headerFooter alignWithMargins="0">
    <oddFooter>&amp;C&amp;P/&amp;N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37" customWidth="1"/>
    <col min="2" max="107" width="2.5" style="237" customWidth="1"/>
    <col min="108" max="108" width="6.125" style="243" customWidth="1"/>
    <col min="109" max="109" width="5.875" style="241" customWidth="1"/>
    <col min="110" max="16384" width="8.625" style="237" hidden="1"/>
  </cols>
  <sheetData>
    <row r="1" spans="1:109" ht="42.75" customHeight="1" x14ac:dyDescent="0.15">
      <c r="A1" s="348"/>
      <c r="B1" s="349"/>
      <c r="DD1" s="237"/>
      <c r="DE1" s="23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37"/>
      <c r="DE2" s="23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37"/>
      <c r="DE3" s="237"/>
    </row>
    <row r="4" spans="1:109" s="23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3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3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3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3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3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3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3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3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3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3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35" customFormat="1" x14ac:dyDescent="0.15">
      <c r="A15" s="23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35" customFormat="1" x14ac:dyDescent="0.15">
      <c r="A16" s="23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35" customFormat="1" x14ac:dyDescent="0.15">
      <c r="A17" s="23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35" customFormat="1" x14ac:dyDescent="0.15">
      <c r="A18" s="23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37"/>
      <c r="DE19" s="237"/>
    </row>
    <row r="20" spans="1:109" x14ac:dyDescent="0.15">
      <c r="DD20" s="237"/>
      <c r="DE20" s="237"/>
    </row>
    <row r="21" spans="1:109" ht="17.25" customHeight="1" x14ac:dyDescent="0.15">
      <c r="B21" s="351"/>
      <c r="C21" s="239"/>
      <c r="D21" s="239"/>
      <c r="E21" s="239"/>
      <c r="F21" s="239"/>
      <c r="G21" s="239"/>
      <c r="H21" s="239"/>
      <c r="I21" s="239"/>
      <c r="J21" s="239"/>
      <c r="K21" s="239"/>
      <c r="L21" s="239"/>
      <c r="M21" s="239"/>
      <c r="N21" s="352"/>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352"/>
      <c r="AU21" s="239"/>
      <c r="AV21" s="239"/>
      <c r="AW21" s="239"/>
      <c r="AX21" s="239"/>
      <c r="AY21" s="239"/>
      <c r="AZ21" s="239"/>
      <c r="BA21" s="239"/>
      <c r="BB21" s="239"/>
      <c r="BC21" s="239"/>
      <c r="BD21" s="239"/>
      <c r="BE21" s="239"/>
      <c r="BF21" s="352"/>
      <c r="BG21" s="239"/>
      <c r="BH21" s="239"/>
      <c r="BI21" s="239"/>
      <c r="BJ21" s="239"/>
      <c r="BK21" s="239"/>
      <c r="BL21" s="239"/>
      <c r="BM21" s="239"/>
      <c r="BN21" s="239"/>
      <c r="BO21" s="239"/>
      <c r="BP21" s="239"/>
      <c r="BQ21" s="239"/>
      <c r="BR21" s="352"/>
      <c r="BS21" s="239"/>
      <c r="BT21" s="239"/>
      <c r="BU21" s="239"/>
      <c r="BV21" s="239"/>
      <c r="BW21" s="239"/>
      <c r="BX21" s="239"/>
      <c r="BY21" s="239"/>
      <c r="BZ21" s="239"/>
      <c r="CA21" s="239"/>
      <c r="CB21" s="239"/>
      <c r="CC21" s="239"/>
      <c r="CD21" s="352"/>
      <c r="CE21" s="239"/>
      <c r="CF21" s="239"/>
      <c r="CG21" s="239"/>
      <c r="CH21" s="239"/>
      <c r="CI21" s="239"/>
      <c r="CJ21" s="239"/>
      <c r="CK21" s="239"/>
      <c r="CL21" s="239"/>
      <c r="CM21" s="239"/>
      <c r="CN21" s="239"/>
      <c r="CO21" s="239"/>
      <c r="CP21" s="352"/>
      <c r="CQ21" s="239"/>
      <c r="CR21" s="239"/>
      <c r="CS21" s="239"/>
      <c r="CT21" s="239"/>
      <c r="CU21" s="239"/>
      <c r="CV21" s="239"/>
      <c r="CW21" s="239"/>
      <c r="CX21" s="239"/>
      <c r="CY21" s="239"/>
      <c r="CZ21" s="239"/>
      <c r="DA21" s="239"/>
      <c r="DB21" s="352"/>
      <c r="DC21" s="239"/>
      <c r="DD21" s="240"/>
      <c r="DE21" s="237"/>
    </row>
    <row r="22" spans="1:109" ht="17.25" customHeight="1" x14ac:dyDescent="0.15">
      <c r="B22" s="241"/>
    </row>
    <row r="23" spans="1:109" x14ac:dyDescent="0.15">
      <c r="B23" s="241"/>
    </row>
    <row r="24" spans="1:109" x14ac:dyDescent="0.15">
      <c r="B24" s="241"/>
    </row>
    <row r="25" spans="1:109" x14ac:dyDescent="0.15">
      <c r="B25" s="241"/>
    </row>
    <row r="26" spans="1:109" x14ac:dyDescent="0.15">
      <c r="B26" s="241"/>
    </row>
    <row r="27" spans="1:109" x14ac:dyDescent="0.15">
      <c r="B27" s="241"/>
    </row>
    <row r="28" spans="1:109" x14ac:dyDescent="0.15">
      <c r="B28" s="241"/>
    </row>
    <row r="29" spans="1:109" x14ac:dyDescent="0.15">
      <c r="B29" s="241"/>
    </row>
    <row r="30" spans="1:109" x14ac:dyDescent="0.15">
      <c r="B30" s="241"/>
    </row>
    <row r="31" spans="1:109" x14ac:dyDescent="0.15">
      <c r="B31" s="241"/>
    </row>
    <row r="32" spans="1:109" x14ac:dyDescent="0.15">
      <c r="B32" s="241"/>
    </row>
    <row r="33" spans="2:109" x14ac:dyDescent="0.15">
      <c r="B33" s="241"/>
    </row>
    <row r="34" spans="2:109" x14ac:dyDescent="0.15">
      <c r="B34" s="241"/>
    </row>
    <row r="35" spans="2:109" x14ac:dyDescent="0.15">
      <c r="B35" s="241"/>
    </row>
    <row r="36" spans="2:109" x14ac:dyDescent="0.15">
      <c r="B36" s="241"/>
    </row>
    <row r="37" spans="2:109" x14ac:dyDescent="0.15">
      <c r="B37" s="241"/>
    </row>
    <row r="38" spans="2:109" x14ac:dyDescent="0.15">
      <c r="B38" s="241"/>
    </row>
    <row r="39" spans="2:109" x14ac:dyDescent="0.15">
      <c r="B39" s="32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3"/>
      <c r="CZ39" s="293"/>
      <c r="DA39" s="293"/>
      <c r="DB39" s="293"/>
      <c r="DC39" s="293"/>
      <c r="DD39" s="323"/>
    </row>
    <row r="40" spans="2:109" x14ac:dyDescent="0.15">
      <c r="B40" s="353"/>
      <c r="DD40" s="353"/>
      <c r="DE40" s="237"/>
    </row>
    <row r="41" spans="2:109" ht="17.25" x14ac:dyDescent="0.15">
      <c r="B41" s="238" t="s">
        <v>623</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K41" s="239"/>
      <c r="CL41" s="239"/>
      <c r="CM41" s="239"/>
      <c r="CN41" s="239"/>
      <c r="CO41" s="239"/>
      <c r="CP41" s="239"/>
      <c r="CQ41" s="239"/>
      <c r="CR41" s="239"/>
      <c r="CS41" s="239"/>
      <c r="CT41" s="239"/>
      <c r="CU41" s="239"/>
      <c r="CV41" s="239"/>
      <c r="CW41" s="239"/>
      <c r="CX41" s="239"/>
      <c r="CY41" s="239"/>
      <c r="CZ41" s="239"/>
      <c r="DA41" s="239"/>
      <c r="DB41" s="239"/>
      <c r="DC41" s="239"/>
      <c r="DD41" s="240"/>
    </row>
    <row r="42" spans="2:109" x14ac:dyDescent="0.15">
      <c r="B42" s="241"/>
      <c r="G42" s="354"/>
      <c r="I42" s="355"/>
      <c r="J42" s="355"/>
      <c r="K42" s="355"/>
      <c r="AM42" s="354"/>
      <c r="AN42" s="354" t="s">
        <v>624</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41"/>
      <c r="AN43" s="1234" t="s">
        <v>632</v>
      </c>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c r="BN43" s="1235"/>
      <c r="BO43" s="1235"/>
      <c r="BP43" s="1235"/>
      <c r="BQ43" s="1235"/>
      <c r="BR43" s="1235"/>
      <c r="BS43" s="1235"/>
      <c r="BT43" s="1235"/>
      <c r="BU43" s="1235"/>
      <c r="BV43" s="1235"/>
      <c r="BW43" s="1235"/>
      <c r="BX43" s="1235"/>
      <c r="BY43" s="1235"/>
      <c r="BZ43" s="1235"/>
      <c r="CA43" s="1235"/>
      <c r="CB43" s="1235"/>
      <c r="CC43" s="1235"/>
      <c r="CD43" s="1235"/>
      <c r="CE43" s="1235"/>
      <c r="CF43" s="1235"/>
      <c r="CG43" s="1235"/>
      <c r="CH43" s="1235"/>
      <c r="CI43" s="1235"/>
      <c r="CJ43" s="1235"/>
      <c r="CK43" s="1235"/>
      <c r="CL43" s="1235"/>
      <c r="CM43" s="1235"/>
      <c r="CN43" s="1235"/>
      <c r="CO43" s="1235"/>
      <c r="CP43" s="1235"/>
      <c r="CQ43" s="1235"/>
      <c r="CR43" s="1235"/>
      <c r="CS43" s="1235"/>
      <c r="CT43" s="1235"/>
      <c r="CU43" s="1235"/>
      <c r="CV43" s="1235"/>
      <c r="CW43" s="1235"/>
      <c r="CX43" s="1235"/>
      <c r="CY43" s="1235"/>
      <c r="CZ43" s="1235"/>
      <c r="DA43" s="1235"/>
      <c r="DB43" s="1235"/>
      <c r="DC43" s="1236"/>
    </row>
    <row r="44" spans="2:109" x14ac:dyDescent="0.15">
      <c r="B44" s="241"/>
      <c r="AN44" s="1237"/>
      <c r="AO44" s="1238"/>
      <c r="AP44" s="1238"/>
      <c r="AQ44" s="1238"/>
      <c r="AR44" s="1238"/>
      <c r="AS44" s="1238"/>
      <c r="AT44" s="1238"/>
      <c r="AU44" s="1238"/>
      <c r="AV44" s="1238"/>
      <c r="AW44" s="1238"/>
      <c r="AX44" s="1238"/>
      <c r="AY44" s="1238"/>
      <c r="AZ44" s="1238"/>
      <c r="BA44" s="1238"/>
      <c r="BB44" s="1238"/>
      <c r="BC44" s="1238"/>
      <c r="BD44" s="1238"/>
      <c r="BE44" s="1238"/>
      <c r="BF44" s="1238"/>
      <c r="BG44" s="1238"/>
      <c r="BH44" s="1238"/>
      <c r="BI44" s="1238"/>
      <c r="BJ44" s="1238"/>
      <c r="BK44" s="1238"/>
      <c r="BL44" s="1238"/>
      <c r="BM44" s="1238"/>
      <c r="BN44" s="1238"/>
      <c r="BO44" s="1238"/>
      <c r="BP44" s="1238"/>
      <c r="BQ44" s="1238"/>
      <c r="BR44" s="1238"/>
      <c r="BS44" s="1238"/>
      <c r="BT44" s="1238"/>
      <c r="BU44" s="1238"/>
      <c r="BV44" s="1238"/>
      <c r="BW44" s="1238"/>
      <c r="BX44" s="1238"/>
      <c r="BY44" s="1238"/>
      <c r="BZ44" s="1238"/>
      <c r="CA44" s="1238"/>
      <c r="CB44" s="1238"/>
      <c r="CC44" s="1238"/>
      <c r="CD44" s="1238"/>
      <c r="CE44" s="1238"/>
      <c r="CF44" s="1238"/>
      <c r="CG44" s="1238"/>
      <c r="CH44" s="1238"/>
      <c r="CI44" s="1238"/>
      <c r="CJ44" s="1238"/>
      <c r="CK44" s="1238"/>
      <c r="CL44" s="1238"/>
      <c r="CM44" s="1238"/>
      <c r="CN44" s="1238"/>
      <c r="CO44" s="1238"/>
      <c r="CP44" s="1238"/>
      <c r="CQ44" s="1238"/>
      <c r="CR44" s="1238"/>
      <c r="CS44" s="1238"/>
      <c r="CT44" s="1238"/>
      <c r="CU44" s="1238"/>
      <c r="CV44" s="1238"/>
      <c r="CW44" s="1238"/>
      <c r="CX44" s="1238"/>
      <c r="CY44" s="1238"/>
      <c r="CZ44" s="1238"/>
      <c r="DA44" s="1238"/>
      <c r="DB44" s="1238"/>
      <c r="DC44" s="1239"/>
    </row>
    <row r="45" spans="2:109" x14ac:dyDescent="0.15">
      <c r="B45" s="241"/>
      <c r="AN45" s="1237"/>
      <c r="AO45" s="1238"/>
      <c r="AP45" s="1238"/>
      <c r="AQ45" s="1238"/>
      <c r="AR45" s="1238"/>
      <c r="AS45" s="1238"/>
      <c r="AT45" s="1238"/>
      <c r="AU45" s="1238"/>
      <c r="AV45" s="1238"/>
      <c r="AW45" s="1238"/>
      <c r="AX45" s="1238"/>
      <c r="AY45" s="1238"/>
      <c r="AZ45" s="1238"/>
      <c r="BA45" s="1238"/>
      <c r="BB45" s="1238"/>
      <c r="BC45" s="1238"/>
      <c r="BD45" s="1238"/>
      <c r="BE45" s="1238"/>
      <c r="BF45" s="1238"/>
      <c r="BG45" s="1238"/>
      <c r="BH45" s="1238"/>
      <c r="BI45" s="1238"/>
      <c r="BJ45" s="1238"/>
      <c r="BK45" s="1238"/>
      <c r="BL45" s="1238"/>
      <c r="BM45" s="1238"/>
      <c r="BN45" s="1238"/>
      <c r="BO45" s="1238"/>
      <c r="BP45" s="1238"/>
      <c r="BQ45" s="1238"/>
      <c r="BR45" s="1238"/>
      <c r="BS45" s="1238"/>
      <c r="BT45" s="1238"/>
      <c r="BU45" s="1238"/>
      <c r="BV45" s="1238"/>
      <c r="BW45" s="1238"/>
      <c r="BX45" s="1238"/>
      <c r="BY45" s="1238"/>
      <c r="BZ45" s="1238"/>
      <c r="CA45" s="1238"/>
      <c r="CB45" s="1238"/>
      <c r="CC45" s="1238"/>
      <c r="CD45" s="1238"/>
      <c r="CE45" s="1238"/>
      <c r="CF45" s="1238"/>
      <c r="CG45" s="1238"/>
      <c r="CH45" s="1238"/>
      <c r="CI45" s="1238"/>
      <c r="CJ45" s="1238"/>
      <c r="CK45" s="1238"/>
      <c r="CL45" s="1238"/>
      <c r="CM45" s="1238"/>
      <c r="CN45" s="1238"/>
      <c r="CO45" s="1238"/>
      <c r="CP45" s="1238"/>
      <c r="CQ45" s="1238"/>
      <c r="CR45" s="1238"/>
      <c r="CS45" s="1238"/>
      <c r="CT45" s="1238"/>
      <c r="CU45" s="1238"/>
      <c r="CV45" s="1238"/>
      <c r="CW45" s="1238"/>
      <c r="CX45" s="1238"/>
      <c r="CY45" s="1238"/>
      <c r="CZ45" s="1238"/>
      <c r="DA45" s="1238"/>
      <c r="DB45" s="1238"/>
      <c r="DC45" s="1239"/>
    </row>
    <row r="46" spans="2:109" x14ac:dyDescent="0.15">
      <c r="B46" s="241"/>
      <c r="AN46" s="1237"/>
      <c r="AO46" s="1238"/>
      <c r="AP46" s="1238"/>
      <c r="AQ46" s="1238"/>
      <c r="AR46" s="1238"/>
      <c r="AS46" s="1238"/>
      <c r="AT46" s="1238"/>
      <c r="AU46" s="1238"/>
      <c r="AV46" s="1238"/>
      <c r="AW46" s="1238"/>
      <c r="AX46" s="1238"/>
      <c r="AY46" s="1238"/>
      <c r="AZ46" s="1238"/>
      <c r="BA46" s="1238"/>
      <c r="BB46" s="1238"/>
      <c r="BC46" s="1238"/>
      <c r="BD46" s="1238"/>
      <c r="BE46" s="1238"/>
      <c r="BF46" s="1238"/>
      <c r="BG46" s="1238"/>
      <c r="BH46" s="1238"/>
      <c r="BI46" s="1238"/>
      <c r="BJ46" s="1238"/>
      <c r="BK46" s="1238"/>
      <c r="BL46" s="1238"/>
      <c r="BM46" s="1238"/>
      <c r="BN46" s="1238"/>
      <c r="BO46" s="1238"/>
      <c r="BP46" s="1238"/>
      <c r="BQ46" s="1238"/>
      <c r="BR46" s="1238"/>
      <c r="BS46" s="1238"/>
      <c r="BT46" s="1238"/>
      <c r="BU46" s="1238"/>
      <c r="BV46" s="1238"/>
      <c r="BW46" s="1238"/>
      <c r="BX46" s="1238"/>
      <c r="BY46" s="1238"/>
      <c r="BZ46" s="1238"/>
      <c r="CA46" s="1238"/>
      <c r="CB46" s="1238"/>
      <c r="CC46" s="1238"/>
      <c r="CD46" s="1238"/>
      <c r="CE46" s="1238"/>
      <c r="CF46" s="1238"/>
      <c r="CG46" s="1238"/>
      <c r="CH46" s="1238"/>
      <c r="CI46" s="1238"/>
      <c r="CJ46" s="1238"/>
      <c r="CK46" s="1238"/>
      <c r="CL46" s="1238"/>
      <c r="CM46" s="1238"/>
      <c r="CN46" s="1238"/>
      <c r="CO46" s="1238"/>
      <c r="CP46" s="1238"/>
      <c r="CQ46" s="1238"/>
      <c r="CR46" s="1238"/>
      <c r="CS46" s="1238"/>
      <c r="CT46" s="1238"/>
      <c r="CU46" s="1238"/>
      <c r="CV46" s="1238"/>
      <c r="CW46" s="1238"/>
      <c r="CX46" s="1238"/>
      <c r="CY46" s="1238"/>
      <c r="CZ46" s="1238"/>
      <c r="DA46" s="1238"/>
      <c r="DB46" s="1238"/>
      <c r="DC46" s="1239"/>
    </row>
    <row r="47" spans="2:109" x14ac:dyDescent="0.15">
      <c r="B47" s="241"/>
      <c r="AN47" s="1240"/>
      <c r="AO47" s="1241"/>
      <c r="AP47" s="1241"/>
      <c r="AQ47" s="1241"/>
      <c r="AR47" s="1241"/>
      <c r="AS47" s="1241"/>
      <c r="AT47" s="1241"/>
      <c r="AU47" s="1241"/>
      <c r="AV47" s="1241"/>
      <c r="AW47" s="1241"/>
      <c r="AX47" s="1241"/>
      <c r="AY47" s="1241"/>
      <c r="AZ47" s="1241"/>
      <c r="BA47" s="1241"/>
      <c r="BB47" s="1241"/>
      <c r="BC47" s="1241"/>
      <c r="BD47" s="1241"/>
      <c r="BE47" s="1241"/>
      <c r="BF47" s="1241"/>
      <c r="BG47" s="1241"/>
      <c r="BH47" s="1241"/>
      <c r="BI47" s="1241"/>
      <c r="BJ47" s="1241"/>
      <c r="BK47" s="1241"/>
      <c r="BL47" s="1241"/>
      <c r="BM47" s="1241"/>
      <c r="BN47" s="1241"/>
      <c r="BO47" s="1241"/>
      <c r="BP47" s="1241"/>
      <c r="BQ47" s="1241"/>
      <c r="BR47" s="1241"/>
      <c r="BS47" s="1241"/>
      <c r="BT47" s="1241"/>
      <c r="BU47" s="1241"/>
      <c r="BV47" s="1241"/>
      <c r="BW47" s="1241"/>
      <c r="BX47" s="1241"/>
      <c r="BY47" s="1241"/>
      <c r="BZ47" s="1241"/>
      <c r="CA47" s="1241"/>
      <c r="CB47" s="1241"/>
      <c r="CC47" s="1241"/>
      <c r="CD47" s="1241"/>
      <c r="CE47" s="1241"/>
      <c r="CF47" s="1241"/>
      <c r="CG47" s="1241"/>
      <c r="CH47" s="1241"/>
      <c r="CI47" s="1241"/>
      <c r="CJ47" s="1241"/>
      <c r="CK47" s="1241"/>
      <c r="CL47" s="1241"/>
      <c r="CM47" s="1241"/>
      <c r="CN47" s="1241"/>
      <c r="CO47" s="1241"/>
      <c r="CP47" s="1241"/>
      <c r="CQ47" s="1241"/>
      <c r="CR47" s="1241"/>
      <c r="CS47" s="1241"/>
      <c r="CT47" s="1241"/>
      <c r="CU47" s="1241"/>
      <c r="CV47" s="1241"/>
      <c r="CW47" s="1241"/>
      <c r="CX47" s="1241"/>
      <c r="CY47" s="1241"/>
      <c r="CZ47" s="1241"/>
      <c r="DA47" s="1241"/>
      <c r="DB47" s="1241"/>
      <c r="DC47" s="1242"/>
    </row>
    <row r="48" spans="2:109" x14ac:dyDescent="0.15">
      <c r="B48" s="24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41"/>
      <c r="AN49" s="237" t="s">
        <v>625</v>
      </c>
    </row>
    <row r="50" spans="1:109" x14ac:dyDescent="0.15">
      <c r="B50" s="241"/>
      <c r="G50" s="1228"/>
      <c r="H50" s="1228"/>
      <c r="I50" s="1228"/>
      <c r="J50" s="1228"/>
      <c r="K50" s="357"/>
      <c r="L50" s="357"/>
      <c r="M50" s="358"/>
      <c r="N50" s="358"/>
      <c r="AN50" s="1231"/>
      <c r="AO50" s="1232"/>
      <c r="AP50" s="1232"/>
      <c r="AQ50" s="1232"/>
      <c r="AR50" s="1232"/>
      <c r="AS50" s="1232"/>
      <c r="AT50" s="1232"/>
      <c r="AU50" s="1232"/>
      <c r="AV50" s="1232"/>
      <c r="AW50" s="1232"/>
      <c r="AX50" s="1232"/>
      <c r="AY50" s="1232"/>
      <c r="AZ50" s="1232"/>
      <c r="BA50" s="1232"/>
      <c r="BB50" s="1232"/>
      <c r="BC50" s="1232"/>
      <c r="BD50" s="1232"/>
      <c r="BE50" s="1232"/>
      <c r="BF50" s="1232"/>
      <c r="BG50" s="1232"/>
      <c r="BH50" s="1232"/>
      <c r="BI50" s="1232"/>
      <c r="BJ50" s="1232"/>
      <c r="BK50" s="1232"/>
      <c r="BL50" s="1232"/>
      <c r="BM50" s="1232"/>
      <c r="BN50" s="1232"/>
      <c r="BO50" s="1233"/>
      <c r="BP50" s="1227" t="s">
        <v>557</v>
      </c>
      <c r="BQ50" s="1227"/>
      <c r="BR50" s="1227"/>
      <c r="BS50" s="1227"/>
      <c r="BT50" s="1227"/>
      <c r="BU50" s="1227"/>
      <c r="BV50" s="1227"/>
      <c r="BW50" s="1227"/>
      <c r="BX50" s="1227" t="s">
        <v>558</v>
      </c>
      <c r="BY50" s="1227"/>
      <c r="BZ50" s="1227"/>
      <c r="CA50" s="1227"/>
      <c r="CB50" s="1227"/>
      <c r="CC50" s="1227"/>
      <c r="CD50" s="1227"/>
      <c r="CE50" s="1227"/>
      <c r="CF50" s="1227" t="s">
        <v>559</v>
      </c>
      <c r="CG50" s="1227"/>
      <c r="CH50" s="1227"/>
      <c r="CI50" s="1227"/>
      <c r="CJ50" s="1227"/>
      <c r="CK50" s="1227"/>
      <c r="CL50" s="1227"/>
      <c r="CM50" s="1227"/>
      <c r="CN50" s="1227" t="s">
        <v>560</v>
      </c>
      <c r="CO50" s="1227"/>
      <c r="CP50" s="1227"/>
      <c r="CQ50" s="1227"/>
      <c r="CR50" s="1227"/>
      <c r="CS50" s="1227"/>
      <c r="CT50" s="1227"/>
      <c r="CU50" s="1227"/>
      <c r="CV50" s="1227" t="s">
        <v>561</v>
      </c>
      <c r="CW50" s="1227"/>
      <c r="CX50" s="1227"/>
      <c r="CY50" s="1227"/>
      <c r="CZ50" s="1227"/>
      <c r="DA50" s="1227"/>
      <c r="DB50" s="1227"/>
      <c r="DC50" s="1227"/>
    </row>
    <row r="51" spans="1:109" ht="13.5" customHeight="1" x14ac:dyDescent="0.15">
      <c r="B51" s="241"/>
      <c r="G51" s="1230"/>
      <c r="H51" s="1230"/>
      <c r="I51" s="1243"/>
      <c r="J51" s="1243"/>
      <c r="K51" s="1229"/>
      <c r="L51" s="1229"/>
      <c r="M51" s="1229"/>
      <c r="N51" s="1229"/>
      <c r="AM51" s="356"/>
      <c r="AN51" s="1225" t="s">
        <v>626</v>
      </c>
      <c r="AO51" s="1225"/>
      <c r="AP51" s="1225"/>
      <c r="AQ51" s="1225"/>
      <c r="AR51" s="1225"/>
      <c r="AS51" s="1225"/>
      <c r="AT51" s="1225"/>
      <c r="AU51" s="1225"/>
      <c r="AV51" s="1225"/>
      <c r="AW51" s="1225"/>
      <c r="AX51" s="1225"/>
      <c r="AY51" s="1225"/>
      <c r="AZ51" s="1225"/>
      <c r="BA51" s="1225"/>
      <c r="BB51" s="1225" t="s">
        <v>627</v>
      </c>
      <c r="BC51" s="1225"/>
      <c r="BD51" s="1225"/>
      <c r="BE51" s="1225"/>
      <c r="BF51" s="1225"/>
      <c r="BG51" s="1225"/>
      <c r="BH51" s="1225"/>
      <c r="BI51" s="1225"/>
      <c r="BJ51" s="1225"/>
      <c r="BK51" s="1225"/>
      <c r="BL51" s="1225"/>
      <c r="BM51" s="1225"/>
      <c r="BN51" s="1225"/>
      <c r="BO51" s="1225"/>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x14ac:dyDescent="0.15">
      <c r="B52" s="241"/>
      <c r="G52" s="1230"/>
      <c r="H52" s="1230"/>
      <c r="I52" s="1243"/>
      <c r="J52" s="1243"/>
      <c r="K52" s="1229"/>
      <c r="L52" s="1229"/>
      <c r="M52" s="1229"/>
      <c r="N52" s="1229"/>
      <c r="AM52" s="356"/>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355"/>
      <c r="B53" s="241"/>
      <c r="G53" s="1230"/>
      <c r="H53" s="1230"/>
      <c r="I53" s="1228"/>
      <c r="J53" s="1228"/>
      <c r="K53" s="1229"/>
      <c r="L53" s="1229"/>
      <c r="M53" s="1229"/>
      <c r="N53" s="1229"/>
      <c r="AM53" s="356"/>
      <c r="AN53" s="1225"/>
      <c r="AO53" s="1225"/>
      <c r="AP53" s="1225"/>
      <c r="AQ53" s="1225"/>
      <c r="AR53" s="1225"/>
      <c r="AS53" s="1225"/>
      <c r="AT53" s="1225"/>
      <c r="AU53" s="1225"/>
      <c r="AV53" s="1225"/>
      <c r="AW53" s="1225"/>
      <c r="AX53" s="1225"/>
      <c r="AY53" s="1225"/>
      <c r="AZ53" s="1225"/>
      <c r="BA53" s="1225"/>
      <c r="BB53" s="1225" t="s">
        <v>628</v>
      </c>
      <c r="BC53" s="1225"/>
      <c r="BD53" s="1225"/>
      <c r="BE53" s="1225"/>
      <c r="BF53" s="1225"/>
      <c r="BG53" s="1225"/>
      <c r="BH53" s="1225"/>
      <c r="BI53" s="1225"/>
      <c r="BJ53" s="1225"/>
      <c r="BK53" s="1225"/>
      <c r="BL53" s="1225"/>
      <c r="BM53" s="1225"/>
      <c r="BN53" s="1225"/>
      <c r="BO53" s="1225"/>
      <c r="BP53" s="1222">
        <v>54.4</v>
      </c>
      <c r="BQ53" s="1222"/>
      <c r="BR53" s="1222"/>
      <c r="BS53" s="1222"/>
      <c r="BT53" s="1222"/>
      <c r="BU53" s="1222"/>
      <c r="BV53" s="1222"/>
      <c r="BW53" s="1222"/>
      <c r="BX53" s="1222">
        <v>56.1</v>
      </c>
      <c r="BY53" s="1222"/>
      <c r="BZ53" s="1222"/>
      <c r="CA53" s="1222"/>
      <c r="CB53" s="1222"/>
      <c r="CC53" s="1222"/>
      <c r="CD53" s="1222"/>
      <c r="CE53" s="1222"/>
      <c r="CF53" s="1222">
        <v>57.1</v>
      </c>
      <c r="CG53" s="1222"/>
      <c r="CH53" s="1222"/>
      <c r="CI53" s="1222"/>
      <c r="CJ53" s="1222"/>
      <c r="CK53" s="1222"/>
      <c r="CL53" s="1222"/>
      <c r="CM53" s="1222"/>
      <c r="CN53" s="1222">
        <v>58.2</v>
      </c>
      <c r="CO53" s="1222"/>
      <c r="CP53" s="1222"/>
      <c r="CQ53" s="1222"/>
      <c r="CR53" s="1222"/>
      <c r="CS53" s="1222"/>
      <c r="CT53" s="1222"/>
      <c r="CU53" s="1222"/>
      <c r="CV53" s="1222">
        <v>59.6</v>
      </c>
      <c r="CW53" s="1222"/>
      <c r="CX53" s="1222"/>
      <c r="CY53" s="1222"/>
      <c r="CZ53" s="1222"/>
      <c r="DA53" s="1222"/>
      <c r="DB53" s="1222"/>
      <c r="DC53" s="1222"/>
    </row>
    <row r="54" spans="1:109" x14ac:dyDescent="0.15">
      <c r="A54" s="355"/>
      <c r="B54" s="241"/>
      <c r="G54" s="1230"/>
      <c r="H54" s="1230"/>
      <c r="I54" s="1228"/>
      <c r="J54" s="1228"/>
      <c r="K54" s="1229"/>
      <c r="L54" s="1229"/>
      <c r="M54" s="1229"/>
      <c r="N54" s="1229"/>
      <c r="AM54" s="356"/>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355"/>
      <c r="B55" s="241"/>
      <c r="G55" s="1228"/>
      <c r="H55" s="1228"/>
      <c r="I55" s="1228"/>
      <c r="J55" s="1228"/>
      <c r="K55" s="1229"/>
      <c r="L55" s="1229"/>
      <c r="M55" s="1229"/>
      <c r="N55" s="1229"/>
      <c r="AN55" s="1227" t="s">
        <v>629</v>
      </c>
      <c r="AO55" s="1227"/>
      <c r="AP55" s="1227"/>
      <c r="AQ55" s="1227"/>
      <c r="AR55" s="1227"/>
      <c r="AS55" s="1227"/>
      <c r="AT55" s="1227"/>
      <c r="AU55" s="1227"/>
      <c r="AV55" s="1227"/>
      <c r="AW55" s="1227"/>
      <c r="AX55" s="1227"/>
      <c r="AY55" s="1227"/>
      <c r="AZ55" s="1227"/>
      <c r="BA55" s="1227"/>
      <c r="BB55" s="1225" t="s">
        <v>627</v>
      </c>
      <c r="BC55" s="1225"/>
      <c r="BD55" s="1225"/>
      <c r="BE55" s="1225"/>
      <c r="BF55" s="1225"/>
      <c r="BG55" s="1225"/>
      <c r="BH55" s="1225"/>
      <c r="BI55" s="1225"/>
      <c r="BJ55" s="1225"/>
      <c r="BK55" s="1225"/>
      <c r="BL55" s="1225"/>
      <c r="BM55" s="1225"/>
      <c r="BN55" s="1225"/>
      <c r="BO55" s="1225"/>
      <c r="BP55" s="1222">
        <v>37.6</v>
      </c>
      <c r="BQ55" s="1222"/>
      <c r="BR55" s="1222"/>
      <c r="BS55" s="1222"/>
      <c r="BT55" s="1222"/>
      <c r="BU55" s="1222"/>
      <c r="BV55" s="1222"/>
      <c r="BW55" s="1222"/>
      <c r="BX55" s="1222">
        <v>34</v>
      </c>
      <c r="BY55" s="1222"/>
      <c r="BZ55" s="1222"/>
      <c r="CA55" s="1222"/>
      <c r="CB55" s="1222"/>
      <c r="CC55" s="1222"/>
      <c r="CD55" s="1222"/>
      <c r="CE55" s="1222"/>
      <c r="CF55" s="1222">
        <v>33.9</v>
      </c>
      <c r="CG55" s="1222"/>
      <c r="CH55" s="1222"/>
      <c r="CI55" s="1222"/>
      <c r="CJ55" s="1222"/>
      <c r="CK55" s="1222"/>
      <c r="CL55" s="1222"/>
      <c r="CM55" s="1222"/>
      <c r="CN55" s="1222">
        <v>31.5</v>
      </c>
      <c r="CO55" s="1222"/>
      <c r="CP55" s="1222"/>
      <c r="CQ55" s="1222"/>
      <c r="CR55" s="1222"/>
      <c r="CS55" s="1222"/>
      <c r="CT55" s="1222"/>
      <c r="CU55" s="1222"/>
      <c r="CV55" s="1222">
        <v>23.4</v>
      </c>
      <c r="CW55" s="1222"/>
      <c r="CX55" s="1222"/>
      <c r="CY55" s="1222"/>
      <c r="CZ55" s="1222"/>
      <c r="DA55" s="1222"/>
      <c r="DB55" s="1222"/>
      <c r="DC55" s="1222"/>
    </row>
    <row r="56" spans="1:109" x14ac:dyDescent="0.15">
      <c r="A56" s="355"/>
      <c r="B56" s="241"/>
      <c r="G56" s="1228"/>
      <c r="H56" s="1228"/>
      <c r="I56" s="1228"/>
      <c r="J56" s="1228"/>
      <c r="K56" s="1229"/>
      <c r="L56" s="1229"/>
      <c r="M56" s="1229"/>
      <c r="N56" s="1229"/>
      <c r="AN56" s="1227"/>
      <c r="AO56" s="1227"/>
      <c r="AP56" s="1227"/>
      <c r="AQ56" s="1227"/>
      <c r="AR56" s="1227"/>
      <c r="AS56" s="1227"/>
      <c r="AT56" s="1227"/>
      <c r="AU56" s="1227"/>
      <c r="AV56" s="1227"/>
      <c r="AW56" s="1227"/>
      <c r="AX56" s="1227"/>
      <c r="AY56" s="1227"/>
      <c r="AZ56" s="1227"/>
      <c r="BA56" s="1227"/>
      <c r="BB56" s="1225"/>
      <c r="BC56" s="1225"/>
      <c r="BD56" s="1225"/>
      <c r="BE56" s="1225"/>
      <c r="BF56" s="1225"/>
      <c r="BG56" s="1225"/>
      <c r="BH56" s="1225"/>
      <c r="BI56" s="1225"/>
      <c r="BJ56" s="1225"/>
      <c r="BK56" s="1225"/>
      <c r="BL56" s="1225"/>
      <c r="BM56" s="1225"/>
      <c r="BN56" s="1225"/>
      <c r="BO56" s="1225"/>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355" customFormat="1" x14ac:dyDescent="0.15">
      <c r="B57" s="359"/>
      <c r="G57" s="1228"/>
      <c r="H57" s="1228"/>
      <c r="I57" s="1223"/>
      <c r="J57" s="1223"/>
      <c r="K57" s="1229"/>
      <c r="L57" s="1229"/>
      <c r="M57" s="1229"/>
      <c r="N57" s="1229"/>
      <c r="AM57" s="237"/>
      <c r="AN57" s="1227"/>
      <c r="AO57" s="1227"/>
      <c r="AP57" s="1227"/>
      <c r="AQ57" s="1227"/>
      <c r="AR57" s="1227"/>
      <c r="AS57" s="1227"/>
      <c r="AT57" s="1227"/>
      <c r="AU57" s="1227"/>
      <c r="AV57" s="1227"/>
      <c r="AW57" s="1227"/>
      <c r="AX57" s="1227"/>
      <c r="AY57" s="1227"/>
      <c r="AZ57" s="1227"/>
      <c r="BA57" s="1227"/>
      <c r="BB57" s="1225" t="s">
        <v>628</v>
      </c>
      <c r="BC57" s="1225"/>
      <c r="BD57" s="1225"/>
      <c r="BE57" s="1225"/>
      <c r="BF57" s="1225"/>
      <c r="BG57" s="1225"/>
      <c r="BH57" s="1225"/>
      <c r="BI57" s="1225"/>
      <c r="BJ57" s="1225"/>
      <c r="BK57" s="1225"/>
      <c r="BL57" s="1225"/>
      <c r="BM57" s="1225"/>
      <c r="BN57" s="1225"/>
      <c r="BO57" s="1225"/>
      <c r="BP57" s="1222">
        <v>60</v>
      </c>
      <c r="BQ57" s="1222"/>
      <c r="BR57" s="1222"/>
      <c r="BS57" s="1222"/>
      <c r="BT57" s="1222"/>
      <c r="BU57" s="1222"/>
      <c r="BV57" s="1222"/>
      <c r="BW57" s="1222"/>
      <c r="BX57" s="1222">
        <v>61.1</v>
      </c>
      <c r="BY57" s="1222"/>
      <c r="BZ57" s="1222"/>
      <c r="CA57" s="1222"/>
      <c r="CB57" s="1222"/>
      <c r="CC57" s="1222"/>
      <c r="CD57" s="1222"/>
      <c r="CE57" s="1222"/>
      <c r="CF57" s="1222">
        <v>61.9</v>
      </c>
      <c r="CG57" s="1222"/>
      <c r="CH57" s="1222"/>
      <c r="CI57" s="1222"/>
      <c r="CJ57" s="1222"/>
      <c r="CK57" s="1222"/>
      <c r="CL57" s="1222"/>
      <c r="CM57" s="1222"/>
      <c r="CN57" s="1222">
        <v>62.7</v>
      </c>
      <c r="CO57" s="1222"/>
      <c r="CP57" s="1222"/>
      <c r="CQ57" s="1222"/>
      <c r="CR57" s="1222"/>
      <c r="CS57" s="1222"/>
      <c r="CT57" s="1222"/>
      <c r="CU57" s="1222"/>
      <c r="CV57" s="1222">
        <v>63.9</v>
      </c>
      <c r="CW57" s="1222"/>
      <c r="CX57" s="1222"/>
      <c r="CY57" s="1222"/>
      <c r="CZ57" s="1222"/>
      <c r="DA57" s="1222"/>
      <c r="DB57" s="1222"/>
      <c r="DC57" s="1222"/>
      <c r="DD57" s="360"/>
      <c r="DE57" s="359"/>
    </row>
    <row r="58" spans="1:109" s="355" customFormat="1" x14ac:dyDescent="0.15">
      <c r="A58" s="237"/>
      <c r="B58" s="359"/>
      <c r="G58" s="1228"/>
      <c r="H58" s="1228"/>
      <c r="I58" s="1223"/>
      <c r="J58" s="1223"/>
      <c r="K58" s="1229"/>
      <c r="L58" s="1229"/>
      <c r="M58" s="1229"/>
      <c r="N58" s="1229"/>
      <c r="AM58" s="237"/>
      <c r="AN58" s="1227"/>
      <c r="AO58" s="1227"/>
      <c r="AP58" s="1227"/>
      <c r="AQ58" s="1227"/>
      <c r="AR58" s="1227"/>
      <c r="AS58" s="1227"/>
      <c r="AT58" s="1227"/>
      <c r="AU58" s="1227"/>
      <c r="AV58" s="1227"/>
      <c r="AW58" s="1227"/>
      <c r="AX58" s="1227"/>
      <c r="AY58" s="1227"/>
      <c r="AZ58" s="1227"/>
      <c r="BA58" s="1227"/>
      <c r="BB58" s="1225"/>
      <c r="BC58" s="1225"/>
      <c r="BD58" s="1225"/>
      <c r="BE58" s="1225"/>
      <c r="BF58" s="1225"/>
      <c r="BG58" s="1225"/>
      <c r="BH58" s="1225"/>
      <c r="BI58" s="1225"/>
      <c r="BJ58" s="1225"/>
      <c r="BK58" s="1225"/>
      <c r="BL58" s="1225"/>
      <c r="BM58" s="1225"/>
      <c r="BN58" s="1225"/>
      <c r="BO58" s="1225"/>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360"/>
      <c r="DE58" s="359"/>
    </row>
    <row r="59" spans="1:109" s="355" customFormat="1" x14ac:dyDescent="0.15">
      <c r="A59" s="23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3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3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37"/>
    </row>
    <row r="63" spans="1:109" ht="17.25" x14ac:dyDescent="0.15">
      <c r="B63" s="294" t="s">
        <v>630</v>
      </c>
    </row>
    <row r="64" spans="1:109" x14ac:dyDescent="0.15">
      <c r="B64" s="241"/>
      <c r="G64" s="354"/>
      <c r="I64" s="366"/>
      <c r="J64" s="366"/>
      <c r="K64" s="366"/>
      <c r="L64" s="366"/>
      <c r="M64" s="366"/>
      <c r="N64" s="367"/>
      <c r="AM64" s="354"/>
      <c r="AN64" s="354" t="s">
        <v>624</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41"/>
      <c r="AN65" s="1234" t="s">
        <v>633</v>
      </c>
      <c r="AO65" s="1235"/>
      <c r="AP65" s="1235"/>
      <c r="AQ65" s="1235"/>
      <c r="AR65" s="1235"/>
      <c r="AS65" s="1235"/>
      <c r="AT65" s="1235"/>
      <c r="AU65" s="1235"/>
      <c r="AV65" s="1235"/>
      <c r="AW65" s="1235"/>
      <c r="AX65" s="1235"/>
      <c r="AY65" s="1235"/>
      <c r="AZ65" s="1235"/>
      <c r="BA65" s="1235"/>
      <c r="BB65" s="1235"/>
      <c r="BC65" s="1235"/>
      <c r="BD65" s="1235"/>
      <c r="BE65" s="1235"/>
      <c r="BF65" s="1235"/>
      <c r="BG65" s="1235"/>
      <c r="BH65" s="1235"/>
      <c r="BI65" s="1235"/>
      <c r="BJ65" s="1235"/>
      <c r="BK65" s="1235"/>
      <c r="BL65" s="1235"/>
      <c r="BM65" s="1235"/>
      <c r="BN65" s="1235"/>
      <c r="BO65" s="1235"/>
      <c r="BP65" s="1235"/>
      <c r="BQ65" s="1235"/>
      <c r="BR65" s="1235"/>
      <c r="BS65" s="1235"/>
      <c r="BT65" s="1235"/>
      <c r="BU65" s="1235"/>
      <c r="BV65" s="1235"/>
      <c r="BW65" s="1235"/>
      <c r="BX65" s="1235"/>
      <c r="BY65" s="1235"/>
      <c r="BZ65" s="1235"/>
      <c r="CA65" s="1235"/>
      <c r="CB65" s="1235"/>
      <c r="CC65" s="1235"/>
      <c r="CD65" s="1235"/>
      <c r="CE65" s="1235"/>
      <c r="CF65" s="1235"/>
      <c r="CG65" s="1235"/>
      <c r="CH65" s="1235"/>
      <c r="CI65" s="1235"/>
      <c r="CJ65" s="1235"/>
      <c r="CK65" s="1235"/>
      <c r="CL65" s="1235"/>
      <c r="CM65" s="1235"/>
      <c r="CN65" s="1235"/>
      <c r="CO65" s="1235"/>
      <c r="CP65" s="1235"/>
      <c r="CQ65" s="1235"/>
      <c r="CR65" s="1235"/>
      <c r="CS65" s="1235"/>
      <c r="CT65" s="1235"/>
      <c r="CU65" s="1235"/>
      <c r="CV65" s="1235"/>
      <c r="CW65" s="1235"/>
      <c r="CX65" s="1235"/>
      <c r="CY65" s="1235"/>
      <c r="CZ65" s="1235"/>
      <c r="DA65" s="1235"/>
      <c r="DB65" s="1235"/>
      <c r="DC65" s="1236"/>
    </row>
    <row r="66" spans="2:107" x14ac:dyDescent="0.15">
      <c r="B66" s="241"/>
      <c r="AN66" s="1237"/>
      <c r="AO66" s="1238"/>
      <c r="AP66" s="1238"/>
      <c r="AQ66" s="1238"/>
      <c r="AR66" s="1238"/>
      <c r="AS66" s="1238"/>
      <c r="AT66" s="1238"/>
      <c r="AU66" s="1238"/>
      <c r="AV66" s="1238"/>
      <c r="AW66" s="1238"/>
      <c r="AX66" s="1238"/>
      <c r="AY66" s="1238"/>
      <c r="AZ66" s="1238"/>
      <c r="BA66" s="1238"/>
      <c r="BB66" s="1238"/>
      <c r="BC66" s="1238"/>
      <c r="BD66" s="1238"/>
      <c r="BE66" s="1238"/>
      <c r="BF66" s="1238"/>
      <c r="BG66" s="1238"/>
      <c r="BH66" s="1238"/>
      <c r="BI66" s="1238"/>
      <c r="BJ66" s="1238"/>
      <c r="BK66" s="1238"/>
      <c r="BL66" s="1238"/>
      <c r="BM66" s="1238"/>
      <c r="BN66" s="1238"/>
      <c r="BO66" s="1238"/>
      <c r="BP66" s="1238"/>
      <c r="BQ66" s="1238"/>
      <c r="BR66" s="1238"/>
      <c r="BS66" s="1238"/>
      <c r="BT66" s="1238"/>
      <c r="BU66" s="1238"/>
      <c r="BV66" s="1238"/>
      <c r="BW66" s="1238"/>
      <c r="BX66" s="1238"/>
      <c r="BY66" s="1238"/>
      <c r="BZ66" s="1238"/>
      <c r="CA66" s="1238"/>
      <c r="CB66" s="1238"/>
      <c r="CC66" s="1238"/>
      <c r="CD66" s="1238"/>
      <c r="CE66" s="1238"/>
      <c r="CF66" s="1238"/>
      <c r="CG66" s="1238"/>
      <c r="CH66" s="1238"/>
      <c r="CI66" s="1238"/>
      <c r="CJ66" s="1238"/>
      <c r="CK66" s="1238"/>
      <c r="CL66" s="1238"/>
      <c r="CM66" s="1238"/>
      <c r="CN66" s="1238"/>
      <c r="CO66" s="1238"/>
      <c r="CP66" s="1238"/>
      <c r="CQ66" s="1238"/>
      <c r="CR66" s="1238"/>
      <c r="CS66" s="1238"/>
      <c r="CT66" s="1238"/>
      <c r="CU66" s="1238"/>
      <c r="CV66" s="1238"/>
      <c r="CW66" s="1238"/>
      <c r="CX66" s="1238"/>
      <c r="CY66" s="1238"/>
      <c r="CZ66" s="1238"/>
      <c r="DA66" s="1238"/>
      <c r="DB66" s="1238"/>
      <c r="DC66" s="1239"/>
    </row>
    <row r="67" spans="2:107" x14ac:dyDescent="0.15">
      <c r="B67" s="241"/>
      <c r="AN67" s="1237"/>
      <c r="AO67" s="1238"/>
      <c r="AP67" s="1238"/>
      <c r="AQ67" s="1238"/>
      <c r="AR67" s="1238"/>
      <c r="AS67" s="1238"/>
      <c r="AT67" s="1238"/>
      <c r="AU67" s="1238"/>
      <c r="AV67" s="1238"/>
      <c r="AW67" s="1238"/>
      <c r="AX67" s="1238"/>
      <c r="AY67" s="1238"/>
      <c r="AZ67" s="1238"/>
      <c r="BA67" s="1238"/>
      <c r="BB67" s="1238"/>
      <c r="BC67" s="1238"/>
      <c r="BD67" s="1238"/>
      <c r="BE67" s="1238"/>
      <c r="BF67" s="1238"/>
      <c r="BG67" s="1238"/>
      <c r="BH67" s="1238"/>
      <c r="BI67" s="1238"/>
      <c r="BJ67" s="1238"/>
      <c r="BK67" s="1238"/>
      <c r="BL67" s="1238"/>
      <c r="BM67" s="1238"/>
      <c r="BN67" s="1238"/>
      <c r="BO67" s="1238"/>
      <c r="BP67" s="1238"/>
      <c r="BQ67" s="1238"/>
      <c r="BR67" s="1238"/>
      <c r="BS67" s="1238"/>
      <c r="BT67" s="1238"/>
      <c r="BU67" s="1238"/>
      <c r="BV67" s="1238"/>
      <c r="BW67" s="1238"/>
      <c r="BX67" s="1238"/>
      <c r="BY67" s="1238"/>
      <c r="BZ67" s="1238"/>
      <c r="CA67" s="1238"/>
      <c r="CB67" s="1238"/>
      <c r="CC67" s="1238"/>
      <c r="CD67" s="1238"/>
      <c r="CE67" s="1238"/>
      <c r="CF67" s="1238"/>
      <c r="CG67" s="1238"/>
      <c r="CH67" s="1238"/>
      <c r="CI67" s="1238"/>
      <c r="CJ67" s="1238"/>
      <c r="CK67" s="1238"/>
      <c r="CL67" s="1238"/>
      <c r="CM67" s="1238"/>
      <c r="CN67" s="1238"/>
      <c r="CO67" s="1238"/>
      <c r="CP67" s="1238"/>
      <c r="CQ67" s="1238"/>
      <c r="CR67" s="1238"/>
      <c r="CS67" s="1238"/>
      <c r="CT67" s="1238"/>
      <c r="CU67" s="1238"/>
      <c r="CV67" s="1238"/>
      <c r="CW67" s="1238"/>
      <c r="CX67" s="1238"/>
      <c r="CY67" s="1238"/>
      <c r="CZ67" s="1238"/>
      <c r="DA67" s="1238"/>
      <c r="DB67" s="1238"/>
      <c r="DC67" s="1239"/>
    </row>
    <row r="68" spans="2:107" x14ac:dyDescent="0.15">
      <c r="B68" s="241"/>
      <c r="AN68" s="1237"/>
      <c r="AO68" s="1238"/>
      <c r="AP68" s="1238"/>
      <c r="AQ68" s="1238"/>
      <c r="AR68" s="1238"/>
      <c r="AS68" s="1238"/>
      <c r="AT68" s="1238"/>
      <c r="AU68" s="1238"/>
      <c r="AV68" s="1238"/>
      <c r="AW68" s="1238"/>
      <c r="AX68" s="1238"/>
      <c r="AY68" s="1238"/>
      <c r="AZ68" s="1238"/>
      <c r="BA68" s="1238"/>
      <c r="BB68" s="1238"/>
      <c r="BC68" s="1238"/>
      <c r="BD68" s="1238"/>
      <c r="BE68" s="1238"/>
      <c r="BF68" s="1238"/>
      <c r="BG68" s="1238"/>
      <c r="BH68" s="1238"/>
      <c r="BI68" s="1238"/>
      <c r="BJ68" s="1238"/>
      <c r="BK68" s="1238"/>
      <c r="BL68" s="1238"/>
      <c r="BM68" s="1238"/>
      <c r="BN68" s="1238"/>
      <c r="BO68" s="1238"/>
      <c r="BP68" s="1238"/>
      <c r="BQ68" s="1238"/>
      <c r="BR68" s="1238"/>
      <c r="BS68" s="1238"/>
      <c r="BT68" s="1238"/>
      <c r="BU68" s="1238"/>
      <c r="BV68" s="1238"/>
      <c r="BW68" s="1238"/>
      <c r="BX68" s="1238"/>
      <c r="BY68" s="1238"/>
      <c r="BZ68" s="1238"/>
      <c r="CA68" s="1238"/>
      <c r="CB68" s="1238"/>
      <c r="CC68" s="1238"/>
      <c r="CD68" s="1238"/>
      <c r="CE68" s="1238"/>
      <c r="CF68" s="1238"/>
      <c r="CG68" s="1238"/>
      <c r="CH68" s="1238"/>
      <c r="CI68" s="1238"/>
      <c r="CJ68" s="1238"/>
      <c r="CK68" s="1238"/>
      <c r="CL68" s="1238"/>
      <c r="CM68" s="1238"/>
      <c r="CN68" s="1238"/>
      <c r="CO68" s="1238"/>
      <c r="CP68" s="1238"/>
      <c r="CQ68" s="1238"/>
      <c r="CR68" s="1238"/>
      <c r="CS68" s="1238"/>
      <c r="CT68" s="1238"/>
      <c r="CU68" s="1238"/>
      <c r="CV68" s="1238"/>
      <c r="CW68" s="1238"/>
      <c r="CX68" s="1238"/>
      <c r="CY68" s="1238"/>
      <c r="CZ68" s="1238"/>
      <c r="DA68" s="1238"/>
      <c r="DB68" s="1238"/>
      <c r="DC68" s="1239"/>
    </row>
    <row r="69" spans="2:107" x14ac:dyDescent="0.15">
      <c r="B69" s="241"/>
      <c r="AN69" s="1240"/>
      <c r="AO69" s="1241"/>
      <c r="AP69" s="1241"/>
      <c r="AQ69" s="1241"/>
      <c r="AR69" s="1241"/>
      <c r="AS69" s="1241"/>
      <c r="AT69" s="1241"/>
      <c r="AU69" s="1241"/>
      <c r="AV69" s="1241"/>
      <c r="AW69" s="1241"/>
      <c r="AX69" s="1241"/>
      <c r="AY69" s="1241"/>
      <c r="AZ69" s="1241"/>
      <c r="BA69" s="1241"/>
      <c r="BB69" s="1241"/>
      <c r="BC69" s="1241"/>
      <c r="BD69" s="1241"/>
      <c r="BE69" s="1241"/>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1241"/>
      <c r="CK69" s="1241"/>
      <c r="CL69" s="1241"/>
      <c r="CM69" s="1241"/>
      <c r="CN69" s="1241"/>
      <c r="CO69" s="1241"/>
      <c r="CP69" s="1241"/>
      <c r="CQ69" s="1241"/>
      <c r="CR69" s="1241"/>
      <c r="CS69" s="1241"/>
      <c r="CT69" s="1241"/>
      <c r="CU69" s="1241"/>
      <c r="CV69" s="1241"/>
      <c r="CW69" s="1241"/>
      <c r="CX69" s="1241"/>
      <c r="CY69" s="1241"/>
      <c r="CZ69" s="1241"/>
      <c r="DA69" s="1241"/>
      <c r="DB69" s="1241"/>
      <c r="DC69" s="1242"/>
    </row>
    <row r="70" spans="2:107" x14ac:dyDescent="0.15">
      <c r="B70" s="24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41"/>
      <c r="G71" s="371"/>
      <c r="I71" s="372"/>
      <c r="J71" s="369"/>
      <c r="K71" s="369"/>
      <c r="L71" s="370"/>
      <c r="M71" s="369"/>
      <c r="N71" s="370"/>
      <c r="AM71" s="371"/>
      <c r="AN71" s="237" t="s">
        <v>625</v>
      </c>
    </row>
    <row r="72" spans="2:107" x14ac:dyDescent="0.15">
      <c r="B72" s="241"/>
      <c r="G72" s="1228"/>
      <c r="H72" s="1228"/>
      <c r="I72" s="1228"/>
      <c r="J72" s="1228"/>
      <c r="K72" s="357"/>
      <c r="L72" s="357"/>
      <c r="M72" s="358"/>
      <c r="N72" s="358"/>
      <c r="AN72" s="1231"/>
      <c r="AO72" s="1232"/>
      <c r="AP72" s="1232"/>
      <c r="AQ72" s="1232"/>
      <c r="AR72" s="1232"/>
      <c r="AS72" s="1232"/>
      <c r="AT72" s="1232"/>
      <c r="AU72" s="1232"/>
      <c r="AV72" s="1232"/>
      <c r="AW72" s="1232"/>
      <c r="AX72" s="1232"/>
      <c r="AY72" s="1232"/>
      <c r="AZ72" s="1232"/>
      <c r="BA72" s="1232"/>
      <c r="BB72" s="1232"/>
      <c r="BC72" s="1232"/>
      <c r="BD72" s="1232"/>
      <c r="BE72" s="1232"/>
      <c r="BF72" s="1232"/>
      <c r="BG72" s="1232"/>
      <c r="BH72" s="1232"/>
      <c r="BI72" s="1232"/>
      <c r="BJ72" s="1232"/>
      <c r="BK72" s="1232"/>
      <c r="BL72" s="1232"/>
      <c r="BM72" s="1232"/>
      <c r="BN72" s="1232"/>
      <c r="BO72" s="1233"/>
      <c r="BP72" s="1227" t="s">
        <v>557</v>
      </c>
      <c r="BQ72" s="1227"/>
      <c r="BR72" s="1227"/>
      <c r="BS72" s="1227"/>
      <c r="BT72" s="1227"/>
      <c r="BU72" s="1227"/>
      <c r="BV72" s="1227"/>
      <c r="BW72" s="1227"/>
      <c r="BX72" s="1227" t="s">
        <v>558</v>
      </c>
      <c r="BY72" s="1227"/>
      <c r="BZ72" s="1227"/>
      <c r="CA72" s="1227"/>
      <c r="CB72" s="1227"/>
      <c r="CC72" s="1227"/>
      <c r="CD72" s="1227"/>
      <c r="CE72" s="1227"/>
      <c r="CF72" s="1227" t="s">
        <v>559</v>
      </c>
      <c r="CG72" s="1227"/>
      <c r="CH72" s="1227"/>
      <c r="CI72" s="1227"/>
      <c r="CJ72" s="1227"/>
      <c r="CK72" s="1227"/>
      <c r="CL72" s="1227"/>
      <c r="CM72" s="1227"/>
      <c r="CN72" s="1227" t="s">
        <v>560</v>
      </c>
      <c r="CO72" s="1227"/>
      <c r="CP72" s="1227"/>
      <c r="CQ72" s="1227"/>
      <c r="CR72" s="1227"/>
      <c r="CS72" s="1227"/>
      <c r="CT72" s="1227"/>
      <c r="CU72" s="1227"/>
      <c r="CV72" s="1227" t="s">
        <v>561</v>
      </c>
      <c r="CW72" s="1227"/>
      <c r="CX72" s="1227"/>
      <c r="CY72" s="1227"/>
      <c r="CZ72" s="1227"/>
      <c r="DA72" s="1227"/>
      <c r="DB72" s="1227"/>
      <c r="DC72" s="1227"/>
    </row>
    <row r="73" spans="2:107" x14ac:dyDescent="0.15">
      <c r="B73" s="241"/>
      <c r="G73" s="1230"/>
      <c r="H73" s="1230"/>
      <c r="I73" s="1230"/>
      <c r="J73" s="1230"/>
      <c r="K73" s="1226"/>
      <c r="L73" s="1226"/>
      <c r="M73" s="1226"/>
      <c r="N73" s="1226"/>
      <c r="AM73" s="356"/>
      <c r="AN73" s="1225" t="s">
        <v>626</v>
      </c>
      <c r="AO73" s="1225"/>
      <c r="AP73" s="1225"/>
      <c r="AQ73" s="1225"/>
      <c r="AR73" s="1225"/>
      <c r="AS73" s="1225"/>
      <c r="AT73" s="1225"/>
      <c r="AU73" s="1225"/>
      <c r="AV73" s="1225"/>
      <c r="AW73" s="1225"/>
      <c r="AX73" s="1225"/>
      <c r="AY73" s="1225"/>
      <c r="AZ73" s="1225"/>
      <c r="BA73" s="1225"/>
      <c r="BB73" s="1225" t="s">
        <v>627</v>
      </c>
      <c r="BC73" s="1225"/>
      <c r="BD73" s="1225"/>
      <c r="BE73" s="1225"/>
      <c r="BF73" s="1225"/>
      <c r="BG73" s="1225"/>
      <c r="BH73" s="1225"/>
      <c r="BI73" s="1225"/>
      <c r="BJ73" s="1225"/>
      <c r="BK73" s="1225"/>
      <c r="BL73" s="1225"/>
      <c r="BM73" s="1225"/>
      <c r="BN73" s="1225"/>
      <c r="BO73" s="1225"/>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x14ac:dyDescent="0.15">
      <c r="B74" s="241"/>
      <c r="G74" s="1230"/>
      <c r="H74" s="1230"/>
      <c r="I74" s="1230"/>
      <c r="J74" s="1230"/>
      <c r="K74" s="1226"/>
      <c r="L74" s="1226"/>
      <c r="M74" s="1226"/>
      <c r="N74" s="1226"/>
      <c r="AM74" s="356"/>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41"/>
      <c r="G75" s="1230"/>
      <c r="H75" s="1230"/>
      <c r="I75" s="1228"/>
      <c r="J75" s="1228"/>
      <c r="K75" s="1229"/>
      <c r="L75" s="1229"/>
      <c r="M75" s="1229"/>
      <c r="N75" s="1229"/>
      <c r="AM75" s="356"/>
      <c r="AN75" s="1225"/>
      <c r="AO75" s="1225"/>
      <c r="AP75" s="1225"/>
      <c r="AQ75" s="1225"/>
      <c r="AR75" s="1225"/>
      <c r="AS75" s="1225"/>
      <c r="AT75" s="1225"/>
      <c r="AU75" s="1225"/>
      <c r="AV75" s="1225"/>
      <c r="AW75" s="1225"/>
      <c r="AX75" s="1225"/>
      <c r="AY75" s="1225"/>
      <c r="AZ75" s="1225"/>
      <c r="BA75" s="1225"/>
      <c r="BB75" s="1225" t="s">
        <v>631</v>
      </c>
      <c r="BC75" s="1225"/>
      <c r="BD75" s="1225"/>
      <c r="BE75" s="1225"/>
      <c r="BF75" s="1225"/>
      <c r="BG75" s="1225"/>
      <c r="BH75" s="1225"/>
      <c r="BI75" s="1225"/>
      <c r="BJ75" s="1225"/>
      <c r="BK75" s="1225"/>
      <c r="BL75" s="1225"/>
      <c r="BM75" s="1225"/>
      <c r="BN75" s="1225"/>
      <c r="BO75" s="1225"/>
      <c r="BP75" s="1222">
        <v>3.4</v>
      </c>
      <c r="BQ75" s="1222"/>
      <c r="BR75" s="1222"/>
      <c r="BS75" s="1222"/>
      <c r="BT75" s="1222"/>
      <c r="BU75" s="1222"/>
      <c r="BV75" s="1222"/>
      <c r="BW75" s="1222"/>
      <c r="BX75" s="1222">
        <v>3.1</v>
      </c>
      <c r="BY75" s="1222"/>
      <c r="BZ75" s="1222"/>
      <c r="CA75" s="1222"/>
      <c r="CB75" s="1222"/>
      <c r="CC75" s="1222"/>
      <c r="CD75" s="1222"/>
      <c r="CE75" s="1222"/>
      <c r="CF75" s="1222">
        <v>2.8</v>
      </c>
      <c r="CG75" s="1222"/>
      <c r="CH75" s="1222"/>
      <c r="CI75" s="1222"/>
      <c r="CJ75" s="1222"/>
      <c r="CK75" s="1222"/>
      <c r="CL75" s="1222"/>
      <c r="CM75" s="1222"/>
      <c r="CN75" s="1222">
        <v>2.2999999999999998</v>
      </c>
      <c r="CO75" s="1222"/>
      <c r="CP75" s="1222"/>
      <c r="CQ75" s="1222"/>
      <c r="CR75" s="1222"/>
      <c r="CS75" s="1222"/>
      <c r="CT75" s="1222"/>
      <c r="CU75" s="1222"/>
      <c r="CV75" s="1222">
        <v>1.6</v>
      </c>
      <c r="CW75" s="1222"/>
      <c r="CX75" s="1222"/>
      <c r="CY75" s="1222"/>
      <c r="CZ75" s="1222"/>
      <c r="DA75" s="1222"/>
      <c r="DB75" s="1222"/>
      <c r="DC75" s="1222"/>
    </row>
    <row r="76" spans="2:107" x14ac:dyDescent="0.15">
      <c r="B76" s="241"/>
      <c r="G76" s="1230"/>
      <c r="H76" s="1230"/>
      <c r="I76" s="1228"/>
      <c r="J76" s="1228"/>
      <c r="K76" s="1229"/>
      <c r="L76" s="1229"/>
      <c r="M76" s="1229"/>
      <c r="N76" s="1229"/>
      <c r="AM76" s="356"/>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41"/>
      <c r="G77" s="1228"/>
      <c r="H77" s="1228"/>
      <c r="I77" s="1228"/>
      <c r="J77" s="1228"/>
      <c r="K77" s="1226"/>
      <c r="L77" s="1226"/>
      <c r="M77" s="1226"/>
      <c r="N77" s="1226"/>
      <c r="AN77" s="1227" t="s">
        <v>629</v>
      </c>
      <c r="AO77" s="1227"/>
      <c r="AP77" s="1227"/>
      <c r="AQ77" s="1227"/>
      <c r="AR77" s="1227"/>
      <c r="AS77" s="1227"/>
      <c r="AT77" s="1227"/>
      <c r="AU77" s="1227"/>
      <c r="AV77" s="1227"/>
      <c r="AW77" s="1227"/>
      <c r="AX77" s="1227"/>
      <c r="AY77" s="1227"/>
      <c r="AZ77" s="1227"/>
      <c r="BA77" s="1227"/>
      <c r="BB77" s="1225" t="s">
        <v>627</v>
      </c>
      <c r="BC77" s="1225"/>
      <c r="BD77" s="1225"/>
      <c r="BE77" s="1225"/>
      <c r="BF77" s="1225"/>
      <c r="BG77" s="1225"/>
      <c r="BH77" s="1225"/>
      <c r="BI77" s="1225"/>
      <c r="BJ77" s="1225"/>
      <c r="BK77" s="1225"/>
      <c r="BL77" s="1225"/>
      <c r="BM77" s="1225"/>
      <c r="BN77" s="1225"/>
      <c r="BO77" s="1225"/>
      <c r="BP77" s="1222">
        <v>37.6</v>
      </c>
      <c r="BQ77" s="1222"/>
      <c r="BR77" s="1222"/>
      <c r="BS77" s="1222"/>
      <c r="BT77" s="1222"/>
      <c r="BU77" s="1222"/>
      <c r="BV77" s="1222"/>
      <c r="BW77" s="1222"/>
      <c r="BX77" s="1222">
        <v>34</v>
      </c>
      <c r="BY77" s="1222"/>
      <c r="BZ77" s="1222"/>
      <c r="CA77" s="1222"/>
      <c r="CB77" s="1222"/>
      <c r="CC77" s="1222"/>
      <c r="CD77" s="1222"/>
      <c r="CE77" s="1222"/>
      <c r="CF77" s="1222">
        <v>33.9</v>
      </c>
      <c r="CG77" s="1222"/>
      <c r="CH77" s="1222"/>
      <c r="CI77" s="1222"/>
      <c r="CJ77" s="1222"/>
      <c r="CK77" s="1222"/>
      <c r="CL77" s="1222"/>
      <c r="CM77" s="1222"/>
      <c r="CN77" s="1222">
        <v>31.5</v>
      </c>
      <c r="CO77" s="1222"/>
      <c r="CP77" s="1222"/>
      <c r="CQ77" s="1222"/>
      <c r="CR77" s="1222"/>
      <c r="CS77" s="1222"/>
      <c r="CT77" s="1222"/>
      <c r="CU77" s="1222"/>
      <c r="CV77" s="1222">
        <v>23.4</v>
      </c>
      <c r="CW77" s="1222"/>
      <c r="CX77" s="1222"/>
      <c r="CY77" s="1222"/>
      <c r="CZ77" s="1222"/>
      <c r="DA77" s="1222"/>
      <c r="DB77" s="1222"/>
      <c r="DC77" s="1222"/>
    </row>
    <row r="78" spans="2:107" x14ac:dyDescent="0.15">
      <c r="B78" s="241"/>
      <c r="G78" s="1228"/>
      <c r="H78" s="1228"/>
      <c r="I78" s="1228"/>
      <c r="J78" s="1228"/>
      <c r="K78" s="1226"/>
      <c r="L78" s="1226"/>
      <c r="M78" s="1226"/>
      <c r="N78" s="1226"/>
      <c r="AN78" s="1227"/>
      <c r="AO78" s="1227"/>
      <c r="AP78" s="1227"/>
      <c r="AQ78" s="1227"/>
      <c r="AR78" s="1227"/>
      <c r="AS78" s="1227"/>
      <c r="AT78" s="1227"/>
      <c r="AU78" s="1227"/>
      <c r="AV78" s="1227"/>
      <c r="AW78" s="1227"/>
      <c r="AX78" s="1227"/>
      <c r="AY78" s="1227"/>
      <c r="AZ78" s="1227"/>
      <c r="BA78" s="1227"/>
      <c r="BB78" s="1225"/>
      <c r="BC78" s="1225"/>
      <c r="BD78" s="1225"/>
      <c r="BE78" s="1225"/>
      <c r="BF78" s="1225"/>
      <c r="BG78" s="1225"/>
      <c r="BH78" s="1225"/>
      <c r="BI78" s="1225"/>
      <c r="BJ78" s="1225"/>
      <c r="BK78" s="1225"/>
      <c r="BL78" s="1225"/>
      <c r="BM78" s="1225"/>
      <c r="BN78" s="1225"/>
      <c r="BO78" s="1225"/>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41"/>
      <c r="G79" s="1228"/>
      <c r="H79" s="1228"/>
      <c r="I79" s="1223"/>
      <c r="J79" s="1223"/>
      <c r="K79" s="1224"/>
      <c r="L79" s="1224"/>
      <c r="M79" s="1224"/>
      <c r="N79" s="1224"/>
      <c r="AN79" s="1227"/>
      <c r="AO79" s="1227"/>
      <c r="AP79" s="1227"/>
      <c r="AQ79" s="1227"/>
      <c r="AR79" s="1227"/>
      <c r="AS79" s="1227"/>
      <c r="AT79" s="1227"/>
      <c r="AU79" s="1227"/>
      <c r="AV79" s="1227"/>
      <c r="AW79" s="1227"/>
      <c r="AX79" s="1227"/>
      <c r="AY79" s="1227"/>
      <c r="AZ79" s="1227"/>
      <c r="BA79" s="1227"/>
      <c r="BB79" s="1225" t="s">
        <v>631</v>
      </c>
      <c r="BC79" s="1225"/>
      <c r="BD79" s="1225"/>
      <c r="BE79" s="1225"/>
      <c r="BF79" s="1225"/>
      <c r="BG79" s="1225"/>
      <c r="BH79" s="1225"/>
      <c r="BI79" s="1225"/>
      <c r="BJ79" s="1225"/>
      <c r="BK79" s="1225"/>
      <c r="BL79" s="1225"/>
      <c r="BM79" s="1225"/>
      <c r="BN79" s="1225"/>
      <c r="BO79" s="1225"/>
      <c r="BP79" s="1222">
        <v>6.1</v>
      </c>
      <c r="BQ79" s="1222"/>
      <c r="BR79" s="1222"/>
      <c r="BS79" s="1222"/>
      <c r="BT79" s="1222"/>
      <c r="BU79" s="1222"/>
      <c r="BV79" s="1222"/>
      <c r="BW79" s="1222"/>
      <c r="BX79" s="1222">
        <v>5.9</v>
      </c>
      <c r="BY79" s="1222"/>
      <c r="BZ79" s="1222"/>
      <c r="CA79" s="1222"/>
      <c r="CB79" s="1222"/>
      <c r="CC79" s="1222"/>
      <c r="CD79" s="1222"/>
      <c r="CE79" s="1222"/>
      <c r="CF79" s="1222">
        <v>5.7</v>
      </c>
      <c r="CG79" s="1222"/>
      <c r="CH79" s="1222"/>
      <c r="CI79" s="1222"/>
      <c r="CJ79" s="1222"/>
      <c r="CK79" s="1222"/>
      <c r="CL79" s="1222"/>
      <c r="CM79" s="1222"/>
      <c r="CN79" s="1222">
        <v>5.4</v>
      </c>
      <c r="CO79" s="1222"/>
      <c r="CP79" s="1222"/>
      <c r="CQ79" s="1222"/>
      <c r="CR79" s="1222"/>
      <c r="CS79" s="1222"/>
      <c r="CT79" s="1222"/>
      <c r="CU79" s="1222"/>
      <c r="CV79" s="1222">
        <v>5.2</v>
      </c>
      <c r="CW79" s="1222"/>
      <c r="CX79" s="1222"/>
      <c r="CY79" s="1222"/>
      <c r="CZ79" s="1222"/>
      <c r="DA79" s="1222"/>
      <c r="DB79" s="1222"/>
      <c r="DC79" s="1222"/>
    </row>
    <row r="80" spans="2:107" x14ac:dyDescent="0.15">
      <c r="B80" s="241"/>
      <c r="G80" s="1228"/>
      <c r="H80" s="1228"/>
      <c r="I80" s="1223"/>
      <c r="J80" s="1223"/>
      <c r="K80" s="1224"/>
      <c r="L80" s="1224"/>
      <c r="M80" s="1224"/>
      <c r="N80" s="1224"/>
      <c r="AN80" s="1227"/>
      <c r="AO80" s="1227"/>
      <c r="AP80" s="1227"/>
      <c r="AQ80" s="1227"/>
      <c r="AR80" s="1227"/>
      <c r="AS80" s="1227"/>
      <c r="AT80" s="1227"/>
      <c r="AU80" s="1227"/>
      <c r="AV80" s="1227"/>
      <c r="AW80" s="1227"/>
      <c r="AX80" s="1227"/>
      <c r="AY80" s="1227"/>
      <c r="AZ80" s="1227"/>
      <c r="BA80" s="1227"/>
      <c r="BB80" s="1225"/>
      <c r="BC80" s="1225"/>
      <c r="BD80" s="1225"/>
      <c r="BE80" s="1225"/>
      <c r="BF80" s="1225"/>
      <c r="BG80" s="1225"/>
      <c r="BH80" s="1225"/>
      <c r="BI80" s="1225"/>
      <c r="BJ80" s="1225"/>
      <c r="BK80" s="1225"/>
      <c r="BL80" s="1225"/>
      <c r="BM80" s="1225"/>
      <c r="BN80" s="1225"/>
      <c r="BO80" s="1225"/>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41"/>
    </row>
    <row r="82" spans="2:109" ht="17.25" x14ac:dyDescent="0.15">
      <c r="B82" s="24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22"/>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c r="CM83" s="293"/>
      <c r="CN83" s="293"/>
      <c r="CO83" s="293"/>
      <c r="CP83" s="293"/>
      <c r="CQ83" s="293"/>
      <c r="CR83" s="293"/>
      <c r="CS83" s="293"/>
      <c r="CT83" s="293"/>
      <c r="CU83" s="293"/>
      <c r="CV83" s="293"/>
      <c r="CW83" s="293"/>
      <c r="CX83" s="293"/>
      <c r="CY83" s="293"/>
      <c r="CZ83" s="293"/>
      <c r="DA83" s="293"/>
      <c r="DB83" s="293"/>
      <c r="DC83" s="293"/>
      <c r="DD83" s="323"/>
    </row>
    <row r="84" spans="2:109" x14ac:dyDescent="0.15">
      <c r="DD84" s="237"/>
      <c r="DE84" s="237"/>
    </row>
    <row r="85" spans="2:109" x14ac:dyDescent="0.15">
      <c r="DD85" s="237"/>
      <c r="DE85" s="237"/>
    </row>
  </sheetData>
  <sheetProtection algorithmName="SHA-512" hashValue="tx4dVjeYs11C+IiI4muT8PEFLV3ZfWDcVLfZINM0kqXQo1kiWaDpq1o85N3Unuj+1f2PERW6CXIO2Axy0+s2gg==" saltValue="vuSOoEOg44nvlHm/M2Nk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36" customWidth="1"/>
    <col min="35" max="122" width="2.5" style="235" customWidth="1"/>
    <col min="123" max="16384" width="2.5" style="235" hidden="1"/>
  </cols>
  <sheetData>
    <row r="1" spans="1:34"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x14ac:dyDescent="0.15">
      <c r="S2" s="235"/>
      <c r="AH2" s="235"/>
    </row>
    <row r="3" spans="1: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x14ac:dyDescent="0.15"/>
    <row r="5" spans="1:34" x14ac:dyDescent="0.15"/>
    <row r="6" spans="1:34" x14ac:dyDescent="0.15"/>
    <row r="7" spans="1:34" x14ac:dyDescent="0.15"/>
    <row r="8" spans="1:34" x14ac:dyDescent="0.15"/>
    <row r="9" spans="1:34" x14ac:dyDescent="0.15">
      <c r="AH9" s="23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5"/>
    </row>
    <row r="18" spans="12:34" x14ac:dyDescent="0.15"/>
    <row r="19" spans="12:34" x14ac:dyDescent="0.15"/>
    <row r="20" spans="12:34" x14ac:dyDescent="0.15">
      <c r="AH20" s="235"/>
    </row>
    <row r="21" spans="12:34" x14ac:dyDescent="0.15">
      <c r="AH21" s="235"/>
    </row>
    <row r="22" spans="12:34" x14ac:dyDescent="0.15"/>
    <row r="23" spans="12:34" x14ac:dyDescent="0.15"/>
    <row r="24" spans="12:34" x14ac:dyDescent="0.15">
      <c r="Q24" s="235"/>
    </row>
    <row r="25" spans="12:34" x14ac:dyDescent="0.15"/>
    <row r="26" spans="12:34" x14ac:dyDescent="0.15"/>
    <row r="27" spans="12:34" x14ac:dyDescent="0.15"/>
    <row r="28" spans="12:34" x14ac:dyDescent="0.15">
      <c r="O28" s="235"/>
      <c r="T28" s="235"/>
      <c r="AH28" s="235"/>
    </row>
    <row r="29" spans="12:34" x14ac:dyDescent="0.15"/>
    <row r="30" spans="12:34" x14ac:dyDescent="0.15"/>
    <row r="31" spans="12:34" x14ac:dyDescent="0.15">
      <c r="Q31" s="235"/>
    </row>
    <row r="32" spans="12:34" x14ac:dyDescent="0.15">
      <c r="L32" s="235"/>
    </row>
    <row r="33" spans="2:34" x14ac:dyDescent="0.15">
      <c r="C33" s="235"/>
      <c r="E33" s="235"/>
      <c r="G33" s="235"/>
      <c r="I33" s="235"/>
      <c r="X33" s="235"/>
    </row>
    <row r="34" spans="2:34" x14ac:dyDescent="0.15">
      <c r="B34" s="235"/>
      <c r="P34" s="235"/>
      <c r="R34" s="235"/>
      <c r="T34" s="235"/>
    </row>
    <row r="35" spans="2:34" x14ac:dyDescent="0.15">
      <c r="D35" s="235"/>
      <c r="W35" s="235"/>
      <c r="AC35" s="235"/>
      <c r="AD35" s="235"/>
      <c r="AE35" s="235"/>
      <c r="AF35" s="235"/>
      <c r="AG35" s="235"/>
      <c r="AH35" s="235"/>
    </row>
    <row r="36" spans="2:34" x14ac:dyDescent="0.15">
      <c r="H36" s="235"/>
      <c r="J36" s="235"/>
      <c r="K36" s="235"/>
      <c r="M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X40" s="235"/>
    </row>
    <row r="41" spans="2:34" x14ac:dyDescent="0.15">
      <c r="R41" s="235"/>
    </row>
    <row r="42" spans="2:34" x14ac:dyDescent="0.15">
      <c r="W42" s="235"/>
    </row>
    <row r="43" spans="2:34" x14ac:dyDescent="0.15">
      <c r="Y43" s="235"/>
      <c r="Z43" s="235"/>
      <c r="AA43" s="235"/>
      <c r="AB43" s="235"/>
      <c r="AC43" s="235"/>
      <c r="AD43" s="235"/>
      <c r="AE43" s="235"/>
      <c r="AF43" s="235"/>
      <c r="AG43" s="235"/>
      <c r="AH43" s="235"/>
    </row>
    <row r="44" spans="2:34" x14ac:dyDescent="0.15">
      <c r="AH44" s="235"/>
    </row>
    <row r="45" spans="2:34" x14ac:dyDescent="0.15">
      <c r="X45" s="235"/>
    </row>
    <row r="46" spans="2:34" x14ac:dyDescent="0.15"/>
    <row r="47" spans="2:34" x14ac:dyDescent="0.15"/>
    <row r="48" spans="2:34" x14ac:dyDescent="0.15">
      <c r="W48" s="235"/>
      <c r="Y48" s="235"/>
      <c r="Z48" s="235"/>
      <c r="AA48" s="235"/>
      <c r="AB48" s="235"/>
      <c r="AC48" s="235"/>
      <c r="AD48" s="235"/>
      <c r="AE48" s="235"/>
      <c r="AF48" s="235"/>
      <c r="AG48" s="235"/>
      <c r="AH48" s="235"/>
    </row>
    <row r="49" spans="28:34" x14ac:dyDescent="0.15"/>
    <row r="50" spans="28:34" x14ac:dyDescent="0.15">
      <c r="AE50" s="235"/>
      <c r="AF50" s="235"/>
      <c r="AG50" s="235"/>
      <c r="AH50" s="235"/>
    </row>
    <row r="51" spans="28:34" x14ac:dyDescent="0.15">
      <c r="AC51" s="235"/>
      <c r="AD51" s="235"/>
      <c r="AE51" s="235"/>
      <c r="AF51" s="235"/>
      <c r="AG51" s="235"/>
      <c r="AH51" s="235"/>
    </row>
    <row r="52" spans="28:34" x14ac:dyDescent="0.15"/>
    <row r="53" spans="28:34" x14ac:dyDescent="0.15">
      <c r="AF53" s="235"/>
      <c r="AG53" s="235"/>
      <c r="AH53" s="235"/>
    </row>
    <row r="54" spans="28:34" x14ac:dyDescent="0.15">
      <c r="AH54" s="235"/>
    </row>
    <row r="55" spans="28:34" x14ac:dyDescent="0.15"/>
    <row r="56" spans="28:34" x14ac:dyDescent="0.15">
      <c r="AB56" s="235"/>
      <c r="AC56" s="235"/>
      <c r="AD56" s="235"/>
      <c r="AE56" s="235"/>
      <c r="AF56" s="235"/>
      <c r="AG56" s="235"/>
      <c r="AH56" s="235"/>
    </row>
    <row r="57" spans="28:34" x14ac:dyDescent="0.15">
      <c r="AH57" s="235"/>
    </row>
    <row r="58" spans="28:34" x14ac:dyDescent="0.15">
      <c r="AH58" s="235"/>
    </row>
    <row r="59" spans="28:34" x14ac:dyDescent="0.15"/>
    <row r="60" spans="28:34" x14ac:dyDescent="0.15"/>
    <row r="61" spans="28:34" x14ac:dyDescent="0.15"/>
    <row r="62" spans="28:34" x14ac:dyDescent="0.15"/>
    <row r="63" spans="28:34" x14ac:dyDescent="0.15">
      <c r="AH63" s="235"/>
    </row>
    <row r="64" spans="28:34" x14ac:dyDescent="0.15">
      <c r="AG64" s="235"/>
      <c r="AH64" s="235"/>
    </row>
    <row r="65" spans="28:34" x14ac:dyDescent="0.15"/>
    <row r="66" spans="28:34" x14ac:dyDescent="0.15"/>
    <row r="67" spans="28:34" x14ac:dyDescent="0.15"/>
    <row r="68" spans="28:34" x14ac:dyDescent="0.15">
      <c r="AB68" s="235"/>
      <c r="AC68" s="235"/>
      <c r="AD68" s="235"/>
      <c r="AE68" s="235"/>
      <c r="AF68" s="235"/>
      <c r="AG68" s="235"/>
      <c r="AH68" s="235"/>
    </row>
    <row r="69" spans="28:34" x14ac:dyDescent="0.15">
      <c r="AF69" s="235"/>
      <c r="AG69" s="235"/>
      <c r="AH69" s="235"/>
    </row>
    <row r="70" spans="28:34" x14ac:dyDescent="0.15"/>
    <row r="71" spans="28:34" x14ac:dyDescent="0.15"/>
    <row r="72" spans="28:34" x14ac:dyDescent="0.15"/>
    <row r="73" spans="28:34" x14ac:dyDescent="0.15"/>
    <row r="74" spans="28:34" x14ac:dyDescent="0.15"/>
    <row r="75" spans="28:34" x14ac:dyDescent="0.15">
      <c r="AH75" s="235"/>
    </row>
    <row r="76" spans="28:34" x14ac:dyDescent="0.15">
      <c r="AF76" s="235"/>
      <c r="AG76" s="235"/>
      <c r="AH76" s="235"/>
    </row>
    <row r="77" spans="28:34" x14ac:dyDescent="0.15">
      <c r="AG77" s="235"/>
      <c r="AH77" s="235"/>
    </row>
    <row r="78" spans="28:34" x14ac:dyDescent="0.15"/>
    <row r="79" spans="28:34" x14ac:dyDescent="0.15"/>
    <row r="80" spans="28:34" x14ac:dyDescent="0.15"/>
    <row r="81" spans="25:34" x14ac:dyDescent="0.15"/>
    <row r="82" spans="25:34" x14ac:dyDescent="0.15">
      <c r="Y82" s="235"/>
    </row>
    <row r="83" spans="25:34" x14ac:dyDescent="0.15">
      <c r="Y83" s="23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35"/>
    </row>
    <row r="117" spans="34:122" ht="13.5" customHeight="1" x14ac:dyDescent="0.15"/>
    <row r="118" spans="34:122" ht="13.5" customHeight="1" x14ac:dyDescent="0.15"/>
    <row r="119" spans="34:122" ht="13.5" customHeight="1" x14ac:dyDescent="0.15"/>
    <row r="120" spans="34:122" ht="13.5" customHeight="1" x14ac:dyDescent="0.15">
      <c r="AH120" s="235"/>
    </row>
    <row r="121" spans="34:122" ht="13.5" customHeight="1" x14ac:dyDescent="0.15">
      <c r="AH121" s="235"/>
    </row>
    <row r="122" spans="34:122" ht="13.5" customHeight="1" x14ac:dyDescent="0.15"/>
    <row r="123" spans="34:122" ht="13.5" customHeight="1" x14ac:dyDescent="0.15"/>
    <row r="124" spans="34:122" ht="13.5" customHeight="1" x14ac:dyDescent="0.15"/>
    <row r="125" spans="34:122" ht="13.5" customHeight="1" x14ac:dyDescent="0.15">
      <c r="DR125" s="235" t="s">
        <v>504</v>
      </c>
    </row>
  </sheetData>
  <sheetProtection algorithmName="SHA-512" hashValue="vEnBFHD+1JO+k1HtwF5Hn+mauTFr1jV3munwXHMXu5KJ8w+q8F5OojMnhuqW53ifA4sBWLuk1O0CXbWI6tfBTg==" saltValue="WKiJ4BLoLxi3Xqv5Jk3u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36" customWidth="1"/>
    <col min="35" max="122" width="2.5" style="235" customWidth="1"/>
    <col min="123" max="16384" width="2.5" style="235" hidden="1"/>
  </cols>
  <sheetData>
    <row r="1" spans="2:34" ht="13.5" customHeight="1"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x14ac:dyDescent="0.15">
      <c r="S2" s="235"/>
      <c r="AH2" s="235"/>
    </row>
    <row r="3" spans="2:34"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x14ac:dyDescent="0.15"/>
    <row r="5" spans="2:34" x14ac:dyDescent="0.15"/>
    <row r="6" spans="2:34" x14ac:dyDescent="0.15"/>
    <row r="7" spans="2:34" x14ac:dyDescent="0.15"/>
    <row r="8" spans="2:34" x14ac:dyDescent="0.15"/>
    <row r="9" spans="2:34" x14ac:dyDescent="0.15">
      <c r="AH9" s="23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35"/>
    </row>
    <row r="18" spans="12:34" x14ac:dyDescent="0.15"/>
    <row r="19" spans="12:34" x14ac:dyDescent="0.15"/>
    <row r="20" spans="12:34" x14ac:dyDescent="0.15">
      <c r="AH20" s="235"/>
    </row>
    <row r="21" spans="12:34" x14ac:dyDescent="0.15">
      <c r="AH21" s="235"/>
    </row>
    <row r="22" spans="12:34" x14ac:dyDescent="0.15"/>
    <row r="23" spans="12:34" x14ac:dyDescent="0.15"/>
    <row r="24" spans="12:34" x14ac:dyDescent="0.15">
      <c r="Q24" s="235"/>
    </row>
    <row r="25" spans="12:34" x14ac:dyDescent="0.15"/>
    <row r="26" spans="12:34" x14ac:dyDescent="0.15"/>
    <row r="27" spans="12:34" x14ac:dyDescent="0.15"/>
    <row r="28" spans="12:34" x14ac:dyDescent="0.15">
      <c r="O28" s="235"/>
      <c r="T28" s="235"/>
      <c r="AH28" s="235"/>
    </row>
    <row r="29" spans="12:34" x14ac:dyDescent="0.15"/>
    <row r="30" spans="12:34" x14ac:dyDescent="0.15"/>
    <row r="31" spans="12:34" x14ac:dyDescent="0.15">
      <c r="Q31" s="235"/>
    </row>
    <row r="32" spans="12:34" x14ac:dyDescent="0.15">
      <c r="L32" s="235"/>
    </row>
    <row r="33" spans="2:34" x14ac:dyDescent="0.15">
      <c r="C33" s="235"/>
      <c r="E33" s="235"/>
      <c r="G33" s="235"/>
      <c r="I33" s="235"/>
      <c r="X33" s="235"/>
    </row>
    <row r="34" spans="2:34" x14ac:dyDescent="0.15">
      <c r="B34" s="235"/>
      <c r="P34" s="235"/>
      <c r="R34" s="235"/>
      <c r="T34" s="235"/>
    </row>
    <row r="35" spans="2:34" x14ac:dyDescent="0.15">
      <c r="D35" s="235"/>
      <c r="W35" s="235"/>
      <c r="AC35" s="235"/>
      <c r="AD35" s="235"/>
      <c r="AE35" s="235"/>
      <c r="AF35" s="235"/>
      <c r="AG35" s="235"/>
      <c r="AH35" s="235"/>
    </row>
    <row r="36" spans="2:34" x14ac:dyDescent="0.15">
      <c r="H36" s="235"/>
      <c r="J36" s="235"/>
      <c r="K36" s="235"/>
      <c r="M36" s="235"/>
      <c r="Y36" s="235"/>
      <c r="Z36" s="235"/>
      <c r="AA36" s="235"/>
      <c r="AB36" s="235"/>
      <c r="AC36" s="235"/>
      <c r="AD36" s="235"/>
      <c r="AE36" s="235"/>
      <c r="AF36" s="235"/>
      <c r="AG36" s="235"/>
      <c r="AH36" s="235"/>
    </row>
    <row r="37" spans="2:34" x14ac:dyDescent="0.15">
      <c r="AH37" s="235"/>
    </row>
    <row r="38" spans="2:34" x14ac:dyDescent="0.15">
      <c r="AG38" s="235"/>
      <c r="AH38" s="235"/>
    </row>
    <row r="39" spans="2:34" x14ac:dyDescent="0.15"/>
    <row r="40" spans="2:34" x14ac:dyDescent="0.15">
      <c r="X40" s="235"/>
    </row>
    <row r="41" spans="2:34" x14ac:dyDescent="0.15">
      <c r="R41" s="235"/>
    </row>
    <row r="42" spans="2:34" x14ac:dyDescent="0.15">
      <c r="W42" s="235"/>
    </row>
    <row r="43" spans="2:34" x14ac:dyDescent="0.15">
      <c r="Y43" s="235"/>
      <c r="Z43" s="235"/>
      <c r="AA43" s="235"/>
      <c r="AB43" s="235"/>
      <c r="AC43" s="235"/>
      <c r="AD43" s="235"/>
      <c r="AE43" s="235"/>
      <c r="AF43" s="235"/>
      <c r="AG43" s="235"/>
      <c r="AH43" s="235"/>
    </row>
    <row r="44" spans="2:34" x14ac:dyDescent="0.15">
      <c r="AH44" s="235"/>
    </row>
    <row r="45" spans="2:34" x14ac:dyDescent="0.15">
      <c r="X45" s="235"/>
    </row>
    <row r="46" spans="2:34" x14ac:dyDescent="0.15"/>
    <row r="47" spans="2:34" x14ac:dyDescent="0.15"/>
    <row r="48" spans="2:34" x14ac:dyDescent="0.15">
      <c r="W48" s="235"/>
      <c r="Y48" s="235"/>
      <c r="Z48" s="235"/>
      <c r="AA48" s="235"/>
      <c r="AB48" s="235"/>
      <c r="AC48" s="235"/>
      <c r="AD48" s="235"/>
      <c r="AE48" s="235"/>
      <c r="AF48" s="235"/>
      <c r="AG48" s="235"/>
      <c r="AH48" s="235"/>
    </row>
    <row r="49" spans="28:34" x14ac:dyDescent="0.15"/>
    <row r="50" spans="28:34" x14ac:dyDescent="0.15">
      <c r="AE50" s="235"/>
      <c r="AF50" s="235"/>
      <c r="AG50" s="235"/>
      <c r="AH50" s="235"/>
    </row>
    <row r="51" spans="28:34" x14ac:dyDescent="0.15">
      <c r="AC51" s="235"/>
      <c r="AD51" s="235"/>
      <c r="AE51" s="235"/>
      <c r="AF51" s="235"/>
      <c r="AG51" s="235"/>
      <c r="AH51" s="235"/>
    </row>
    <row r="52" spans="28:34" x14ac:dyDescent="0.15"/>
    <row r="53" spans="28:34" x14ac:dyDescent="0.15">
      <c r="AF53" s="235"/>
      <c r="AG53" s="235"/>
      <c r="AH53" s="235"/>
    </row>
    <row r="54" spans="28:34" x14ac:dyDescent="0.15">
      <c r="AH54" s="235"/>
    </row>
    <row r="55" spans="28:34" x14ac:dyDescent="0.15"/>
    <row r="56" spans="28:34" x14ac:dyDescent="0.15">
      <c r="AB56" s="235"/>
      <c r="AC56" s="235"/>
      <c r="AD56" s="235"/>
      <c r="AE56" s="235"/>
      <c r="AF56" s="235"/>
      <c r="AG56" s="235"/>
      <c r="AH56" s="235"/>
    </row>
    <row r="57" spans="28:34" x14ac:dyDescent="0.15">
      <c r="AH57" s="235"/>
    </row>
    <row r="58" spans="28:34" x14ac:dyDescent="0.15">
      <c r="AH58" s="235"/>
    </row>
    <row r="59" spans="28:34" x14ac:dyDescent="0.15">
      <c r="AG59" s="235"/>
      <c r="AH59" s="235"/>
    </row>
    <row r="60" spans="28:34" x14ac:dyDescent="0.15"/>
    <row r="61" spans="28:34" x14ac:dyDescent="0.15"/>
    <row r="62" spans="28:34" x14ac:dyDescent="0.15"/>
    <row r="63" spans="28:34" x14ac:dyDescent="0.15">
      <c r="AH63" s="235"/>
    </row>
    <row r="64" spans="28:34" x14ac:dyDescent="0.15">
      <c r="AG64" s="235"/>
      <c r="AH64" s="235"/>
    </row>
    <row r="65" spans="28:34" x14ac:dyDescent="0.15"/>
    <row r="66" spans="28:34" x14ac:dyDescent="0.15"/>
    <row r="67" spans="28:34" x14ac:dyDescent="0.15"/>
    <row r="68" spans="28:34" x14ac:dyDescent="0.15">
      <c r="AB68" s="235"/>
      <c r="AC68" s="235"/>
      <c r="AD68" s="235"/>
      <c r="AE68" s="235"/>
      <c r="AF68" s="235"/>
      <c r="AG68" s="235"/>
      <c r="AH68" s="235"/>
    </row>
    <row r="69" spans="28:34" x14ac:dyDescent="0.15">
      <c r="AF69" s="235"/>
      <c r="AG69" s="235"/>
      <c r="AH69" s="235"/>
    </row>
    <row r="70" spans="28:34" x14ac:dyDescent="0.15"/>
    <row r="71" spans="28:34" x14ac:dyDescent="0.15"/>
    <row r="72" spans="28:34" x14ac:dyDescent="0.15"/>
    <row r="73" spans="28:34" x14ac:dyDescent="0.15"/>
    <row r="74" spans="28:34" x14ac:dyDescent="0.15"/>
    <row r="75" spans="28:34" x14ac:dyDescent="0.15">
      <c r="AH75" s="235"/>
    </row>
    <row r="76" spans="28:34" x14ac:dyDescent="0.15">
      <c r="AF76" s="235"/>
      <c r="AG76" s="235"/>
      <c r="AH76" s="235"/>
    </row>
    <row r="77" spans="28:34" x14ac:dyDescent="0.15">
      <c r="AG77" s="235"/>
      <c r="AH77" s="235"/>
    </row>
    <row r="78" spans="28:34" x14ac:dyDescent="0.15"/>
    <row r="79" spans="28:34" x14ac:dyDescent="0.15"/>
    <row r="80" spans="28:34" x14ac:dyDescent="0.15"/>
    <row r="81" spans="25:34" x14ac:dyDescent="0.15"/>
    <row r="82" spans="25:34" x14ac:dyDescent="0.15">
      <c r="Y82" s="235"/>
    </row>
    <row r="83" spans="25:34" x14ac:dyDescent="0.15">
      <c r="Y83" s="235"/>
      <c r="Z83" s="235"/>
      <c r="AA83" s="235"/>
      <c r="AB83" s="235"/>
      <c r="AC83" s="235"/>
      <c r="AD83" s="235"/>
      <c r="AE83" s="235"/>
      <c r="AF83" s="235"/>
      <c r="AG83" s="235"/>
      <c r="AH83" s="235"/>
    </row>
    <row r="84" spans="25:34" x14ac:dyDescent="0.15"/>
    <row r="85" spans="25:34" x14ac:dyDescent="0.15"/>
    <row r="86" spans="25:34" x14ac:dyDescent="0.15"/>
    <row r="87" spans="25:34" x14ac:dyDescent="0.15"/>
    <row r="88" spans="25:34" x14ac:dyDescent="0.15">
      <c r="AH88" s="23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5"/>
      <c r="AG94" s="235"/>
      <c r="AH94" s="235"/>
    </row>
    <row r="95" spans="25:34" ht="13.5" customHeight="1" x14ac:dyDescent="0.15">
      <c r="AH95" s="23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5"/>
    </row>
    <row r="102" spans="33:34" ht="13.5" customHeight="1" x14ac:dyDescent="0.15"/>
    <row r="103" spans="33:34" ht="13.5" customHeight="1" x14ac:dyDescent="0.15"/>
    <row r="104" spans="33:34" ht="13.5" customHeight="1" x14ac:dyDescent="0.15">
      <c r="AG104" s="235"/>
      <c r="AH104" s="23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35"/>
    </row>
    <row r="117" spans="34:122" ht="13.5" customHeight="1" x14ac:dyDescent="0.15"/>
    <row r="118" spans="34:122" ht="13.5" customHeight="1" x14ac:dyDescent="0.15"/>
    <row r="119" spans="34:122" ht="13.5" customHeight="1" x14ac:dyDescent="0.15"/>
    <row r="120" spans="34:122" ht="13.5" customHeight="1" x14ac:dyDescent="0.15">
      <c r="AH120" s="235"/>
    </row>
    <row r="121" spans="34:122" ht="13.5" customHeight="1" x14ac:dyDescent="0.15">
      <c r="AH121" s="235"/>
    </row>
    <row r="122" spans="34:122" ht="13.5" customHeight="1" x14ac:dyDescent="0.15"/>
    <row r="123" spans="34:122" ht="13.5" customHeight="1" x14ac:dyDescent="0.15"/>
    <row r="124" spans="34:122" ht="13.5" customHeight="1" x14ac:dyDescent="0.15"/>
    <row r="125" spans="34:122" ht="13.5" customHeight="1" x14ac:dyDescent="0.15">
      <c r="DR125" s="235" t="s">
        <v>504</v>
      </c>
    </row>
  </sheetData>
  <sheetProtection algorithmName="SHA-512" hashValue="Ub76z4sdZwrc/77FOX3q0h+IHRclCeF2cmgqb8gvweiDRPwsMBauKIad3SDD09zCe9qTNzzwN/koBMQQoIcQyA==" saltValue="dOUYvTIH4oejtAsQ5GWy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554</v>
      </c>
      <c r="G2" s="146"/>
      <c r="H2" s="147"/>
    </row>
    <row r="3" spans="1:8" x14ac:dyDescent="0.15">
      <c r="A3" s="143" t="s">
        <v>547</v>
      </c>
      <c r="B3" s="148"/>
      <c r="C3" s="149"/>
      <c r="D3" s="150">
        <v>97676</v>
      </c>
      <c r="E3" s="151"/>
      <c r="F3" s="152">
        <v>48088</v>
      </c>
      <c r="G3" s="153"/>
      <c r="H3" s="154"/>
    </row>
    <row r="4" spans="1:8" x14ac:dyDescent="0.15">
      <c r="A4" s="155"/>
      <c r="B4" s="156"/>
      <c r="C4" s="157"/>
      <c r="D4" s="158">
        <v>57387</v>
      </c>
      <c r="E4" s="159"/>
      <c r="F4" s="160">
        <v>25183</v>
      </c>
      <c r="G4" s="161"/>
      <c r="H4" s="162"/>
    </row>
    <row r="5" spans="1:8" x14ac:dyDescent="0.15">
      <c r="A5" s="143" t="s">
        <v>549</v>
      </c>
      <c r="B5" s="148"/>
      <c r="C5" s="149"/>
      <c r="D5" s="150">
        <v>90161</v>
      </c>
      <c r="E5" s="151"/>
      <c r="F5" s="152">
        <v>46457</v>
      </c>
      <c r="G5" s="153"/>
      <c r="H5" s="154"/>
    </row>
    <row r="6" spans="1:8" x14ac:dyDescent="0.15">
      <c r="A6" s="155"/>
      <c r="B6" s="156"/>
      <c r="C6" s="157"/>
      <c r="D6" s="158">
        <v>67414</v>
      </c>
      <c r="E6" s="159"/>
      <c r="F6" s="160">
        <v>24020</v>
      </c>
      <c r="G6" s="161"/>
      <c r="H6" s="162"/>
    </row>
    <row r="7" spans="1:8" x14ac:dyDescent="0.15">
      <c r="A7" s="143" t="s">
        <v>550</v>
      </c>
      <c r="B7" s="148"/>
      <c r="C7" s="149"/>
      <c r="D7" s="150">
        <v>112579</v>
      </c>
      <c r="E7" s="151"/>
      <c r="F7" s="152">
        <v>51849</v>
      </c>
      <c r="G7" s="153"/>
      <c r="H7" s="154"/>
    </row>
    <row r="8" spans="1:8" x14ac:dyDescent="0.15">
      <c r="A8" s="155"/>
      <c r="B8" s="156"/>
      <c r="C8" s="157"/>
      <c r="D8" s="158">
        <v>81960</v>
      </c>
      <c r="E8" s="159"/>
      <c r="F8" s="160">
        <v>26326</v>
      </c>
      <c r="G8" s="161"/>
      <c r="H8" s="162"/>
    </row>
    <row r="9" spans="1:8" x14ac:dyDescent="0.15">
      <c r="A9" s="143" t="s">
        <v>551</v>
      </c>
      <c r="B9" s="148"/>
      <c r="C9" s="149"/>
      <c r="D9" s="150">
        <v>109142</v>
      </c>
      <c r="E9" s="151"/>
      <c r="F9" s="152">
        <v>52191</v>
      </c>
      <c r="G9" s="153"/>
      <c r="H9" s="154"/>
    </row>
    <row r="10" spans="1:8" x14ac:dyDescent="0.15">
      <c r="A10" s="155"/>
      <c r="B10" s="156"/>
      <c r="C10" s="157"/>
      <c r="D10" s="158">
        <v>83515</v>
      </c>
      <c r="E10" s="159"/>
      <c r="F10" s="160">
        <v>26807</v>
      </c>
      <c r="G10" s="161"/>
      <c r="H10" s="162"/>
    </row>
    <row r="11" spans="1:8" x14ac:dyDescent="0.15">
      <c r="A11" s="143" t="s">
        <v>552</v>
      </c>
      <c r="B11" s="148"/>
      <c r="C11" s="149"/>
      <c r="D11" s="150">
        <v>86640</v>
      </c>
      <c r="E11" s="151"/>
      <c r="F11" s="152">
        <v>48105</v>
      </c>
      <c r="G11" s="153"/>
      <c r="H11" s="154"/>
    </row>
    <row r="12" spans="1:8" x14ac:dyDescent="0.15">
      <c r="A12" s="155"/>
      <c r="B12" s="156"/>
      <c r="C12" s="163"/>
      <c r="D12" s="158">
        <v>59556</v>
      </c>
      <c r="E12" s="159"/>
      <c r="F12" s="160">
        <v>24072</v>
      </c>
      <c r="G12" s="161"/>
      <c r="H12" s="162"/>
    </row>
    <row r="13" spans="1:8" x14ac:dyDescent="0.15">
      <c r="A13" s="143"/>
      <c r="B13" s="148"/>
      <c r="C13" s="149"/>
      <c r="D13" s="150">
        <v>99240</v>
      </c>
      <c r="E13" s="151"/>
      <c r="F13" s="152">
        <v>49338</v>
      </c>
      <c r="G13" s="164"/>
      <c r="H13" s="154"/>
    </row>
    <row r="14" spans="1:8" x14ac:dyDescent="0.15">
      <c r="A14" s="155"/>
      <c r="B14" s="156"/>
      <c r="C14" s="157"/>
      <c r="D14" s="158">
        <v>69966</v>
      </c>
      <c r="E14" s="159"/>
      <c r="F14" s="160">
        <v>25282</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3.38</v>
      </c>
      <c r="C19" s="165">
        <f>ROUND(VALUE(SUBSTITUTE(実質収支比率等に係る経年分析!G$48,"▲","-")),2)</f>
        <v>5.55</v>
      </c>
      <c r="D19" s="165">
        <f>ROUND(VALUE(SUBSTITUTE(実質収支比率等に係る経年分析!H$48,"▲","-")),2)</f>
        <v>5.63</v>
      </c>
      <c r="E19" s="165">
        <f>ROUND(VALUE(SUBSTITUTE(実質収支比率等に係る経年分析!I$48,"▲","-")),2)</f>
        <v>5.87</v>
      </c>
      <c r="F19" s="165">
        <f>ROUND(VALUE(SUBSTITUTE(実質収支比率等に係る経年分析!J$48,"▲","-")),2)</f>
        <v>7.86</v>
      </c>
    </row>
    <row r="20" spans="1:11" x14ac:dyDescent="0.15">
      <c r="A20" s="165" t="s">
        <v>55</v>
      </c>
      <c r="B20" s="165">
        <f>ROUND(VALUE(SUBSTITUTE(実質収支比率等に係る経年分析!F$47,"▲","-")),2)</f>
        <v>21.79</v>
      </c>
      <c r="C20" s="165">
        <f>ROUND(VALUE(SUBSTITUTE(実質収支比率等に係る経年分析!G$47,"▲","-")),2)</f>
        <v>31.44</v>
      </c>
      <c r="D20" s="165">
        <f>ROUND(VALUE(SUBSTITUTE(実質収支比率等に係る経年分析!H$47,"▲","-")),2)</f>
        <v>28.28</v>
      </c>
      <c r="E20" s="165">
        <f>ROUND(VALUE(SUBSTITUTE(実質収支比率等に係る経年分析!I$47,"▲","-")),2)</f>
        <v>28.84</v>
      </c>
      <c r="F20" s="165">
        <f>ROUND(VALUE(SUBSTITUTE(実質収支比率等に係る経年分析!J$47,"▲","-")),2)</f>
        <v>28.26</v>
      </c>
    </row>
    <row r="21" spans="1:11" x14ac:dyDescent="0.15">
      <c r="A21" s="165" t="s">
        <v>56</v>
      </c>
      <c r="B21" s="165">
        <f>IF(ISNUMBER(VALUE(SUBSTITUTE(実質収支比率等に係る経年分析!F$49,"▲","-"))),ROUND(VALUE(SUBSTITUTE(実質収支比率等に係る経年分析!F$49,"▲","-")),2),NA())</f>
        <v>-4.41</v>
      </c>
      <c r="C21" s="165">
        <f>IF(ISNUMBER(VALUE(SUBSTITUTE(実質収支比率等に係る経年分析!G$49,"▲","-"))),ROUND(VALUE(SUBSTITUTE(実質収支比率等に係る経年分析!G$49,"▲","-")),2),NA())</f>
        <v>1.45</v>
      </c>
      <c r="D21" s="165">
        <f>IF(ISNUMBER(VALUE(SUBSTITUTE(実質収支比率等に係る経年分析!H$49,"▲","-"))),ROUND(VALUE(SUBSTITUTE(実質収支比率等に係る経年分析!H$49,"▲","-")),2),NA())</f>
        <v>4.34</v>
      </c>
      <c r="E21" s="165">
        <f>IF(ISNUMBER(VALUE(SUBSTITUTE(実質収支比率等に係る経年分析!I$49,"▲","-"))),ROUND(VALUE(SUBSTITUTE(実質収支比率等に係る経年分析!I$49,"▲","-")),2),NA())</f>
        <v>-0.54</v>
      </c>
      <c r="F21" s="165">
        <f>IF(ISNUMBER(VALUE(SUBSTITUTE(実質収支比率等に係る経年分析!J$49,"▲","-"))),ROUND(VALUE(SUBSTITUTE(実質収支比率等に係る経年分析!J$49,"▲","-")),2),NA())</f>
        <v>-2.4500000000000002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0.04</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0.03</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15">
      <c r="A30" s="166" t="str">
        <f>IF(連結実質赤字比率に係る赤字・黒字の構成分析!C$40="",NA(),連結実質赤字比率に係る赤字・黒字の構成分析!C$40)</f>
        <v>都市計画事業土地区画整理特別会計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0.08</v>
      </c>
    </row>
    <row r="31" spans="1:11" x14ac:dyDescent="0.15">
      <c r="A31" s="166" t="str">
        <f>IF(連結実質赤字比率に係る赤字・黒字の構成分析!C$39="",NA(),連結実質赤字比率に係る赤字・黒字の構成分析!C$39)</f>
        <v>介護保険事業特別会計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0.53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0.63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0.43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0.3</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1.31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7.0000000000000007E-2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1.45</v>
      </c>
    </row>
    <row r="33" spans="1:16" x14ac:dyDescent="0.15">
      <c r="A33" s="166" t="str">
        <f>IF(連結実質赤字比率に係る赤字・黒字の構成分析!C$37="",NA(),連結実質赤字比率に係る赤字・黒字の構成分析!C$37)</f>
        <v>産業用地造成事業特別会計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2.15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2.38</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2.27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2.88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2.89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3.25</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3.35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5.54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5.62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5.85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7.85</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9.16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12.17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9.2200000000000006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9.24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9.9600000000000009</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11444</v>
      </c>
      <c r="E42" s="167"/>
      <c r="F42" s="167"/>
      <c r="G42" s="167">
        <f>'実質公債費比率（分子）の構造'!L$52</f>
        <v>11938</v>
      </c>
      <c r="H42" s="167"/>
      <c r="I42" s="167"/>
      <c r="J42" s="167">
        <f>'実質公債費比率（分子）の構造'!M$52</f>
        <v>9617</v>
      </c>
      <c r="K42" s="167"/>
      <c r="L42" s="167"/>
      <c r="M42" s="167">
        <f>'実質公債費比率（分子）の構造'!N$52</f>
        <v>9061</v>
      </c>
      <c r="N42" s="167"/>
      <c r="O42" s="167"/>
      <c r="P42" s="167">
        <f>'実質公債費比率（分子）の構造'!O$52</f>
        <v>8978</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348</v>
      </c>
      <c r="C44" s="167"/>
      <c r="D44" s="167"/>
      <c r="E44" s="167">
        <f>'実質公債費比率（分子）の構造'!L$50</f>
        <v>348</v>
      </c>
      <c r="F44" s="167"/>
      <c r="G44" s="167"/>
      <c r="H44" s="167">
        <f>'実質公債費比率（分子）の構造'!M$50</f>
        <v>1079</v>
      </c>
      <c r="I44" s="167"/>
      <c r="J44" s="167"/>
      <c r="K44" s="167">
        <f>'実質公債費比率（分子）の構造'!N$50</f>
        <v>398</v>
      </c>
      <c r="L44" s="167"/>
      <c r="M44" s="167"/>
      <c r="N44" s="167">
        <f>'実質公債費比率（分子）の構造'!O$50</f>
        <v>398</v>
      </c>
      <c r="O44" s="167"/>
      <c r="P44" s="167"/>
    </row>
    <row r="45" spans="1:16" x14ac:dyDescent="0.15">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67</v>
      </c>
      <c r="B46" s="167">
        <f>'実質公債費比率（分子）の構造'!K$48</f>
        <v>2444</v>
      </c>
      <c r="C46" s="167"/>
      <c r="D46" s="167"/>
      <c r="E46" s="167">
        <f>'実質公債費比率（分子）の構造'!L$48</f>
        <v>2408</v>
      </c>
      <c r="F46" s="167"/>
      <c r="G46" s="167"/>
      <c r="H46" s="167">
        <f>'実質公債費比率（分子）の構造'!M$48</f>
        <v>2356</v>
      </c>
      <c r="I46" s="167"/>
      <c r="J46" s="167"/>
      <c r="K46" s="167">
        <f>'実質公債費比率（分子）の構造'!N$48</f>
        <v>2317</v>
      </c>
      <c r="L46" s="167"/>
      <c r="M46" s="167"/>
      <c r="N46" s="167">
        <f>'実質公債費比率（分子）の構造'!O$48</f>
        <v>2190</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12538</v>
      </c>
      <c r="C49" s="167"/>
      <c r="D49" s="167"/>
      <c r="E49" s="167">
        <f>'実質公債費比率（分子）の構造'!L$45</f>
        <v>12173</v>
      </c>
      <c r="F49" s="167"/>
      <c r="G49" s="167"/>
      <c r="H49" s="167">
        <f>'実質公債費比率（分子）の構造'!M$45</f>
        <v>9557</v>
      </c>
      <c r="I49" s="167"/>
      <c r="J49" s="167"/>
      <c r="K49" s="167">
        <f>'実質公債費比率（分子）の構造'!N$45</f>
        <v>7897</v>
      </c>
      <c r="L49" s="167"/>
      <c r="M49" s="167"/>
      <c r="N49" s="167">
        <f>'実質公債費比率（分子）の構造'!O$45</f>
        <v>7247</v>
      </c>
      <c r="O49" s="167"/>
      <c r="P49" s="167"/>
    </row>
    <row r="50" spans="1:16" x14ac:dyDescent="0.15">
      <c r="A50" s="167" t="s">
        <v>71</v>
      </c>
      <c r="B50" s="167" t="e">
        <f>NA()</f>
        <v>#N/A</v>
      </c>
      <c r="C50" s="167">
        <f>IF(ISNUMBER('実質公債費比率（分子）の構造'!K$53),'実質公債費比率（分子）の構造'!K$53,NA())</f>
        <v>3886</v>
      </c>
      <c r="D50" s="167" t="e">
        <f>NA()</f>
        <v>#N/A</v>
      </c>
      <c r="E50" s="167" t="e">
        <f>NA()</f>
        <v>#N/A</v>
      </c>
      <c r="F50" s="167">
        <f>IF(ISNUMBER('実質公債費比率（分子）の構造'!L$53),'実質公債費比率（分子）の構造'!L$53,NA())</f>
        <v>2991</v>
      </c>
      <c r="G50" s="167" t="e">
        <f>NA()</f>
        <v>#N/A</v>
      </c>
      <c r="H50" s="167" t="e">
        <f>NA()</f>
        <v>#N/A</v>
      </c>
      <c r="I50" s="167">
        <f>IF(ISNUMBER('実質公債費比率（分子）の構造'!M$53),'実質公債費比率（分子）の構造'!M$53,NA())</f>
        <v>3375</v>
      </c>
      <c r="J50" s="167" t="e">
        <f>NA()</f>
        <v>#N/A</v>
      </c>
      <c r="K50" s="167" t="e">
        <f>NA()</f>
        <v>#N/A</v>
      </c>
      <c r="L50" s="167">
        <f>IF(ISNUMBER('実質公債費比率（分子）の構造'!N$53),'実質公債費比率（分子）の構造'!N$53,NA())</f>
        <v>1551</v>
      </c>
      <c r="M50" s="167" t="e">
        <f>NA()</f>
        <v>#N/A</v>
      </c>
      <c r="N50" s="167" t="e">
        <f>NA()</f>
        <v>#N/A</v>
      </c>
      <c r="O50" s="167">
        <f>IF(ISNUMBER('実質公債費比率（分子）の構造'!O$53),'実質公債費比率（分子）の構造'!O$53,NA())</f>
        <v>857</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76901</v>
      </c>
      <c r="E56" s="166"/>
      <c r="F56" s="166"/>
      <c r="G56" s="166">
        <f>'将来負担比率（分子）の構造'!J$52</f>
        <v>71757</v>
      </c>
      <c r="H56" s="166"/>
      <c r="I56" s="166"/>
      <c r="J56" s="166">
        <f>'将来負担比率（分子）の構造'!K$52</f>
        <v>67286</v>
      </c>
      <c r="K56" s="166"/>
      <c r="L56" s="166"/>
      <c r="M56" s="166">
        <f>'将来負担比率（分子）の構造'!L$52</f>
        <v>62197</v>
      </c>
      <c r="N56" s="166"/>
      <c r="O56" s="166"/>
      <c r="P56" s="166">
        <f>'将来負担比率（分子）の構造'!M$52</f>
        <v>58622</v>
      </c>
    </row>
    <row r="57" spans="1:16" x14ac:dyDescent="0.15">
      <c r="A57" s="166" t="s">
        <v>42</v>
      </c>
      <c r="B57" s="166"/>
      <c r="C57" s="166"/>
      <c r="D57" s="166">
        <f>'将来負担比率（分子）の構造'!I$51</f>
        <v>14483</v>
      </c>
      <c r="E57" s="166"/>
      <c r="F57" s="166"/>
      <c r="G57" s="166">
        <f>'将来負担比率（分子）の構造'!J$51</f>
        <v>13086</v>
      </c>
      <c r="H57" s="166"/>
      <c r="I57" s="166"/>
      <c r="J57" s="166">
        <f>'将来負担比率（分子）の構造'!K$51</f>
        <v>17023</v>
      </c>
      <c r="K57" s="166"/>
      <c r="L57" s="166"/>
      <c r="M57" s="166">
        <f>'将来負担比率（分子）の構造'!L$51</f>
        <v>19760</v>
      </c>
      <c r="N57" s="166"/>
      <c r="O57" s="166"/>
      <c r="P57" s="166">
        <f>'将来負担比率（分子）の構造'!M$51</f>
        <v>23889</v>
      </c>
    </row>
    <row r="58" spans="1:16" x14ac:dyDescent="0.15">
      <c r="A58" s="166" t="s">
        <v>41</v>
      </c>
      <c r="B58" s="166"/>
      <c r="C58" s="166"/>
      <c r="D58" s="166">
        <f>'将来負担比率（分子）の構造'!I$50</f>
        <v>101005</v>
      </c>
      <c r="E58" s="166"/>
      <c r="F58" s="166"/>
      <c r="G58" s="166">
        <f>'将来負担比率（分子）の構造'!J$50</f>
        <v>101893</v>
      </c>
      <c r="H58" s="166"/>
      <c r="I58" s="166"/>
      <c r="J58" s="166">
        <f>'将来負担比率（分子）の構造'!K$50</f>
        <v>100897</v>
      </c>
      <c r="K58" s="166"/>
      <c r="L58" s="166"/>
      <c r="M58" s="166">
        <f>'将来負担比率（分子）の構造'!L$50</f>
        <v>91303</v>
      </c>
      <c r="N58" s="166"/>
      <c r="O58" s="166"/>
      <c r="P58" s="166">
        <f>'将来負担比率（分子）の構造'!M$50</f>
        <v>83236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19135</v>
      </c>
      <c r="C62" s="166"/>
      <c r="D62" s="166"/>
      <c r="E62" s="166">
        <f>'将来負担比率（分子）の構造'!J$45</f>
        <v>19690</v>
      </c>
      <c r="F62" s="166"/>
      <c r="G62" s="166"/>
      <c r="H62" s="166">
        <f>'将来負担比率（分子）の構造'!K$45</f>
        <v>19265</v>
      </c>
      <c r="I62" s="166"/>
      <c r="J62" s="166"/>
      <c r="K62" s="166">
        <f>'将来負担比率（分子）の構造'!L$45</f>
        <v>18264</v>
      </c>
      <c r="L62" s="166"/>
      <c r="M62" s="166"/>
      <c r="N62" s="166">
        <f>'将来負担比率（分子）の構造'!M$45</f>
        <v>18353</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29256</v>
      </c>
      <c r="C64" s="166"/>
      <c r="D64" s="166"/>
      <c r="E64" s="166">
        <f>'将来負担比率（分子）の構造'!J$43</f>
        <v>26860</v>
      </c>
      <c r="F64" s="166"/>
      <c r="G64" s="166"/>
      <c r="H64" s="166">
        <f>'将来負担比率（分子）の構造'!K$43</f>
        <v>24220</v>
      </c>
      <c r="I64" s="166"/>
      <c r="J64" s="166"/>
      <c r="K64" s="166">
        <f>'将来負担比率（分子）の構造'!L$43</f>
        <v>23000</v>
      </c>
      <c r="L64" s="166"/>
      <c r="M64" s="166"/>
      <c r="N64" s="166">
        <f>'将来負担比率（分子）の構造'!M$43</f>
        <v>21926</v>
      </c>
      <c r="O64" s="166"/>
      <c r="P64" s="166"/>
    </row>
    <row r="65" spans="1:16" x14ac:dyDescent="0.15">
      <c r="A65" s="166" t="s">
        <v>32</v>
      </c>
      <c r="B65" s="166">
        <f>'将来負担比率（分子）の構造'!I$42</f>
        <v>7744</v>
      </c>
      <c r="C65" s="166"/>
      <c r="D65" s="166"/>
      <c r="E65" s="166">
        <f>'将来負担比率（分子）の構造'!J$42</f>
        <v>7817</v>
      </c>
      <c r="F65" s="166"/>
      <c r="G65" s="166"/>
      <c r="H65" s="166">
        <f>'将来負担比率（分子）の構造'!K$42</f>
        <v>8084</v>
      </c>
      <c r="I65" s="166"/>
      <c r="J65" s="166"/>
      <c r="K65" s="166">
        <f>'将来負担比率（分子）の構造'!L$42</f>
        <v>7826</v>
      </c>
      <c r="L65" s="166"/>
      <c r="M65" s="166"/>
      <c r="N65" s="166">
        <f>'将来負担比率（分子）の構造'!M$42</f>
        <v>8329</v>
      </c>
      <c r="O65" s="166"/>
      <c r="P65" s="166"/>
    </row>
    <row r="66" spans="1:16" x14ac:dyDescent="0.15">
      <c r="A66" s="166" t="s">
        <v>31</v>
      </c>
      <c r="B66" s="166">
        <f>'将来負担比率（分子）の構造'!I$41</f>
        <v>58636</v>
      </c>
      <c r="C66" s="166"/>
      <c r="D66" s="166"/>
      <c r="E66" s="166">
        <f>'将来負担比率（分子）の構造'!J$41</f>
        <v>50960</v>
      </c>
      <c r="F66" s="166"/>
      <c r="G66" s="166"/>
      <c r="H66" s="166">
        <f>'将来負担比率（分子）の構造'!K$41</f>
        <v>51380</v>
      </c>
      <c r="I66" s="166"/>
      <c r="J66" s="166"/>
      <c r="K66" s="166">
        <f>'将来負担比率（分子）の構造'!L$41</f>
        <v>51656</v>
      </c>
      <c r="L66" s="166"/>
      <c r="M66" s="166"/>
      <c r="N66" s="166">
        <f>'将来負担比率（分子）の構造'!M$41</f>
        <v>51063</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37100</v>
      </c>
      <c r="C72" s="170">
        <f>基金残高に係る経年分析!G55</f>
        <v>36400</v>
      </c>
      <c r="D72" s="170">
        <f>基金残高に係る経年分析!H55</f>
        <v>32100</v>
      </c>
    </row>
    <row r="73" spans="1:16" x14ac:dyDescent="0.15">
      <c r="A73" s="169" t="s">
        <v>78</v>
      </c>
      <c r="B73" s="170">
        <f>基金残高に係る経年分析!F56</f>
        <v>2155</v>
      </c>
      <c r="C73" s="170">
        <f>基金残高に係る経年分析!G56</f>
        <v>2157</v>
      </c>
      <c r="D73" s="170">
        <f>基金残高に係る経年分析!H56</f>
        <v>2159</v>
      </c>
    </row>
    <row r="74" spans="1:16" x14ac:dyDescent="0.15">
      <c r="A74" s="169" t="s">
        <v>79</v>
      </c>
      <c r="B74" s="170">
        <f>基金残高に係る経年分析!F57</f>
        <v>44966</v>
      </c>
      <c r="C74" s="170">
        <f>基金残高に係る経年分析!G57</f>
        <v>36442</v>
      </c>
      <c r="D74" s="170">
        <f>基金残高に係る経年分析!H57</f>
        <v>32795</v>
      </c>
    </row>
  </sheetData>
  <sheetProtection algorithmName="SHA-512" hashValue="pmrw6ojIEd9M/qkxELFCXBUzCAGDwufQ4xHR5iLzn1WYS2WdwUt0RWYPJJjOszsOxe5gXuz+8g2j1KoQIjD7VA==" saltValue="f/Xo5ogudWiyMP7xqiyEIQ==" spinCount="100000" sheet="1" objects="1" scenarios="1"/>
  <customSheetViews>
    <customSheetView guid="{69ADCFE0-6BCB-4A4B-8A25-89E439CDFB04}"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2D7BF8A9-925F-4536-BF5C-4A59E14C9FA7}"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35" customWidth="1"/>
    <col min="2" max="2" width="2.375" style="335" customWidth="1"/>
    <col min="3" max="16" width="2.625" style="335" customWidth="1"/>
    <col min="17" max="17" width="2.375" style="335" customWidth="1"/>
    <col min="18" max="95" width="1.625" style="335" customWidth="1"/>
    <col min="96" max="133" width="1.625" style="347" customWidth="1"/>
    <col min="134" max="143" width="1.625" style="335" customWidth="1"/>
    <col min="144" max="16384" width="0" style="335" hidden="1"/>
  </cols>
  <sheetData>
    <row r="1" spans="2:143" ht="22.5" customHeight="1" thickBot="1" x14ac:dyDescent="0.2">
      <c r="B1" s="333"/>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334"/>
      <c r="BN1" s="334"/>
      <c r="BO1" s="334"/>
      <c r="BP1" s="334"/>
      <c r="BQ1" s="334"/>
      <c r="BR1" s="334"/>
      <c r="BS1" s="334"/>
      <c r="BT1" s="334"/>
      <c r="BU1" s="334"/>
      <c r="BV1" s="334"/>
      <c r="BW1" s="334"/>
      <c r="BX1" s="334"/>
      <c r="BY1" s="334"/>
      <c r="BZ1" s="334"/>
      <c r="CA1" s="334"/>
      <c r="CB1" s="334"/>
      <c r="CC1" s="334"/>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612" t="s">
        <v>212</v>
      </c>
      <c r="DI1" s="613"/>
      <c r="DJ1" s="613"/>
      <c r="DK1" s="613"/>
      <c r="DL1" s="613"/>
      <c r="DM1" s="613"/>
      <c r="DN1" s="614"/>
      <c r="DO1" s="335"/>
      <c r="DP1" s="612" t="s">
        <v>213</v>
      </c>
      <c r="DQ1" s="613"/>
      <c r="DR1" s="613"/>
      <c r="DS1" s="613"/>
      <c r="DT1" s="613"/>
      <c r="DU1" s="613"/>
      <c r="DV1" s="613"/>
      <c r="DW1" s="613"/>
      <c r="DX1" s="613"/>
      <c r="DY1" s="613"/>
      <c r="DZ1" s="613"/>
      <c r="EA1" s="613"/>
      <c r="EB1" s="613"/>
      <c r="EC1" s="614"/>
      <c r="ED1" s="334"/>
      <c r="EE1" s="334"/>
      <c r="EF1" s="334"/>
      <c r="EG1" s="334"/>
      <c r="EH1" s="334"/>
      <c r="EI1" s="334"/>
      <c r="EJ1" s="334"/>
      <c r="EK1" s="334"/>
      <c r="EL1" s="334"/>
      <c r="EM1" s="334"/>
    </row>
    <row r="2" spans="2:143" ht="22.5" customHeight="1" x14ac:dyDescent="0.15">
      <c r="B2" s="336" t="s">
        <v>214</v>
      </c>
      <c r="R2" s="337"/>
      <c r="S2" s="337"/>
      <c r="T2" s="337"/>
      <c r="U2" s="337"/>
      <c r="V2" s="337"/>
      <c r="W2" s="337"/>
      <c r="X2" s="337"/>
      <c r="Y2" s="337"/>
      <c r="Z2" s="337"/>
      <c r="AA2" s="337"/>
      <c r="AB2" s="337"/>
      <c r="AC2" s="337"/>
      <c r="AE2" s="338"/>
      <c r="AF2" s="338"/>
      <c r="AG2" s="338"/>
      <c r="AH2" s="338"/>
      <c r="AI2" s="338"/>
      <c r="AJ2" s="337"/>
      <c r="AK2" s="337"/>
      <c r="AL2" s="337"/>
      <c r="AM2" s="337"/>
      <c r="AN2" s="337"/>
      <c r="AO2" s="337"/>
      <c r="AP2" s="337"/>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15">
      <c r="B3" s="615" t="s">
        <v>215</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216</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217</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218</v>
      </c>
      <c r="S4" s="616"/>
      <c r="T4" s="616"/>
      <c r="U4" s="616"/>
      <c r="V4" s="616"/>
      <c r="W4" s="616"/>
      <c r="X4" s="616"/>
      <c r="Y4" s="617"/>
      <c r="Z4" s="615" t="s">
        <v>219</v>
      </c>
      <c r="AA4" s="616"/>
      <c r="AB4" s="616"/>
      <c r="AC4" s="617"/>
      <c r="AD4" s="615" t="s">
        <v>220</v>
      </c>
      <c r="AE4" s="616"/>
      <c r="AF4" s="616"/>
      <c r="AG4" s="616"/>
      <c r="AH4" s="616"/>
      <c r="AI4" s="616"/>
      <c r="AJ4" s="616"/>
      <c r="AK4" s="617"/>
      <c r="AL4" s="615" t="s">
        <v>219</v>
      </c>
      <c r="AM4" s="616"/>
      <c r="AN4" s="616"/>
      <c r="AO4" s="617"/>
      <c r="AP4" s="618" t="s">
        <v>221</v>
      </c>
      <c r="AQ4" s="618"/>
      <c r="AR4" s="618"/>
      <c r="AS4" s="618"/>
      <c r="AT4" s="618"/>
      <c r="AU4" s="618"/>
      <c r="AV4" s="618"/>
      <c r="AW4" s="618"/>
      <c r="AX4" s="618"/>
      <c r="AY4" s="618"/>
      <c r="AZ4" s="618"/>
      <c r="BA4" s="618"/>
      <c r="BB4" s="618"/>
      <c r="BC4" s="618"/>
      <c r="BD4" s="618"/>
      <c r="BE4" s="618"/>
      <c r="BF4" s="618"/>
      <c r="BG4" s="618" t="s">
        <v>222</v>
      </c>
      <c r="BH4" s="618"/>
      <c r="BI4" s="618"/>
      <c r="BJ4" s="618"/>
      <c r="BK4" s="618"/>
      <c r="BL4" s="618"/>
      <c r="BM4" s="618"/>
      <c r="BN4" s="618"/>
      <c r="BO4" s="618" t="s">
        <v>219</v>
      </c>
      <c r="BP4" s="618"/>
      <c r="BQ4" s="618"/>
      <c r="BR4" s="618"/>
      <c r="BS4" s="618" t="s">
        <v>223</v>
      </c>
      <c r="BT4" s="618"/>
      <c r="BU4" s="618"/>
      <c r="BV4" s="618"/>
      <c r="BW4" s="618"/>
      <c r="BX4" s="618"/>
      <c r="BY4" s="618"/>
      <c r="BZ4" s="618"/>
      <c r="CA4" s="618"/>
      <c r="CB4" s="618"/>
      <c r="CD4" s="615" t="s">
        <v>224</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225</v>
      </c>
      <c r="C5" s="620"/>
      <c r="D5" s="620"/>
      <c r="E5" s="620"/>
      <c r="F5" s="620"/>
      <c r="G5" s="620"/>
      <c r="H5" s="620"/>
      <c r="I5" s="620"/>
      <c r="J5" s="620"/>
      <c r="K5" s="620"/>
      <c r="L5" s="620"/>
      <c r="M5" s="620"/>
      <c r="N5" s="620"/>
      <c r="O5" s="620"/>
      <c r="P5" s="620"/>
      <c r="Q5" s="621"/>
      <c r="R5" s="622">
        <v>96142850</v>
      </c>
      <c r="S5" s="623"/>
      <c r="T5" s="623"/>
      <c r="U5" s="623"/>
      <c r="V5" s="623"/>
      <c r="W5" s="623"/>
      <c r="X5" s="623"/>
      <c r="Y5" s="624"/>
      <c r="Z5" s="625">
        <v>46</v>
      </c>
      <c r="AA5" s="625"/>
      <c r="AB5" s="625"/>
      <c r="AC5" s="625"/>
      <c r="AD5" s="626">
        <v>91977874</v>
      </c>
      <c r="AE5" s="626"/>
      <c r="AF5" s="626"/>
      <c r="AG5" s="626"/>
      <c r="AH5" s="626"/>
      <c r="AI5" s="626"/>
      <c r="AJ5" s="626"/>
      <c r="AK5" s="626"/>
      <c r="AL5" s="627">
        <v>81.599999999999994</v>
      </c>
      <c r="AM5" s="628"/>
      <c r="AN5" s="628"/>
      <c r="AO5" s="629"/>
      <c r="AP5" s="619" t="s">
        <v>226</v>
      </c>
      <c r="AQ5" s="620"/>
      <c r="AR5" s="620"/>
      <c r="AS5" s="620"/>
      <c r="AT5" s="620"/>
      <c r="AU5" s="620"/>
      <c r="AV5" s="620"/>
      <c r="AW5" s="620"/>
      <c r="AX5" s="620"/>
      <c r="AY5" s="620"/>
      <c r="AZ5" s="620"/>
      <c r="BA5" s="620"/>
      <c r="BB5" s="620"/>
      <c r="BC5" s="620"/>
      <c r="BD5" s="620"/>
      <c r="BE5" s="620"/>
      <c r="BF5" s="621"/>
      <c r="BG5" s="633">
        <v>84461998</v>
      </c>
      <c r="BH5" s="634"/>
      <c r="BI5" s="634"/>
      <c r="BJ5" s="634"/>
      <c r="BK5" s="634"/>
      <c r="BL5" s="634"/>
      <c r="BM5" s="634"/>
      <c r="BN5" s="635"/>
      <c r="BO5" s="636">
        <v>87.9</v>
      </c>
      <c r="BP5" s="636"/>
      <c r="BQ5" s="636"/>
      <c r="BR5" s="636"/>
      <c r="BS5" s="637" t="s">
        <v>130</v>
      </c>
      <c r="BT5" s="637"/>
      <c r="BU5" s="637"/>
      <c r="BV5" s="637"/>
      <c r="BW5" s="637"/>
      <c r="BX5" s="637"/>
      <c r="BY5" s="637"/>
      <c r="BZ5" s="637"/>
      <c r="CA5" s="637"/>
      <c r="CB5" s="641"/>
      <c r="CD5" s="615" t="s">
        <v>221</v>
      </c>
      <c r="CE5" s="616"/>
      <c r="CF5" s="616"/>
      <c r="CG5" s="616"/>
      <c r="CH5" s="616"/>
      <c r="CI5" s="616"/>
      <c r="CJ5" s="616"/>
      <c r="CK5" s="616"/>
      <c r="CL5" s="616"/>
      <c r="CM5" s="616"/>
      <c r="CN5" s="616"/>
      <c r="CO5" s="616"/>
      <c r="CP5" s="616"/>
      <c r="CQ5" s="617"/>
      <c r="CR5" s="615" t="s">
        <v>227</v>
      </c>
      <c r="CS5" s="616"/>
      <c r="CT5" s="616"/>
      <c r="CU5" s="616"/>
      <c r="CV5" s="616"/>
      <c r="CW5" s="616"/>
      <c r="CX5" s="616"/>
      <c r="CY5" s="617"/>
      <c r="CZ5" s="615" t="s">
        <v>219</v>
      </c>
      <c r="DA5" s="616"/>
      <c r="DB5" s="616"/>
      <c r="DC5" s="617"/>
      <c r="DD5" s="615" t="s">
        <v>228</v>
      </c>
      <c r="DE5" s="616"/>
      <c r="DF5" s="616"/>
      <c r="DG5" s="616"/>
      <c r="DH5" s="616"/>
      <c r="DI5" s="616"/>
      <c r="DJ5" s="616"/>
      <c r="DK5" s="616"/>
      <c r="DL5" s="616"/>
      <c r="DM5" s="616"/>
      <c r="DN5" s="616"/>
      <c r="DO5" s="616"/>
      <c r="DP5" s="617"/>
      <c r="DQ5" s="615" t="s">
        <v>229</v>
      </c>
      <c r="DR5" s="616"/>
      <c r="DS5" s="616"/>
      <c r="DT5" s="616"/>
      <c r="DU5" s="616"/>
      <c r="DV5" s="616"/>
      <c r="DW5" s="616"/>
      <c r="DX5" s="616"/>
      <c r="DY5" s="616"/>
      <c r="DZ5" s="616"/>
      <c r="EA5" s="616"/>
      <c r="EB5" s="616"/>
      <c r="EC5" s="617"/>
    </row>
    <row r="6" spans="2:143" ht="11.25" customHeight="1" x14ac:dyDescent="0.15">
      <c r="B6" s="630" t="s">
        <v>230</v>
      </c>
      <c r="C6" s="631"/>
      <c r="D6" s="631"/>
      <c r="E6" s="631"/>
      <c r="F6" s="631"/>
      <c r="G6" s="631"/>
      <c r="H6" s="631"/>
      <c r="I6" s="631"/>
      <c r="J6" s="631"/>
      <c r="K6" s="631"/>
      <c r="L6" s="631"/>
      <c r="M6" s="631"/>
      <c r="N6" s="631"/>
      <c r="O6" s="631"/>
      <c r="P6" s="631"/>
      <c r="Q6" s="632"/>
      <c r="R6" s="633">
        <v>1331260</v>
      </c>
      <c r="S6" s="634"/>
      <c r="T6" s="634"/>
      <c r="U6" s="634"/>
      <c r="V6" s="634"/>
      <c r="W6" s="634"/>
      <c r="X6" s="634"/>
      <c r="Y6" s="635"/>
      <c r="Z6" s="636">
        <v>0.6</v>
      </c>
      <c r="AA6" s="636"/>
      <c r="AB6" s="636"/>
      <c r="AC6" s="636"/>
      <c r="AD6" s="637">
        <v>1331260</v>
      </c>
      <c r="AE6" s="637"/>
      <c r="AF6" s="637"/>
      <c r="AG6" s="637"/>
      <c r="AH6" s="637"/>
      <c r="AI6" s="637"/>
      <c r="AJ6" s="637"/>
      <c r="AK6" s="637"/>
      <c r="AL6" s="638">
        <v>1.2</v>
      </c>
      <c r="AM6" s="639"/>
      <c r="AN6" s="639"/>
      <c r="AO6" s="640"/>
      <c r="AP6" s="630" t="s">
        <v>231</v>
      </c>
      <c r="AQ6" s="631"/>
      <c r="AR6" s="631"/>
      <c r="AS6" s="631"/>
      <c r="AT6" s="631"/>
      <c r="AU6" s="631"/>
      <c r="AV6" s="631"/>
      <c r="AW6" s="631"/>
      <c r="AX6" s="631"/>
      <c r="AY6" s="631"/>
      <c r="AZ6" s="631"/>
      <c r="BA6" s="631"/>
      <c r="BB6" s="631"/>
      <c r="BC6" s="631"/>
      <c r="BD6" s="631"/>
      <c r="BE6" s="631"/>
      <c r="BF6" s="632"/>
      <c r="BG6" s="633">
        <v>84461998</v>
      </c>
      <c r="BH6" s="634"/>
      <c r="BI6" s="634"/>
      <c r="BJ6" s="634"/>
      <c r="BK6" s="634"/>
      <c r="BL6" s="634"/>
      <c r="BM6" s="634"/>
      <c r="BN6" s="635"/>
      <c r="BO6" s="636">
        <v>87.9</v>
      </c>
      <c r="BP6" s="636"/>
      <c r="BQ6" s="636"/>
      <c r="BR6" s="636"/>
      <c r="BS6" s="637" t="s">
        <v>130</v>
      </c>
      <c r="BT6" s="637"/>
      <c r="BU6" s="637"/>
      <c r="BV6" s="637"/>
      <c r="BW6" s="637"/>
      <c r="BX6" s="637"/>
      <c r="BY6" s="637"/>
      <c r="BZ6" s="637"/>
      <c r="CA6" s="637"/>
      <c r="CB6" s="641"/>
      <c r="CD6" s="619" t="s">
        <v>233</v>
      </c>
      <c r="CE6" s="620"/>
      <c r="CF6" s="620"/>
      <c r="CG6" s="620"/>
      <c r="CH6" s="620"/>
      <c r="CI6" s="620"/>
      <c r="CJ6" s="620"/>
      <c r="CK6" s="620"/>
      <c r="CL6" s="620"/>
      <c r="CM6" s="620"/>
      <c r="CN6" s="620"/>
      <c r="CO6" s="620"/>
      <c r="CP6" s="620"/>
      <c r="CQ6" s="621"/>
      <c r="CR6" s="633">
        <v>837784</v>
      </c>
      <c r="CS6" s="634"/>
      <c r="CT6" s="634"/>
      <c r="CU6" s="634"/>
      <c r="CV6" s="634"/>
      <c r="CW6" s="634"/>
      <c r="CX6" s="634"/>
      <c r="CY6" s="635"/>
      <c r="CZ6" s="627">
        <v>0.4</v>
      </c>
      <c r="DA6" s="628"/>
      <c r="DB6" s="628"/>
      <c r="DC6" s="644"/>
      <c r="DD6" s="642" t="s">
        <v>130</v>
      </c>
      <c r="DE6" s="634"/>
      <c r="DF6" s="634"/>
      <c r="DG6" s="634"/>
      <c r="DH6" s="634"/>
      <c r="DI6" s="634"/>
      <c r="DJ6" s="634"/>
      <c r="DK6" s="634"/>
      <c r="DL6" s="634"/>
      <c r="DM6" s="634"/>
      <c r="DN6" s="634"/>
      <c r="DO6" s="634"/>
      <c r="DP6" s="635"/>
      <c r="DQ6" s="642">
        <v>837784</v>
      </c>
      <c r="DR6" s="634"/>
      <c r="DS6" s="634"/>
      <c r="DT6" s="634"/>
      <c r="DU6" s="634"/>
      <c r="DV6" s="634"/>
      <c r="DW6" s="634"/>
      <c r="DX6" s="634"/>
      <c r="DY6" s="634"/>
      <c r="DZ6" s="634"/>
      <c r="EA6" s="634"/>
      <c r="EB6" s="634"/>
      <c r="EC6" s="643"/>
    </row>
    <row r="7" spans="2:143" ht="11.25" customHeight="1" x14ac:dyDescent="0.15">
      <c r="B7" s="630" t="s">
        <v>234</v>
      </c>
      <c r="C7" s="631"/>
      <c r="D7" s="631"/>
      <c r="E7" s="631"/>
      <c r="F7" s="631"/>
      <c r="G7" s="631"/>
      <c r="H7" s="631"/>
      <c r="I7" s="631"/>
      <c r="J7" s="631"/>
      <c r="K7" s="631"/>
      <c r="L7" s="631"/>
      <c r="M7" s="631"/>
      <c r="N7" s="631"/>
      <c r="O7" s="631"/>
      <c r="P7" s="631"/>
      <c r="Q7" s="632"/>
      <c r="R7" s="633">
        <v>53390</v>
      </c>
      <c r="S7" s="634"/>
      <c r="T7" s="634"/>
      <c r="U7" s="634"/>
      <c r="V7" s="634"/>
      <c r="W7" s="634"/>
      <c r="X7" s="634"/>
      <c r="Y7" s="635"/>
      <c r="Z7" s="636">
        <v>0</v>
      </c>
      <c r="AA7" s="636"/>
      <c r="AB7" s="636"/>
      <c r="AC7" s="636"/>
      <c r="AD7" s="637">
        <v>53390</v>
      </c>
      <c r="AE7" s="637"/>
      <c r="AF7" s="637"/>
      <c r="AG7" s="637"/>
      <c r="AH7" s="637"/>
      <c r="AI7" s="637"/>
      <c r="AJ7" s="637"/>
      <c r="AK7" s="637"/>
      <c r="AL7" s="638">
        <v>0</v>
      </c>
      <c r="AM7" s="639"/>
      <c r="AN7" s="639"/>
      <c r="AO7" s="640"/>
      <c r="AP7" s="630" t="s">
        <v>235</v>
      </c>
      <c r="AQ7" s="631"/>
      <c r="AR7" s="631"/>
      <c r="AS7" s="631"/>
      <c r="AT7" s="631"/>
      <c r="AU7" s="631"/>
      <c r="AV7" s="631"/>
      <c r="AW7" s="631"/>
      <c r="AX7" s="631"/>
      <c r="AY7" s="631"/>
      <c r="AZ7" s="631"/>
      <c r="BA7" s="631"/>
      <c r="BB7" s="631"/>
      <c r="BC7" s="631"/>
      <c r="BD7" s="631"/>
      <c r="BE7" s="631"/>
      <c r="BF7" s="632"/>
      <c r="BG7" s="633">
        <v>38985929</v>
      </c>
      <c r="BH7" s="634"/>
      <c r="BI7" s="634"/>
      <c r="BJ7" s="634"/>
      <c r="BK7" s="634"/>
      <c r="BL7" s="634"/>
      <c r="BM7" s="634"/>
      <c r="BN7" s="635"/>
      <c r="BO7" s="636">
        <v>40.6</v>
      </c>
      <c r="BP7" s="636"/>
      <c r="BQ7" s="636"/>
      <c r="BR7" s="636"/>
      <c r="BS7" s="637" t="s">
        <v>130</v>
      </c>
      <c r="BT7" s="637"/>
      <c r="BU7" s="637"/>
      <c r="BV7" s="637"/>
      <c r="BW7" s="637"/>
      <c r="BX7" s="637"/>
      <c r="BY7" s="637"/>
      <c r="BZ7" s="637"/>
      <c r="CA7" s="637"/>
      <c r="CB7" s="641"/>
      <c r="CD7" s="630" t="s">
        <v>236</v>
      </c>
      <c r="CE7" s="631"/>
      <c r="CF7" s="631"/>
      <c r="CG7" s="631"/>
      <c r="CH7" s="631"/>
      <c r="CI7" s="631"/>
      <c r="CJ7" s="631"/>
      <c r="CK7" s="631"/>
      <c r="CL7" s="631"/>
      <c r="CM7" s="631"/>
      <c r="CN7" s="631"/>
      <c r="CO7" s="631"/>
      <c r="CP7" s="631"/>
      <c r="CQ7" s="632"/>
      <c r="CR7" s="633">
        <v>25016979</v>
      </c>
      <c r="CS7" s="634"/>
      <c r="CT7" s="634"/>
      <c r="CU7" s="634"/>
      <c r="CV7" s="634"/>
      <c r="CW7" s="634"/>
      <c r="CX7" s="634"/>
      <c r="CY7" s="635"/>
      <c r="CZ7" s="636">
        <v>12.8</v>
      </c>
      <c r="DA7" s="636"/>
      <c r="DB7" s="636"/>
      <c r="DC7" s="636"/>
      <c r="DD7" s="642">
        <v>3209696</v>
      </c>
      <c r="DE7" s="634"/>
      <c r="DF7" s="634"/>
      <c r="DG7" s="634"/>
      <c r="DH7" s="634"/>
      <c r="DI7" s="634"/>
      <c r="DJ7" s="634"/>
      <c r="DK7" s="634"/>
      <c r="DL7" s="634"/>
      <c r="DM7" s="634"/>
      <c r="DN7" s="634"/>
      <c r="DO7" s="634"/>
      <c r="DP7" s="635"/>
      <c r="DQ7" s="642">
        <v>21216860</v>
      </c>
      <c r="DR7" s="634"/>
      <c r="DS7" s="634"/>
      <c r="DT7" s="634"/>
      <c r="DU7" s="634"/>
      <c r="DV7" s="634"/>
      <c r="DW7" s="634"/>
      <c r="DX7" s="634"/>
      <c r="DY7" s="634"/>
      <c r="DZ7" s="634"/>
      <c r="EA7" s="634"/>
      <c r="EB7" s="634"/>
      <c r="EC7" s="643"/>
    </row>
    <row r="8" spans="2:143" ht="11.25" customHeight="1" x14ac:dyDescent="0.15">
      <c r="B8" s="630" t="s">
        <v>237</v>
      </c>
      <c r="C8" s="631"/>
      <c r="D8" s="631"/>
      <c r="E8" s="631"/>
      <c r="F8" s="631"/>
      <c r="G8" s="631"/>
      <c r="H8" s="631"/>
      <c r="I8" s="631"/>
      <c r="J8" s="631"/>
      <c r="K8" s="631"/>
      <c r="L8" s="631"/>
      <c r="M8" s="631"/>
      <c r="N8" s="631"/>
      <c r="O8" s="631"/>
      <c r="P8" s="631"/>
      <c r="Q8" s="632"/>
      <c r="R8" s="633">
        <v>654438</v>
      </c>
      <c r="S8" s="634"/>
      <c r="T8" s="634"/>
      <c r="U8" s="634"/>
      <c r="V8" s="634"/>
      <c r="W8" s="634"/>
      <c r="X8" s="634"/>
      <c r="Y8" s="635"/>
      <c r="Z8" s="636">
        <v>0.3</v>
      </c>
      <c r="AA8" s="636"/>
      <c r="AB8" s="636"/>
      <c r="AC8" s="636"/>
      <c r="AD8" s="637">
        <v>654438</v>
      </c>
      <c r="AE8" s="637"/>
      <c r="AF8" s="637"/>
      <c r="AG8" s="637"/>
      <c r="AH8" s="637"/>
      <c r="AI8" s="637"/>
      <c r="AJ8" s="637"/>
      <c r="AK8" s="637"/>
      <c r="AL8" s="638">
        <v>0.6</v>
      </c>
      <c r="AM8" s="639"/>
      <c r="AN8" s="639"/>
      <c r="AO8" s="640"/>
      <c r="AP8" s="630" t="s">
        <v>238</v>
      </c>
      <c r="AQ8" s="631"/>
      <c r="AR8" s="631"/>
      <c r="AS8" s="631"/>
      <c r="AT8" s="631"/>
      <c r="AU8" s="631"/>
      <c r="AV8" s="631"/>
      <c r="AW8" s="631"/>
      <c r="AX8" s="631"/>
      <c r="AY8" s="631"/>
      <c r="AZ8" s="631"/>
      <c r="BA8" s="631"/>
      <c r="BB8" s="631"/>
      <c r="BC8" s="631"/>
      <c r="BD8" s="631"/>
      <c r="BE8" s="631"/>
      <c r="BF8" s="632"/>
      <c r="BG8" s="633">
        <v>803734</v>
      </c>
      <c r="BH8" s="634"/>
      <c r="BI8" s="634"/>
      <c r="BJ8" s="634"/>
      <c r="BK8" s="634"/>
      <c r="BL8" s="634"/>
      <c r="BM8" s="634"/>
      <c r="BN8" s="635"/>
      <c r="BO8" s="636">
        <v>0.8</v>
      </c>
      <c r="BP8" s="636"/>
      <c r="BQ8" s="636"/>
      <c r="BR8" s="636"/>
      <c r="BS8" s="637" t="s">
        <v>130</v>
      </c>
      <c r="BT8" s="637"/>
      <c r="BU8" s="637"/>
      <c r="BV8" s="637"/>
      <c r="BW8" s="637"/>
      <c r="BX8" s="637"/>
      <c r="BY8" s="637"/>
      <c r="BZ8" s="637"/>
      <c r="CA8" s="637"/>
      <c r="CB8" s="641"/>
      <c r="CD8" s="630" t="s">
        <v>239</v>
      </c>
      <c r="CE8" s="631"/>
      <c r="CF8" s="631"/>
      <c r="CG8" s="631"/>
      <c r="CH8" s="631"/>
      <c r="CI8" s="631"/>
      <c r="CJ8" s="631"/>
      <c r="CK8" s="631"/>
      <c r="CL8" s="631"/>
      <c r="CM8" s="631"/>
      <c r="CN8" s="631"/>
      <c r="CO8" s="631"/>
      <c r="CP8" s="631"/>
      <c r="CQ8" s="632"/>
      <c r="CR8" s="633">
        <v>70250086</v>
      </c>
      <c r="CS8" s="634"/>
      <c r="CT8" s="634"/>
      <c r="CU8" s="634"/>
      <c r="CV8" s="634"/>
      <c r="CW8" s="634"/>
      <c r="CX8" s="634"/>
      <c r="CY8" s="635"/>
      <c r="CZ8" s="636">
        <v>36.1</v>
      </c>
      <c r="DA8" s="636"/>
      <c r="DB8" s="636"/>
      <c r="DC8" s="636"/>
      <c r="DD8" s="642">
        <v>1969229</v>
      </c>
      <c r="DE8" s="634"/>
      <c r="DF8" s="634"/>
      <c r="DG8" s="634"/>
      <c r="DH8" s="634"/>
      <c r="DI8" s="634"/>
      <c r="DJ8" s="634"/>
      <c r="DK8" s="634"/>
      <c r="DL8" s="634"/>
      <c r="DM8" s="634"/>
      <c r="DN8" s="634"/>
      <c r="DO8" s="634"/>
      <c r="DP8" s="635"/>
      <c r="DQ8" s="642">
        <v>37311157</v>
      </c>
      <c r="DR8" s="634"/>
      <c r="DS8" s="634"/>
      <c r="DT8" s="634"/>
      <c r="DU8" s="634"/>
      <c r="DV8" s="634"/>
      <c r="DW8" s="634"/>
      <c r="DX8" s="634"/>
      <c r="DY8" s="634"/>
      <c r="DZ8" s="634"/>
      <c r="EA8" s="634"/>
      <c r="EB8" s="634"/>
      <c r="EC8" s="643"/>
    </row>
    <row r="9" spans="2:143" ht="11.25" customHeight="1" x14ac:dyDescent="0.15">
      <c r="B9" s="630" t="s">
        <v>240</v>
      </c>
      <c r="C9" s="631"/>
      <c r="D9" s="631"/>
      <c r="E9" s="631"/>
      <c r="F9" s="631"/>
      <c r="G9" s="631"/>
      <c r="H9" s="631"/>
      <c r="I9" s="631"/>
      <c r="J9" s="631"/>
      <c r="K9" s="631"/>
      <c r="L9" s="631"/>
      <c r="M9" s="631"/>
      <c r="N9" s="631"/>
      <c r="O9" s="631"/>
      <c r="P9" s="631"/>
      <c r="Q9" s="632"/>
      <c r="R9" s="633">
        <v>746869</v>
      </c>
      <c r="S9" s="634"/>
      <c r="T9" s="634"/>
      <c r="U9" s="634"/>
      <c r="V9" s="634"/>
      <c r="W9" s="634"/>
      <c r="X9" s="634"/>
      <c r="Y9" s="635"/>
      <c r="Z9" s="636">
        <v>0.4</v>
      </c>
      <c r="AA9" s="636"/>
      <c r="AB9" s="636"/>
      <c r="AC9" s="636"/>
      <c r="AD9" s="637">
        <v>746869</v>
      </c>
      <c r="AE9" s="637"/>
      <c r="AF9" s="637"/>
      <c r="AG9" s="637"/>
      <c r="AH9" s="637"/>
      <c r="AI9" s="637"/>
      <c r="AJ9" s="637"/>
      <c r="AK9" s="637"/>
      <c r="AL9" s="638">
        <v>0.7</v>
      </c>
      <c r="AM9" s="639"/>
      <c r="AN9" s="639"/>
      <c r="AO9" s="640"/>
      <c r="AP9" s="630" t="s">
        <v>241</v>
      </c>
      <c r="AQ9" s="631"/>
      <c r="AR9" s="631"/>
      <c r="AS9" s="631"/>
      <c r="AT9" s="631"/>
      <c r="AU9" s="631"/>
      <c r="AV9" s="631"/>
      <c r="AW9" s="631"/>
      <c r="AX9" s="631"/>
      <c r="AY9" s="631"/>
      <c r="AZ9" s="631"/>
      <c r="BA9" s="631"/>
      <c r="BB9" s="631"/>
      <c r="BC9" s="631"/>
      <c r="BD9" s="631"/>
      <c r="BE9" s="631"/>
      <c r="BF9" s="632"/>
      <c r="BG9" s="633">
        <v>30781634</v>
      </c>
      <c r="BH9" s="634"/>
      <c r="BI9" s="634"/>
      <c r="BJ9" s="634"/>
      <c r="BK9" s="634"/>
      <c r="BL9" s="634"/>
      <c r="BM9" s="634"/>
      <c r="BN9" s="635"/>
      <c r="BO9" s="636">
        <v>32</v>
      </c>
      <c r="BP9" s="636"/>
      <c r="BQ9" s="636"/>
      <c r="BR9" s="636"/>
      <c r="BS9" s="637" t="s">
        <v>130</v>
      </c>
      <c r="BT9" s="637"/>
      <c r="BU9" s="637"/>
      <c r="BV9" s="637"/>
      <c r="BW9" s="637"/>
      <c r="BX9" s="637"/>
      <c r="BY9" s="637"/>
      <c r="BZ9" s="637"/>
      <c r="CA9" s="637"/>
      <c r="CB9" s="641"/>
      <c r="CD9" s="630" t="s">
        <v>242</v>
      </c>
      <c r="CE9" s="631"/>
      <c r="CF9" s="631"/>
      <c r="CG9" s="631"/>
      <c r="CH9" s="631"/>
      <c r="CI9" s="631"/>
      <c r="CJ9" s="631"/>
      <c r="CK9" s="631"/>
      <c r="CL9" s="631"/>
      <c r="CM9" s="631"/>
      <c r="CN9" s="631"/>
      <c r="CO9" s="631"/>
      <c r="CP9" s="631"/>
      <c r="CQ9" s="632"/>
      <c r="CR9" s="633">
        <v>20808270</v>
      </c>
      <c r="CS9" s="634"/>
      <c r="CT9" s="634"/>
      <c r="CU9" s="634"/>
      <c r="CV9" s="634"/>
      <c r="CW9" s="634"/>
      <c r="CX9" s="634"/>
      <c r="CY9" s="635"/>
      <c r="CZ9" s="636">
        <v>10.7</v>
      </c>
      <c r="DA9" s="636"/>
      <c r="DB9" s="636"/>
      <c r="DC9" s="636"/>
      <c r="DD9" s="642">
        <v>4564639</v>
      </c>
      <c r="DE9" s="634"/>
      <c r="DF9" s="634"/>
      <c r="DG9" s="634"/>
      <c r="DH9" s="634"/>
      <c r="DI9" s="634"/>
      <c r="DJ9" s="634"/>
      <c r="DK9" s="634"/>
      <c r="DL9" s="634"/>
      <c r="DM9" s="634"/>
      <c r="DN9" s="634"/>
      <c r="DO9" s="634"/>
      <c r="DP9" s="635"/>
      <c r="DQ9" s="642">
        <v>12111562</v>
      </c>
      <c r="DR9" s="634"/>
      <c r="DS9" s="634"/>
      <c r="DT9" s="634"/>
      <c r="DU9" s="634"/>
      <c r="DV9" s="634"/>
      <c r="DW9" s="634"/>
      <c r="DX9" s="634"/>
      <c r="DY9" s="634"/>
      <c r="DZ9" s="634"/>
      <c r="EA9" s="634"/>
      <c r="EB9" s="634"/>
      <c r="EC9" s="643"/>
    </row>
    <row r="10" spans="2:143" ht="11.25" customHeight="1" x14ac:dyDescent="0.15">
      <c r="B10" s="630" t="s">
        <v>243</v>
      </c>
      <c r="C10" s="631"/>
      <c r="D10" s="631"/>
      <c r="E10" s="631"/>
      <c r="F10" s="631"/>
      <c r="G10" s="631"/>
      <c r="H10" s="631"/>
      <c r="I10" s="631"/>
      <c r="J10" s="631"/>
      <c r="K10" s="631"/>
      <c r="L10" s="631"/>
      <c r="M10" s="631"/>
      <c r="N10" s="631"/>
      <c r="O10" s="631"/>
      <c r="P10" s="631"/>
      <c r="Q10" s="632"/>
      <c r="R10" s="633" t="s">
        <v>130</v>
      </c>
      <c r="S10" s="634"/>
      <c r="T10" s="634"/>
      <c r="U10" s="634"/>
      <c r="V10" s="634"/>
      <c r="W10" s="634"/>
      <c r="X10" s="634"/>
      <c r="Y10" s="635"/>
      <c r="Z10" s="636" t="s">
        <v>130</v>
      </c>
      <c r="AA10" s="636"/>
      <c r="AB10" s="636"/>
      <c r="AC10" s="636"/>
      <c r="AD10" s="637" t="s">
        <v>130</v>
      </c>
      <c r="AE10" s="637"/>
      <c r="AF10" s="637"/>
      <c r="AG10" s="637"/>
      <c r="AH10" s="637"/>
      <c r="AI10" s="637"/>
      <c r="AJ10" s="637"/>
      <c r="AK10" s="637"/>
      <c r="AL10" s="638" t="s">
        <v>130</v>
      </c>
      <c r="AM10" s="639"/>
      <c r="AN10" s="639"/>
      <c r="AO10" s="640"/>
      <c r="AP10" s="630" t="s">
        <v>244</v>
      </c>
      <c r="AQ10" s="631"/>
      <c r="AR10" s="631"/>
      <c r="AS10" s="631"/>
      <c r="AT10" s="631"/>
      <c r="AU10" s="631"/>
      <c r="AV10" s="631"/>
      <c r="AW10" s="631"/>
      <c r="AX10" s="631"/>
      <c r="AY10" s="631"/>
      <c r="AZ10" s="631"/>
      <c r="BA10" s="631"/>
      <c r="BB10" s="631"/>
      <c r="BC10" s="631"/>
      <c r="BD10" s="631"/>
      <c r="BE10" s="631"/>
      <c r="BF10" s="632"/>
      <c r="BG10" s="633">
        <v>1031416</v>
      </c>
      <c r="BH10" s="634"/>
      <c r="BI10" s="634"/>
      <c r="BJ10" s="634"/>
      <c r="BK10" s="634"/>
      <c r="BL10" s="634"/>
      <c r="BM10" s="634"/>
      <c r="BN10" s="635"/>
      <c r="BO10" s="636">
        <v>1.1000000000000001</v>
      </c>
      <c r="BP10" s="636"/>
      <c r="BQ10" s="636"/>
      <c r="BR10" s="636"/>
      <c r="BS10" s="637" t="s">
        <v>130</v>
      </c>
      <c r="BT10" s="637"/>
      <c r="BU10" s="637"/>
      <c r="BV10" s="637"/>
      <c r="BW10" s="637"/>
      <c r="BX10" s="637"/>
      <c r="BY10" s="637"/>
      <c r="BZ10" s="637"/>
      <c r="CA10" s="637"/>
      <c r="CB10" s="641"/>
      <c r="CD10" s="630" t="s">
        <v>245</v>
      </c>
      <c r="CE10" s="631"/>
      <c r="CF10" s="631"/>
      <c r="CG10" s="631"/>
      <c r="CH10" s="631"/>
      <c r="CI10" s="631"/>
      <c r="CJ10" s="631"/>
      <c r="CK10" s="631"/>
      <c r="CL10" s="631"/>
      <c r="CM10" s="631"/>
      <c r="CN10" s="631"/>
      <c r="CO10" s="631"/>
      <c r="CP10" s="631"/>
      <c r="CQ10" s="632"/>
      <c r="CR10" s="633">
        <v>633820</v>
      </c>
      <c r="CS10" s="634"/>
      <c r="CT10" s="634"/>
      <c r="CU10" s="634"/>
      <c r="CV10" s="634"/>
      <c r="CW10" s="634"/>
      <c r="CX10" s="634"/>
      <c r="CY10" s="635"/>
      <c r="CZ10" s="636">
        <v>0.3</v>
      </c>
      <c r="DA10" s="636"/>
      <c r="DB10" s="636"/>
      <c r="DC10" s="636"/>
      <c r="DD10" s="642">
        <v>1589</v>
      </c>
      <c r="DE10" s="634"/>
      <c r="DF10" s="634"/>
      <c r="DG10" s="634"/>
      <c r="DH10" s="634"/>
      <c r="DI10" s="634"/>
      <c r="DJ10" s="634"/>
      <c r="DK10" s="634"/>
      <c r="DL10" s="634"/>
      <c r="DM10" s="634"/>
      <c r="DN10" s="634"/>
      <c r="DO10" s="634"/>
      <c r="DP10" s="635"/>
      <c r="DQ10" s="642">
        <v>445959</v>
      </c>
      <c r="DR10" s="634"/>
      <c r="DS10" s="634"/>
      <c r="DT10" s="634"/>
      <c r="DU10" s="634"/>
      <c r="DV10" s="634"/>
      <c r="DW10" s="634"/>
      <c r="DX10" s="634"/>
      <c r="DY10" s="634"/>
      <c r="DZ10" s="634"/>
      <c r="EA10" s="634"/>
      <c r="EB10" s="634"/>
      <c r="EC10" s="643"/>
    </row>
    <row r="11" spans="2:143" ht="11.25" customHeight="1" x14ac:dyDescent="0.15">
      <c r="B11" s="630" t="s">
        <v>246</v>
      </c>
      <c r="C11" s="631"/>
      <c r="D11" s="631"/>
      <c r="E11" s="631"/>
      <c r="F11" s="631"/>
      <c r="G11" s="631"/>
      <c r="H11" s="631"/>
      <c r="I11" s="631"/>
      <c r="J11" s="631"/>
      <c r="K11" s="631"/>
      <c r="L11" s="631"/>
      <c r="M11" s="631"/>
      <c r="N11" s="631"/>
      <c r="O11" s="631"/>
      <c r="P11" s="631"/>
      <c r="Q11" s="632"/>
      <c r="R11" s="633">
        <v>10752166</v>
      </c>
      <c r="S11" s="634"/>
      <c r="T11" s="634"/>
      <c r="U11" s="634"/>
      <c r="V11" s="634"/>
      <c r="W11" s="634"/>
      <c r="X11" s="634"/>
      <c r="Y11" s="635"/>
      <c r="Z11" s="638">
        <v>5.0999999999999996</v>
      </c>
      <c r="AA11" s="639"/>
      <c r="AB11" s="639"/>
      <c r="AC11" s="645"/>
      <c r="AD11" s="642">
        <v>10752166</v>
      </c>
      <c r="AE11" s="634"/>
      <c r="AF11" s="634"/>
      <c r="AG11" s="634"/>
      <c r="AH11" s="634"/>
      <c r="AI11" s="634"/>
      <c r="AJ11" s="634"/>
      <c r="AK11" s="635"/>
      <c r="AL11" s="638">
        <v>9.5</v>
      </c>
      <c r="AM11" s="639"/>
      <c r="AN11" s="639"/>
      <c r="AO11" s="640"/>
      <c r="AP11" s="630" t="s">
        <v>247</v>
      </c>
      <c r="AQ11" s="631"/>
      <c r="AR11" s="631"/>
      <c r="AS11" s="631"/>
      <c r="AT11" s="631"/>
      <c r="AU11" s="631"/>
      <c r="AV11" s="631"/>
      <c r="AW11" s="631"/>
      <c r="AX11" s="631"/>
      <c r="AY11" s="631"/>
      <c r="AZ11" s="631"/>
      <c r="BA11" s="631"/>
      <c r="BB11" s="631"/>
      <c r="BC11" s="631"/>
      <c r="BD11" s="631"/>
      <c r="BE11" s="631"/>
      <c r="BF11" s="632"/>
      <c r="BG11" s="633">
        <v>6369145</v>
      </c>
      <c r="BH11" s="634"/>
      <c r="BI11" s="634"/>
      <c r="BJ11" s="634"/>
      <c r="BK11" s="634"/>
      <c r="BL11" s="634"/>
      <c r="BM11" s="634"/>
      <c r="BN11" s="635"/>
      <c r="BO11" s="636">
        <v>6.6</v>
      </c>
      <c r="BP11" s="636"/>
      <c r="BQ11" s="636"/>
      <c r="BR11" s="636"/>
      <c r="BS11" s="637" t="s">
        <v>130</v>
      </c>
      <c r="BT11" s="637"/>
      <c r="BU11" s="637"/>
      <c r="BV11" s="637"/>
      <c r="BW11" s="637"/>
      <c r="BX11" s="637"/>
      <c r="BY11" s="637"/>
      <c r="BZ11" s="637"/>
      <c r="CA11" s="637"/>
      <c r="CB11" s="641"/>
      <c r="CD11" s="630" t="s">
        <v>248</v>
      </c>
      <c r="CE11" s="631"/>
      <c r="CF11" s="631"/>
      <c r="CG11" s="631"/>
      <c r="CH11" s="631"/>
      <c r="CI11" s="631"/>
      <c r="CJ11" s="631"/>
      <c r="CK11" s="631"/>
      <c r="CL11" s="631"/>
      <c r="CM11" s="631"/>
      <c r="CN11" s="631"/>
      <c r="CO11" s="631"/>
      <c r="CP11" s="631"/>
      <c r="CQ11" s="632"/>
      <c r="CR11" s="633">
        <v>2771820</v>
      </c>
      <c r="CS11" s="634"/>
      <c r="CT11" s="634"/>
      <c r="CU11" s="634"/>
      <c r="CV11" s="634"/>
      <c r="CW11" s="634"/>
      <c r="CX11" s="634"/>
      <c r="CY11" s="635"/>
      <c r="CZ11" s="636">
        <v>1.4</v>
      </c>
      <c r="DA11" s="636"/>
      <c r="DB11" s="636"/>
      <c r="DC11" s="636"/>
      <c r="DD11" s="642">
        <v>1003551</v>
      </c>
      <c r="DE11" s="634"/>
      <c r="DF11" s="634"/>
      <c r="DG11" s="634"/>
      <c r="DH11" s="634"/>
      <c r="DI11" s="634"/>
      <c r="DJ11" s="634"/>
      <c r="DK11" s="634"/>
      <c r="DL11" s="634"/>
      <c r="DM11" s="634"/>
      <c r="DN11" s="634"/>
      <c r="DO11" s="634"/>
      <c r="DP11" s="635"/>
      <c r="DQ11" s="642">
        <v>1877760</v>
      </c>
      <c r="DR11" s="634"/>
      <c r="DS11" s="634"/>
      <c r="DT11" s="634"/>
      <c r="DU11" s="634"/>
      <c r="DV11" s="634"/>
      <c r="DW11" s="634"/>
      <c r="DX11" s="634"/>
      <c r="DY11" s="634"/>
      <c r="DZ11" s="634"/>
      <c r="EA11" s="634"/>
      <c r="EB11" s="634"/>
      <c r="EC11" s="643"/>
    </row>
    <row r="12" spans="2:143" ht="11.25" customHeight="1" x14ac:dyDescent="0.15">
      <c r="B12" s="630" t="s">
        <v>249</v>
      </c>
      <c r="C12" s="631"/>
      <c r="D12" s="631"/>
      <c r="E12" s="631"/>
      <c r="F12" s="631"/>
      <c r="G12" s="631"/>
      <c r="H12" s="631"/>
      <c r="I12" s="631"/>
      <c r="J12" s="631"/>
      <c r="K12" s="631"/>
      <c r="L12" s="631"/>
      <c r="M12" s="631"/>
      <c r="N12" s="631"/>
      <c r="O12" s="631"/>
      <c r="P12" s="631"/>
      <c r="Q12" s="632"/>
      <c r="R12" s="633">
        <v>369523</v>
      </c>
      <c r="S12" s="634"/>
      <c r="T12" s="634"/>
      <c r="U12" s="634"/>
      <c r="V12" s="634"/>
      <c r="W12" s="634"/>
      <c r="X12" s="634"/>
      <c r="Y12" s="635"/>
      <c r="Z12" s="636">
        <v>0.2</v>
      </c>
      <c r="AA12" s="636"/>
      <c r="AB12" s="636"/>
      <c r="AC12" s="636"/>
      <c r="AD12" s="637">
        <v>369523</v>
      </c>
      <c r="AE12" s="637"/>
      <c r="AF12" s="637"/>
      <c r="AG12" s="637"/>
      <c r="AH12" s="637"/>
      <c r="AI12" s="637"/>
      <c r="AJ12" s="637"/>
      <c r="AK12" s="637"/>
      <c r="AL12" s="638">
        <v>0.3</v>
      </c>
      <c r="AM12" s="639"/>
      <c r="AN12" s="639"/>
      <c r="AO12" s="640"/>
      <c r="AP12" s="630" t="s">
        <v>250</v>
      </c>
      <c r="AQ12" s="631"/>
      <c r="AR12" s="631"/>
      <c r="AS12" s="631"/>
      <c r="AT12" s="631"/>
      <c r="AU12" s="631"/>
      <c r="AV12" s="631"/>
      <c r="AW12" s="631"/>
      <c r="AX12" s="631"/>
      <c r="AY12" s="631"/>
      <c r="AZ12" s="631"/>
      <c r="BA12" s="631"/>
      <c r="BB12" s="631"/>
      <c r="BC12" s="631"/>
      <c r="BD12" s="631"/>
      <c r="BE12" s="631"/>
      <c r="BF12" s="632"/>
      <c r="BG12" s="633">
        <v>41623750</v>
      </c>
      <c r="BH12" s="634"/>
      <c r="BI12" s="634"/>
      <c r="BJ12" s="634"/>
      <c r="BK12" s="634"/>
      <c r="BL12" s="634"/>
      <c r="BM12" s="634"/>
      <c r="BN12" s="635"/>
      <c r="BO12" s="636">
        <v>43.3</v>
      </c>
      <c r="BP12" s="636"/>
      <c r="BQ12" s="636"/>
      <c r="BR12" s="636"/>
      <c r="BS12" s="637" t="s">
        <v>130</v>
      </c>
      <c r="BT12" s="637"/>
      <c r="BU12" s="637"/>
      <c r="BV12" s="637"/>
      <c r="BW12" s="637"/>
      <c r="BX12" s="637"/>
      <c r="BY12" s="637"/>
      <c r="BZ12" s="637"/>
      <c r="CA12" s="637"/>
      <c r="CB12" s="641"/>
      <c r="CD12" s="630" t="s">
        <v>251</v>
      </c>
      <c r="CE12" s="631"/>
      <c r="CF12" s="631"/>
      <c r="CG12" s="631"/>
      <c r="CH12" s="631"/>
      <c r="CI12" s="631"/>
      <c r="CJ12" s="631"/>
      <c r="CK12" s="631"/>
      <c r="CL12" s="631"/>
      <c r="CM12" s="631"/>
      <c r="CN12" s="631"/>
      <c r="CO12" s="631"/>
      <c r="CP12" s="631"/>
      <c r="CQ12" s="632"/>
      <c r="CR12" s="633">
        <v>4796530</v>
      </c>
      <c r="CS12" s="634"/>
      <c r="CT12" s="634"/>
      <c r="CU12" s="634"/>
      <c r="CV12" s="634"/>
      <c r="CW12" s="634"/>
      <c r="CX12" s="634"/>
      <c r="CY12" s="635"/>
      <c r="CZ12" s="636">
        <v>2.5</v>
      </c>
      <c r="DA12" s="636"/>
      <c r="DB12" s="636"/>
      <c r="DC12" s="636"/>
      <c r="DD12" s="642">
        <v>334256</v>
      </c>
      <c r="DE12" s="634"/>
      <c r="DF12" s="634"/>
      <c r="DG12" s="634"/>
      <c r="DH12" s="634"/>
      <c r="DI12" s="634"/>
      <c r="DJ12" s="634"/>
      <c r="DK12" s="634"/>
      <c r="DL12" s="634"/>
      <c r="DM12" s="634"/>
      <c r="DN12" s="634"/>
      <c r="DO12" s="634"/>
      <c r="DP12" s="635"/>
      <c r="DQ12" s="642">
        <v>4147969</v>
      </c>
      <c r="DR12" s="634"/>
      <c r="DS12" s="634"/>
      <c r="DT12" s="634"/>
      <c r="DU12" s="634"/>
      <c r="DV12" s="634"/>
      <c r="DW12" s="634"/>
      <c r="DX12" s="634"/>
      <c r="DY12" s="634"/>
      <c r="DZ12" s="634"/>
      <c r="EA12" s="634"/>
      <c r="EB12" s="634"/>
      <c r="EC12" s="643"/>
    </row>
    <row r="13" spans="2:143" ht="11.25" customHeight="1" x14ac:dyDescent="0.15">
      <c r="B13" s="630" t="s">
        <v>252</v>
      </c>
      <c r="C13" s="631"/>
      <c r="D13" s="631"/>
      <c r="E13" s="631"/>
      <c r="F13" s="631"/>
      <c r="G13" s="631"/>
      <c r="H13" s="631"/>
      <c r="I13" s="631"/>
      <c r="J13" s="631"/>
      <c r="K13" s="631"/>
      <c r="L13" s="631"/>
      <c r="M13" s="631"/>
      <c r="N13" s="631"/>
      <c r="O13" s="631"/>
      <c r="P13" s="631"/>
      <c r="Q13" s="632"/>
      <c r="R13" s="633" t="s">
        <v>130</v>
      </c>
      <c r="S13" s="634"/>
      <c r="T13" s="634"/>
      <c r="U13" s="634"/>
      <c r="V13" s="634"/>
      <c r="W13" s="634"/>
      <c r="X13" s="634"/>
      <c r="Y13" s="635"/>
      <c r="Z13" s="636" t="s">
        <v>130</v>
      </c>
      <c r="AA13" s="636"/>
      <c r="AB13" s="636"/>
      <c r="AC13" s="636"/>
      <c r="AD13" s="637" t="s">
        <v>130</v>
      </c>
      <c r="AE13" s="637"/>
      <c r="AF13" s="637"/>
      <c r="AG13" s="637"/>
      <c r="AH13" s="637"/>
      <c r="AI13" s="637"/>
      <c r="AJ13" s="637"/>
      <c r="AK13" s="637"/>
      <c r="AL13" s="638" t="s">
        <v>130</v>
      </c>
      <c r="AM13" s="639"/>
      <c r="AN13" s="639"/>
      <c r="AO13" s="640"/>
      <c r="AP13" s="630" t="s">
        <v>253</v>
      </c>
      <c r="AQ13" s="631"/>
      <c r="AR13" s="631"/>
      <c r="AS13" s="631"/>
      <c r="AT13" s="631"/>
      <c r="AU13" s="631"/>
      <c r="AV13" s="631"/>
      <c r="AW13" s="631"/>
      <c r="AX13" s="631"/>
      <c r="AY13" s="631"/>
      <c r="AZ13" s="631"/>
      <c r="BA13" s="631"/>
      <c r="BB13" s="631"/>
      <c r="BC13" s="631"/>
      <c r="BD13" s="631"/>
      <c r="BE13" s="631"/>
      <c r="BF13" s="632"/>
      <c r="BG13" s="633">
        <v>41384683</v>
      </c>
      <c r="BH13" s="634"/>
      <c r="BI13" s="634"/>
      <c r="BJ13" s="634"/>
      <c r="BK13" s="634"/>
      <c r="BL13" s="634"/>
      <c r="BM13" s="634"/>
      <c r="BN13" s="635"/>
      <c r="BO13" s="636">
        <v>43</v>
      </c>
      <c r="BP13" s="636"/>
      <c r="BQ13" s="636"/>
      <c r="BR13" s="636"/>
      <c r="BS13" s="637" t="s">
        <v>130</v>
      </c>
      <c r="BT13" s="637"/>
      <c r="BU13" s="637"/>
      <c r="BV13" s="637"/>
      <c r="BW13" s="637"/>
      <c r="BX13" s="637"/>
      <c r="BY13" s="637"/>
      <c r="BZ13" s="637"/>
      <c r="CA13" s="637"/>
      <c r="CB13" s="641"/>
      <c r="CD13" s="630" t="s">
        <v>254</v>
      </c>
      <c r="CE13" s="631"/>
      <c r="CF13" s="631"/>
      <c r="CG13" s="631"/>
      <c r="CH13" s="631"/>
      <c r="CI13" s="631"/>
      <c r="CJ13" s="631"/>
      <c r="CK13" s="631"/>
      <c r="CL13" s="631"/>
      <c r="CM13" s="631"/>
      <c r="CN13" s="631"/>
      <c r="CO13" s="631"/>
      <c r="CP13" s="631"/>
      <c r="CQ13" s="632"/>
      <c r="CR13" s="633">
        <v>23703248</v>
      </c>
      <c r="CS13" s="634"/>
      <c r="CT13" s="634"/>
      <c r="CU13" s="634"/>
      <c r="CV13" s="634"/>
      <c r="CW13" s="634"/>
      <c r="CX13" s="634"/>
      <c r="CY13" s="635"/>
      <c r="CZ13" s="636">
        <v>12.2</v>
      </c>
      <c r="DA13" s="636"/>
      <c r="DB13" s="636"/>
      <c r="DC13" s="636"/>
      <c r="DD13" s="642">
        <v>12727030</v>
      </c>
      <c r="DE13" s="634"/>
      <c r="DF13" s="634"/>
      <c r="DG13" s="634"/>
      <c r="DH13" s="634"/>
      <c r="DI13" s="634"/>
      <c r="DJ13" s="634"/>
      <c r="DK13" s="634"/>
      <c r="DL13" s="634"/>
      <c r="DM13" s="634"/>
      <c r="DN13" s="634"/>
      <c r="DO13" s="634"/>
      <c r="DP13" s="635"/>
      <c r="DQ13" s="642">
        <v>15353447</v>
      </c>
      <c r="DR13" s="634"/>
      <c r="DS13" s="634"/>
      <c r="DT13" s="634"/>
      <c r="DU13" s="634"/>
      <c r="DV13" s="634"/>
      <c r="DW13" s="634"/>
      <c r="DX13" s="634"/>
      <c r="DY13" s="634"/>
      <c r="DZ13" s="634"/>
      <c r="EA13" s="634"/>
      <c r="EB13" s="634"/>
      <c r="EC13" s="643"/>
    </row>
    <row r="14" spans="2:143" ht="11.25" customHeight="1" x14ac:dyDescent="0.15">
      <c r="B14" s="630" t="s">
        <v>255</v>
      </c>
      <c r="C14" s="631"/>
      <c r="D14" s="631"/>
      <c r="E14" s="631"/>
      <c r="F14" s="631"/>
      <c r="G14" s="631"/>
      <c r="H14" s="631"/>
      <c r="I14" s="631"/>
      <c r="J14" s="631"/>
      <c r="K14" s="631"/>
      <c r="L14" s="631"/>
      <c r="M14" s="631"/>
      <c r="N14" s="631"/>
      <c r="O14" s="631"/>
      <c r="P14" s="631"/>
      <c r="Q14" s="632"/>
      <c r="R14" s="633">
        <v>19</v>
      </c>
      <c r="S14" s="634"/>
      <c r="T14" s="634"/>
      <c r="U14" s="634"/>
      <c r="V14" s="634"/>
      <c r="W14" s="634"/>
      <c r="X14" s="634"/>
      <c r="Y14" s="635"/>
      <c r="Z14" s="636">
        <v>0</v>
      </c>
      <c r="AA14" s="636"/>
      <c r="AB14" s="636"/>
      <c r="AC14" s="636"/>
      <c r="AD14" s="637">
        <v>19</v>
      </c>
      <c r="AE14" s="637"/>
      <c r="AF14" s="637"/>
      <c r="AG14" s="637"/>
      <c r="AH14" s="637"/>
      <c r="AI14" s="637"/>
      <c r="AJ14" s="637"/>
      <c r="AK14" s="637"/>
      <c r="AL14" s="638">
        <v>0</v>
      </c>
      <c r="AM14" s="639"/>
      <c r="AN14" s="639"/>
      <c r="AO14" s="640"/>
      <c r="AP14" s="630" t="s">
        <v>256</v>
      </c>
      <c r="AQ14" s="631"/>
      <c r="AR14" s="631"/>
      <c r="AS14" s="631"/>
      <c r="AT14" s="631"/>
      <c r="AU14" s="631"/>
      <c r="AV14" s="631"/>
      <c r="AW14" s="631"/>
      <c r="AX14" s="631"/>
      <c r="AY14" s="631"/>
      <c r="AZ14" s="631"/>
      <c r="BA14" s="631"/>
      <c r="BB14" s="631"/>
      <c r="BC14" s="631"/>
      <c r="BD14" s="631"/>
      <c r="BE14" s="631"/>
      <c r="BF14" s="632"/>
      <c r="BG14" s="633">
        <v>1020235</v>
      </c>
      <c r="BH14" s="634"/>
      <c r="BI14" s="634"/>
      <c r="BJ14" s="634"/>
      <c r="BK14" s="634"/>
      <c r="BL14" s="634"/>
      <c r="BM14" s="634"/>
      <c r="BN14" s="635"/>
      <c r="BO14" s="636">
        <v>1.1000000000000001</v>
      </c>
      <c r="BP14" s="636"/>
      <c r="BQ14" s="636"/>
      <c r="BR14" s="636"/>
      <c r="BS14" s="637" t="s">
        <v>130</v>
      </c>
      <c r="BT14" s="637"/>
      <c r="BU14" s="637"/>
      <c r="BV14" s="637"/>
      <c r="BW14" s="637"/>
      <c r="BX14" s="637"/>
      <c r="BY14" s="637"/>
      <c r="BZ14" s="637"/>
      <c r="CA14" s="637"/>
      <c r="CB14" s="641"/>
      <c r="CD14" s="630" t="s">
        <v>257</v>
      </c>
      <c r="CE14" s="631"/>
      <c r="CF14" s="631"/>
      <c r="CG14" s="631"/>
      <c r="CH14" s="631"/>
      <c r="CI14" s="631"/>
      <c r="CJ14" s="631"/>
      <c r="CK14" s="631"/>
      <c r="CL14" s="631"/>
      <c r="CM14" s="631"/>
      <c r="CN14" s="631"/>
      <c r="CO14" s="631"/>
      <c r="CP14" s="631"/>
      <c r="CQ14" s="632"/>
      <c r="CR14" s="633">
        <v>6989771</v>
      </c>
      <c r="CS14" s="634"/>
      <c r="CT14" s="634"/>
      <c r="CU14" s="634"/>
      <c r="CV14" s="634"/>
      <c r="CW14" s="634"/>
      <c r="CX14" s="634"/>
      <c r="CY14" s="635"/>
      <c r="CZ14" s="636">
        <v>3.6</v>
      </c>
      <c r="DA14" s="636"/>
      <c r="DB14" s="636"/>
      <c r="DC14" s="636"/>
      <c r="DD14" s="642">
        <v>683189</v>
      </c>
      <c r="DE14" s="634"/>
      <c r="DF14" s="634"/>
      <c r="DG14" s="634"/>
      <c r="DH14" s="634"/>
      <c r="DI14" s="634"/>
      <c r="DJ14" s="634"/>
      <c r="DK14" s="634"/>
      <c r="DL14" s="634"/>
      <c r="DM14" s="634"/>
      <c r="DN14" s="634"/>
      <c r="DO14" s="634"/>
      <c r="DP14" s="635"/>
      <c r="DQ14" s="642">
        <v>6618033</v>
      </c>
      <c r="DR14" s="634"/>
      <c r="DS14" s="634"/>
      <c r="DT14" s="634"/>
      <c r="DU14" s="634"/>
      <c r="DV14" s="634"/>
      <c r="DW14" s="634"/>
      <c r="DX14" s="634"/>
      <c r="DY14" s="634"/>
      <c r="DZ14" s="634"/>
      <c r="EA14" s="634"/>
      <c r="EB14" s="634"/>
      <c r="EC14" s="643"/>
    </row>
    <row r="15" spans="2:143" ht="11.25" customHeight="1" x14ac:dyDescent="0.15">
      <c r="B15" s="630" t="s">
        <v>258</v>
      </c>
      <c r="C15" s="631"/>
      <c r="D15" s="631"/>
      <c r="E15" s="631"/>
      <c r="F15" s="631"/>
      <c r="G15" s="631"/>
      <c r="H15" s="631"/>
      <c r="I15" s="631"/>
      <c r="J15" s="631"/>
      <c r="K15" s="631"/>
      <c r="L15" s="631"/>
      <c r="M15" s="631"/>
      <c r="N15" s="631"/>
      <c r="O15" s="631"/>
      <c r="P15" s="631"/>
      <c r="Q15" s="632"/>
      <c r="R15" s="633" t="s">
        <v>130</v>
      </c>
      <c r="S15" s="634"/>
      <c r="T15" s="634"/>
      <c r="U15" s="634"/>
      <c r="V15" s="634"/>
      <c r="W15" s="634"/>
      <c r="X15" s="634"/>
      <c r="Y15" s="635"/>
      <c r="Z15" s="636" t="s">
        <v>130</v>
      </c>
      <c r="AA15" s="636"/>
      <c r="AB15" s="636"/>
      <c r="AC15" s="636"/>
      <c r="AD15" s="637" t="s">
        <v>130</v>
      </c>
      <c r="AE15" s="637"/>
      <c r="AF15" s="637"/>
      <c r="AG15" s="637"/>
      <c r="AH15" s="637"/>
      <c r="AI15" s="637"/>
      <c r="AJ15" s="637"/>
      <c r="AK15" s="637"/>
      <c r="AL15" s="638" t="s">
        <v>130</v>
      </c>
      <c r="AM15" s="639"/>
      <c r="AN15" s="639"/>
      <c r="AO15" s="640"/>
      <c r="AP15" s="630" t="s">
        <v>259</v>
      </c>
      <c r="AQ15" s="631"/>
      <c r="AR15" s="631"/>
      <c r="AS15" s="631"/>
      <c r="AT15" s="631"/>
      <c r="AU15" s="631"/>
      <c r="AV15" s="631"/>
      <c r="AW15" s="631"/>
      <c r="AX15" s="631"/>
      <c r="AY15" s="631"/>
      <c r="AZ15" s="631"/>
      <c r="BA15" s="631"/>
      <c r="BB15" s="631"/>
      <c r="BC15" s="631"/>
      <c r="BD15" s="631"/>
      <c r="BE15" s="631"/>
      <c r="BF15" s="632"/>
      <c r="BG15" s="633">
        <v>2831505</v>
      </c>
      <c r="BH15" s="634"/>
      <c r="BI15" s="634"/>
      <c r="BJ15" s="634"/>
      <c r="BK15" s="634"/>
      <c r="BL15" s="634"/>
      <c r="BM15" s="634"/>
      <c r="BN15" s="635"/>
      <c r="BO15" s="636">
        <v>2.9</v>
      </c>
      <c r="BP15" s="636"/>
      <c r="BQ15" s="636"/>
      <c r="BR15" s="636"/>
      <c r="BS15" s="637" t="s">
        <v>130</v>
      </c>
      <c r="BT15" s="637"/>
      <c r="BU15" s="637"/>
      <c r="BV15" s="637"/>
      <c r="BW15" s="637"/>
      <c r="BX15" s="637"/>
      <c r="BY15" s="637"/>
      <c r="BZ15" s="637"/>
      <c r="CA15" s="637"/>
      <c r="CB15" s="641"/>
      <c r="CD15" s="630" t="s">
        <v>260</v>
      </c>
      <c r="CE15" s="631"/>
      <c r="CF15" s="631"/>
      <c r="CG15" s="631"/>
      <c r="CH15" s="631"/>
      <c r="CI15" s="631"/>
      <c r="CJ15" s="631"/>
      <c r="CK15" s="631"/>
      <c r="CL15" s="631"/>
      <c r="CM15" s="631"/>
      <c r="CN15" s="631"/>
      <c r="CO15" s="631"/>
      <c r="CP15" s="631"/>
      <c r="CQ15" s="632"/>
      <c r="CR15" s="633">
        <v>31182734</v>
      </c>
      <c r="CS15" s="634"/>
      <c r="CT15" s="634"/>
      <c r="CU15" s="634"/>
      <c r="CV15" s="634"/>
      <c r="CW15" s="634"/>
      <c r="CX15" s="634"/>
      <c r="CY15" s="635"/>
      <c r="CZ15" s="636">
        <v>16</v>
      </c>
      <c r="DA15" s="636"/>
      <c r="DB15" s="636"/>
      <c r="DC15" s="636"/>
      <c r="DD15" s="642">
        <v>11830506</v>
      </c>
      <c r="DE15" s="634"/>
      <c r="DF15" s="634"/>
      <c r="DG15" s="634"/>
      <c r="DH15" s="634"/>
      <c r="DI15" s="634"/>
      <c r="DJ15" s="634"/>
      <c r="DK15" s="634"/>
      <c r="DL15" s="634"/>
      <c r="DM15" s="634"/>
      <c r="DN15" s="634"/>
      <c r="DO15" s="634"/>
      <c r="DP15" s="635"/>
      <c r="DQ15" s="642">
        <v>20274713</v>
      </c>
      <c r="DR15" s="634"/>
      <c r="DS15" s="634"/>
      <c r="DT15" s="634"/>
      <c r="DU15" s="634"/>
      <c r="DV15" s="634"/>
      <c r="DW15" s="634"/>
      <c r="DX15" s="634"/>
      <c r="DY15" s="634"/>
      <c r="DZ15" s="634"/>
      <c r="EA15" s="634"/>
      <c r="EB15" s="634"/>
      <c r="EC15" s="643"/>
    </row>
    <row r="16" spans="2:143" ht="11.25" customHeight="1" x14ac:dyDescent="0.15">
      <c r="B16" s="630" t="s">
        <v>261</v>
      </c>
      <c r="C16" s="631"/>
      <c r="D16" s="631"/>
      <c r="E16" s="631"/>
      <c r="F16" s="631"/>
      <c r="G16" s="631"/>
      <c r="H16" s="631"/>
      <c r="I16" s="631"/>
      <c r="J16" s="631"/>
      <c r="K16" s="631"/>
      <c r="L16" s="631"/>
      <c r="M16" s="631"/>
      <c r="N16" s="631"/>
      <c r="O16" s="631"/>
      <c r="P16" s="631"/>
      <c r="Q16" s="632"/>
      <c r="R16" s="633">
        <v>231175</v>
      </c>
      <c r="S16" s="634"/>
      <c r="T16" s="634"/>
      <c r="U16" s="634"/>
      <c r="V16" s="634"/>
      <c r="W16" s="634"/>
      <c r="X16" s="634"/>
      <c r="Y16" s="635"/>
      <c r="Z16" s="636">
        <v>0.1</v>
      </c>
      <c r="AA16" s="636"/>
      <c r="AB16" s="636"/>
      <c r="AC16" s="636"/>
      <c r="AD16" s="637">
        <v>231175</v>
      </c>
      <c r="AE16" s="637"/>
      <c r="AF16" s="637"/>
      <c r="AG16" s="637"/>
      <c r="AH16" s="637"/>
      <c r="AI16" s="637"/>
      <c r="AJ16" s="637"/>
      <c r="AK16" s="637"/>
      <c r="AL16" s="638">
        <v>0.2</v>
      </c>
      <c r="AM16" s="639"/>
      <c r="AN16" s="639"/>
      <c r="AO16" s="640"/>
      <c r="AP16" s="630" t="s">
        <v>262</v>
      </c>
      <c r="AQ16" s="631"/>
      <c r="AR16" s="631"/>
      <c r="AS16" s="631"/>
      <c r="AT16" s="631"/>
      <c r="AU16" s="631"/>
      <c r="AV16" s="631"/>
      <c r="AW16" s="631"/>
      <c r="AX16" s="631"/>
      <c r="AY16" s="631"/>
      <c r="AZ16" s="631"/>
      <c r="BA16" s="631"/>
      <c r="BB16" s="631"/>
      <c r="BC16" s="631"/>
      <c r="BD16" s="631"/>
      <c r="BE16" s="631"/>
      <c r="BF16" s="632"/>
      <c r="BG16" s="633">
        <v>579</v>
      </c>
      <c r="BH16" s="634"/>
      <c r="BI16" s="634"/>
      <c r="BJ16" s="634"/>
      <c r="BK16" s="634"/>
      <c r="BL16" s="634"/>
      <c r="BM16" s="634"/>
      <c r="BN16" s="635"/>
      <c r="BO16" s="636">
        <v>0</v>
      </c>
      <c r="BP16" s="636"/>
      <c r="BQ16" s="636"/>
      <c r="BR16" s="636"/>
      <c r="BS16" s="637" t="s">
        <v>130</v>
      </c>
      <c r="BT16" s="637"/>
      <c r="BU16" s="637"/>
      <c r="BV16" s="637"/>
      <c r="BW16" s="637"/>
      <c r="BX16" s="637"/>
      <c r="BY16" s="637"/>
      <c r="BZ16" s="637"/>
      <c r="CA16" s="637"/>
      <c r="CB16" s="641"/>
      <c r="CD16" s="630" t="s">
        <v>263</v>
      </c>
      <c r="CE16" s="631"/>
      <c r="CF16" s="631"/>
      <c r="CG16" s="631"/>
      <c r="CH16" s="631"/>
      <c r="CI16" s="631"/>
      <c r="CJ16" s="631"/>
      <c r="CK16" s="631"/>
      <c r="CL16" s="631"/>
      <c r="CM16" s="631"/>
      <c r="CN16" s="631"/>
      <c r="CO16" s="631"/>
      <c r="CP16" s="631"/>
      <c r="CQ16" s="632"/>
      <c r="CR16" s="633">
        <v>540965</v>
      </c>
      <c r="CS16" s="634"/>
      <c r="CT16" s="634"/>
      <c r="CU16" s="634"/>
      <c r="CV16" s="634"/>
      <c r="CW16" s="634"/>
      <c r="CX16" s="634"/>
      <c r="CY16" s="635"/>
      <c r="CZ16" s="636">
        <v>0.3</v>
      </c>
      <c r="DA16" s="636"/>
      <c r="DB16" s="636"/>
      <c r="DC16" s="636"/>
      <c r="DD16" s="642" t="s">
        <v>130</v>
      </c>
      <c r="DE16" s="634"/>
      <c r="DF16" s="634"/>
      <c r="DG16" s="634"/>
      <c r="DH16" s="634"/>
      <c r="DI16" s="634"/>
      <c r="DJ16" s="634"/>
      <c r="DK16" s="634"/>
      <c r="DL16" s="634"/>
      <c r="DM16" s="634"/>
      <c r="DN16" s="634"/>
      <c r="DO16" s="634"/>
      <c r="DP16" s="635"/>
      <c r="DQ16" s="642">
        <v>495971</v>
      </c>
      <c r="DR16" s="634"/>
      <c r="DS16" s="634"/>
      <c r="DT16" s="634"/>
      <c r="DU16" s="634"/>
      <c r="DV16" s="634"/>
      <c r="DW16" s="634"/>
      <c r="DX16" s="634"/>
      <c r="DY16" s="634"/>
      <c r="DZ16" s="634"/>
      <c r="EA16" s="634"/>
      <c r="EB16" s="634"/>
      <c r="EC16" s="643"/>
    </row>
    <row r="17" spans="2:133" ht="11.25" customHeight="1" x14ac:dyDescent="0.15">
      <c r="B17" s="630" t="s">
        <v>264</v>
      </c>
      <c r="C17" s="631"/>
      <c r="D17" s="631"/>
      <c r="E17" s="631"/>
      <c r="F17" s="631"/>
      <c r="G17" s="631"/>
      <c r="H17" s="631"/>
      <c r="I17" s="631"/>
      <c r="J17" s="631"/>
      <c r="K17" s="631"/>
      <c r="L17" s="631"/>
      <c r="M17" s="631"/>
      <c r="N17" s="631"/>
      <c r="O17" s="631"/>
      <c r="P17" s="631"/>
      <c r="Q17" s="632"/>
      <c r="R17" s="633">
        <v>3731167</v>
      </c>
      <c r="S17" s="634"/>
      <c r="T17" s="634"/>
      <c r="U17" s="634"/>
      <c r="V17" s="634"/>
      <c r="W17" s="634"/>
      <c r="X17" s="634"/>
      <c r="Y17" s="635"/>
      <c r="Z17" s="636">
        <v>1.8</v>
      </c>
      <c r="AA17" s="636"/>
      <c r="AB17" s="636"/>
      <c r="AC17" s="636"/>
      <c r="AD17" s="637">
        <v>3731167</v>
      </c>
      <c r="AE17" s="637"/>
      <c r="AF17" s="637"/>
      <c r="AG17" s="637"/>
      <c r="AH17" s="637"/>
      <c r="AI17" s="637"/>
      <c r="AJ17" s="637"/>
      <c r="AK17" s="637"/>
      <c r="AL17" s="638">
        <v>3.3</v>
      </c>
      <c r="AM17" s="639"/>
      <c r="AN17" s="639"/>
      <c r="AO17" s="640"/>
      <c r="AP17" s="630" t="s">
        <v>265</v>
      </c>
      <c r="AQ17" s="631"/>
      <c r="AR17" s="631"/>
      <c r="AS17" s="631"/>
      <c r="AT17" s="631"/>
      <c r="AU17" s="631"/>
      <c r="AV17" s="631"/>
      <c r="AW17" s="631"/>
      <c r="AX17" s="631"/>
      <c r="AY17" s="631"/>
      <c r="AZ17" s="631"/>
      <c r="BA17" s="631"/>
      <c r="BB17" s="631"/>
      <c r="BC17" s="631"/>
      <c r="BD17" s="631"/>
      <c r="BE17" s="631"/>
      <c r="BF17" s="632"/>
      <c r="BG17" s="633" t="s">
        <v>130</v>
      </c>
      <c r="BH17" s="634"/>
      <c r="BI17" s="634"/>
      <c r="BJ17" s="634"/>
      <c r="BK17" s="634"/>
      <c r="BL17" s="634"/>
      <c r="BM17" s="634"/>
      <c r="BN17" s="635"/>
      <c r="BO17" s="636" t="s">
        <v>130</v>
      </c>
      <c r="BP17" s="636"/>
      <c r="BQ17" s="636"/>
      <c r="BR17" s="636"/>
      <c r="BS17" s="637" t="s">
        <v>130</v>
      </c>
      <c r="BT17" s="637"/>
      <c r="BU17" s="637"/>
      <c r="BV17" s="637"/>
      <c r="BW17" s="637"/>
      <c r="BX17" s="637"/>
      <c r="BY17" s="637"/>
      <c r="BZ17" s="637"/>
      <c r="CA17" s="637"/>
      <c r="CB17" s="641"/>
      <c r="CD17" s="630" t="s">
        <v>266</v>
      </c>
      <c r="CE17" s="631"/>
      <c r="CF17" s="631"/>
      <c r="CG17" s="631"/>
      <c r="CH17" s="631"/>
      <c r="CI17" s="631"/>
      <c r="CJ17" s="631"/>
      <c r="CK17" s="631"/>
      <c r="CL17" s="631"/>
      <c r="CM17" s="631"/>
      <c r="CN17" s="631"/>
      <c r="CO17" s="631"/>
      <c r="CP17" s="631"/>
      <c r="CQ17" s="632"/>
      <c r="CR17" s="633">
        <v>7247481</v>
      </c>
      <c r="CS17" s="634"/>
      <c r="CT17" s="634"/>
      <c r="CU17" s="634"/>
      <c r="CV17" s="634"/>
      <c r="CW17" s="634"/>
      <c r="CX17" s="634"/>
      <c r="CY17" s="635"/>
      <c r="CZ17" s="636">
        <v>3.7</v>
      </c>
      <c r="DA17" s="636"/>
      <c r="DB17" s="636"/>
      <c r="DC17" s="636"/>
      <c r="DD17" s="642" t="s">
        <v>130</v>
      </c>
      <c r="DE17" s="634"/>
      <c r="DF17" s="634"/>
      <c r="DG17" s="634"/>
      <c r="DH17" s="634"/>
      <c r="DI17" s="634"/>
      <c r="DJ17" s="634"/>
      <c r="DK17" s="634"/>
      <c r="DL17" s="634"/>
      <c r="DM17" s="634"/>
      <c r="DN17" s="634"/>
      <c r="DO17" s="634"/>
      <c r="DP17" s="635"/>
      <c r="DQ17" s="642">
        <v>7059439</v>
      </c>
      <c r="DR17" s="634"/>
      <c r="DS17" s="634"/>
      <c r="DT17" s="634"/>
      <c r="DU17" s="634"/>
      <c r="DV17" s="634"/>
      <c r="DW17" s="634"/>
      <c r="DX17" s="634"/>
      <c r="DY17" s="634"/>
      <c r="DZ17" s="634"/>
      <c r="EA17" s="634"/>
      <c r="EB17" s="634"/>
      <c r="EC17" s="643"/>
    </row>
    <row r="18" spans="2:133" ht="11.25" customHeight="1" x14ac:dyDescent="0.15">
      <c r="B18" s="630" t="s">
        <v>267</v>
      </c>
      <c r="C18" s="631"/>
      <c r="D18" s="631"/>
      <c r="E18" s="631"/>
      <c r="F18" s="631"/>
      <c r="G18" s="631"/>
      <c r="H18" s="631"/>
      <c r="I18" s="631"/>
      <c r="J18" s="631"/>
      <c r="K18" s="631"/>
      <c r="L18" s="631"/>
      <c r="M18" s="631"/>
      <c r="N18" s="631"/>
      <c r="O18" s="631"/>
      <c r="P18" s="631"/>
      <c r="Q18" s="632"/>
      <c r="R18" s="633">
        <v>1770248</v>
      </c>
      <c r="S18" s="634"/>
      <c r="T18" s="634"/>
      <c r="U18" s="634"/>
      <c r="V18" s="634"/>
      <c r="W18" s="634"/>
      <c r="X18" s="634"/>
      <c r="Y18" s="635"/>
      <c r="Z18" s="636">
        <v>0.8</v>
      </c>
      <c r="AA18" s="636"/>
      <c r="AB18" s="636"/>
      <c r="AC18" s="636"/>
      <c r="AD18" s="637">
        <v>1713696</v>
      </c>
      <c r="AE18" s="637"/>
      <c r="AF18" s="637"/>
      <c r="AG18" s="637"/>
      <c r="AH18" s="637"/>
      <c r="AI18" s="637"/>
      <c r="AJ18" s="637"/>
      <c r="AK18" s="637"/>
      <c r="AL18" s="638">
        <v>1.5</v>
      </c>
      <c r="AM18" s="639"/>
      <c r="AN18" s="639"/>
      <c r="AO18" s="640"/>
      <c r="AP18" s="630" t="s">
        <v>268</v>
      </c>
      <c r="AQ18" s="631"/>
      <c r="AR18" s="631"/>
      <c r="AS18" s="631"/>
      <c r="AT18" s="631"/>
      <c r="AU18" s="631"/>
      <c r="AV18" s="631"/>
      <c r="AW18" s="631"/>
      <c r="AX18" s="631"/>
      <c r="AY18" s="631"/>
      <c r="AZ18" s="631"/>
      <c r="BA18" s="631"/>
      <c r="BB18" s="631"/>
      <c r="BC18" s="631"/>
      <c r="BD18" s="631"/>
      <c r="BE18" s="631"/>
      <c r="BF18" s="632"/>
      <c r="BG18" s="633" t="s">
        <v>130</v>
      </c>
      <c r="BH18" s="634"/>
      <c r="BI18" s="634"/>
      <c r="BJ18" s="634"/>
      <c r="BK18" s="634"/>
      <c r="BL18" s="634"/>
      <c r="BM18" s="634"/>
      <c r="BN18" s="635"/>
      <c r="BO18" s="636" t="s">
        <v>130</v>
      </c>
      <c r="BP18" s="636"/>
      <c r="BQ18" s="636"/>
      <c r="BR18" s="636"/>
      <c r="BS18" s="637" t="s">
        <v>130</v>
      </c>
      <c r="BT18" s="637"/>
      <c r="BU18" s="637"/>
      <c r="BV18" s="637"/>
      <c r="BW18" s="637"/>
      <c r="BX18" s="637"/>
      <c r="BY18" s="637"/>
      <c r="BZ18" s="637"/>
      <c r="CA18" s="637"/>
      <c r="CB18" s="641"/>
      <c r="CD18" s="630" t="s">
        <v>269</v>
      </c>
      <c r="CE18" s="631"/>
      <c r="CF18" s="631"/>
      <c r="CG18" s="631"/>
      <c r="CH18" s="631"/>
      <c r="CI18" s="631"/>
      <c r="CJ18" s="631"/>
      <c r="CK18" s="631"/>
      <c r="CL18" s="631"/>
      <c r="CM18" s="631"/>
      <c r="CN18" s="631"/>
      <c r="CO18" s="631"/>
      <c r="CP18" s="631"/>
      <c r="CQ18" s="632"/>
      <c r="CR18" s="633" t="s">
        <v>130</v>
      </c>
      <c r="CS18" s="634"/>
      <c r="CT18" s="634"/>
      <c r="CU18" s="634"/>
      <c r="CV18" s="634"/>
      <c r="CW18" s="634"/>
      <c r="CX18" s="634"/>
      <c r="CY18" s="635"/>
      <c r="CZ18" s="636" t="s">
        <v>130</v>
      </c>
      <c r="DA18" s="636"/>
      <c r="DB18" s="636"/>
      <c r="DC18" s="636"/>
      <c r="DD18" s="642" t="s">
        <v>130</v>
      </c>
      <c r="DE18" s="634"/>
      <c r="DF18" s="634"/>
      <c r="DG18" s="634"/>
      <c r="DH18" s="634"/>
      <c r="DI18" s="634"/>
      <c r="DJ18" s="634"/>
      <c r="DK18" s="634"/>
      <c r="DL18" s="634"/>
      <c r="DM18" s="634"/>
      <c r="DN18" s="634"/>
      <c r="DO18" s="634"/>
      <c r="DP18" s="635"/>
      <c r="DQ18" s="642" t="s">
        <v>130</v>
      </c>
      <c r="DR18" s="634"/>
      <c r="DS18" s="634"/>
      <c r="DT18" s="634"/>
      <c r="DU18" s="634"/>
      <c r="DV18" s="634"/>
      <c r="DW18" s="634"/>
      <c r="DX18" s="634"/>
      <c r="DY18" s="634"/>
      <c r="DZ18" s="634"/>
      <c r="EA18" s="634"/>
      <c r="EB18" s="634"/>
      <c r="EC18" s="643"/>
    </row>
    <row r="19" spans="2:133" ht="11.25" customHeight="1" x14ac:dyDescent="0.15">
      <c r="B19" s="630" t="s">
        <v>270</v>
      </c>
      <c r="C19" s="631"/>
      <c r="D19" s="631"/>
      <c r="E19" s="631"/>
      <c r="F19" s="631"/>
      <c r="G19" s="631"/>
      <c r="H19" s="631"/>
      <c r="I19" s="631"/>
      <c r="J19" s="631"/>
      <c r="K19" s="631"/>
      <c r="L19" s="631"/>
      <c r="M19" s="631"/>
      <c r="N19" s="631"/>
      <c r="O19" s="631"/>
      <c r="P19" s="631"/>
      <c r="Q19" s="632"/>
      <c r="R19" s="633">
        <v>446427</v>
      </c>
      <c r="S19" s="634"/>
      <c r="T19" s="634"/>
      <c r="U19" s="634"/>
      <c r="V19" s="634"/>
      <c r="W19" s="634"/>
      <c r="X19" s="634"/>
      <c r="Y19" s="635"/>
      <c r="Z19" s="636">
        <v>0.2</v>
      </c>
      <c r="AA19" s="636"/>
      <c r="AB19" s="636"/>
      <c r="AC19" s="636"/>
      <c r="AD19" s="637">
        <v>446427</v>
      </c>
      <c r="AE19" s="637"/>
      <c r="AF19" s="637"/>
      <c r="AG19" s="637"/>
      <c r="AH19" s="637"/>
      <c r="AI19" s="637"/>
      <c r="AJ19" s="637"/>
      <c r="AK19" s="637"/>
      <c r="AL19" s="638">
        <v>0.4</v>
      </c>
      <c r="AM19" s="639"/>
      <c r="AN19" s="639"/>
      <c r="AO19" s="640"/>
      <c r="AP19" s="630" t="s">
        <v>271</v>
      </c>
      <c r="AQ19" s="631"/>
      <c r="AR19" s="631"/>
      <c r="AS19" s="631"/>
      <c r="AT19" s="631"/>
      <c r="AU19" s="631"/>
      <c r="AV19" s="631"/>
      <c r="AW19" s="631"/>
      <c r="AX19" s="631"/>
      <c r="AY19" s="631"/>
      <c r="AZ19" s="631"/>
      <c r="BA19" s="631"/>
      <c r="BB19" s="631"/>
      <c r="BC19" s="631"/>
      <c r="BD19" s="631"/>
      <c r="BE19" s="631"/>
      <c r="BF19" s="632"/>
      <c r="BG19" s="633">
        <v>11680852</v>
      </c>
      <c r="BH19" s="634"/>
      <c r="BI19" s="634"/>
      <c r="BJ19" s="634"/>
      <c r="BK19" s="634"/>
      <c r="BL19" s="634"/>
      <c r="BM19" s="634"/>
      <c r="BN19" s="635"/>
      <c r="BO19" s="636">
        <v>12.1</v>
      </c>
      <c r="BP19" s="636"/>
      <c r="BQ19" s="636"/>
      <c r="BR19" s="636"/>
      <c r="BS19" s="637" t="s">
        <v>130</v>
      </c>
      <c r="BT19" s="637"/>
      <c r="BU19" s="637"/>
      <c r="BV19" s="637"/>
      <c r="BW19" s="637"/>
      <c r="BX19" s="637"/>
      <c r="BY19" s="637"/>
      <c r="BZ19" s="637"/>
      <c r="CA19" s="637"/>
      <c r="CB19" s="641"/>
      <c r="CD19" s="630" t="s">
        <v>272</v>
      </c>
      <c r="CE19" s="631"/>
      <c r="CF19" s="631"/>
      <c r="CG19" s="631"/>
      <c r="CH19" s="631"/>
      <c r="CI19" s="631"/>
      <c r="CJ19" s="631"/>
      <c r="CK19" s="631"/>
      <c r="CL19" s="631"/>
      <c r="CM19" s="631"/>
      <c r="CN19" s="631"/>
      <c r="CO19" s="631"/>
      <c r="CP19" s="631"/>
      <c r="CQ19" s="632"/>
      <c r="CR19" s="633" t="s">
        <v>130</v>
      </c>
      <c r="CS19" s="634"/>
      <c r="CT19" s="634"/>
      <c r="CU19" s="634"/>
      <c r="CV19" s="634"/>
      <c r="CW19" s="634"/>
      <c r="CX19" s="634"/>
      <c r="CY19" s="635"/>
      <c r="CZ19" s="636" t="s">
        <v>130</v>
      </c>
      <c r="DA19" s="636"/>
      <c r="DB19" s="636"/>
      <c r="DC19" s="636"/>
      <c r="DD19" s="642" t="s">
        <v>130</v>
      </c>
      <c r="DE19" s="634"/>
      <c r="DF19" s="634"/>
      <c r="DG19" s="634"/>
      <c r="DH19" s="634"/>
      <c r="DI19" s="634"/>
      <c r="DJ19" s="634"/>
      <c r="DK19" s="634"/>
      <c r="DL19" s="634"/>
      <c r="DM19" s="634"/>
      <c r="DN19" s="634"/>
      <c r="DO19" s="634"/>
      <c r="DP19" s="635"/>
      <c r="DQ19" s="642" t="s">
        <v>130</v>
      </c>
      <c r="DR19" s="634"/>
      <c r="DS19" s="634"/>
      <c r="DT19" s="634"/>
      <c r="DU19" s="634"/>
      <c r="DV19" s="634"/>
      <c r="DW19" s="634"/>
      <c r="DX19" s="634"/>
      <c r="DY19" s="634"/>
      <c r="DZ19" s="634"/>
      <c r="EA19" s="634"/>
      <c r="EB19" s="634"/>
      <c r="EC19" s="643"/>
    </row>
    <row r="20" spans="2:133" ht="11.25" customHeight="1" x14ac:dyDescent="0.15">
      <c r="B20" s="630" t="s">
        <v>273</v>
      </c>
      <c r="C20" s="631"/>
      <c r="D20" s="631"/>
      <c r="E20" s="631"/>
      <c r="F20" s="631"/>
      <c r="G20" s="631"/>
      <c r="H20" s="631"/>
      <c r="I20" s="631"/>
      <c r="J20" s="631"/>
      <c r="K20" s="631"/>
      <c r="L20" s="631"/>
      <c r="M20" s="631"/>
      <c r="N20" s="631"/>
      <c r="O20" s="631"/>
      <c r="P20" s="631"/>
      <c r="Q20" s="632"/>
      <c r="R20" s="633">
        <v>78091</v>
      </c>
      <c r="S20" s="634"/>
      <c r="T20" s="634"/>
      <c r="U20" s="634"/>
      <c r="V20" s="634"/>
      <c r="W20" s="634"/>
      <c r="X20" s="634"/>
      <c r="Y20" s="635"/>
      <c r="Z20" s="636">
        <v>0</v>
      </c>
      <c r="AA20" s="636"/>
      <c r="AB20" s="636"/>
      <c r="AC20" s="636"/>
      <c r="AD20" s="637">
        <v>78091</v>
      </c>
      <c r="AE20" s="637"/>
      <c r="AF20" s="637"/>
      <c r="AG20" s="637"/>
      <c r="AH20" s="637"/>
      <c r="AI20" s="637"/>
      <c r="AJ20" s="637"/>
      <c r="AK20" s="637"/>
      <c r="AL20" s="638">
        <v>0.1</v>
      </c>
      <c r="AM20" s="639"/>
      <c r="AN20" s="639"/>
      <c r="AO20" s="640"/>
      <c r="AP20" s="630" t="s">
        <v>274</v>
      </c>
      <c r="AQ20" s="631"/>
      <c r="AR20" s="631"/>
      <c r="AS20" s="631"/>
      <c r="AT20" s="631"/>
      <c r="AU20" s="631"/>
      <c r="AV20" s="631"/>
      <c r="AW20" s="631"/>
      <c r="AX20" s="631"/>
      <c r="AY20" s="631"/>
      <c r="AZ20" s="631"/>
      <c r="BA20" s="631"/>
      <c r="BB20" s="631"/>
      <c r="BC20" s="631"/>
      <c r="BD20" s="631"/>
      <c r="BE20" s="631"/>
      <c r="BF20" s="632"/>
      <c r="BG20" s="633">
        <v>11680852</v>
      </c>
      <c r="BH20" s="634"/>
      <c r="BI20" s="634"/>
      <c r="BJ20" s="634"/>
      <c r="BK20" s="634"/>
      <c r="BL20" s="634"/>
      <c r="BM20" s="634"/>
      <c r="BN20" s="635"/>
      <c r="BO20" s="636">
        <v>12.1</v>
      </c>
      <c r="BP20" s="636"/>
      <c r="BQ20" s="636"/>
      <c r="BR20" s="636"/>
      <c r="BS20" s="637" t="s">
        <v>130</v>
      </c>
      <c r="BT20" s="637"/>
      <c r="BU20" s="637"/>
      <c r="BV20" s="637"/>
      <c r="BW20" s="637"/>
      <c r="BX20" s="637"/>
      <c r="BY20" s="637"/>
      <c r="BZ20" s="637"/>
      <c r="CA20" s="637"/>
      <c r="CB20" s="641"/>
      <c r="CD20" s="630" t="s">
        <v>275</v>
      </c>
      <c r="CE20" s="631"/>
      <c r="CF20" s="631"/>
      <c r="CG20" s="631"/>
      <c r="CH20" s="631"/>
      <c r="CI20" s="631"/>
      <c r="CJ20" s="631"/>
      <c r="CK20" s="631"/>
      <c r="CL20" s="631"/>
      <c r="CM20" s="631"/>
      <c r="CN20" s="631"/>
      <c r="CO20" s="631"/>
      <c r="CP20" s="631"/>
      <c r="CQ20" s="632"/>
      <c r="CR20" s="633">
        <v>194779488</v>
      </c>
      <c r="CS20" s="634"/>
      <c r="CT20" s="634"/>
      <c r="CU20" s="634"/>
      <c r="CV20" s="634"/>
      <c r="CW20" s="634"/>
      <c r="CX20" s="634"/>
      <c r="CY20" s="635"/>
      <c r="CZ20" s="636">
        <v>100</v>
      </c>
      <c r="DA20" s="636"/>
      <c r="DB20" s="636"/>
      <c r="DC20" s="636"/>
      <c r="DD20" s="642">
        <v>36323685</v>
      </c>
      <c r="DE20" s="634"/>
      <c r="DF20" s="634"/>
      <c r="DG20" s="634"/>
      <c r="DH20" s="634"/>
      <c r="DI20" s="634"/>
      <c r="DJ20" s="634"/>
      <c r="DK20" s="634"/>
      <c r="DL20" s="634"/>
      <c r="DM20" s="634"/>
      <c r="DN20" s="634"/>
      <c r="DO20" s="634"/>
      <c r="DP20" s="635"/>
      <c r="DQ20" s="642">
        <v>127750654</v>
      </c>
      <c r="DR20" s="634"/>
      <c r="DS20" s="634"/>
      <c r="DT20" s="634"/>
      <c r="DU20" s="634"/>
      <c r="DV20" s="634"/>
      <c r="DW20" s="634"/>
      <c r="DX20" s="634"/>
      <c r="DY20" s="634"/>
      <c r="DZ20" s="634"/>
      <c r="EA20" s="634"/>
      <c r="EB20" s="634"/>
      <c r="EC20" s="643"/>
    </row>
    <row r="21" spans="2:133" ht="11.25" customHeight="1" x14ac:dyDescent="0.15">
      <c r="B21" s="630" t="s">
        <v>276</v>
      </c>
      <c r="C21" s="631"/>
      <c r="D21" s="631"/>
      <c r="E21" s="631"/>
      <c r="F21" s="631"/>
      <c r="G21" s="631"/>
      <c r="H21" s="631"/>
      <c r="I21" s="631"/>
      <c r="J21" s="631"/>
      <c r="K21" s="631"/>
      <c r="L21" s="631"/>
      <c r="M21" s="631"/>
      <c r="N21" s="631"/>
      <c r="O21" s="631"/>
      <c r="P21" s="631"/>
      <c r="Q21" s="632"/>
      <c r="R21" s="633">
        <v>18665</v>
      </c>
      <c r="S21" s="634"/>
      <c r="T21" s="634"/>
      <c r="U21" s="634"/>
      <c r="V21" s="634"/>
      <c r="W21" s="634"/>
      <c r="X21" s="634"/>
      <c r="Y21" s="635"/>
      <c r="Z21" s="636">
        <v>0</v>
      </c>
      <c r="AA21" s="636"/>
      <c r="AB21" s="636"/>
      <c r="AC21" s="636"/>
      <c r="AD21" s="637">
        <v>18665</v>
      </c>
      <c r="AE21" s="637"/>
      <c r="AF21" s="637"/>
      <c r="AG21" s="637"/>
      <c r="AH21" s="637"/>
      <c r="AI21" s="637"/>
      <c r="AJ21" s="637"/>
      <c r="AK21" s="637"/>
      <c r="AL21" s="638">
        <v>0</v>
      </c>
      <c r="AM21" s="639"/>
      <c r="AN21" s="639"/>
      <c r="AO21" s="640"/>
      <c r="AP21" s="630" t="s">
        <v>277</v>
      </c>
      <c r="AQ21" s="646"/>
      <c r="AR21" s="646"/>
      <c r="AS21" s="646"/>
      <c r="AT21" s="646"/>
      <c r="AU21" s="646"/>
      <c r="AV21" s="646"/>
      <c r="AW21" s="646"/>
      <c r="AX21" s="646"/>
      <c r="AY21" s="646"/>
      <c r="AZ21" s="646"/>
      <c r="BA21" s="646"/>
      <c r="BB21" s="646"/>
      <c r="BC21" s="646"/>
      <c r="BD21" s="646"/>
      <c r="BE21" s="646"/>
      <c r="BF21" s="647"/>
      <c r="BG21" s="633">
        <v>7</v>
      </c>
      <c r="BH21" s="634"/>
      <c r="BI21" s="634"/>
      <c r="BJ21" s="634"/>
      <c r="BK21" s="634"/>
      <c r="BL21" s="634"/>
      <c r="BM21" s="634"/>
      <c r="BN21" s="635"/>
      <c r="BO21" s="636">
        <v>0</v>
      </c>
      <c r="BP21" s="636"/>
      <c r="BQ21" s="636"/>
      <c r="BR21" s="636"/>
      <c r="BS21" s="637" t="s">
        <v>130</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15">
      <c r="B22" s="664" t="s">
        <v>278</v>
      </c>
      <c r="C22" s="665"/>
      <c r="D22" s="665"/>
      <c r="E22" s="665"/>
      <c r="F22" s="665"/>
      <c r="G22" s="665"/>
      <c r="H22" s="665"/>
      <c r="I22" s="665"/>
      <c r="J22" s="665"/>
      <c r="K22" s="665"/>
      <c r="L22" s="665"/>
      <c r="M22" s="665"/>
      <c r="N22" s="665"/>
      <c r="O22" s="665"/>
      <c r="P22" s="665"/>
      <c r="Q22" s="666"/>
      <c r="R22" s="633">
        <v>1227065</v>
      </c>
      <c r="S22" s="634"/>
      <c r="T22" s="634"/>
      <c r="U22" s="634"/>
      <c r="V22" s="634"/>
      <c r="W22" s="634"/>
      <c r="X22" s="634"/>
      <c r="Y22" s="635"/>
      <c r="Z22" s="636">
        <v>0.6</v>
      </c>
      <c r="AA22" s="636"/>
      <c r="AB22" s="636"/>
      <c r="AC22" s="636"/>
      <c r="AD22" s="637">
        <v>1170513</v>
      </c>
      <c r="AE22" s="637"/>
      <c r="AF22" s="637"/>
      <c r="AG22" s="637"/>
      <c r="AH22" s="637"/>
      <c r="AI22" s="637"/>
      <c r="AJ22" s="637"/>
      <c r="AK22" s="637"/>
      <c r="AL22" s="638">
        <v>1</v>
      </c>
      <c r="AM22" s="639"/>
      <c r="AN22" s="639"/>
      <c r="AO22" s="640"/>
      <c r="AP22" s="630" t="s">
        <v>279</v>
      </c>
      <c r="AQ22" s="646"/>
      <c r="AR22" s="646"/>
      <c r="AS22" s="646"/>
      <c r="AT22" s="646"/>
      <c r="AU22" s="646"/>
      <c r="AV22" s="646"/>
      <c r="AW22" s="646"/>
      <c r="AX22" s="646"/>
      <c r="AY22" s="646"/>
      <c r="AZ22" s="646"/>
      <c r="BA22" s="646"/>
      <c r="BB22" s="646"/>
      <c r="BC22" s="646"/>
      <c r="BD22" s="646"/>
      <c r="BE22" s="646"/>
      <c r="BF22" s="647"/>
      <c r="BG22" s="633">
        <v>7515869</v>
      </c>
      <c r="BH22" s="634"/>
      <c r="BI22" s="634"/>
      <c r="BJ22" s="634"/>
      <c r="BK22" s="634"/>
      <c r="BL22" s="634"/>
      <c r="BM22" s="634"/>
      <c r="BN22" s="635"/>
      <c r="BO22" s="636">
        <v>7.8</v>
      </c>
      <c r="BP22" s="636"/>
      <c r="BQ22" s="636"/>
      <c r="BR22" s="636"/>
      <c r="BS22" s="637" t="s">
        <v>130</v>
      </c>
      <c r="BT22" s="637"/>
      <c r="BU22" s="637"/>
      <c r="BV22" s="637"/>
      <c r="BW22" s="637"/>
      <c r="BX22" s="637"/>
      <c r="BY22" s="637"/>
      <c r="BZ22" s="637"/>
      <c r="CA22" s="637"/>
      <c r="CB22" s="641"/>
      <c r="CD22" s="615" t="s">
        <v>280</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281</v>
      </c>
      <c r="C23" s="631"/>
      <c r="D23" s="631"/>
      <c r="E23" s="631"/>
      <c r="F23" s="631"/>
      <c r="G23" s="631"/>
      <c r="H23" s="631"/>
      <c r="I23" s="631"/>
      <c r="J23" s="631"/>
      <c r="K23" s="631"/>
      <c r="L23" s="631"/>
      <c r="M23" s="631"/>
      <c r="N23" s="631"/>
      <c r="O23" s="631"/>
      <c r="P23" s="631"/>
      <c r="Q23" s="632"/>
      <c r="R23" s="633">
        <v>245696</v>
      </c>
      <c r="S23" s="634"/>
      <c r="T23" s="634"/>
      <c r="U23" s="634"/>
      <c r="V23" s="634"/>
      <c r="W23" s="634"/>
      <c r="X23" s="634"/>
      <c r="Y23" s="635"/>
      <c r="Z23" s="636">
        <v>0.1</v>
      </c>
      <c r="AA23" s="636"/>
      <c r="AB23" s="636"/>
      <c r="AC23" s="636"/>
      <c r="AD23" s="637" t="s">
        <v>130</v>
      </c>
      <c r="AE23" s="637"/>
      <c r="AF23" s="637"/>
      <c r="AG23" s="637"/>
      <c r="AH23" s="637"/>
      <c r="AI23" s="637"/>
      <c r="AJ23" s="637"/>
      <c r="AK23" s="637"/>
      <c r="AL23" s="638" t="s">
        <v>130</v>
      </c>
      <c r="AM23" s="639"/>
      <c r="AN23" s="639"/>
      <c r="AO23" s="640"/>
      <c r="AP23" s="630" t="s">
        <v>282</v>
      </c>
      <c r="AQ23" s="646"/>
      <c r="AR23" s="646"/>
      <c r="AS23" s="646"/>
      <c r="AT23" s="646"/>
      <c r="AU23" s="646"/>
      <c r="AV23" s="646"/>
      <c r="AW23" s="646"/>
      <c r="AX23" s="646"/>
      <c r="AY23" s="646"/>
      <c r="AZ23" s="646"/>
      <c r="BA23" s="646"/>
      <c r="BB23" s="646"/>
      <c r="BC23" s="646"/>
      <c r="BD23" s="646"/>
      <c r="BE23" s="646"/>
      <c r="BF23" s="647"/>
      <c r="BG23" s="633">
        <v>4164976</v>
      </c>
      <c r="BH23" s="634"/>
      <c r="BI23" s="634"/>
      <c r="BJ23" s="634"/>
      <c r="BK23" s="634"/>
      <c r="BL23" s="634"/>
      <c r="BM23" s="634"/>
      <c r="BN23" s="635"/>
      <c r="BO23" s="636">
        <v>4.3</v>
      </c>
      <c r="BP23" s="636"/>
      <c r="BQ23" s="636"/>
      <c r="BR23" s="636"/>
      <c r="BS23" s="637" t="s">
        <v>130</v>
      </c>
      <c r="BT23" s="637"/>
      <c r="BU23" s="637"/>
      <c r="BV23" s="637"/>
      <c r="BW23" s="637"/>
      <c r="BX23" s="637"/>
      <c r="BY23" s="637"/>
      <c r="BZ23" s="637"/>
      <c r="CA23" s="637"/>
      <c r="CB23" s="641"/>
      <c r="CD23" s="615" t="s">
        <v>221</v>
      </c>
      <c r="CE23" s="616"/>
      <c r="CF23" s="616"/>
      <c r="CG23" s="616"/>
      <c r="CH23" s="616"/>
      <c r="CI23" s="616"/>
      <c r="CJ23" s="616"/>
      <c r="CK23" s="616"/>
      <c r="CL23" s="616"/>
      <c r="CM23" s="616"/>
      <c r="CN23" s="616"/>
      <c r="CO23" s="616"/>
      <c r="CP23" s="616"/>
      <c r="CQ23" s="617"/>
      <c r="CR23" s="615" t="s">
        <v>283</v>
      </c>
      <c r="CS23" s="616"/>
      <c r="CT23" s="616"/>
      <c r="CU23" s="616"/>
      <c r="CV23" s="616"/>
      <c r="CW23" s="616"/>
      <c r="CX23" s="616"/>
      <c r="CY23" s="617"/>
      <c r="CZ23" s="615" t="s">
        <v>284</v>
      </c>
      <c r="DA23" s="616"/>
      <c r="DB23" s="616"/>
      <c r="DC23" s="617"/>
      <c r="DD23" s="615" t="s">
        <v>285</v>
      </c>
      <c r="DE23" s="616"/>
      <c r="DF23" s="616"/>
      <c r="DG23" s="616"/>
      <c r="DH23" s="616"/>
      <c r="DI23" s="616"/>
      <c r="DJ23" s="616"/>
      <c r="DK23" s="617"/>
      <c r="DL23" s="657" t="s">
        <v>286</v>
      </c>
      <c r="DM23" s="658"/>
      <c r="DN23" s="658"/>
      <c r="DO23" s="658"/>
      <c r="DP23" s="658"/>
      <c r="DQ23" s="658"/>
      <c r="DR23" s="658"/>
      <c r="DS23" s="658"/>
      <c r="DT23" s="658"/>
      <c r="DU23" s="658"/>
      <c r="DV23" s="659"/>
      <c r="DW23" s="615" t="s">
        <v>287</v>
      </c>
      <c r="DX23" s="616"/>
      <c r="DY23" s="616"/>
      <c r="DZ23" s="616"/>
      <c r="EA23" s="616"/>
      <c r="EB23" s="616"/>
      <c r="EC23" s="617"/>
    </row>
    <row r="24" spans="2:133" ht="11.25" customHeight="1" x14ac:dyDescent="0.15">
      <c r="B24" s="630" t="s">
        <v>288</v>
      </c>
      <c r="C24" s="631"/>
      <c r="D24" s="631"/>
      <c r="E24" s="631"/>
      <c r="F24" s="631"/>
      <c r="G24" s="631"/>
      <c r="H24" s="631"/>
      <c r="I24" s="631"/>
      <c r="J24" s="631"/>
      <c r="K24" s="631"/>
      <c r="L24" s="631"/>
      <c r="M24" s="631"/>
      <c r="N24" s="631"/>
      <c r="O24" s="631"/>
      <c r="P24" s="631"/>
      <c r="Q24" s="632"/>
      <c r="R24" s="633" t="s">
        <v>130</v>
      </c>
      <c r="S24" s="634"/>
      <c r="T24" s="634"/>
      <c r="U24" s="634"/>
      <c r="V24" s="634"/>
      <c r="W24" s="634"/>
      <c r="X24" s="634"/>
      <c r="Y24" s="635"/>
      <c r="Z24" s="636" t="s">
        <v>130</v>
      </c>
      <c r="AA24" s="636"/>
      <c r="AB24" s="636"/>
      <c r="AC24" s="636"/>
      <c r="AD24" s="637" t="s">
        <v>130</v>
      </c>
      <c r="AE24" s="637"/>
      <c r="AF24" s="637"/>
      <c r="AG24" s="637"/>
      <c r="AH24" s="637"/>
      <c r="AI24" s="637"/>
      <c r="AJ24" s="637"/>
      <c r="AK24" s="637"/>
      <c r="AL24" s="638" t="s">
        <v>130</v>
      </c>
      <c r="AM24" s="639"/>
      <c r="AN24" s="639"/>
      <c r="AO24" s="640"/>
      <c r="AP24" s="630" t="s">
        <v>289</v>
      </c>
      <c r="AQ24" s="646"/>
      <c r="AR24" s="646"/>
      <c r="AS24" s="646"/>
      <c r="AT24" s="646"/>
      <c r="AU24" s="646"/>
      <c r="AV24" s="646"/>
      <c r="AW24" s="646"/>
      <c r="AX24" s="646"/>
      <c r="AY24" s="646"/>
      <c r="AZ24" s="646"/>
      <c r="BA24" s="646"/>
      <c r="BB24" s="646"/>
      <c r="BC24" s="646"/>
      <c r="BD24" s="646"/>
      <c r="BE24" s="646"/>
      <c r="BF24" s="647"/>
      <c r="BG24" s="633" t="s">
        <v>130</v>
      </c>
      <c r="BH24" s="634"/>
      <c r="BI24" s="634"/>
      <c r="BJ24" s="634"/>
      <c r="BK24" s="634"/>
      <c r="BL24" s="634"/>
      <c r="BM24" s="634"/>
      <c r="BN24" s="635"/>
      <c r="BO24" s="636" t="s">
        <v>130</v>
      </c>
      <c r="BP24" s="636"/>
      <c r="BQ24" s="636"/>
      <c r="BR24" s="636"/>
      <c r="BS24" s="637" t="s">
        <v>130</v>
      </c>
      <c r="BT24" s="637"/>
      <c r="BU24" s="637"/>
      <c r="BV24" s="637"/>
      <c r="BW24" s="637"/>
      <c r="BX24" s="637"/>
      <c r="BY24" s="637"/>
      <c r="BZ24" s="637"/>
      <c r="CA24" s="637"/>
      <c r="CB24" s="641"/>
      <c r="CD24" s="619" t="s">
        <v>290</v>
      </c>
      <c r="CE24" s="620"/>
      <c r="CF24" s="620"/>
      <c r="CG24" s="620"/>
      <c r="CH24" s="620"/>
      <c r="CI24" s="620"/>
      <c r="CJ24" s="620"/>
      <c r="CK24" s="620"/>
      <c r="CL24" s="620"/>
      <c r="CM24" s="620"/>
      <c r="CN24" s="620"/>
      <c r="CO24" s="620"/>
      <c r="CP24" s="620"/>
      <c r="CQ24" s="621"/>
      <c r="CR24" s="622">
        <v>80019522</v>
      </c>
      <c r="CS24" s="623"/>
      <c r="CT24" s="623"/>
      <c r="CU24" s="623"/>
      <c r="CV24" s="623"/>
      <c r="CW24" s="623"/>
      <c r="CX24" s="623"/>
      <c r="CY24" s="624"/>
      <c r="CZ24" s="627">
        <v>41.1</v>
      </c>
      <c r="DA24" s="628"/>
      <c r="DB24" s="628"/>
      <c r="DC24" s="644"/>
      <c r="DD24" s="667">
        <v>48756075</v>
      </c>
      <c r="DE24" s="623"/>
      <c r="DF24" s="623"/>
      <c r="DG24" s="623"/>
      <c r="DH24" s="623"/>
      <c r="DI24" s="623"/>
      <c r="DJ24" s="623"/>
      <c r="DK24" s="624"/>
      <c r="DL24" s="667">
        <v>48168342</v>
      </c>
      <c r="DM24" s="623"/>
      <c r="DN24" s="623"/>
      <c r="DO24" s="623"/>
      <c r="DP24" s="623"/>
      <c r="DQ24" s="623"/>
      <c r="DR24" s="623"/>
      <c r="DS24" s="623"/>
      <c r="DT24" s="623"/>
      <c r="DU24" s="623"/>
      <c r="DV24" s="624"/>
      <c r="DW24" s="627">
        <v>42.7</v>
      </c>
      <c r="DX24" s="628"/>
      <c r="DY24" s="628"/>
      <c r="DZ24" s="628"/>
      <c r="EA24" s="628"/>
      <c r="EB24" s="628"/>
      <c r="EC24" s="629"/>
    </row>
    <row r="25" spans="2:133" ht="11.25" customHeight="1" x14ac:dyDescent="0.15">
      <c r="B25" s="630" t="s">
        <v>291</v>
      </c>
      <c r="C25" s="631"/>
      <c r="D25" s="631"/>
      <c r="E25" s="631"/>
      <c r="F25" s="631"/>
      <c r="G25" s="631"/>
      <c r="H25" s="631"/>
      <c r="I25" s="631"/>
      <c r="J25" s="631"/>
      <c r="K25" s="631"/>
      <c r="L25" s="631"/>
      <c r="M25" s="631"/>
      <c r="N25" s="631"/>
      <c r="O25" s="631"/>
      <c r="P25" s="631"/>
      <c r="Q25" s="632"/>
      <c r="R25" s="633">
        <v>245696</v>
      </c>
      <c r="S25" s="634"/>
      <c r="T25" s="634"/>
      <c r="U25" s="634"/>
      <c r="V25" s="634"/>
      <c r="W25" s="634"/>
      <c r="X25" s="634"/>
      <c r="Y25" s="635"/>
      <c r="Z25" s="636">
        <v>0.1</v>
      </c>
      <c r="AA25" s="636"/>
      <c r="AB25" s="636"/>
      <c r="AC25" s="636"/>
      <c r="AD25" s="637" t="s">
        <v>130</v>
      </c>
      <c r="AE25" s="637"/>
      <c r="AF25" s="637"/>
      <c r="AG25" s="637"/>
      <c r="AH25" s="637"/>
      <c r="AI25" s="637"/>
      <c r="AJ25" s="637"/>
      <c r="AK25" s="637"/>
      <c r="AL25" s="638" t="s">
        <v>130</v>
      </c>
      <c r="AM25" s="639"/>
      <c r="AN25" s="639"/>
      <c r="AO25" s="640"/>
      <c r="AP25" s="630" t="s">
        <v>292</v>
      </c>
      <c r="AQ25" s="646"/>
      <c r="AR25" s="646"/>
      <c r="AS25" s="646"/>
      <c r="AT25" s="646"/>
      <c r="AU25" s="646"/>
      <c r="AV25" s="646"/>
      <c r="AW25" s="646"/>
      <c r="AX25" s="646"/>
      <c r="AY25" s="646"/>
      <c r="AZ25" s="646"/>
      <c r="BA25" s="646"/>
      <c r="BB25" s="646"/>
      <c r="BC25" s="646"/>
      <c r="BD25" s="646"/>
      <c r="BE25" s="646"/>
      <c r="BF25" s="647"/>
      <c r="BG25" s="633" t="s">
        <v>130</v>
      </c>
      <c r="BH25" s="634"/>
      <c r="BI25" s="634"/>
      <c r="BJ25" s="634"/>
      <c r="BK25" s="634"/>
      <c r="BL25" s="634"/>
      <c r="BM25" s="634"/>
      <c r="BN25" s="635"/>
      <c r="BO25" s="636" t="s">
        <v>130</v>
      </c>
      <c r="BP25" s="636"/>
      <c r="BQ25" s="636"/>
      <c r="BR25" s="636"/>
      <c r="BS25" s="637" t="s">
        <v>130</v>
      </c>
      <c r="BT25" s="637"/>
      <c r="BU25" s="637"/>
      <c r="BV25" s="637"/>
      <c r="BW25" s="637"/>
      <c r="BX25" s="637"/>
      <c r="BY25" s="637"/>
      <c r="BZ25" s="637"/>
      <c r="CA25" s="637"/>
      <c r="CB25" s="641"/>
      <c r="CD25" s="630" t="s">
        <v>293</v>
      </c>
      <c r="CE25" s="631"/>
      <c r="CF25" s="631"/>
      <c r="CG25" s="631"/>
      <c r="CH25" s="631"/>
      <c r="CI25" s="631"/>
      <c r="CJ25" s="631"/>
      <c r="CK25" s="631"/>
      <c r="CL25" s="631"/>
      <c r="CM25" s="631"/>
      <c r="CN25" s="631"/>
      <c r="CO25" s="631"/>
      <c r="CP25" s="631"/>
      <c r="CQ25" s="632"/>
      <c r="CR25" s="633">
        <v>30926324</v>
      </c>
      <c r="CS25" s="660"/>
      <c r="CT25" s="660"/>
      <c r="CU25" s="660"/>
      <c r="CV25" s="660"/>
      <c r="CW25" s="660"/>
      <c r="CX25" s="660"/>
      <c r="CY25" s="661"/>
      <c r="CZ25" s="638">
        <v>15.9</v>
      </c>
      <c r="DA25" s="662"/>
      <c r="DB25" s="662"/>
      <c r="DC25" s="668"/>
      <c r="DD25" s="642">
        <v>29204531</v>
      </c>
      <c r="DE25" s="660"/>
      <c r="DF25" s="660"/>
      <c r="DG25" s="660"/>
      <c r="DH25" s="660"/>
      <c r="DI25" s="660"/>
      <c r="DJ25" s="660"/>
      <c r="DK25" s="661"/>
      <c r="DL25" s="642">
        <v>29122181</v>
      </c>
      <c r="DM25" s="660"/>
      <c r="DN25" s="660"/>
      <c r="DO25" s="660"/>
      <c r="DP25" s="660"/>
      <c r="DQ25" s="660"/>
      <c r="DR25" s="660"/>
      <c r="DS25" s="660"/>
      <c r="DT25" s="660"/>
      <c r="DU25" s="660"/>
      <c r="DV25" s="661"/>
      <c r="DW25" s="638">
        <v>25.8</v>
      </c>
      <c r="DX25" s="662"/>
      <c r="DY25" s="662"/>
      <c r="DZ25" s="662"/>
      <c r="EA25" s="662"/>
      <c r="EB25" s="662"/>
      <c r="EC25" s="663"/>
    </row>
    <row r="26" spans="2:133" ht="11.25" customHeight="1" x14ac:dyDescent="0.15">
      <c r="B26" s="630" t="s">
        <v>294</v>
      </c>
      <c r="C26" s="631"/>
      <c r="D26" s="631"/>
      <c r="E26" s="631"/>
      <c r="F26" s="631"/>
      <c r="G26" s="631"/>
      <c r="H26" s="631"/>
      <c r="I26" s="631"/>
      <c r="J26" s="631"/>
      <c r="K26" s="631"/>
      <c r="L26" s="631"/>
      <c r="M26" s="631"/>
      <c r="N26" s="631"/>
      <c r="O26" s="631"/>
      <c r="P26" s="631"/>
      <c r="Q26" s="632"/>
      <c r="R26" s="633" t="s">
        <v>130</v>
      </c>
      <c r="S26" s="634"/>
      <c r="T26" s="634"/>
      <c r="U26" s="634"/>
      <c r="V26" s="634"/>
      <c r="W26" s="634"/>
      <c r="X26" s="634"/>
      <c r="Y26" s="635"/>
      <c r="Z26" s="636" t="s">
        <v>130</v>
      </c>
      <c r="AA26" s="636"/>
      <c r="AB26" s="636"/>
      <c r="AC26" s="636"/>
      <c r="AD26" s="637" t="s">
        <v>130</v>
      </c>
      <c r="AE26" s="637"/>
      <c r="AF26" s="637"/>
      <c r="AG26" s="637"/>
      <c r="AH26" s="637"/>
      <c r="AI26" s="637"/>
      <c r="AJ26" s="637"/>
      <c r="AK26" s="637"/>
      <c r="AL26" s="638" t="s">
        <v>130</v>
      </c>
      <c r="AM26" s="639"/>
      <c r="AN26" s="639"/>
      <c r="AO26" s="640"/>
      <c r="AP26" s="630" t="s">
        <v>295</v>
      </c>
      <c r="AQ26" s="646"/>
      <c r="AR26" s="646"/>
      <c r="AS26" s="646"/>
      <c r="AT26" s="646"/>
      <c r="AU26" s="646"/>
      <c r="AV26" s="646"/>
      <c r="AW26" s="646"/>
      <c r="AX26" s="646"/>
      <c r="AY26" s="646"/>
      <c r="AZ26" s="646"/>
      <c r="BA26" s="646"/>
      <c r="BB26" s="646"/>
      <c r="BC26" s="646"/>
      <c r="BD26" s="646"/>
      <c r="BE26" s="646"/>
      <c r="BF26" s="647"/>
      <c r="BG26" s="633" t="s">
        <v>130</v>
      </c>
      <c r="BH26" s="634"/>
      <c r="BI26" s="634"/>
      <c r="BJ26" s="634"/>
      <c r="BK26" s="634"/>
      <c r="BL26" s="634"/>
      <c r="BM26" s="634"/>
      <c r="BN26" s="635"/>
      <c r="BO26" s="636" t="s">
        <v>130</v>
      </c>
      <c r="BP26" s="636"/>
      <c r="BQ26" s="636"/>
      <c r="BR26" s="636"/>
      <c r="BS26" s="637" t="s">
        <v>130</v>
      </c>
      <c r="BT26" s="637"/>
      <c r="BU26" s="637"/>
      <c r="BV26" s="637"/>
      <c r="BW26" s="637"/>
      <c r="BX26" s="637"/>
      <c r="BY26" s="637"/>
      <c r="BZ26" s="637"/>
      <c r="CA26" s="637"/>
      <c r="CB26" s="641"/>
      <c r="CD26" s="630" t="s">
        <v>296</v>
      </c>
      <c r="CE26" s="631"/>
      <c r="CF26" s="631"/>
      <c r="CG26" s="631"/>
      <c r="CH26" s="631"/>
      <c r="CI26" s="631"/>
      <c r="CJ26" s="631"/>
      <c r="CK26" s="631"/>
      <c r="CL26" s="631"/>
      <c r="CM26" s="631"/>
      <c r="CN26" s="631"/>
      <c r="CO26" s="631"/>
      <c r="CP26" s="631"/>
      <c r="CQ26" s="632"/>
      <c r="CR26" s="633">
        <v>19351582</v>
      </c>
      <c r="CS26" s="634"/>
      <c r="CT26" s="634"/>
      <c r="CU26" s="634"/>
      <c r="CV26" s="634"/>
      <c r="CW26" s="634"/>
      <c r="CX26" s="634"/>
      <c r="CY26" s="635"/>
      <c r="CZ26" s="638">
        <v>9.9</v>
      </c>
      <c r="DA26" s="662"/>
      <c r="DB26" s="662"/>
      <c r="DC26" s="668"/>
      <c r="DD26" s="642">
        <v>18117033</v>
      </c>
      <c r="DE26" s="634"/>
      <c r="DF26" s="634"/>
      <c r="DG26" s="634"/>
      <c r="DH26" s="634"/>
      <c r="DI26" s="634"/>
      <c r="DJ26" s="634"/>
      <c r="DK26" s="635"/>
      <c r="DL26" s="642" t="s">
        <v>130</v>
      </c>
      <c r="DM26" s="634"/>
      <c r="DN26" s="634"/>
      <c r="DO26" s="634"/>
      <c r="DP26" s="634"/>
      <c r="DQ26" s="634"/>
      <c r="DR26" s="634"/>
      <c r="DS26" s="634"/>
      <c r="DT26" s="634"/>
      <c r="DU26" s="634"/>
      <c r="DV26" s="635"/>
      <c r="DW26" s="638" t="s">
        <v>130</v>
      </c>
      <c r="DX26" s="662"/>
      <c r="DY26" s="662"/>
      <c r="DZ26" s="662"/>
      <c r="EA26" s="662"/>
      <c r="EB26" s="662"/>
      <c r="EC26" s="663"/>
    </row>
    <row r="27" spans="2:133" ht="11.25" customHeight="1" x14ac:dyDescent="0.15">
      <c r="B27" s="630" t="s">
        <v>297</v>
      </c>
      <c r="C27" s="631"/>
      <c r="D27" s="631"/>
      <c r="E27" s="631"/>
      <c r="F27" s="631"/>
      <c r="G27" s="631"/>
      <c r="H27" s="631"/>
      <c r="I27" s="631"/>
      <c r="J27" s="631"/>
      <c r="K27" s="631"/>
      <c r="L27" s="631"/>
      <c r="M27" s="631"/>
      <c r="N27" s="631"/>
      <c r="O27" s="631"/>
      <c r="P27" s="631"/>
      <c r="Q27" s="632"/>
      <c r="R27" s="633">
        <v>116028801</v>
      </c>
      <c r="S27" s="634"/>
      <c r="T27" s="634"/>
      <c r="U27" s="634"/>
      <c r="V27" s="634"/>
      <c r="W27" s="634"/>
      <c r="X27" s="634"/>
      <c r="Y27" s="635"/>
      <c r="Z27" s="636">
        <v>55.5</v>
      </c>
      <c r="AA27" s="636"/>
      <c r="AB27" s="636"/>
      <c r="AC27" s="636"/>
      <c r="AD27" s="637">
        <v>111561577</v>
      </c>
      <c r="AE27" s="637"/>
      <c r="AF27" s="637"/>
      <c r="AG27" s="637"/>
      <c r="AH27" s="637"/>
      <c r="AI27" s="637"/>
      <c r="AJ27" s="637"/>
      <c r="AK27" s="637"/>
      <c r="AL27" s="638">
        <v>99</v>
      </c>
      <c r="AM27" s="639"/>
      <c r="AN27" s="639"/>
      <c r="AO27" s="640"/>
      <c r="AP27" s="630" t="s">
        <v>298</v>
      </c>
      <c r="AQ27" s="631"/>
      <c r="AR27" s="631"/>
      <c r="AS27" s="631"/>
      <c r="AT27" s="631"/>
      <c r="AU27" s="631"/>
      <c r="AV27" s="631"/>
      <c r="AW27" s="631"/>
      <c r="AX27" s="631"/>
      <c r="AY27" s="631"/>
      <c r="AZ27" s="631"/>
      <c r="BA27" s="631"/>
      <c r="BB27" s="631"/>
      <c r="BC27" s="631"/>
      <c r="BD27" s="631"/>
      <c r="BE27" s="631"/>
      <c r="BF27" s="632"/>
      <c r="BG27" s="633">
        <v>96142850</v>
      </c>
      <c r="BH27" s="634"/>
      <c r="BI27" s="634"/>
      <c r="BJ27" s="634"/>
      <c r="BK27" s="634"/>
      <c r="BL27" s="634"/>
      <c r="BM27" s="634"/>
      <c r="BN27" s="635"/>
      <c r="BO27" s="636">
        <v>100</v>
      </c>
      <c r="BP27" s="636"/>
      <c r="BQ27" s="636"/>
      <c r="BR27" s="636"/>
      <c r="BS27" s="637" t="s">
        <v>130</v>
      </c>
      <c r="BT27" s="637"/>
      <c r="BU27" s="637"/>
      <c r="BV27" s="637"/>
      <c r="BW27" s="637"/>
      <c r="BX27" s="637"/>
      <c r="BY27" s="637"/>
      <c r="BZ27" s="637"/>
      <c r="CA27" s="637"/>
      <c r="CB27" s="641"/>
      <c r="CD27" s="630" t="s">
        <v>299</v>
      </c>
      <c r="CE27" s="631"/>
      <c r="CF27" s="631"/>
      <c r="CG27" s="631"/>
      <c r="CH27" s="631"/>
      <c r="CI27" s="631"/>
      <c r="CJ27" s="631"/>
      <c r="CK27" s="631"/>
      <c r="CL27" s="631"/>
      <c r="CM27" s="631"/>
      <c r="CN27" s="631"/>
      <c r="CO27" s="631"/>
      <c r="CP27" s="631"/>
      <c r="CQ27" s="632"/>
      <c r="CR27" s="633">
        <v>41845717</v>
      </c>
      <c r="CS27" s="660"/>
      <c r="CT27" s="660"/>
      <c r="CU27" s="660"/>
      <c r="CV27" s="660"/>
      <c r="CW27" s="660"/>
      <c r="CX27" s="660"/>
      <c r="CY27" s="661"/>
      <c r="CZ27" s="638">
        <v>21.5</v>
      </c>
      <c r="DA27" s="662"/>
      <c r="DB27" s="662"/>
      <c r="DC27" s="668"/>
      <c r="DD27" s="642">
        <v>12492105</v>
      </c>
      <c r="DE27" s="660"/>
      <c r="DF27" s="660"/>
      <c r="DG27" s="660"/>
      <c r="DH27" s="660"/>
      <c r="DI27" s="660"/>
      <c r="DJ27" s="660"/>
      <c r="DK27" s="661"/>
      <c r="DL27" s="642">
        <v>11986722</v>
      </c>
      <c r="DM27" s="660"/>
      <c r="DN27" s="660"/>
      <c r="DO27" s="660"/>
      <c r="DP27" s="660"/>
      <c r="DQ27" s="660"/>
      <c r="DR27" s="660"/>
      <c r="DS27" s="660"/>
      <c r="DT27" s="660"/>
      <c r="DU27" s="660"/>
      <c r="DV27" s="661"/>
      <c r="DW27" s="638">
        <v>10.6</v>
      </c>
      <c r="DX27" s="662"/>
      <c r="DY27" s="662"/>
      <c r="DZ27" s="662"/>
      <c r="EA27" s="662"/>
      <c r="EB27" s="662"/>
      <c r="EC27" s="663"/>
    </row>
    <row r="28" spans="2:133" ht="11.25" customHeight="1" x14ac:dyDescent="0.15">
      <c r="B28" s="630" t="s">
        <v>300</v>
      </c>
      <c r="C28" s="631"/>
      <c r="D28" s="631"/>
      <c r="E28" s="631"/>
      <c r="F28" s="631"/>
      <c r="G28" s="631"/>
      <c r="H28" s="631"/>
      <c r="I28" s="631"/>
      <c r="J28" s="631"/>
      <c r="K28" s="631"/>
      <c r="L28" s="631"/>
      <c r="M28" s="631"/>
      <c r="N28" s="631"/>
      <c r="O28" s="631"/>
      <c r="P28" s="631"/>
      <c r="Q28" s="632"/>
      <c r="R28" s="633">
        <v>57539</v>
      </c>
      <c r="S28" s="634"/>
      <c r="T28" s="634"/>
      <c r="U28" s="634"/>
      <c r="V28" s="634"/>
      <c r="W28" s="634"/>
      <c r="X28" s="634"/>
      <c r="Y28" s="635"/>
      <c r="Z28" s="636">
        <v>0</v>
      </c>
      <c r="AA28" s="636"/>
      <c r="AB28" s="636"/>
      <c r="AC28" s="636"/>
      <c r="AD28" s="637">
        <v>57539</v>
      </c>
      <c r="AE28" s="637"/>
      <c r="AF28" s="637"/>
      <c r="AG28" s="637"/>
      <c r="AH28" s="637"/>
      <c r="AI28" s="637"/>
      <c r="AJ28" s="637"/>
      <c r="AK28" s="637"/>
      <c r="AL28" s="638">
        <v>0.1</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301</v>
      </c>
      <c r="CE28" s="631"/>
      <c r="CF28" s="631"/>
      <c r="CG28" s="631"/>
      <c r="CH28" s="631"/>
      <c r="CI28" s="631"/>
      <c r="CJ28" s="631"/>
      <c r="CK28" s="631"/>
      <c r="CL28" s="631"/>
      <c r="CM28" s="631"/>
      <c r="CN28" s="631"/>
      <c r="CO28" s="631"/>
      <c r="CP28" s="631"/>
      <c r="CQ28" s="632"/>
      <c r="CR28" s="633">
        <v>7247481</v>
      </c>
      <c r="CS28" s="634"/>
      <c r="CT28" s="634"/>
      <c r="CU28" s="634"/>
      <c r="CV28" s="634"/>
      <c r="CW28" s="634"/>
      <c r="CX28" s="634"/>
      <c r="CY28" s="635"/>
      <c r="CZ28" s="638">
        <v>3.7</v>
      </c>
      <c r="DA28" s="662"/>
      <c r="DB28" s="662"/>
      <c r="DC28" s="668"/>
      <c r="DD28" s="642">
        <v>7059439</v>
      </c>
      <c r="DE28" s="634"/>
      <c r="DF28" s="634"/>
      <c r="DG28" s="634"/>
      <c r="DH28" s="634"/>
      <c r="DI28" s="634"/>
      <c r="DJ28" s="634"/>
      <c r="DK28" s="635"/>
      <c r="DL28" s="642">
        <v>7059439</v>
      </c>
      <c r="DM28" s="634"/>
      <c r="DN28" s="634"/>
      <c r="DO28" s="634"/>
      <c r="DP28" s="634"/>
      <c r="DQ28" s="634"/>
      <c r="DR28" s="634"/>
      <c r="DS28" s="634"/>
      <c r="DT28" s="634"/>
      <c r="DU28" s="634"/>
      <c r="DV28" s="635"/>
      <c r="DW28" s="638">
        <v>6.3</v>
      </c>
      <c r="DX28" s="662"/>
      <c r="DY28" s="662"/>
      <c r="DZ28" s="662"/>
      <c r="EA28" s="662"/>
      <c r="EB28" s="662"/>
      <c r="EC28" s="663"/>
    </row>
    <row r="29" spans="2:133" ht="11.25" customHeight="1" x14ac:dyDescent="0.15">
      <c r="B29" s="630" t="s">
        <v>302</v>
      </c>
      <c r="C29" s="631"/>
      <c r="D29" s="631"/>
      <c r="E29" s="631"/>
      <c r="F29" s="631"/>
      <c r="G29" s="631"/>
      <c r="H29" s="631"/>
      <c r="I29" s="631"/>
      <c r="J29" s="631"/>
      <c r="K29" s="631"/>
      <c r="L29" s="631"/>
      <c r="M29" s="631"/>
      <c r="N29" s="631"/>
      <c r="O29" s="631"/>
      <c r="P29" s="631"/>
      <c r="Q29" s="632"/>
      <c r="R29" s="633">
        <v>153743</v>
      </c>
      <c r="S29" s="634"/>
      <c r="T29" s="634"/>
      <c r="U29" s="634"/>
      <c r="V29" s="634"/>
      <c r="W29" s="634"/>
      <c r="X29" s="634"/>
      <c r="Y29" s="635"/>
      <c r="Z29" s="636">
        <v>0.1</v>
      </c>
      <c r="AA29" s="636"/>
      <c r="AB29" s="636"/>
      <c r="AC29" s="636"/>
      <c r="AD29" s="637" t="s">
        <v>130</v>
      </c>
      <c r="AE29" s="637"/>
      <c r="AF29" s="637"/>
      <c r="AG29" s="637"/>
      <c r="AH29" s="637"/>
      <c r="AI29" s="637"/>
      <c r="AJ29" s="637"/>
      <c r="AK29" s="637"/>
      <c r="AL29" s="638" t="s">
        <v>130</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303</v>
      </c>
      <c r="CE29" s="672"/>
      <c r="CF29" s="630" t="s">
        <v>70</v>
      </c>
      <c r="CG29" s="631"/>
      <c r="CH29" s="631"/>
      <c r="CI29" s="631"/>
      <c r="CJ29" s="631"/>
      <c r="CK29" s="631"/>
      <c r="CL29" s="631"/>
      <c r="CM29" s="631"/>
      <c r="CN29" s="631"/>
      <c r="CO29" s="631"/>
      <c r="CP29" s="631"/>
      <c r="CQ29" s="632"/>
      <c r="CR29" s="633">
        <v>7247481</v>
      </c>
      <c r="CS29" s="660"/>
      <c r="CT29" s="660"/>
      <c r="CU29" s="660"/>
      <c r="CV29" s="660"/>
      <c r="CW29" s="660"/>
      <c r="CX29" s="660"/>
      <c r="CY29" s="661"/>
      <c r="CZ29" s="638">
        <v>3.7</v>
      </c>
      <c r="DA29" s="662"/>
      <c r="DB29" s="662"/>
      <c r="DC29" s="668"/>
      <c r="DD29" s="642">
        <v>7059439</v>
      </c>
      <c r="DE29" s="660"/>
      <c r="DF29" s="660"/>
      <c r="DG29" s="660"/>
      <c r="DH29" s="660"/>
      <c r="DI29" s="660"/>
      <c r="DJ29" s="660"/>
      <c r="DK29" s="661"/>
      <c r="DL29" s="642">
        <v>7059439</v>
      </c>
      <c r="DM29" s="660"/>
      <c r="DN29" s="660"/>
      <c r="DO29" s="660"/>
      <c r="DP29" s="660"/>
      <c r="DQ29" s="660"/>
      <c r="DR29" s="660"/>
      <c r="DS29" s="660"/>
      <c r="DT29" s="660"/>
      <c r="DU29" s="660"/>
      <c r="DV29" s="661"/>
      <c r="DW29" s="638">
        <v>6.3</v>
      </c>
      <c r="DX29" s="662"/>
      <c r="DY29" s="662"/>
      <c r="DZ29" s="662"/>
      <c r="EA29" s="662"/>
      <c r="EB29" s="662"/>
      <c r="EC29" s="663"/>
    </row>
    <row r="30" spans="2:133" ht="11.25" customHeight="1" x14ac:dyDescent="0.15">
      <c r="B30" s="630" t="s">
        <v>304</v>
      </c>
      <c r="C30" s="631"/>
      <c r="D30" s="631"/>
      <c r="E30" s="631"/>
      <c r="F30" s="631"/>
      <c r="G30" s="631"/>
      <c r="H30" s="631"/>
      <c r="I30" s="631"/>
      <c r="J30" s="631"/>
      <c r="K30" s="631"/>
      <c r="L30" s="631"/>
      <c r="M30" s="631"/>
      <c r="N30" s="631"/>
      <c r="O30" s="631"/>
      <c r="P30" s="631"/>
      <c r="Q30" s="632"/>
      <c r="R30" s="633">
        <v>1781842</v>
      </c>
      <c r="S30" s="634"/>
      <c r="T30" s="634"/>
      <c r="U30" s="634"/>
      <c r="V30" s="634"/>
      <c r="W30" s="634"/>
      <c r="X30" s="634"/>
      <c r="Y30" s="635"/>
      <c r="Z30" s="636">
        <v>0.9</v>
      </c>
      <c r="AA30" s="636"/>
      <c r="AB30" s="636"/>
      <c r="AC30" s="636"/>
      <c r="AD30" s="637">
        <v>310191</v>
      </c>
      <c r="AE30" s="637"/>
      <c r="AF30" s="637"/>
      <c r="AG30" s="637"/>
      <c r="AH30" s="637"/>
      <c r="AI30" s="637"/>
      <c r="AJ30" s="637"/>
      <c r="AK30" s="637"/>
      <c r="AL30" s="638">
        <v>0.3</v>
      </c>
      <c r="AM30" s="639"/>
      <c r="AN30" s="639"/>
      <c r="AO30" s="640"/>
      <c r="AP30" s="615" t="s">
        <v>221</v>
      </c>
      <c r="AQ30" s="616"/>
      <c r="AR30" s="616"/>
      <c r="AS30" s="616"/>
      <c r="AT30" s="616"/>
      <c r="AU30" s="616"/>
      <c r="AV30" s="616"/>
      <c r="AW30" s="616"/>
      <c r="AX30" s="616"/>
      <c r="AY30" s="616"/>
      <c r="AZ30" s="616"/>
      <c r="BA30" s="616"/>
      <c r="BB30" s="616"/>
      <c r="BC30" s="616"/>
      <c r="BD30" s="616"/>
      <c r="BE30" s="616"/>
      <c r="BF30" s="617"/>
      <c r="BG30" s="615" t="s">
        <v>305</v>
      </c>
      <c r="BH30" s="669"/>
      <c r="BI30" s="669"/>
      <c r="BJ30" s="669"/>
      <c r="BK30" s="669"/>
      <c r="BL30" s="669"/>
      <c r="BM30" s="669"/>
      <c r="BN30" s="669"/>
      <c r="BO30" s="669"/>
      <c r="BP30" s="669"/>
      <c r="BQ30" s="670"/>
      <c r="BR30" s="615" t="s">
        <v>306</v>
      </c>
      <c r="BS30" s="669"/>
      <c r="BT30" s="669"/>
      <c r="BU30" s="669"/>
      <c r="BV30" s="669"/>
      <c r="BW30" s="669"/>
      <c r="BX30" s="669"/>
      <c r="BY30" s="669"/>
      <c r="BZ30" s="669"/>
      <c r="CA30" s="669"/>
      <c r="CB30" s="670"/>
      <c r="CD30" s="673"/>
      <c r="CE30" s="674"/>
      <c r="CF30" s="630" t="s">
        <v>307</v>
      </c>
      <c r="CG30" s="631"/>
      <c r="CH30" s="631"/>
      <c r="CI30" s="631"/>
      <c r="CJ30" s="631"/>
      <c r="CK30" s="631"/>
      <c r="CL30" s="631"/>
      <c r="CM30" s="631"/>
      <c r="CN30" s="631"/>
      <c r="CO30" s="631"/>
      <c r="CP30" s="631"/>
      <c r="CQ30" s="632"/>
      <c r="CR30" s="633">
        <v>7098357</v>
      </c>
      <c r="CS30" s="634"/>
      <c r="CT30" s="634"/>
      <c r="CU30" s="634"/>
      <c r="CV30" s="634"/>
      <c r="CW30" s="634"/>
      <c r="CX30" s="634"/>
      <c r="CY30" s="635"/>
      <c r="CZ30" s="638">
        <v>3.6</v>
      </c>
      <c r="DA30" s="662"/>
      <c r="DB30" s="662"/>
      <c r="DC30" s="668"/>
      <c r="DD30" s="642">
        <v>6910315</v>
      </c>
      <c r="DE30" s="634"/>
      <c r="DF30" s="634"/>
      <c r="DG30" s="634"/>
      <c r="DH30" s="634"/>
      <c r="DI30" s="634"/>
      <c r="DJ30" s="634"/>
      <c r="DK30" s="635"/>
      <c r="DL30" s="642">
        <v>6910315</v>
      </c>
      <c r="DM30" s="634"/>
      <c r="DN30" s="634"/>
      <c r="DO30" s="634"/>
      <c r="DP30" s="634"/>
      <c r="DQ30" s="634"/>
      <c r="DR30" s="634"/>
      <c r="DS30" s="634"/>
      <c r="DT30" s="634"/>
      <c r="DU30" s="634"/>
      <c r="DV30" s="635"/>
      <c r="DW30" s="638">
        <v>6.1</v>
      </c>
      <c r="DX30" s="662"/>
      <c r="DY30" s="662"/>
      <c r="DZ30" s="662"/>
      <c r="EA30" s="662"/>
      <c r="EB30" s="662"/>
      <c r="EC30" s="663"/>
    </row>
    <row r="31" spans="2:133" ht="11.25" customHeight="1" x14ac:dyDescent="0.15">
      <c r="B31" s="630" t="s">
        <v>308</v>
      </c>
      <c r="C31" s="631"/>
      <c r="D31" s="631"/>
      <c r="E31" s="631"/>
      <c r="F31" s="631"/>
      <c r="G31" s="631"/>
      <c r="H31" s="631"/>
      <c r="I31" s="631"/>
      <c r="J31" s="631"/>
      <c r="K31" s="631"/>
      <c r="L31" s="631"/>
      <c r="M31" s="631"/>
      <c r="N31" s="631"/>
      <c r="O31" s="631"/>
      <c r="P31" s="631"/>
      <c r="Q31" s="632"/>
      <c r="R31" s="633">
        <v>771080</v>
      </c>
      <c r="S31" s="634"/>
      <c r="T31" s="634"/>
      <c r="U31" s="634"/>
      <c r="V31" s="634"/>
      <c r="W31" s="634"/>
      <c r="X31" s="634"/>
      <c r="Y31" s="635"/>
      <c r="Z31" s="636">
        <v>0.4</v>
      </c>
      <c r="AA31" s="636"/>
      <c r="AB31" s="636"/>
      <c r="AC31" s="636"/>
      <c r="AD31" s="637" t="s">
        <v>130</v>
      </c>
      <c r="AE31" s="637"/>
      <c r="AF31" s="637"/>
      <c r="AG31" s="637"/>
      <c r="AH31" s="637"/>
      <c r="AI31" s="637"/>
      <c r="AJ31" s="637"/>
      <c r="AK31" s="637"/>
      <c r="AL31" s="638" t="s">
        <v>130</v>
      </c>
      <c r="AM31" s="639"/>
      <c r="AN31" s="639"/>
      <c r="AO31" s="640"/>
      <c r="AP31" s="681" t="s">
        <v>309</v>
      </c>
      <c r="AQ31" s="682"/>
      <c r="AR31" s="682"/>
      <c r="AS31" s="682"/>
      <c r="AT31" s="687" t="s">
        <v>310</v>
      </c>
      <c r="AU31" s="339"/>
      <c r="AV31" s="339"/>
      <c r="AW31" s="339"/>
      <c r="AX31" s="619" t="s">
        <v>188</v>
      </c>
      <c r="AY31" s="620"/>
      <c r="AZ31" s="620"/>
      <c r="BA31" s="620"/>
      <c r="BB31" s="620"/>
      <c r="BC31" s="620"/>
      <c r="BD31" s="620"/>
      <c r="BE31" s="620"/>
      <c r="BF31" s="621"/>
      <c r="BG31" s="680">
        <v>99.7</v>
      </c>
      <c r="BH31" s="677"/>
      <c r="BI31" s="677"/>
      <c r="BJ31" s="677"/>
      <c r="BK31" s="677"/>
      <c r="BL31" s="677"/>
      <c r="BM31" s="628">
        <v>99.1</v>
      </c>
      <c r="BN31" s="677"/>
      <c r="BO31" s="677"/>
      <c r="BP31" s="677"/>
      <c r="BQ31" s="678"/>
      <c r="BR31" s="680">
        <v>99.6</v>
      </c>
      <c r="BS31" s="677"/>
      <c r="BT31" s="677"/>
      <c r="BU31" s="677"/>
      <c r="BV31" s="677"/>
      <c r="BW31" s="677"/>
      <c r="BX31" s="628">
        <v>99</v>
      </c>
      <c r="BY31" s="677"/>
      <c r="BZ31" s="677"/>
      <c r="CA31" s="677"/>
      <c r="CB31" s="678"/>
      <c r="CD31" s="673"/>
      <c r="CE31" s="674"/>
      <c r="CF31" s="630" t="s">
        <v>311</v>
      </c>
      <c r="CG31" s="631"/>
      <c r="CH31" s="631"/>
      <c r="CI31" s="631"/>
      <c r="CJ31" s="631"/>
      <c r="CK31" s="631"/>
      <c r="CL31" s="631"/>
      <c r="CM31" s="631"/>
      <c r="CN31" s="631"/>
      <c r="CO31" s="631"/>
      <c r="CP31" s="631"/>
      <c r="CQ31" s="632"/>
      <c r="CR31" s="633">
        <v>149124</v>
      </c>
      <c r="CS31" s="660"/>
      <c r="CT31" s="660"/>
      <c r="CU31" s="660"/>
      <c r="CV31" s="660"/>
      <c r="CW31" s="660"/>
      <c r="CX31" s="660"/>
      <c r="CY31" s="661"/>
      <c r="CZ31" s="638">
        <v>0.1</v>
      </c>
      <c r="DA31" s="662"/>
      <c r="DB31" s="662"/>
      <c r="DC31" s="668"/>
      <c r="DD31" s="642">
        <v>149124</v>
      </c>
      <c r="DE31" s="660"/>
      <c r="DF31" s="660"/>
      <c r="DG31" s="660"/>
      <c r="DH31" s="660"/>
      <c r="DI31" s="660"/>
      <c r="DJ31" s="660"/>
      <c r="DK31" s="661"/>
      <c r="DL31" s="642">
        <v>149124</v>
      </c>
      <c r="DM31" s="660"/>
      <c r="DN31" s="660"/>
      <c r="DO31" s="660"/>
      <c r="DP31" s="660"/>
      <c r="DQ31" s="660"/>
      <c r="DR31" s="660"/>
      <c r="DS31" s="660"/>
      <c r="DT31" s="660"/>
      <c r="DU31" s="660"/>
      <c r="DV31" s="661"/>
      <c r="DW31" s="638">
        <v>0.1</v>
      </c>
      <c r="DX31" s="662"/>
      <c r="DY31" s="662"/>
      <c r="DZ31" s="662"/>
      <c r="EA31" s="662"/>
      <c r="EB31" s="662"/>
      <c r="EC31" s="663"/>
    </row>
    <row r="32" spans="2:133" ht="11.25" customHeight="1" x14ac:dyDescent="0.15">
      <c r="B32" s="630" t="s">
        <v>312</v>
      </c>
      <c r="C32" s="631"/>
      <c r="D32" s="631"/>
      <c r="E32" s="631"/>
      <c r="F32" s="631"/>
      <c r="G32" s="631"/>
      <c r="H32" s="631"/>
      <c r="I32" s="631"/>
      <c r="J32" s="631"/>
      <c r="K32" s="631"/>
      <c r="L32" s="631"/>
      <c r="M32" s="631"/>
      <c r="N32" s="631"/>
      <c r="O32" s="631"/>
      <c r="P32" s="631"/>
      <c r="Q32" s="632"/>
      <c r="R32" s="633">
        <v>35891396</v>
      </c>
      <c r="S32" s="634"/>
      <c r="T32" s="634"/>
      <c r="U32" s="634"/>
      <c r="V32" s="634"/>
      <c r="W32" s="634"/>
      <c r="X32" s="634"/>
      <c r="Y32" s="635"/>
      <c r="Z32" s="636">
        <v>17.2</v>
      </c>
      <c r="AA32" s="636"/>
      <c r="AB32" s="636"/>
      <c r="AC32" s="636"/>
      <c r="AD32" s="637" t="s">
        <v>130</v>
      </c>
      <c r="AE32" s="637"/>
      <c r="AF32" s="637"/>
      <c r="AG32" s="637"/>
      <c r="AH32" s="637"/>
      <c r="AI32" s="637"/>
      <c r="AJ32" s="637"/>
      <c r="AK32" s="637"/>
      <c r="AL32" s="638" t="s">
        <v>130</v>
      </c>
      <c r="AM32" s="639"/>
      <c r="AN32" s="639"/>
      <c r="AO32" s="640"/>
      <c r="AP32" s="683"/>
      <c r="AQ32" s="684"/>
      <c r="AR32" s="684"/>
      <c r="AS32" s="684"/>
      <c r="AT32" s="688"/>
      <c r="AU32" s="335" t="s">
        <v>313</v>
      </c>
      <c r="AX32" s="630" t="s">
        <v>314</v>
      </c>
      <c r="AY32" s="631"/>
      <c r="AZ32" s="631"/>
      <c r="BA32" s="631"/>
      <c r="BB32" s="631"/>
      <c r="BC32" s="631"/>
      <c r="BD32" s="631"/>
      <c r="BE32" s="631"/>
      <c r="BF32" s="632"/>
      <c r="BG32" s="690">
        <v>99.5</v>
      </c>
      <c r="BH32" s="660"/>
      <c r="BI32" s="660"/>
      <c r="BJ32" s="660"/>
      <c r="BK32" s="660"/>
      <c r="BL32" s="660"/>
      <c r="BM32" s="639">
        <v>98.4</v>
      </c>
      <c r="BN32" s="660"/>
      <c r="BO32" s="660"/>
      <c r="BP32" s="660"/>
      <c r="BQ32" s="679"/>
      <c r="BR32" s="690">
        <v>99.4</v>
      </c>
      <c r="BS32" s="660"/>
      <c r="BT32" s="660"/>
      <c r="BU32" s="660"/>
      <c r="BV32" s="660"/>
      <c r="BW32" s="660"/>
      <c r="BX32" s="639">
        <v>98.5</v>
      </c>
      <c r="BY32" s="660"/>
      <c r="BZ32" s="660"/>
      <c r="CA32" s="660"/>
      <c r="CB32" s="679"/>
      <c r="CD32" s="675"/>
      <c r="CE32" s="676"/>
      <c r="CF32" s="630" t="s">
        <v>315</v>
      </c>
      <c r="CG32" s="631"/>
      <c r="CH32" s="631"/>
      <c r="CI32" s="631"/>
      <c r="CJ32" s="631"/>
      <c r="CK32" s="631"/>
      <c r="CL32" s="631"/>
      <c r="CM32" s="631"/>
      <c r="CN32" s="631"/>
      <c r="CO32" s="631"/>
      <c r="CP32" s="631"/>
      <c r="CQ32" s="632"/>
      <c r="CR32" s="633" t="s">
        <v>130</v>
      </c>
      <c r="CS32" s="634"/>
      <c r="CT32" s="634"/>
      <c r="CU32" s="634"/>
      <c r="CV32" s="634"/>
      <c r="CW32" s="634"/>
      <c r="CX32" s="634"/>
      <c r="CY32" s="635"/>
      <c r="CZ32" s="638" t="s">
        <v>130</v>
      </c>
      <c r="DA32" s="662"/>
      <c r="DB32" s="662"/>
      <c r="DC32" s="668"/>
      <c r="DD32" s="642" t="s">
        <v>130</v>
      </c>
      <c r="DE32" s="634"/>
      <c r="DF32" s="634"/>
      <c r="DG32" s="634"/>
      <c r="DH32" s="634"/>
      <c r="DI32" s="634"/>
      <c r="DJ32" s="634"/>
      <c r="DK32" s="635"/>
      <c r="DL32" s="642" t="s">
        <v>130</v>
      </c>
      <c r="DM32" s="634"/>
      <c r="DN32" s="634"/>
      <c r="DO32" s="634"/>
      <c r="DP32" s="634"/>
      <c r="DQ32" s="634"/>
      <c r="DR32" s="634"/>
      <c r="DS32" s="634"/>
      <c r="DT32" s="634"/>
      <c r="DU32" s="634"/>
      <c r="DV32" s="635"/>
      <c r="DW32" s="638" t="s">
        <v>130</v>
      </c>
      <c r="DX32" s="662"/>
      <c r="DY32" s="662"/>
      <c r="DZ32" s="662"/>
      <c r="EA32" s="662"/>
      <c r="EB32" s="662"/>
      <c r="EC32" s="663"/>
    </row>
    <row r="33" spans="2:133" ht="11.25" customHeight="1" x14ac:dyDescent="0.15">
      <c r="B33" s="664" t="s">
        <v>316</v>
      </c>
      <c r="C33" s="665"/>
      <c r="D33" s="665"/>
      <c r="E33" s="665"/>
      <c r="F33" s="665"/>
      <c r="G33" s="665"/>
      <c r="H33" s="665"/>
      <c r="I33" s="665"/>
      <c r="J33" s="665"/>
      <c r="K33" s="665"/>
      <c r="L33" s="665"/>
      <c r="M33" s="665"/>
      <c r="N33" s="665"/>
      <c r="O33" s="665"/>
      <c r="P33" s="665"/>
      <c r="Q33" s="666"/>
      <c r="R33" s="633" t="s">
        <v>130</v>
      </c>
      <c r="S33" s="634"/>
      <c r="T33" s="634"/>
      <c r="U33" s="634"/>
      <c r="V33" s="634"/>
      <c r="W33" s="634"/>
      <c r="X33" s="634"/>
      <c r="Y33" s="635"/>
      <c r="Z33" s="636" t="s">
        <v>130</v>
      </c>
      <c r="AA33" s="636"/>
      <c r="AB33" s="636"/>
      <c r="AC33" s="636"/>
      <c r="AD33" s="637" t="s">
        <v>130</v>
      </c>
      <c r="AE33" s="637"/>
      <c r="AF33" s="637"/>
      <c r="AG33" s="637"/>
      <c r="AH33" s="637"/>
      <c r="AI33" s="637"/>
      <c r="AJ33" s="637"/>
      <c r="AK33" s="637"/>
      <c r="AL33" s="638" t="s">
        <v>130</v>
      </c>
      <c r="AM33" s="639"/>
      <c r="AN33" s="639"/>
      <c r="AO33" s="640"/>
      <c r="AP33" s="685"/>
      <c r="AQ33" s="686"/>
      <c r="AR33" s="686"/>
      <c r="AS33" s="686"/>
      <c r="AT33" s="689"/>
      <c r="AU33" s="340"/>
      <c r="AV33" s="340"/>
      <c r="AW33" s="340"/>
      <c r="AX33" s="651" t="s">
        <v>317</v>
      </c>
      <c r="AY33" s="652"/>
      <c r="AZ33" s="652"/>
      <c r="BA33" s="652"/>
      <c r="BB33" s="652"/>
      <c r="BC33" s="652"/>
      <c r="BD33" s="652"/>
      <c r="BE33" s="652"/>
      <c r="BF33" s="653"/>
      <c r="BG33" s="691">
        <v>99.8</v>
      </c>
      <c r="BH33" s="692"/>
      <c r="BI33" s="692"/>
      <c r="BJ33" s="692"/>
      <c r="BK33" s="692"/>
      <c r="BL33" s="692"/>
      <c r="BM33" s="693">
        <v>99.6</v>
      </c>
      <c r="BN33" s="692"/>
      <c r="BO33" s="692"/>
      <c r="BP33" s="692"/>
      <c r="BQ33" s="694"/>
      <c r="BR33" s="691">
        <v>99.7</v>
      </c>
      <c r="BS33" s="692"/>
      <c r="BT33" s="692"/>
      <c r="BU33" s="692"/>
      <c r="BV33" s="692"/>
      <c r="BW33" s="692"/>
      <c r="BX33" s="693">
        <v>99.5</v>
      </c>
      <c r="BY33" s="692"/>
      <c r="BZ33" s="692"/>
      <c r="CA33" s="692"/>
      <c r="CB33" s="694"/>
      <c r="CD33" s="630" t="s">
        <v>318</v>
      </c>
      <c r="CE33" s="631"/>
      <c r="CF33" s="631"/>
      <c r="CG33" s="631"/>
      <c r="CH33" s="631"/>
      <c r="CI33" s="631"/>
      <c r="CJ33" s="631"/>
      <c r="CK33" s="631"/>
      <c r="CL33" s="631"/>
      <c r="CM33" s="631"/>
      <c r="CN33" s="631"/>
      <c r="CO33" s="631"/>
      <c r="CP33" s="631"/>
      <c r="CQ33" s="632"/>
      <c r="CR33" s="633">
        <v>77895316</v>
      </c>
      <c r="CS33" s="660"/>
      <c r="CT33" s="660"/>
      <c r="CU33" s="660"/>
      <c r="CV33" s="660"/>
      <c r="CW33" s="660"/>
      <c r="CX33" s="660"/>
      <c r="CY33" s="661"/>
      <c r="CZ33" s="638">
        <v>40</v>
      </c>
      <c r="DA33" s="662"/>
      <c r="DB33" s="662"/>
      <c r="DC33" s="668"/>
      <c r="DD33" s="642">
        <v>62979339</v>
      </c>
      <c r="DE33" s="660"/>
      <c r="DF33" s="660"/>
      <c r="DG33" s="660"/>
      <c r="DH33" s="660"/>
      <c r="DI33" s="660"/>
      <c r="DJ33" s="660"/>
      <c r="DK33" s="661"/>
      <c r="DL33" s="642">
        <v>45964240</v>
      </c>
      <c r="DM33" s="660"/>
      <c r="DN33" s="660"/>
      <c r="DO33" s="660"/>
      <c r="DP33" s="660"/>
      <c r="DQ33" s="660"/>
      <c r="DR33" s="660"/>
      <c r="DS33" s="660"/>
      <c r="DT33" s="660"/>
      <c r="DU33" s="660"/>
      <c r="DV33" s="661"/>
      <c r="DW33" s="638">
        <v>40.799999999999997</v>
      </c>
      <c r="DX33" s="662"/>
      <c r="DY33" s="662"/>
      <c r="DZ33" s="662"/>
      <c r="EA33" s="662"/>
      <c r="EB33" s="662"/>
      <c r="EC33" s="663"/>
    </row>
    <row r="34" spans="2:133" ht="11.25" customHeight="1" x14ac:dyDescent="0.15">
      <c r="B34" s="630" t="s">
        <v>319</v>
      </c>
      <c r="C34" s="631"/>
      <c r="D34" s="631"/>
      <c r="E34" s="631"/>
      <c r="F34" s="631"/>
      <c r="G34" s="631"/>
      <c r="H34" s="631"/>
      <c r="I34" s="631"/>
      <c r="J34" s="631"/>
      <c r="K34" s="631"/>
      <c r="L34" s="631"/>
      <c r="M34" s="631"/>
      <c r="N34" s="631"/>
      <c r="O34" s="631"/>
      <c r="P34" s="631"/>
      <c r="Q34" s="632"/>
      <c r="R34" s="633">
        <v>10919790</v>
      </c>
      <c r="S34" s="634"/>
      <c r="T34" s="634"/>
      <c r="U34" s="634"/>
      <c r="V34" s="634"/>
      <c r="W34" s="634"/>
      <c r="X34" s="634"/>
      <c r="Y34" s="635"/>
      <c r="Z34" s="636">
        <v>5.2</v>
      </c>
      <c r="AA34" s="636"/>
      <c r="AB34" s="636"/>
      <c r="AC34" s="636"/>
      <c r="AD34" s="637" t="s">
        <v>130</v>
      </c>
      <c r="AE34" s="637"/>
      <c r="AF34" s="637"/>
      <c r="AG34" s="637"/>
      <c r="AH34" s="637"/>
      <c r="AI34" s="637"/>
      <c r="AJ34" s="637"/>
      <c r="AK34" s="637"/>
      <c r="AL34" s="638" t="s">
        <v>130</v>
      </c>
      <c r="AM34" s="639"/>
      <c r="AN34" s="639"/>
      <c r="AO34" s="640"/>
      <c r="AP34" s="341"/>
      <c r="AQ34" s="342"/>
      <c r="AS34" s="339"/>
      <c r="AT34" s="339"/>
      <c r="AU34" s="339"/>
      <c r="AV34" s="339"/>
      <c r="AW34" s="339"/>
      <c r="AX34" s="339"/>
      <c r="AY34" s="339"/>
      <c r="AZ34" s="339"/>
      <c r="BA34" s="339"/>
      <c r="BB34" s="339"/>
      <c r="BC34" s="339"/>
      <c r="BD34" s="339"/>
      <c r="BE34" s="339"/>
      <c r="BF34" s="339"/>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D34" s="630" t="s">
        <v>320</v>
      </c>
      <c r="CE34" s="631"/>
      <c r="CF34" s="631"/>
      <c r="CG34" s="631"/>
      <c r="CH34" s="631"/>
      <c r="CI34" s="631"/>
      <c r="CJ34" s="631"/>
      <c r="CK34" s="631"/>
      <c r="CL34" s="631"/>
      <c r="CM34" s="631"/>
      <c r="CN34" s="631"/>
      <c r="CO34" s="631"/>
      <c r="CP34" s="631"/>
      <c r="CQ34" s="632"/>
      <c r="CR34" s="633">
        <v>35809631</v>
      </c>
      <c r="CS34" s="634"/>
      <c r="CT34" s="634"/>
      <c r="CU34" s="634"/>
      <c r="CV34" s="634"/>
      <c r="CW34" s="634"/>
      <c r="CX34" s="634"/>
      <c r="CY34" s="635"/>
      <c r="CZ34" s="638">
        <v>18.399999999999999</v>
      </c>
      <c r="DA34" s="662"/>
      <c r="DB34" s="662"/>
      <c r="DC34" s="668"/>
      <c r="DD34" s="642">
        <v>25273918</v>
      </c>
      <c r="DE34" s="634"/>
      <c r="DF34" s="634"/>
      <c r="DG34" s="634"/>
      <c r="DH34" s="634"/>
      <c r="DI34" s="634"/>
      <c r="DJ34" s="634"/>
      <c r="DK34" s="635"/>
      <c r="DL34" s="642">
        <v>24762687</v>
      </c>
      <c r="DM34" s="634"/>
      <c r="DN34" s="634"/>
      <c r="DO34" s="634"/>
      <c r="DP34" s="634"/>
      <c r="DQ34" s="634"/>
      <c r="DR34" s="634"/>
      <c r="DS34" s="634"/>
      <c r="DT34" s="634"/>
      <c r="DU34" s="634"/>
      <c r="DV34" s="635"/>
      <c r="DW34" s="638">
        <v>22</v>
      </c>
      <c r="DX34" s="662"/>
      <c r="DY34" s="662"/>
      <c r="DZ34" s="662"/>
      <c r="EA34" s="662"/>
      <c r="EB34" s="662"/>
      <c r="EC34" s="663"/>
    </row>
    <row r="35" spans="2:133" ht="11.25" customHeight="1" x14ac:dyDescent="0.15">
      <c r="B35" s="630" t="s">
        <v>321</v>
      </c>
      <c r="C35" s="631"/>
      <c r="D35" s="631"/>
      <c r="E35" s="631"/>
      <c r="F35" s="631"/>
      <c r="G35" s="631"/>
      <c r="H35" s="631"/>
      <c r="I35" s="631"/>
      <c r="J35" s="631"/>
      <c r="K35" s="631"/>
      <c r="L35" s="631"/>
      <c r="M35" s="631"/>
      <c r="N35" s="631"/>
      <c r="O35" s="631"/>
      <c r="P35" s="631"/>
      <c r="Q35" s="632"/>
      <c r="R35" s="633">
        <v>1068025</v>
      </c>
      <c r="S35" s="634"/>
      <c r="T35" s="634"/>
      <c r="U35" s="634"/>
      <c r="V35" s="634"/>
      <c r="W35" s="634"/>
      <c r="X35" s="634"/>
      <c r="Y35" s="635"/>
      <c r="Z35" s="636">
        <v>0.5</v>
      </c>
      <c r="AA35" s="636"/>
      <c r="AB35" s="636"/>
      <c r="AC35" s="636"/>
      <c r="AD35" s="637">
        <v>198596</v>
      </c>
      <c r="AE35" s="637"/>
      <c r="AF35" s="637"/>
      <c r="AG35" s="637"/>
      <c r="AH35" s="637"/>
      <c r="AI35" s="637"/>
      <c r="AJ35" s="637"/>
      <c r="AK35" s="637"/>
      <c r="AL35" s="638">
        <v>0.2</v>
      </c>
      <c r="AM35" s="639"/>
      <c r="AN35" s="639"/>
      <c r="AO35" s="640"/>
      <c r="AP35" s="343"/>
      <c r="AQ35" s="615" t="s">
        <v>322</v>
      </c>
      <c r="AR35" s="616"/>
      <c r="AS35" s="616"/>
      <c r="AT35" s="616"/>
      <c r="AU35" s="616"/>
      <c r="AV35" s="616"/>
      <c r="AW35" s="616"/>
      <c r="AX35" s="616"/>
      <c r="AY35" s="616"/>
      <c r="AZ35" s="616"/>
      <c r="BA35" s="616"/>
      <c r="BB35" s="616"/>
      <c r="BC35" s="616"/>
      <c r="BD35" s="616"/>
      <c r="BE35" s="616"/>
      <c r="BF35" s="617"/>
      <c r="BG35" s="615" t="s">
        <v>323</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324</v>
      </c>
      <c r="CE35" s="631"/>
      <c r="CF35" s="631"/>
      <c r="CG35" s="631"/>
      <c r="CH35" s="631"/>
      <c r="CI35" s="631"/>
      <c r="CJ35" s="631"/>
      <c r="CK35" s="631"/>
      <c r="CL35" s="631"/>
      <c r="CM35" s="631"/>
      <c r="CN35" s="631"/>
      <c r="CO35" s="631"/>
      <c r="CP35" s="631"/>
      <c r="CQ35" s="632"/>
      <c r="CR35" s="633">
        <v>2689708</v>
      </c>
      <c r="CS35" s="660"/>
      <c r="CT35" s="660"/>
      <c r="CU35" s="660"/>
      <c r="CV35" s="660"/>
      <c r="CW35" s="660"/>
      <c r="CX35" s="660"/>
      <c r="CY35" s="661"/>
      <c r="CZ35" s="638">
        <v>1.4</v>
      </c>
      <c r="DA35" s="662"/>
      <c r="DB35" s="662"/>
      <c r="DC35" s="668"/>
      <c r="DD35" s="642">
        <v>2672903</v>
      </c>
      <c r="DE35" s="660"/>
      <c r="DF35" s="660"/>
      <c r="DG35" s="660"/>
      <c r="DH35" s="660"/>
      <c r="DI35" s="660"/>
      <c r="DJ35" s="660"/>
      <c r="DK35" s="661"/>
      <c r="DL35" s="642">
        <v>2672903</v>
      </c>
      <c r="DM35" s="660"/>
      <c r="DN35" s="660"/>
      <c r="DO35" s="660"/>
      <c r="DP35" s="660"/>
      <c r="DQ35" s="660"/>
      <c r="DR35" s="660"/>
      <c r="DS35" s="660"/>
      <c r="DT35" s="660"/>
      <c r="DU35" s="660"/>
      <c r="DV35" s="661"/>
      <c r="DW35" s="638">
        <v>2.4</v>
      </c>
      <c r="DX35" s="662"/>
      <c r="DY35" s="662"/>
      <c r="DZ35" s="662"/>
      <c r="EA35" s="662"/>
      <c r="EB35" s="662"/>
      <c r="EC35" s="663"/>
    </row>
    <row r="36" spans="2:133" ht="11.25" customHeight="1" x14ac:dyDescent="0.15">
      <c r="B36" s="630" t="s">
        <v>325</v>
      </c>
      <c r="C36" s="631"/>
      <c r="D36" s="631"/>
      <c r="E36" s="631"/>
      <c r="F36" s="631"/>
      <c r="G36" s="631"/>
      <c r="H36" s="631"/>
      <c r="I36" s="631"/>
      <c r="J36" s="631"/>
      <c r="K36" s="631"/>
      <c r="L36" s="631"/>
      <c r="M36" s="631"/>
      <c r="N36" s="631"/>
      <c r="O36" s="631"/>
      <c r="P36" s="631"/>
      <c r="Q36" s="632"/>
      <c r="R36" s="633">
        <v>177707</v>
      </c>
      <c r="S36" s="634"/>
      <c r="T36" s="634"/>
      <c r="U36" s="634"/>
      <c r="V36" s="634"/>
      <c r="W36" s="634"/>
      <c r="X36" s="634"/>
      <c r="Y36" s="635"/>
      <c r="Z36" s="636">
        <v>0.1</v>
      </c>
      <c r="AA36" s="636"/>
      <c r="AB36" s="636"/>
      <c r="AC36" s="636"/>
      <c r="AD36" s="637" t="s">
        <v>130</v>
      </c>
      <c r="AE36" s="637"/>
      <c r="AF36" s="637"/>
      <c r="AG36" s="637"/>
      <c r="AH36" s="637"/>
      <c r="AI36" s="637"/>
      <c r="AJ36" s="637"/>
      <c r="AK36" s="637"/>
      <c r="AL36" s="638" t="s">
        <v>130</v>
      </c>
      <c r="AM36" s="639"/>
      <c r="AN36" s="639"/>
      <c r="AO36" s="640"/>
      <c r="AP36" s="343"/>
      <c r="AQ36" s="695" t="s">
        <v>326</v>
      </c>
      <c r="AR36" s="696"/>
      <c r="AS36" s="696"/>
      <c r="AT36" s="696"/>
      <c r="AU36" s="696"/>
      <c r="AV36" s="696"/>
      <c r="AW36" s="696"/>
      <c r="AX36" s="696"/>
      <c r="AY36" s="697"/>
      <c r="AZ36" s="622">
        <v>16484239</v>
      </c>
      <c r="BA36" s="623"/>
      <c r="BB36" s="623"/>
      <c r="BC36" s="623"/>
      <c r="BD36" s="623"/>
      <c r="BE36" s="623"/>
      <c r="BF36" s="698"/>
      <c r="BG36" s="619" t="s">
        <v>327</v>
      </c>
      <c r="BH36" s="620"/>
      <c r="BI36" s="620"/>
      <c r="BJ36" s="620"/>
      <c r="BK36" s="620"/>
      <c r="BL36" s="620"/>
      <c r="BM36" s="620"/>
      <c r="BN36" s="620"/>
      <c r="BO36" s="620"/>
      <c r="BP36" s="620"/>
      <c r="BQ36" s="620"/>
      <c r="BR36" s="620"/>
      <c r="BS36" s="620"/>
      <c r="BT36" s="620"/>
      <c r="BU36" s="621"/>
      <c r="BV36" s="622">
        <v>1655215</v>
      </c>
      <c r="BW36" s="623"/>
      <c r="BX36" s="623"/>
      <c r="BY36" s="623"/>
      <c r="BZ36" s="623"/>
      <c r="CA36" s="623"/>
      <c r="CB36" s="698"/>
      <c r="CD36" s="630" t="s">
        <v>328</v>
      </c>
      <c r="CE36" s="631"/>
      <c r="CF36" s="631"/>
      <c r="CG36" s="631"/>
      <c r="CH36" s="631"/>
      <c r="CI36" s="631"/>
      <c r="CJ36" s="631"/>
      <c r="CK36" s="631"/>
      <c r="CL36" s="631"/>
      <c r="CM36" s="631"/>
      <c r="CN36" s="631"/>
      <c r="CO36" s="631"/>
      <c r="CP36" s="631"/>
      <c r="CQ36" s="632"/>
      <c r="CR36" s="633">
        <v>20556682</v>
      </c>
      <c r="CS36" s="634"/>
      <c r="CT36" s="634"/>
      <c r="CU36" s="634"/>
      <c r="CV36" s="634"/>
      <c r="CW36" s="634"/>
      <c r="CX36" s="634"/>
      <c r="CY36" s="635"/>
      <c r="CZ36" s="638">
        <v>10.6</v>
      </c>
      <c r="DA36" s="662"/>
      <c r="DB36" s="662"/>
      <c r="DC36" s="668"/>
      <c r="DD36" s="642">
        <v>18361011</v>
      </c>
      <c r="DE36" s="634"/>
      <c r="DF36" s="634"/>
      <c r="DG36" s="634"/>
      <c r="DH36" s="634"/>
      <c r="DI36" s="634"/>
      <c r="DJ36" s="634"/>
      <c r="DK36" s="635"/>
      <c r="DL36" s="642">
        <v>11594746</v>
      </c>
      <c r="DM36" s="634"/>
      <c r="DN36" s="634"/>
      <c r="DO36" s="634"/>
      <c r="DP36" s="634"/>
      <c r="DQ36" s="634"/>
      <c r="DR36" s="634"/>
      <c r="DS36" s="634"/>
      <c r="DT36" s="634"/>
      <c r="DU36" s="634"/>
      <c r="DV36" s="635"/>
      <c r="DW36" s="638">
        <v>10.3</v>
      </c>
      <c r="DX36" s="662"/>
      <c r="DY36" s="662"/>
      <c r="DZ36" s="662"/>
      <c r="EA36" s="662"/>
      <c r="EB36" s="662"/>
      <c r="EC36" s="663"/>
    </row>
    <row r="37" spans="2:133" ht="11.25" customHeight="1" x14ac:dyDescent="0.15">
      <c r="B37" s="630" t="s">
        <v>329</v>
      </c>
      <c r="C37" s="631"/>
      <c r="D37" s="631"/>
      <c r="E37" s="631"/>
      <c r="F37" s="631"/>
      <c r="G37" s="631"/>
      <c r="H37" s="631"/>
      <c r="I37" s="631"/>
      <c r="J37" s="631"/>
      <c r="K37" s="631"/>
      <c r="L37" s="631"/>
      <c r="M37" s="631"/>
      <c r="N37" s="631"/>
      <c r="O37" s="631"/>
      <c r="P37" s="631"/>
      <c r="Q37" s="632"/>
      <c r="R37" s="633">
        <v>16228197</v>
      </c>
      <c r="S37" s="634"/>
      <c r="T37" s="634"/>
      <c r="U37" s="634"/>
      <c r="V37" s="634"/>
      <c r="W37" s="634"/>
      <c r="X37" s="634"/>
      <c r="Y37" s="635"/>
      <c r="Z37" s="636">
        <v>7.8</v>
      </c>
      <c r="AA37" s="636"/>
      <c r="AB37" s="636"/>
      <c r="AC37" s="636"/>
      <c r="AD37" s="637" t="s">
        <v>130</v>
      </c>
      <c r="AE37" s="637"/>
      <c r="AF37" s="637"/>
      <c r="AG37" s="637"/>
      <c r="AH37" s="637"/>
      <c r="AI37" s="637"/>
      <c r="AJ37" s="637"/>
      <c r="AK37" s="637"/>
      <c r="AL37" s="638" t="s">
        <v>130</v>
      </c>
      <c r="AM37" s="639"/>
      <c r="AN37" s="639"/>
      <c r="AO37" s="640"/>
      <c r="AQ37" s="699" t="s">
        <v>330</v>
      </c>
      <c r="AR37" s="700"/>
      <c r="AS37" s="700"/>
      <c r="AT37" s="700"/>
      <c r="AU37" s="700"/>
      <c r="AV37" s="700"/>
      <c r="AW37" s="700"/>
      <c r="AX37" s="700"/>
      <c r="AY37" s="701"/>
      <c r="AZ37" s="633">
        <v>3008901</v>
      </c>
      <c r="BA37" s="634"/>
      <c r="BB37" s="634"/>
      <c r="BC37" s="634"/>
      <c r="BD37" s="660"/>
      <c r="BE37" s="660"/>
      <c r="BF37" s="679"/>
      <c r="BG37" s="630" t="s">
        <v>331</v>
      </c>
      <c r="BH37" s="631"/>
      <c r="BI37" s="631"/>
      <c r="BJ37" s="631"/>
      <c r="BK37" s="631"/>
      <c r="BL37" s="631"/>
      <c r="BM37" s="631"/>
      <c r="BN37" s="631"/>
      <c r="BO37" s="631"/>
      <c r="BP37" s="631"/>
      <c r="BQ37" s="631"/>
      <c r="BR37" s="631"/>
      <c r="BS37" s="631"/>
      <c r="BT37" s="631"/>
      <c r="BU37" s="632"/>
      <c r="BV37" s="633">
        <v>-8013</v>
      </c>
      <c r="BW37" s="634"/>
      <c r="BX37" s="634"/>
      <c r="BY37" s="634"/>
      <c r="BZ37" s="634"/>
      <c r="CA37" s="634"/>
      <c r="CB37" s="643"/>
      <c r="CD37" s="630" t="s">
        <v>332</v>
      </c>
      <c r="CE37" s="631"/>
      <c r="CF37" s="631"/>
      <c r="CG37" s="631"/>
      <c r="CH37" s="631"/>
      <c r="CI37" s="631"/>
      <c r="CJ37" s="631"/>
      <c r="CK37" s="631"/>
      <c r="CL37" s="631"/>
      <c r="CM37" s="631"/>
      <c r="CN37" s="631"/>
      <c r="CO37" s="631"/>
      <c r="CP37" s="631"/>
      <c r="CQ37" s="632"/>
      <c r="CR37" s="633">
        <v>53543</v>
      </c>
      <c r="CS37" s="660"/>
      <c r="CT37" s="660"/>
      <c r="CU37" s="660"/>
      <c r="CV37" s="660"/>
      <c r="CW37" s="660"/>
      <c r="CX37" s="660"/>
      <c r="CY37" s="661"/>
      <c r="CZ37" s="638">
        <v>0</v>
      </c>
      <c r="DA37" s="662"/>
      <c r="DB37" s="662"/>
      <c r="DC37" s="668"/>
      <c r="DD37" s="642">
        <v>53543</v>
      </c>
      <c r="DE37" s="660"/>
      <c r="DF37" s="660"/>
      <c r="DG37" s="660"/>
      <c r="DH37" s="660"/>
      <c r="DI37" s="660"/>
      <c r="DJ37" s="660"/>
      <c r="DK37" s="661"/>
      <c r="DL37" s="642">
        <v>53543</v>
      </c>
      <c r="DM37" s="660"/>
      <c r="DN37" s="660"/>
      <c r="DO37" s="660"/>
      <c r="DP37" s="660"/>
      <c r="DQ37" s="660"/>
      <c r="DR37" s="660"/>
      <c r="DS37" s="660"/>
      <c r="DT37" s="660"/>
      <c r="DU37" s="660"/>
      <c r="DV37" s="661"/>
      <c r="DW37" s="638">
        <v>0</v>
      </c>
      <c r="DX37" s="662"/>
      <c r="DY37" s="662"/>
      <c r="DZ37" s="662"/>
      <c r="EA37" s="662"/>
      <c r="EB37" s="662"/>
      <c r="EC37" s="663"/>
    </row>
    <row r="38" spans="2:133" ht="11.25" customHeight="1" x14ac:dyDescent="0.15">
      <c r="B38" s="630" t="s">
        <v>333</v>
      </c>
      <c r="C38" s="631"/>
      <c r="D38" s="631"/>
      <c r="E38" s="631"/>
      <c r="F38" s="631"/>
      <c r="G38" s="631"/>
      <c r="H38" s="631"/>
      <c r="I38" s="631"/>
      <c r="J38" s="631"/>
      <c r="K38" s="631"/>
      <c r="L38" s="631"/>
      <c r="M38" s="631"/>
      <c r="N38" s="631"/>
      <c r="O38" s="631"/>
      <c r="P38" s="631"/>
      <c r="Q38" s="632"/>
      <c r="R38" s="633">
        <v>13869388</v>
      </c>
      <c r="S38" s="634"/>
      <c r="T38" s="634"/>
      <c r="U38" s="634"/>
      <c r="V38" s="634"/>
      <c r="W38" s="634"/>
      <c r="X38" s="634"/>
      <c r="Y38" s="635"/>
      <c r="Z38" s="636">
        <v>6.6</v>
      </c>
      <c r="AA38" s="636"/>
      <c r="AB38" s="636"/>
      <c r="AC38" s="636"/>
      <c r="AD38" s="637" t="s">
        <v>130</v>
      </c>
      <c r="AE38" s="637"/>
      <c r="AF38" s="637"/>
      <c r="AG38" s="637"/>
      <c r="AH38" s="637"/>
      <c r="AI38" s="637"/>
      <c r="AJ38" s="637"/>
      <c r="AK38" s="637"/>
      <c r="AL38" s="638" t="s">
        <v>130</v>
      </c>
      <c r="AM38" s="639"/>
      <c r="AN38" s="639"/>
      <c r="AO38" s="640"/>
      <c r="AQ38" s="699" t="s">
        <v>334</v>
      </c>
      <c r="AR38" s="700"/>
      <c r="AS38" s="700"/>
      <c r="AT38" s="700"/>
      <c r="AU38" s="700"/>
      <c r="AV38" s="700"/>
      <c r="AW38" s="700"/>
      <c r="AX38" s="700"/>
      <c r="AY38" s="701"/>
      <c r="AZ38" s="633">
        <v>1329384</v>
      </c>
      <c r="BA38" s="634"/>
      <c r="BB38" s="634"/>
      <c r="BC38" s="634"/>
      <c r="BD38" s="660"/>
      <c r="BE38" s="660"/>
      <c r="BF38" s="679"/>
      <c r="BG38" s="630" t="s">
        <v>335</v>
      </c>
      <c r="BH38" s="631"/>
      <c r="BI38" s="631"/>
      <c r="BJ38" s="631"/>
      <c r="BK38" s="631"/>
      <c r="BL38" s="631"/>
      <c r="BM38" s="631"/>
      <c r="BN38" s="631"/>
      <c r="BO38" s="631"/>
      <c r="BP38" s="631"/>
      <c r="BQ38" s="631"/>
      <c r="BR38" s="631"/>
      <c r="BS38" s="631"/>
      <c r="BT38" s="631"/>
      <c r="BU38" s="632"/>
      <c r="BV38" s="633">
        <v>46779</v>
      </c>
      <c r="BW38" s="634"/>
      <c r="BX38" s="634"/>
      <c r="BY38" s="634"/>
      <c r="BZ38" s="634"/>
      <c r="CA38" s="634"/>
      <c r="CB38" s="643"/>
      <c r="CD38" s="630" t="s">
        <v>336</v>
      </c>
      <c r="CE38" s="631"/>
      <c r="CF38" s="631"/>
      <c r="CG38" s="631"/>
      <c r="CH38" s="631"/>
      <c r="CI38" s="631"/>
      <c r="CJ38" s="631"/>
      <c r="CK38" s="631"/>
      <c r="CL38" s="631"/>
      <c r="CM38" s="631"/>
      <c r="CN38" s="631"/>
      <c r="CO38" s="631"/>
      <c r="CP38" s="631"/>
      <c r="CQ38" s="632"/>
      <c r="CR38" s="633">
        <v>12604475</v>
      </c>
      <c r="CS38" s="634"/>
      <c r="CT38" s="634"/>
      <c r="CU38" s="634"/>
      <c r="CV38" s="634"/>
      <c r="CW38" s="634"/>
      <c r="CX38" s="634"/>
      <c r="CY38" s="635"/>
      <c r="CZ38" s="638">
        <v>6.5</v>
      </c>
      <c r="DA38" s="662"/>
      <c r="DB38" s="662"/>
      <c r="DC38" s="668"/>
      <c r="DD38" s="642">
        <v>10980712</v>
      </c>
      <c r="DE38" s="634"/>
      <c r="DF38" s="634"/>
      <c r="DG38" s="634"/>
      <c r="DH38" s="634"/>
      <c r="DI38" s="634"/>
      <c r="DJ38" s="634"/>
      <c r="DK38" s="635"/>
      <c r="DL38" s="642">
        <v>6826100</v>
      </c>
      <c r="DM38" s="634"/>
      <c r="DN38" s="634"/>
      <c r="DO38" s="634"/>
      <c r="DP38" s="634"/>
      <c r="DQ38" s="634"/>
      <c r="DR38" s="634"/>
      <c r="DS38" s="634"/>
      <c r="DT38" s="634"/>
      <c r="DU38" s="634"/>
      <c r="DV38" s="635"/>
      <c r="DW38" s="638">
        <v>6.1</v>
      </c>
      <c r="DX38" s="662"/>
      <c r="DY38" s="662"/>
      <c r="DZ38" s="662"/>
      <c r="EA38" s="662"/>
      <c r="EB38" s="662"/>
      <c r="EC38" s="663"/>
    </row>
    <row r="39" spans="2:133" ht="11.25" customHeight="1" x14ac:dyDescent="0.15">
      <c r="B39" s="630" t="s">
        <v>337</v>
      </c>
      <c r="C39" s="631"/>
      <c r="D39" s="631"/>
      <c r="E39" s="631"/>
      <c r="F39" s="631"/>
      <c r="G39" s="631"/>
      <c r="H39" s="631"/>
      <c r="I39" s="631"/>
      <c r="J39" s="631"/>
      <c r="K39" s="631"/>
      <c r="L39" s="631"/>
      <c r="M39" s="631"/>
      <c r="N39" s="631"/>
      <c r="O39" s="631"/>
      <c r="P39" s="631"/>
      <c r="Q39" s="632"/>
      <c r="R39" s="633">
        <v>5582673</v>
      </c>
      <c r="S39" s="634"/>
      <c r="T39" s="634"/>
      <c r="U39" s="634"/>
      <c r="V39" s="634"/>
      <c r="W39" s="634"/>
      <c r="X39" s="634"/>
      <c r="Y39" s="635"/>
      <c r="Z39" s="636">
        <v>2.7</v>
      </c>
      <c r="AA39" s="636"/>
      <c r="AB39" s="636"/>
      <c r="AC39" s="636"/>
      <c r="AD39" s="637">
        <v>607141</v>
      </c>
      <c r="AE39" s="637"/>
      <c r="AF39" s="637"/>
      <c r="AG39" s="637"/>
      <c r="AH39" s="637"/>
      <c r="AI39" s="637"/>
      <c r="AJ39" s="637"/>
      <c r="AK39" s="637"/>
      <c r="AL39" s="638">
        <v>0.5</v>
      </c>
      <c r="AM39" s="639"/>
      <c r="AN39" s="639"/>
      <c r="AO39" s="640"/>
      <c r="AQ39" s="699" t="s">
        <v>338</v>
      </c>
      <c r="AR39" s="700"/>
      <c r="AS39" s="700"/>
      <c r="AT39" s="700"/>
      <c r="AU39" s="700"/>
      <c r="AV39" s="700"/>
      <c r="AW39" s="700"/>
      <c r="AX39" s="700"/>
      <c r="AY39" s="701"/>
      <c r="AZ39" s="633">
        <v>870863</v>
      </c>
      <c r="BA39" s="634"/>
      <c r="BB39" s="634"/>
      <c r="BC39" s="634"/>
      <c r="BD39" s="660"/>
      <c r="BE39" s="660"/>
      <c r="BF39" s="679"/>
      <c r="BG39" s="630" t="s">
        <v>339</v>
      </c>
      <c r="BH39" s="631"/>
      <c r="BI39" s="631"/>
      <c r="BJ39" s="631"/>
      <c r="BK39" s="631"/>
      <c r="BL39" s="631"/>
      <c r="BM39" s="631"/>
      <c r="BN39" s="631"/>
      <c r="BO39" s="631"/>
      <c r="BP39" s="631"/>
      <c r="BQ39" s="631"/>
      <c r="BR39" s="631"/>
      <c r="BS39" s="631"/>
      <c r="BT39" s="631"/>
      <c r="BU39" s="632"/>
      <c r="BV39" s="633">
        <v>72951</v>
      </c>
      <c r="BW39" s="634"/>
      <c r="BX39" s="634"/>
      <c r="BY39" s="634"/>
      <c r="BZ39" s="634"/>
      <c r="CA39" s="634"/>
      <c r="CB39" s="643"/>
      <c r="CD39" s="630" t="s">
        <v>340</v>
      </c>
      <c r="CE39" s="631"/>
      <c r="CF39" s="631"/>
      <c r="CG39" s="631"/>
      <c r="CH39" s="631"/>
      <c r="CI39" s="631"/>
      <c r="CJ39" s="631"/>
      <c r="CK39" s="631"/>
      <c r="CL39" s="631"/>
      <c r="CM39" s="631"/>
      <c r="CN39" s="631"/>
      <c r="CO39" s="631"/>
      <c r="CP39" s="631"/>
      <c r="CQ39" s="632"/>
      <c r="CR39" s="633">
        <v>5308258</v>
      </c>
      <c r="CS39" s="660"/>
      <c r="CT39" s="660"/>
      <c r="CU39" s="660"/>
      <c r="CV39" s="660"/>
      <c r="CW39" s="660"/>
      <c r="CX39" s="660"/>
      <c r="CY39" s="661"/>
      <c r="CZ39" s="638">
        <v>2.7</v>
      </c>
      <c r="DA39" s="662"/>
      <c r="DB39" s="662"/>
      <c r="DC39" s="668"/>
      <c r="DD39" s="642">
        <v>5280795</v>
      </c>
      <c r="DE39" s="660"/>
      <c r="DF39" s="660"/>
      <c r="DG39" s="660"/>
      <c r="DH39" s="660"/>
      <c r="DI39" s="660"/>
      <c r="DJ39" s="660"/>
      <c r="DK39" s="661"/>
      <c r="DL39" s="642" t="s">
        <v>130</v>
      </c>
      <c r="DM39" s="660"/>
      <c r="DN39" s="660"/>
      <c r="DO39" s="660"/>
      <c r="DP39" s="660"/>
      <c r="DQ39" s="660"/>
      <c r="DR39" s="660"/>
      <c r="DS39" s="660"/>
      <c r="DT39" s="660"/>
      <c r="DU39" s="660"/>
      <c r="DV39" s="661"/>
      <c r="DW39" s="638" t="s">
        <v>130</v>
      </c>
      <c r="DX39" s="662"/>
      <c r="DY39" s="662"/>
      <c r="DZ39" s="662"/>
      <c r="EA39" s="662"/>
      <c r="EB39" s="662"/>
      <c r="EC39" s="663"/>
    </row>
    <row r="40" spans="2:133" ht="11.25" customHeight="1" x14ac:dyDescent="0.15">
      <c r="B40" s="630" t="s">
        <v>341</v>
      </c>
      <c r="C40" s="631"/>
      <c r="D40" s="631"/>
      <c r="E40" s="631"/>
      <c r="F40" s="631"/>
      <c r="G40" s="631"/>
      <c r="H40" s="631"/>
      <c r="I40" s="631"/>
      <c r="J40" s="631"/>
      <c r="K40" s="631"/>
      <c r="L40" s="631"/>
      <c r="M40" s="631"/>
      <c r="N40" s="631"/>
      <c r="O40" s="631"/>
      <c r="P40" s="631"/>
      <c r="Q40" s="632"/>
      <c r="R40" s="633">
        <v>6506000</v>
      </c>
      <c r="S40" s="634"/>
      <c r="T40" s="634"/>
      <c r="U40" s="634"/>
      <c r="V40" s="634"/>
      <c r="W40" s="634"/>
      <c r="X40" s="634"/>
      <c r="Y40" s="635"/>
      <c r="Z40" s="636">
        <v>3.1</v>
      </c>
      <c r="AA40" s="636"/>
      <c r="AB40" s="636"/>
      <c r="AC40" s="636"/>
      <c r="AD40" s="637" t="s">
        <v>130</v>
      </c>
      <c r="AE40" s="637"/>
      <c r="AF40" s="637"/>
      <c r="AG40" s="637"/>
      <c r="AH40" s="637"/>
      <c r="AI40" s="637"/>
      <c r="AJ40" s="637"/>
      <c r="AK40" s="637"/>
      <c r="AL40" s="638" t="s">
        <v>130</v>
      </c>
      <c r="AM40" s="639"/>
      <c r="AN40" s="639"/>
      <c r="AO40" s="640"/>
      <c r="AQ40" s="699" t="s">
        <v>342</v>
      </c>
      <c r="AR40" s="700"/>
      <c r="AS40" s="700"/>
      <c r="AT40" s="700"/>
      <c r="AU40" s="700"/>
      <c r="AV40" s="700"/>
      <c r="AW40" s="700"/>
      <c r="AX40" s="700"/>
      <c r="AY40" s="701"/>
      <c r="AZ40" s="633">
        <v>33113</v>
      </c>
      <c r="BA40" s="634"/>
      <c r="BB40" s="634"/>
      <c r="BC40" s="634"/>
      <c r="BD40" s="660"/>
      <c r="BE40" s="660"/>
      <c r="BF40" s="679"/>
      <c r="BG40" s="683" t="s">
        <v>343</v>
      </c>
      <c r="BH40" s="684"/>
      <c r="BI40" s="684"/>
      <c r="BJ40" s="684"/>
      <c r="BK40" s="684"/>
      <c r="BL40" s="344"/>
      <c r="BM40" s="631" t="s">
        <v>344</v>
      </c>
      <c r="BN40" s="631"/>
      <c r="BO40" s="631"/>
      <c r="BP40" s="631"/>
      <c r="BQ40" s="631"/>
      <c r="BR40" s="631"/>
      <c r="BS40" s="631"/>
      <c r="BT40" s="631"/>
      <c r="BU40" s="632"/>
      <c r="BV40" s="633">
        <v>105</v>
      </c>
      <c r="BW40" s="634"/>
      <c r="BX40" s="634"/>
      <c r="BY40" s="634"/>
      <c r="BZ40" s="634"/>
      <c r="CA40" s="634"/>
      <c r="CB40" s="643"/>
      <c r="CD40" s="630" t="s">
        <v>345</v>
      </c>
      <c r="CE40" s="631"/>
      <c r="CF40" s="631"/>
      <c r="CG40" s="631"/>
      <c r="CH40" s="631"/>
      <c r="CI40" s="631"/>
      <c r="CJ40" s="631"/>
      <c r="CK40" s="631"/>
      <c r="CL40" s="631"/>
      <c r="CM40" s="631"/>
      <c r="CN40" s="631"/>
      <c r="CO40" s="631"/>
      <c r="CP40" s="631"/>
      <c r="CQ40" s="632"/>
      <c r="CR40" s="633">
        <v>926562</v>
      </c>
      <c r="CS40" s="634"/>
      <c r="CT40" s="634"/>
      <c r="CU40" s="634"/>
      <c r="CV40" s="634"/>
      <c r="CW40" s="634"/>
      <c r="CX40" s="634"/>
      <c r="CY40" s="635"/>
      <c r="CZ40" s="638">
        <v>0.5</v>
      </c>
      <c r="DA40" s="662"/>
      <c r="DB40" s="662"/>
      <c r="DC40" s="668"/>
      <c r="DD40" s="642">
        <v>410000</v>
      </c>
      <c r="DE40" s="634"/>
      <c r="DF40" s="634"/>
      <c r="DG40" s="634"/>
      <c r="DH40" s="634"/>
      <c r="DI40" s="634"/>
      <c r="DJ40" s="634"/>
      <c r="DK40" s="635"/>
      <c r="DL40" s="642">
        <v>107804</v>
      </c>
      <c r="DM40" s="634"/>
      <c r="DN40" s="634"/>
      <c r="DO40" s="634"/>
      <c r="DP40" s="634"/>
      <c r="DQ40" s="634"/>
      <c r="DR40" s="634"/>
      <c r="DS40" s="634"/>
      <c r="DT40" s="634"/>
      <c r="DU40" s="634"/>
      <c r="DV40" s="635"/>
      <c r="DW40" s="638">
        <v>0.1</v>
      </c>
      <c r="DX40" s="662"/>
      <c r="DY40" s="662"/>
      <c r="DZ40" s="662"/>
      <c r="EA40" s="662"/>
      <c r="EB40" s="662"/>
      <c r="EC40" s="663"/>
    </row>
    <row r="41" spans="2:133" ht="11.25" customHeight="1" x14ac:dyDescent="0.15">
      <c r="B41" s="630" t="s">
        <v>346</v>
      </c>
      <c r="C41" s="631"/>
      <c r="D41" s="631"/>
      <c r="E41" s="631"/>
      <c r="F41" s="631"/>
      <c r="G41" s="631"/>
      <c r="H41" s="631"/>
      <c r="I41" s="631"/>
      <c r="J41" s="631"/>
      <c r="K41" s="631"/>
      <c r="L41" s="631"/>
      <c r="M41" s="631"/>
      <c r="N41" s="631"/>
      <c r="O41" s="631"/>
      <c r="P41" s="631"/>
      <c r="Q41" s="632"/>
      <c r="R41" s="633" t="s">
        <v>130</v>
      </c>
      <c r="S41" s="634"/>
      <c r="T41" s="634"/>
      <c r="U41" s="634"/>
      <c r="V41" s="634"/>
      <c r="W41" s="634"/>
      <c r="X41" s="634"/>
      <c r="Y41" s="635"/>
      <c r="Z41" s="636" t="s">
        <v>130</v>
      </c>
      <c r="AA41" s="636"/>
      <c r="AB41" s="636"/>
      <c r="AC41" s="636"/>
      <c r="AD41" s="637" t="s">
        <v>130</v>
      </c>
      <c r="AE41" s="637"/>
      <c r="AF41" s="637"/>
      <c r="AG41" s="637"/>
      <c r="AH41" s="637"/>
      <c r="AI41" s="637"/>
      <c r="AJ41" s="637"/>
      <c r="AK41" s="637"/>
      <c r="AL41" s="638" t="s">
        <v>130</v>
      </c>
      <c r="AM41" s="639"/>
      <c r="AN41" s="639"/>
      <c r="AO41" s="640"/>
      <c r="AQ41" s="699" t="s">
        <v>347</v>
      </c>
      <c r="AR41" s="700"/>
      <c r="AS41" s="700"/>
      <c r="AT41" s="700"/>
      <c r="AU41" s="700"/>
      <c r="AV41" s="700"/>
      <c r="AW41" s="700"/>
      <c r="AX41" s="700"/>
      <c r="AY41" s="701"/>
      <c r="AZ41" s="633">
        <v>3412994</v>
      </c>
      <c r="BA41" s="634"/>
      <c r="BB41" s="634"/>
      <c r="BC41" s="634"/>
      <c r="BD41" s="660"/>
      <c r="BE41" s="660"/>
      <c r="BF41" s="679"/>
      <c r="BG41" s="683"/>
      <c r="BH41" s="684"/>
      <c r="BI41" s="684"/>
      <c r="BJ41" s="684"/>
      <c r="BK41" s="684"/>
      <c r="BL41" s="344"/>
      <c r="BM41" s="631" t="s">
        <v>348</v>
      </c>
      <c r="BN41" s="631"/>
      <c r="BO41" s="631"/>
      <c r="BP41" s="631"/>
      <c r="BQ41" s="631"/>
      <c r="BR41" s="631"/>
      <c r="BS41" s="631"/>
      <c r="BT41" s="631"/>
      <c r="BU41" s="632"/>
      <c r="BV41" s="633" t="s">
        <v>130</v>
      </c>
      <c r="BW41" s="634"/>
      <c r="BX41" s="634"/>
      <c r="BY41" s="634"/>
      <c r="BZ41" s="634"/>
      <c r="CA41" s="634"/>
      <c r="CB41" s="643"/>
      <c r="CD41" s="630" t="s">
        <v>349</v>
      </c>
      <c r="CE41" s="631"/>
      <c r="CF41" s="631"/>
      <c r="CG41" s="631"/>
      <c r="CH41" s="631"/>
      <c r="CI41" s="631"/>
      <c r="CJ41" s="631"/>
      <c r="CK41" s="631"/>
      <c r="CL41" s="631"/>
      <c r="CM41" s="631"/>
      <c r="CN41" s="631"/>
      <c r="CO41" s="631"/>
      <c r="CP41" s="631"/>
      <c r="CQ41" s="632"/>
      <c r="CR41" s="633" t="s">
        <v>130</v>
      </c>
      <c r="CS41" s="660"/>
      <c r="CT41" s="660"/>
      <c r="CU41" s="660"/>
      <c r="CV41" s="660"/>
      <c r="CW41" s="660"/>
      <c r="CX41" s="660"/>
      <c r="CY41" s="661"/>
      <c r="CZ41" s="638" t="s">
        <v>130</v>
      </c>
      <c r="DA41" s="662"/>
      <c r="DB41" s="662"/>
      <c r="DC41" s="668"/>
      <c r="DD41" s="642" t="s">
        <v>130</v>
      </c>
      <c r="DE41" s="660"/>
      <c r="DF41" s="660"/>
      <c r="DG41" s="660"/>
      <c r="DH41" s="660"/>
      <c r="DI41" s="660"/>
      <c r="DJ41" s="660"/>
      <c r="DK41" s="661"/>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15">
      <c r="B42" s="630" t="s">
        <v>350</v>
      </c>
      <c r="C42" s="631"/>
      <c r="D42" s="631"/>
      <c r="E42" s="631"/>
      <c r="F42" s="631"/>
      <c r="G42" s="631"/>
      <c r="H42" s="631"/>
      <c r="I42" s="631"/>
      <c r="J42" s="631"/>
      <c r="K42" s="631"/>
      <c r="L42" s="631"/>
      <c r="M42" s="631"/>
      <c r="N42" s="631"/>
      <c r="O42" s="631"/>
      <c r="P42" s="631"/>
      <c r="Q42" s="632"/>
      <c r="R42" s="633" t="s">
        <v>130</v>
      </c>
      <c r="S42" s="634"/>
      <c r="T42" s="634"/>
      <c r="U42" s="634"/>
      <c r="V42" s="634"/>
      <c r="W42" s="634"/>
      <c r="X42" s="634"/>
      <c r="Y42" s="635"/>
      <c r="Z42" s="636" t="s">
        <v>130</v>
      </c>
      <c r="AA42" s="636"/>
      <c r="AB42" s="636"/>
      <c r="AC42" s="636"/>
      <c r="AD42" s="637" t="s">
        <v>130</v>
      </c>
      <c r="AE42" s="637"/>
      <c r="AF42" s="637"/>
      <c r="AG42" s="637"/>
      <c r="AH42" s="637"/>
      <c r="AI42" s="637"/>
      <c r="AJ42" s="637"/>
      <c r="AK42" s="637"/>
      <c r="AL42" s="638" t="s">
        <v>130</v>
      </c>
      <c r="AM42" s="639"/>
      <c r="AN42" s="639"/>
      <c r="AO42" s="640"/>
      <c r="AQ42" s="705" t="s">
        <v>351</v>
      </c>
      <c r="AR42" s="706"/>
      <c r="AS42" s="706"/>
      <c r="AT42" s="706"/>
      <c r="AU42" s="706"/>
      <c r="AV42" s="706"/>
      <c r="AW42" s="706"/>
      <c r="AX42" s="706"/>
      <c r="AY42" s="707"/>
      <c r="AZ42" s="711">
        <v>7828984</v>
      </c>
      <c r="BA42" s="712"/>
      <c r="BB42" s="712"/>
      <c r="BC42" s="712"/>
      <c r="BD42" s="692"/>
      <c r="BE42" s="692"/>
      <c r="BF42" s="694"/>
      <c r="BG42" s="685"/>
      <c r="BH42" s="686"/>
      <c r="BI42" s="686"/>
      <c r="BJ42" s="686"/>
      <c r="BK42" s="686"/>
      <c r="BL42" s="345"/>
      <c r="BM42" s="652" t="s">
        <v>352</v>
      </c>
      <c r="BN42" s="652"/>
      <c r="BO42" s="652"/>
      <c r="BP42" s="652"/>
      <c r="BQ42" s="652"/>
      <c r="BR42" s="652"/>
      <c r="BS42" s="652"/>
      <c r="BT42" s="652"/>
      <c r="BU42" s="653"/>
      <c r="BV42" s="711">
        <v>318</v>
      </c>
      <c r="BW42" s="712"/>
      <c r="BX42" s="712"/>
      <c r="BY42" s="712"/>
      <c r="BZ42" s="712"/>
      <c r="CA42" s="712"/>
      <c r="CB42" s="718"/>
      <c r="CD42" s="630" t="s">
        <v>353</v>
      </c>
      <c r="CE42" s="631"/>
      <c r="CF42" s="631"/>
      <c r="CG42" s="631"/>
      <c r="CH42" s="631"/>
      <c r="CI42" s="631"/>
      <c r="CJ42" s="631"/>
      <c r="CK42" s="631"/>
      <c r="CL42" s="631"/>
      <c r="CM42" s="631"/>
      <c r="CN42" s="631"/>
      <c r="CO42" s="631"/>
      <c r="CP42" s="631"/>
      <c r="CQ42" s="632"/>
      <c r="CR42" s="633">
        <v>36864650</v>
      </c>
      <c r="CS42" s="660"/>
      <c r="CT42" s="660"/>
      <c r="CU42" s="660"/>
      <c r="CV42" s="660"/>
      <c r="CW42" s="660"/>
      <c r="CX42" s="660"/>
      <c r="CY42" s="661"/>
      <c r="CZ42" s="638">
        <v>18.899999999999999</v>
      </c>
      <c r="DA42" s="662"/>
      <c r="DB42" s="662"/>
      <c r="DC42" s="668"/>
      <c r="DD42" s="642">
        <v>16015240</v>
      </c>
      <c r="DE42" s="660"/>
      <c r="DF42" s="660"/>
      <c r="DG42" s="660"/>
      <c r="DH42" s="660"/>
      <c r="DI42" s="660"/>
      <c r="DJ42" s="660"/>
      <c r="DK42" s="661"/>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15">
      <c r="B43" s="630" t="s">
        <v>354</v>
      </c>
      <c r="C43" s="631"/>
      <c r="D43" s="631"/>
      <c r="E43" s="631"/>
      <c r="F43" s="631"/>
      <c r="G43" s="631"/>
      <c r="H43" s="631"/>
      <c r="I43" s="631"/>
      <c r="J43" s="631"/>
      <c r="K43" s="631"/>
      <c r="L43" s="631"/>
      <c r="M43" s="631"/>
      <c r="N43" s="631"/>
      <c r="O43" s="631"/>
      <c r="P43" s="631"/>
      <c r="Q43" s="632"/>
      <c r="R43" s="633" t="s">
        <v>130</v>
      </c>
      <c r="S43" s="634"/>
      <c r="T43" s="634"/>
      <c r="U43" s="634"/>
      <c r="V43" s="634"/>
      <c r="W43" s="634"/>
      <c r="X43" s="634"/>
      <c r="Y43" s="635"/>
      <c r="Z43" s="636" t="s">
        <v>130</v>
      </c>
      <c r="AA43" s="636"/>
      <c r="AB43" s="636"/>
      <c r="AC43" s="636"/>
      <c r="AD43" s="637" t="s">
        <v>130</v>
      </c>
      <c r="AE43" s="637"/>
      <c r="AF43" s="637"/>
      <c r="AG43" s="637"/>
      <c r="AH43" s="637"/>
      <c r="AI43" s="637"/>
      <c r="AJ43" s="637"/>
      <c r="AK43" s="637"/>
      <c r="AL43" s="638" t="s">
        <v>130</v>
      </c>
      <c r="AM43" s="639"/>
      <c r="AN43" s="639"/>
      <c r="AO43" s="640"/>
      <c r="CD43" s="630" t="s">
        <v>355</v>
      </c>
      <c r="CE43" s="631"/>
      <c r="CF43" s="631"/>
      <c r="CG43" s="631"/>
      <c r="CH43" s="631"/>
      <c r="CI43" s="631"/>
      <c r="CJ43" s="631"/>
      <c r="CK43" s="631"/>
      <c r="CL43" s="631"/>
      <c r="CM43" s="631"/>
      <c r="CN43" s="631"/>
      <c r="CO43" s="631"/>
      <c r="CP43" s="631"/>
      <c r="CQ43" s="632"/>
      <c r="CR43" s="633">
        <v>1068635</v>
      </c>
      <c r="CS43" s="660"/>
      <c r="CT43" s="660"/>
      <c r="CU43" s="660"/>
      <c r="CV43" s="660"/>
      <c r="CW43" s="660"/>
      <c r="CX43" s="660"/>
      <c r="CY43" s="661"/>
      <c r="CZ43" s="638">
        <v>0.5</v>
      </c>
      <c r="DA43" s="662"/>
      <c r="DB43" s="662"/>
      <c r="DC43" s="668"/>
      <c r="DD43" s="642">
        <v>1068635</v>
      </c>
      <c r="DE43" s="660"/>
      <c r="DF43" s="660"/>
      <c r="DG43" s="660"/>
      <c r="DH43" s="660"/>
      <c r="DI43" s="660"/>
      <c r="DJ43" s="660"/>
      <c r="DK43" s="661"/>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15">
      <c r="B44" s="651" t="s">
        <v>356</v>
      </c>
      <c r="C44" s="652"/>
      <c r="D44" s="652"/>
      <c r="E44" s="652"/>
      <c r="F44" s="652"/>
      <c r="G44" s="652"/>
      <c r="H44" s="652"/>
      <c r="I44" s="652"/>
      <c r="J44" s="652"/>
      <c r="K44" s="652"/>
      <c r="L44" s="652"/>
      <c r="M44" s="652"/>
      <c r="N44" s="652"/>
      <c r="O44" s="652"/>
      <c r="P44" s="652"/>
      <c r="Q44" s="653"/>
      <c r="R44" s="711">
        <v>209036181</v>
      </c>
      <c r="S44" s="712"/>
      <c r="T44" s="712"/>
      <c r="U44" s="712"/>
      <c r="V44" s="712"/>
      <c r="W44" s="712"/>
      <c r="X44" s="712"/>
      <c r="Y44" s="713"/>
      <c r="Z44" s="714">
        <v>100</v>
      </c>
      <c r="AA44" s="714"/>
      <c r="AB44" s="714"/>
      <c r="AC44" s="714"/>
      <c r="AD44" s="715">
        <v>112735044</v>
      </c>
      <c r="AE44" s="715"/>
      <c r="AF44" s="715"/>
      <c r="AG44" s="715"/>
      <c r="AH44" s="715"/>
      <c r="AI44" s="715"/>
      <c r="AJ44" s="715"/>
      <c r="AK44" s="715"/>
      <c r="AL44" s="716">
        <v>100</v>
      </c>
      <c r="AM44" s="693"/>
      <c r="AN44" s="693"/>
      <c r="AO44" s="717"/>
      <c r="CD44" s="671" t="s">
        <v>303</v>
      </c>
      <c r="CE44" s="672"/>
      <c r="CF44" s="630" t="s">
        <v>357</v>
      </c>
      <c r="CG44" s="631"/>
      <c r="CH44" s="631"/>
      <c r="CI44" s="631"/>
      <c r="CJ44" s="631"/>
      <c r="CK44" s="631"/>
      <c r="CL44" s="631"/>
      <c r="CM44" s="631"/>
      <c r="CN44" s="631"/>
      <c r="CO44" s="631"/>
      <c r="CP44" s="631"/>
      <c r="CQ44" s="632"/>
      <c r="CR44" s="633">
        <v>36323685</v>
      </c>
      <c r="CS44" s="634"/>
      <c r="CT44" s="634"/>
      <c r="CU44" s="634"/>
      <c r="CV44" s="634"/>
      <c r="CW44" s="634"/>
      <c r="CX44" s="634"/>
      <c r="CY44" s="635"/>
      <c r="CZ44" s="638">
        <v>18.600000000000001</v>
      </c>
      <c r="DA44" s="639"/>
      <c r="DB44" s="639"/>
      <c r="DC44" s="645"/>
      <c r="DD44" s="642">
        <v>15519269</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15">
      <c r="CD45" s="673"/>
      <c r="CE45" s="674"/>
      <c r="CF45" s="630" t="s">
        <v>358</v>
      </c>
      <c r="CG45" s="631"/>
      <c r="CH45" s="631"/>
      <c r="CI45" s="631"/>
      <c r="CJ45" s="631"/>
      <c r="CK45" s="631"/>
      <c r="CL45" s="631"/>
      <c r="CM45" s="631"/>
      <c r="CN45" s="631"/>
      <c r="CO45" s="631"/>
      <c r="CP45" s="631"/>
      <c r="CQ45" s="632"/>
      <c r="CR45" s="633">
        <v>11100487</v>
      </c>
      <c r="CS45" s="660"/>
      <c r="CT45" s="660"/>
      <c r="CU45" s="660"/>
      <c r="CV45" s="660"/>
      <c r="CW45" s="660"/>
      <c r="CX45" s="660"/>
      <c r="CY45" s="661"/>
      <c r="CZ45" s="638">
        <v>5.7</v>
      </c>
      <c r="DA45" s="662"/>
      <c r="DB45" s="662"/>
      <c r="DC45" s="668"/>
      <c r="DD45" s="642">
        <v>847008</v>
      </c>
      <c r="DE45" s="660"/>
      <c r="DF45" s="660"/>
      <c r="DG45" s="660"/>
      <c r="DH45" s="660"/>
      <c r="DI45" s="660"/>
      <c r="DJ45" s="660"/>
      <c r="DK45" s="661"/>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15">
      <c r="B46" s="335" t="s">
        <v>359</v>
      </c>
      <c r="CD46" s="673"/>
      <c r="CE46" s="674"/>
      <c r="CF46" s="630" t="s">
        <v>360</v>
      </c>
      <c r="CG46" s="631"/>
      <c r="CH46" s="631"/>
      <c r="CI46" s="631"/>
      <c r="CJ46" s="631"/>
      <c r="CK46" s="631"/>
      <c r="CL46" s="631"/>
      <c r="CM46" s="631"/>
      <c r="CN46" s="631"/>
      <c r="CO46" s="631"/>
      <c r="CP46" s="631"/>
      <c r="CQ46" s="632"/>
      <c r="CR46" s="633">
        <v>24968594</v>
      </c>
      <c r="CS46" s="634"/>
      <c r="CT46" s="634"/>
      <c r="CU46" s="634"/>
      <c r="CV46" s="634"/>
      <c r="CW46" s="634"/>
      <c r="CX46" s="634"/>
      <c r="CY46" s="635"/>
      <c r="CZ46" s="638">
        <v>12.8</v>
      </c>
      <c r="DA46" s="639"/>
      <c r="DB46" s="639"/>
      <c r="DC46" s="645"/>
      <c r="DD46" s="642">
        <v>14439357</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15">
      <c r="B47" s="729" t="s">
        <v>361</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362</v>
      </c>
      <c r="CG47" s="631"/>
      <c r="CH47" s="631"/>
      <c r="CI47" s="631"/>
      <c r="CJ47" s="631"/>
      <c r="CK47" s="631"/>
      <c r="CL47" s="631"/>
      <c r="CM47" s="631"/>
      <c r="CN47" s="631"/>
      <c r="CO47" s="631"/>
      <c r="CP47" s="631"/>
      <c r="CQ47" s="632"/>
      <c r="CR47" s="633">
        <v>540965</v>
      </c>
      <c r="CS47" s="660"/>
      <c r="CT47" s="660"/>
      <c r="CU47" s="660"/>
      <c r="CV47" s="660"/>
      <c r="CW47" s="660"/>
      <c r="CX47" s="660"/>
      <c r="CY47" s="661"/>
      <c r="CZ47" s="638">
        <v>0.3</v>
      </c>
      <c r="DA47" s="662"/>
      <c r="DB47" s="662"/>
      <c r="DC47" s="668"/>
      <c r="DD47" s="642">
        <v>495971</v>
      </c>
      <c r="DE47" s="660"/>
      <c r="DF47" s="660"/>
      <c r="DG47" s="660"/>
      <c r="DH47" s="660"/>
      <c r="DI47" s="660"/>
      <c r="DJ47" s="660"/>
      <c r="DK47" s="661"/>
      <c r="DL47" s="708"/>
      <c r="DM47" s="709"/>
      <c r="DN47" s="709"/>
      <c r="DO47" s="709"/>
      <c r="DP47" s="709"/>
      <c r="DQ47" s="709"/>
      <c r="DR47" s="709"/>
      <c r="DS47" s="709"/>
      <c r="DT47" s="709"/>
      <c r="DU47" s="709"/>
      <c r="DV47" s="710"/>
      <c r="DW47" s="702"/>
      <c r="DX47" s="703"/>
      <c r="DY47" s="703"/>
      <c r="DZ47" s="703"/>
      <c r="EA47" s="703"/>
      <c r="EB47" s="703"/>
      <c r="EC47" s="704"/>
    </row>
    <row r="48" spans="2:133" x14ac:dyDescent="0.15">
      <c r="B48" s="729" t="s">
        <v>363</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364</v>
      </c>
      <c r="CG48" s="631"/>
      <c r="CH48" s="631"/>
      <c r="CI48" s="631"/>
      <c r="CJ48" s="631"/>
      <c r="CK48" s="631"/>
      <c r="CL48" s="631"/>
      <c r="CM48" s="631"/>
      <c r="CN48" s="631"/>
      <c r="CO48" s="631"/>
      <c r="CP48" s="631"/>
      <c r="CQ48" s="632"/>
      <c r="CR48" s="633" t="s">
        <v>130</v>
      </c>
      <c r="CS48" s="634"/>
      <c r="CT48" s="634"/>
      <c r="CU48" s="634"/>
      <c r="CV48" s="634"/>
      <c r="CW48" s="634"/>
      <c r="CX48" s="634"/>
      <c r="CY48" s="635"/>
      <c r="CZ48" s="638" t="s">
        <v>130</v>
      </c>
      <c r="DA48" s="639"/>
      <c r="DB48" s="639"/>
      <c r="DC48" s="645"/>
      <c r="DD48" s="642" t="s">
        <v>130</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15">
      <c r="B49" s="346"/>
      <c r="CD49" s="651" t="s">
        <v>365</v>
      </c>
      <c r="CE49" s="652"/>
      <c r="CF49" s="652"/>
      <c r="CG49" s="652"/>
      <c r="CH49" s="652"/>
      <c r="CI49" s="652"/>
      <c r="CJ49" s="652"/>
      <c r="CK49" s="652"/>
      <c r="CL49" s="652"/>
      <c r="CM49" s="652"/>
      <c r="CN49" s="652"/>
      <c r="CO49" s="652"/>
      <c r="CP49" s="652"/>
      <c r="CQ49" s="653"/>
      <c r="CR49" s="711">
        <v>194779488</v>
      </c>
      <c r="CS49" s="692"/>
      <c r="CT49" s="692"/>
      <c r="CU49" s="692"/>
      <c r="CV49" s="692"/>
      <c r="CW49" s="692"/>
      <c r="CX49" s="692"/>
      <c r="CY49" s="719"/>
      <c r="CZ49" s="716">
        <v>100</v>
      </c>
      <c r="DA49" s="720"/>
      <c r="DB49" s="720"/>
      <c r="DC49" s="721"/>
      <c r="DD49" s="722">
        <v>127750654</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346"/>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07" customWidth="1"/>
    <col min="131" max="131" width="1.625" style="207" customWidth="1"/>
    <col min="132" max="16384" width="9" style="207" hidden="1"/>
  </cols>
  <sheetData>
    <row r="1" spans="1:131" ht="11.25" customHeight="1" thickBot="1" x14ac:dyDescent="0.2">
      <c r="A1" s="203"/>
      <c r="B1" s="203"/>
      <c r="C1" s="203"/>
      <c r="D1" s="203"/>
      <c r="E1" s="203"/>
      <c r="F1" s="203"/>
      <c r="G1" s="203"/>
      <c r="H1" s="203"/>
      <c r="I1" s="203"/>
      <c r="J1" s="203"/>
      <c r="K1" s="203"/>
      <c r="L1" s="203"/>
      <c r="M1" s="203"/>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5"/>
      <c r="DR1" s="205"/>
      <c r="DS1" s="205"/>
      <c r="DT1" s="205"/>
      <c r="DU1" s="205"/>
      <c r="DV1" s="205"/>
      <c r="DW1" s="205"/>
      <c r="DX1" s="205"/>
      <c r="DY1" s="205"/>
      <c r="DZ1" s="205"/>
      <c r="EA1" s="206"/>
    </row>
    <row r="2" spans="1:131" ht="26.25" customHeight="1" thickBot="1" x14ac:dyDescent="0.2">
      <c r="A2" s="1102" t="s">
        <v>366</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c r="AL2" s="1102"/>
      <c r="AM2" s="1102"/>
      <c r="AN2" s="1102"/>
      <c r="AO2" s="1102"/>
      <c r="AP2" s="1102"/>
      <c r="AQ2" s="1102"/>
      <c r="AR2" s="1102"/>
      <c r="AS2" s="1102"/>
      <c r="AT2" s="1102"/>
      <c r="AU2" s="1102"/>
      <c r="AV2" s="1102"/>
      <c r="AW2" s="1102"/>
      <c r="AX2" s="1102"/>
      <c r="AY2" s="1102"/>
      <c r="AZ2" s="1102"/>
      <c r="BA2" s="1102"/>
      <c r="BB2" s="1102"/>
      <c r="BC2" s="1102"/>
      <c r="BD2" s="1102"/>
      <c r="BE2" s="1102"/>
      <c r="BF2" s="1102"/>
      <c r="BG2" s="1102"/>
      <c r="BH2" s="1102"/>
      <c r="BI2" s="1102"/>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1103" t="s">
        <v>367</v>
      </c>
      <c r="DK2" s="1104"/>
      <c r="DL2" s="1104"/>
      <c r="DM2" s="1104"/>
      <c r="DN2" s="1104"/>
      <c r="DO2" s="1105"/>
      <c r="DP2" s="204"/>
      <c r="DQ2" s="1103" t="s">
        <v>368</v>
      </c>
      <c r="DR2" s="1104"/>
      <c r="DS2" s="1104"/>
      <c r="DT2" s="1104"/>
      <c r="DU2" s="1104"/>
      <c r="DV2" s="1104"/>
      <c r="DW2" s="1104"/>
      <c r="DX2" s="1104"/>
      <c r="DY2" s="1104"/>
      <c r="DZ2" s="1105"/>
      <c r="EA2" s="206"/>
    </row>
    <row r="3" spans="1:131" ht="11.25" customHeight="1" x14ac:dyDescent="0.15">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6"/>
    </row>
    <row r="4" spans="1:131" s="211" customFormat="1" ht="26.25" customHeight="1" thickBot="1" x14ac:dyDescent="0.2">
      <c r="A4" s="1071" t="s">
        <v>369</v>
      </c>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208"/>
      <c r="BA4" s="208"/>
      <c r="BB4" s="208"/>
      <c r="BC4" s="208"/>
      <c r="BD4" s="208"/>
      <c r="BE4" s="209"/>
      <c r="BF4" s="209"/>
      <c r="BG4" s="209"/>
      <c r="BH4" s="209"/>
      <c r="BI4" s="209"/>
      <c r="BJ4" s="209"/>
      <c r="BK4" s="209"/>
      <c r="BL4" s="209"/>
      <c r="BM4" s="209"/>
      <c r="BN4" s="209"/>
      <c r="BO4" s="209"/>
      <c r="BP4" s="209"/>
      <c r="BQ4" s="739" t="s">
        <v>370</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0"/>
    </row>
    <row r="5" spans="1:131" s="211" customFormat="1" ht="26.25" customHeight="1" x14ac:dyDescent="0.15">
      <c r="A5" s="1004" t="s">
        <v>371</v>
      </c>
      <c r="B5" s="1005"/>
      <c r="C5" s="1005"/>
      <c r="D5" s="1005"/>
      <c r="E5" s="1005"/>
      <c r="F5" s="1005"/>
      <c r="G5" s="1005"/>
      <c r="H5" s="1005"/>
      <c r="I5" s="1005"/>
      <c r="J5" s="1005"/>
      <c r="K5" s="1005"/>
      <c r="L5" s="1005"/>
      <c r="M5" s="1005"/>
      <c r="N5" s="1005"/>
      <c r="O5" s="1005"/>
      <c r="P5" s="1006"/>
      <c r="Q5" s="1010" t="s">
        <v>372</v>
      </c>
      <c r="R5" s="1011"/>
      <c r="S5" s="1011"/>
      <c r="T5" s="1011"/>
      <c r="U5" s="1012"/>
      <c r="V5" s="1010" t="s">
        <v>373</v>
      </c>
      <c r="W5" s="1011"/>
      <c r="X5" s="1011"/>
      <c r="Y5" s="1011"/>
      <c r="Z5" s="1012"/>
      <c r="AA5" s="1010" t="s">
        <v>374</v>
      </c>
      <c r="AB5" s="1011"/>
      <c r="AC5" s="1011"/>
      <c r="AD5" s="1011"/>
      <c r="AE5" s="1011"/>
      <c r="AF5" s="1106" t="s">
        <v>375</v>
      </c>
      <c r="AG5" s="1011"/>
      <c r="AH5" s="1011"/>
      <c r="AI5" s="1011"/>
      <c r="AJ5" s="1024"/>
      <c r="AK5" s="1011" t="s">
        <v>376</v>
      </c>
      <c r="AL5" s="1011"/>
      <c r="AM5" s="1011"/>
      <c r="AN5" s="1011"/>
      <c r="AO5" s="1012"/>
      <c r="AP5" s="1010" t="s">
        <v>377</v>
      </c>
      <c r="AQ5" s="1011"/>
      <c r="AR5" s="1011"/>
      <c r="AS5" s="1011"/>
      <c r="AT5" s="1012"/>
      <c r="AU5" s="1010" t="s">
        <v>378</v>
      </c>
      <c r="AV5" s="1011"/>
      <c r="AW5" s="1011"/>
      <c r="AX5" s="1011"/>
      <c r="AY5" s="1024"/>
      <c r="AZ5" s="208"/>
      <c r="BA5" s="208"/>
      <c r="BB5" s="208"/>
      <c r="BC5" s="208"/>
      <c r="BD5" s="208"/>
      <c r="BE5" s="209"/>
      <c r="BF5" s="209"/>
      <c r="BG5" s="209"/>
      <c r="BH5" s="209"/>
      <c r="BI5" s="209"/>
      <c r="BJ5" s="209"/>
      <c r="BK5" s="209"/>
      <c r="BL5" s="209"/>
      <c r="BM5" s="209"/>
      <c r="BN5" s="209"/>
      <c r="BO5" s="209"/>
      <c r="BP5" s="209"/>
      <c r="BQ5" s="1004" t="s">
        <v>379</v>
      </c>
      <c r="BR5" s="1005"/>
      <c r="BS5" s="1005"/>
      <c r="BT5" s="1005"/>
      <c r="BU5" s="1005"/>
      <c r="BV5" s="1005"/>
      <c r="BW5" s="1005"/>
      <c r="BX5" s="1005"/>
      <c r="BY5" s="1005"/>
      <c r="BZ5" s="1005"/>
      <c r="CA5" s="1005"/>
      <c r="CB5" s="1005"/>
      <c r="CC5" s="1005"/>
      <c r="CD5" s="1005"/>
      <c r="CE5" s="1005"/>
      <c r="CF5" s="1005"/>
      <c r="CG5" s="1006"/>
      <c r="CH5" s="1010" t="s">
        <v>380</v>
      </c>
      <c r="CI5" s="1011"/>
      <c r="CJ5" s="1011"/>
      <c r="CK5" s="1011"/>
      <c r="CL5" s="1012"/>
      <c r="CM5" s="1010" t="s">
        <v>381</v>
      </c>
      <c r="CN5" s="1011"/>
      <c r="CO5" s="1011"/>
      <c r="CP5" s="1011"/>
      <c r="CQ5" s="1012"/>
      <c r="CR5" s="1010" t="s">
        <v>382</v>
      </c>
      <c r="CS5" s="1011"/>
      <c r="CT5" s="1011"/>
      <c r="CU5" s="1011"/>
      <c r="CV5" s="1012"/>
      <c r="CW5" s="1010" t="s">
        <v>383</v>
      </c>
      <c r="CX5" s="1011"/>
      <c r="CY5" s="1011"/>
      <c r="CZ5" s="1011"/>
      <c r="DA5" s="1012"/>
      <c r="DB5" s="1010" t="s">
        <v>384</v>
      </c>
      <c r="DC5" s="1011"/>
      <c r="DD5" s="1011"/>
      <c r="DE5" s="1011"/>
      <c r="DF5" s="1012"/>
      <c r="DG5" s="1096" t="s">
        <v>385</v>
      </c>
      <c r="DH5" s="1097"/>
      <c r="DI5" s="1097"/>
      <c r="DJ5" s="1097"/>
      <c r="DK5" s="1098"/>
      <c r="DL5" s="1096" t="s">
        <v>386</v>
      </c>
      <c r="DM5" s="1097"/>
      <c r="DN5" s="1097"/>
      <c r="DO5" s="1097"/>
      <c r="DP5" s="1098"/>
      <c r="DQ5" s="1010" t="s">
        <v>387</v>
      </c>
      <c r="DR5" s="1011"/>
      <c r="DS5" s="1011"/>
      <c r="DT5" s="1011"/>
      <c r="DU5" s="1012"/>
      <c r="DV5" s="1010" t="s">
        <v>378</v>
      </c>
      <c r="DW5" s="1011"/>
      <c r="DX5" s="1011"/>
      <c r="DY5" s="1011"/>
      <c r="DZ5" s="1024"/>
      <c r="EA5" s="210"/>
    </row>
    <row r="6" spans="1:131" s="211"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7"/>
      <c r="AG6" s="1014"/>
      <c r="AH6" s="1014"/>
      <c r="AI6" s="1014"/>
      <c r="AJ6" s="1025"/>
      <c r="AK6" s="1014"/>
      <c r="AL6" s="1014"/>
      <c r="AM6" s="1014"/>
      <c r="AN6" s="1014"/>
      <c r="AO6" s="1015"/>
      <c r="AP6" s="1013"/>
      <c r="AQ6" s="1014"/>
      <c r="AR6" s="1014"/>
      <c r="AS6" s="1014"/>
      <c r="AT6" s="1015"/>
      <c r="AU6" s="1013"/>
      <c r="AV6" s="1014"/>
      <c r="AW6" s="1014"/>
      <c r="AX6" s="1014"/>
      <c r="AY6" s="1025"/>
      <c r="AZ6" s="208"/>
      <c r="BA6" s="208"/>
      <c r="BB6" s="208"/>
      <c r="BC6" s="208"/>
      <c r="BD6" s="208"/>
      <c r="BE6" s="209"/>
      <c r="BF6" s="209"/>
      <c r="BG6" s="209"/>
      <c r="BH6" s="209"/>
      <c r="BI6" s="209"/>
      <c r="BJ6" s="209"/>
      <c r="BK6" s="209"/>
      <c r="BL6" s="209"/>
      <c r="BM6" s="209"/>
      <c r="BN6" s="209"/>
      <c r="BO6" s="209"/>
      <c r="BP6" s="209"/>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9"/>
      <c r="DH6" s="1100"/>
      <c r="DI6" s="1100"/>
      <c r="DJ6" s="1100"/>
      <c r="DK6" s="1101"/>
      <c r="DL6" s="1099"/>
      <c r="DM6" s="1100"/>
      <c r="DN6" s="1100"/>
      <c r="DO6" s="1100"/>
      <c r="DP6" s="1101"/>
      <c r="DQ6" s="1013"/>
      <c r="DR6" s="1014"/>
      <c r="DS6" s="1014"/>
      <c r="DT6" s="1014"/>
      <c r="DU6" s="1015"/>
      <c r="DV6" s="1013"/>
      <c r="DW6" s="1014"/>
      <c r="DX6" s="1014"/>
      <c r="DY6" s="1014"/>
      <c r="DZ6" s="1025"/>
      <c r="EA6" s="210"/>
    </row>
    <row r="7" spans="1:131" s="211" customFormat="1" ht="26.25" customHeight="1" thickTop="1" x14ac:dyDescent="0.15">
      <c r="A7" s="212">
        <v>1</v>
      </c>
      <c r="B7" s="1059" t="s">
        <v>388</v>
      </c>
      <c r="C7" s="1060"/>
      <c r="D7" s="1060"/>
      <c r="E7" s="1060"/>
      <c r="F7" s="1060"/>
      <c r="G7" s="1060"/>
      <c r="H7" s="1060"/>
      <c r="I7" s="1060"/>
      <c r="J7" s="1060"/>
      <c r="K7" s="1060"/>
      <c r="L7" s="1060"/>
      <c r="M7" s="1060"/>
      <c r="N7" s="1060"/>
      <c r="O7" s="1060"/>
      <c r="P7" s="1061"/>
      <c r="Q7" s="1114">
        <v>209079</v>
      </c>
      <c r="R7" s="1115"/>
      <c r="S7" s="1115"/>
      <c r="T7" s="1115"/>
      <c r="U7" s="1115"/>
      <c r="V7" s="1115">
        <v>194854</v>
      </c>
      <c r="W7" s="1115"/>
      <c r="X7" s="1115"/>
      <c r="Y7" s="1115"/>
      <c r="Z7" s="1115"/>
      <c r="AA7" s="1115">
        <v>14226</v>
      </c>
      <c r="AB7" s="1115"/>
      <c r="AC7" s="1115"/>
      <c r="AD7" s="1115"/>
      <c r="AE7" s="1116"/>
      <c r="AF7" s="1117">
        <v>8921</v>
      </c>
      <c r="AG7" s="1118"/>
      <c r="AH7" s="1118"/>
      <c r="AI7" s="1118"/>
      <c r="AJ7" s="1119"/>
      <c r="AK7" s="1120">
        <v>16195</v>
      </c>
      <c r="AL7" s="1121"/>
      <c r="AM7" s="1121"/>
      <c r="AN7" s="1121"/>
      <c r="AO7" s="1121"/>
      <c r="AP7" s="1121">
        <v>51038</v>
      </c>
      <c r="AQ7" s="1121"/>
      <c r="AR7" s="1121"/>
      <c r="AS7" s="1121"/>
      <c r="AT7" s="1121"/>
      <c r="AU7" s="1122"/>
      <c r="AV7" s="1122"/>
      <c r="AW7" s="1122"/>
      <c r="AX7" s="1122"/>
      <c r="AY7" s="1123"/>
      <c r="AZ7" s="208"/>
      <c r="BA7" s="208"/>
      <c r="BB7" s="208"/>
      <c r="BC7" s="208"/>
      <c r="BD7" s="208"/>
      <c r="BE7" s="209"/>
      <c r="BF7" s="209"/>
      <c r="BG7" s="209"/>
      <c r="BH7" s="209"/>
      <c r="BI7" s="209"/>
      <c r="BJ7" s="209"/>
      <c r="BK7" s="209"/>
      <c r="BL7" s="209"/>
      <c r="BM7" s="209"/>
      <c r="BN7" s="209"/>
      <c r="BO7" s="209"/>
      <c r="BP7" s="209"/>
      <c r="BQ7" s="212">
        <v>1</v>
      </c>
      <c r="BR7" s="213"/>
      <c r="BS7" s="1108" t="s">
        <v>599</v>
      </c>
      <c r="BT7" s="1109"/>
      <c r="BU7" s="1109"/>
      <c r="BV7" s="1109"/>
      <c r="BW7" s="1109"/>
      <c r="BX7" s="1109"/>
      <c r="BY7" s="1109"/>
      <c r="BZ7" s="1109"/>
      <c r="CA7" s="1109"/>
      <c r="CB7" s="1109"/>
      <c r="CC7" s="1109"/>
      <c r="CD7" s="1109"/>
      <c r="CE7" s="1109"/>
      <c r="CF7" s="1109"/>
      <c r="CG7" s="1124"/>
      <c r="CH7" s="1111">
        <v>-4</v>
      </c>
      <c r="CI7" s="1112"/>
      <c r="CJ7" s="1112"/>
      <c r="CK7" s="1112"/>
      <c r="CL7" s="1113"/>
      <c r="CM7" s="1111">
        <v>1112</v>
      </c>
      <c r="CN7" s="1112"/>
      <c r="CO7" s="1112"/>
      <c r="CP7" s="1112"/>
      <c r="CQ7" s="1113"/>
      <c r="CR7" s="1111">
        <v>1000</v>
      </c>
      <c r="CS7" s="1112"/>
      <c r="CT7" s="1112"/>
      <c r="CU7" s="1112"/>
      <c r="CV7" s="1113"/>
      <c r="CW7" s="1111">
        <v>21</v>
      </c>
      <c r="CX7" s="1112"/>
      <c r="CY7" s="1112"/>
      <c r="CZ7" s="1112"/>
      <c r="DA7" s="1113"/>
      <c r="DB7" s="998" t="s">
        <v>616</v>
      </c>
      <c r="DC7" s="999"/>
      <c r="DD7" s="999"/>
      <c r="DE7" s="999"/>
      <c r="DF7" s="1000"/>
      <c r="DG7" s="998" t="s">
        <v>616</v>
      </c>
      <c r="DH7" s="999"/>
      <c r="DI7" s="999"/>
      <c r="DJ7" s="999"/>
      <c r="DK7" s="1000"/>
      <c r="DL7" s="998" t="s">
        <v>616</v>
      </c>
      <c r="DM7" s="999"/>
      <c r="DN7" s="999"/>
      <c r="DO7" s="999"/>
      <c r="DP7" s="1000"/>
      <c r="DQ7" s="998" t="s">
        <v>616</v>
      </c>
      <c r="DR7" s="999"/>
      <c r="DS7" s="999"/>
      <c r="DT7" s="999"/>
      <c r="DU7" s="1000"/>
      <c r="DV7" s="1108"/>
      <c r="DW7" s="1109"/>
      <c r="DX7" s="1109"/>
      <c r="DY7" s="1109"/>
      <c r="DZ7" s="1110"/>
      <c r="EA7" s="210"/>
    </row>
    <row r="8" spans="1:131" s="211" customFormat="1" ht="26.25" customHeight="1" x14ac:dyDescent="0.15">
      <c r="A8" s="214">
        <v>2</v>
      </c>
      <c r="B8" s="1039" t="s">
        <v>389</v>
      </c>
      <c r="C8" s="1040"/>
      <c r="D8" s="1040"/>
      <c r="E8" s="1040"/>
      <c r="F8" s="1040"/>
      <c r="G8" s="1040"/>
      <c r="H8" s="1040"/>
      <c r="I8" s="1040"/>
      <c r="J8" s="1040"/>
      <c r="K8" s="1040"/>
      <c r="L8" s="1040"/>
      <c r="M8" s="1040"/>
      <c r="N8" s="1040"/>
      <c r="O8" s="1040"/>
      <c r="P8" s="1041"/>
      <c r="Q8" s="1047">
        <v>87</v>
      </c>
      <c r="R8" s="1048"/>
      <c r="S8" s="1048"/>
      <c r="T8" s="1048"/>
      <c r="U8" s="1048"/>
      <c r="V8" s="1048">
        <v>84</v>
      </c>
      <c r="W8" s="1048"/>
      <c r="X8" s="1048"/>
      <c r="Y8" s="1048"/>
      <c r="Z8" s="1048"/>
      <c r="AA8" s="1048">
        <v>3</v>
      </c>
      <c r="AB8" s="1048"/>
      <c r="AC8" s="1048"/>
      <c r="AD8" s="1048"/>
      <c r="AE8" s="1049"/>
      <c r="AF8" s="1044">
        <v>3</v>
      </c>
      <c r="AG8" s="1045"/>
      <c r="AH8" s="1045"/>
      <c r="AI8" s="1045"/>
      <c r="AJ8" s="1046"/>
      <c r="AK8" s="1092">
        <v>33</v>
      </c>
      <c r="AL8" s="1093"/>
      <c r="AM8" s="1093"/>
      <c r="AN8" s="1093"/>
      <c r="AO8" s="1093"/>
      <c r="AP8" s="1093" t="s">
        <v>586</v>
      </c>
      <c r="AQ8" s="1093"/>
      <c r="AR8" s="1093"/>
      <c r="AS8" s="1093"/>
      <c r="AT8" s="1093"/>
      <c r="AU8" s="1094"/>
      <c r="AV8" s="1094"/>
      <c r="AW8" s="1094"/>
      <c r="AX8" s="1094"/>
      <c r="AY8" s="1095"/>
      <c r="AZ8" s="208"/>
      <c r="BA8" s="208"/>
      <c r="BB8" s="208"/>
      <c r="BC8" s="208"/>
      <c r="BD8" s="208"/>
      <c r="BE8" s="209"/>
      <c r="BF8" s="209"/>
      <c r="BG8" s="209"/>
      <c r="BH8" s="209"/>
      <c r="BI8" s="209"/>
      <c r="BJ8" s="209"/>
      <c r="BK8" s="209"/>
      <c r="BL8" s="209"/>
      <c r="BM8" s="209"/>
      <c r="BN8" s="209"/>
      <c r="BO8" s="209"/>
      <c r="BP8" s="209"/>
      <c r="BQ8" s="214">
        <v>2</v>
      </c>
      <c r="BR8" s="215"/>
      <c r="BS8" s="1001" t="s">
        <v>600</v>
      </c>
      <c r="BT8" s="1002"/>
      <c r="BU8" s="1002"/>
      <c r="BV8" s="1002"/>
      <c r="BW8" s="1002"/>
      <c r="BX8" s="1002"/>
      <c r="BY8" s="1002"/>
      <c r="BZ8" s="1002"/>
      <c r="CA8" s="1002"/>
      <c r="CB8" s="1002"/>
      <c r="CC8" s="1002"/>
      <c r="CD8" s="1002"/>
      <c r="CE8" s="1002"/>
      <c r="CF8" s="1002"/>
      <c r="CG8" s="1023"/>
      <c r="CH8" s="998">
        <v>234</v>
      </c>
      <c r="CI8" s="999"/>
      <c r="CJ8" s="999"/>
      <c r="CK8" s="999"/>
      <c r="CL8" s="1000"/>
      <c r="CM8" s="998">
        <v>411</v>
      </c>
      <c r="CN8" s="999"/>
      <c r="CO8" s="999"/>
      <c r="CP8" s="999"/>
      <c r="CQ8" s="1000"/>
      <c r="CR8" s="998">
        <v>10</v>
      </c>
      <c r="CS8" s="999"/>
      <c r="CT8" s="999"/>
      <c r="CU8" s="999"/>
      <c r="CV8" s="1000"/>
      <c r="CW8" s="998">
        <v>13</v>
      </c>
      <c r="CX8" s="999"/>
      <c r="CY8" s="999"/>
      <c r="CZ8" s="999"/>
      <c r="DA8" s="1000"/>
      <c r="DB8" s="998" t="s">
        <v>616</v>
      </c>
      <c r="DC8" s="999"/>
      <c r="DD8" s="999"/>
      <c r="DE8" s="999"/>
      <c r="DF8" s="1000"/>
      <c r="DG8" s="998" t="s">
        <v>616</v>
      </c>
      <c r="DH8" s="999"/>
      <c r="DI8" s="999"/>
      <c r="DJ8" s="999"/>
      <c r="DK8" s="1000"/>
      <c r="DL8" s="998" t="s">
        <v>616</v>
      </c>
      <c r="DM8" s="999"/>
      <c r="DN8" s="999"/>
      <c r="DO8" s="999"/>
      <c r="DP8" s="1000"/>
      <c r="DQ8" s="998" t="s">
        <v>616</v>
      </c>
      <c r="DR8" s="999"/>
      <c r="DS8" s="999"/>
      <c r="DT8" s="999"/>
      <c r="DU8" s="1000"/>
      <c r="DV8" s="1001"/>
      <c r="DW8" s="1002"/>
      <c r="DX8" s="1002"/>
      <c r="DY8" s="1002"/>
      <c r="DZ8" s="1003"/>
      <c r="EA8" s="210"/>
    </row>
    <row r="9" spans="1:131" s="211" customFormat="1" ht="26.25" customHeight="1" x14ac:dyDescent="0.15">
      <c r="A9" s="214">
        <v>3</v>
      </c>
      <c r="B9" s="1039" t="s">
        <v>390</v>
      </c>
      <c r="C9" s="1040"/>
      <c r="D9" s="1040"/>
      <c r="E9" s="1040"/>
      <c r="F9" s="1040"/>
      <c r="G9" s="1040"/>
      <c r="H9" s="1040"/>
      <c r="I9" s="1040"/>
      <c r="J9" s="1040"/>
      <c r="K9" s="1040"/>
      <c r="L9" s="1040"/>
      <c r="M9" s="1040"/>
      <c r="N9" s="1040"/>
      <c r="O9" s="1040"/>
      <c r="P9" s="1041"/>
      <c r="Q9" s="1047">
        <v>34</v>
      </c>
      <c r="R9" s="1048"/>
      <c r="S9" s="1048"/>
      <c r="T9" s="1048"/>
      <c r="U9" s="1048"/>
      <c r="V9" s="1048">
        <v>7</v>
      </c>
      <c r="W9" s="1048"/>
      <c r="X9" s="1048"/>
      <c r="Y9" s="1048"/>
      <c r="Z9" s="1048"/>
      <c r="AA9" s="1048">
        <v>28</v>
      </c>
      <c r="AB9" s="1048"/>
      <c r="AC9" s="1048"/>
      <c r="AD9" s="1048"/>
      <c r="AE9" s="1049"/>
      <c r="AF9" s="1044" t="s">
        <v>232</v>
      </c>
      <c r="AG9" s="1045"/>
      <c r="AH9" s="1045"/>
      <c r="AI9" s="1045"/>
      <c r="AJ9" s="1046"/>
      <c r="AK9" s="1092">
        <v>2</v>
      </c>
      <c r="AL9" s="1093"/>
      <c r="AM9" s="1093"/>
      <c r="AN9" s="1093"/>
      <c r="AO9" s="1093"/>
      <c r="AP9" s="1093">
        <v>25</v>
      </c>
      <c r="AQ9" s="1093"/>
      <c r="AR9" s="1093"/>
      <c r="AS9" s="1093"/>
      <c r="AT9" s="1093"/>
      <c r="AU9" s="1094"/>
      <c r="AV9" s="1094"/>
      <c r="AW9" s="1094"/>
      <c r="AX9" s="1094"/>
      <c r="AY9" s="1095"/>
      <c r="AZ9" s="208"/>
      <c r="BA9" s="208"/>
      <c r="BB9" s="208"/>
      <c r="BC9" s="208"/>
      <c r="BD9" s="208"/>
      <c r="BE9" s="209"/>
      <c r="BF9" s="209"/>
      <c r="BG9" s="209"/>
      <c r="BH9" s="209"/>
      <c r="BI9" s="209"/>
      <c r="BJ9" s="209"/>
      <c r="BK9" s="209"/>
      <c r="BL9" s="209"/>
      <c r="BM9" s="209"/>
      <c r="BN9" s="209"/>
      <c r="BO9" s="209"/>
      <c r="BP9" s="209"/>
      <c r="BQ9" s="214">
        <v>3</v>
      </c>
      <c r="BR9" s="215"/>
      <c r="BS9" s="1001" t="s">
        <v>601</v>
      </c>
      <c r="BT9" s="1002"/>
      <c r="BU9" s="1002"/>
      <c r="BV9" s="1002"/>
      <c r="BW9" s="1002"/>
      <c r="BX9" s="1002"/>
      <c r="BY9" s="1002"/>
      <c r="BZ9" s="1002"/>
      <c r="CA9" s="1002"/>
      <c r="CB9" s="1002"/>
      <c r="CC9" s="1002"/>
      <c r="CD9" s="1002"/>
      <c r="CE9" s="1002"/>
      <c r="CF9" s="1002"/>
      <c r="CG9" s="1023"/>
      <c r="CH9" s="998">
        <v>29</v>
      </c>
      <c r="CI9" s="999"/>
      <c r="CJ9" s="999"/>
      <c r="CK9" s="999"/>
      <c r="CL9" s="1000"/>
      <c r="CM9" s="998">
        <v>729</v>
      </c>
      <c r="CN9" s="999"/>
      <c r="CO9" s="999"/>
      <c r="CP9" s="999"/>
      <c r="CQ9" s="1000"/>
      <c r="CR9" s="998">
        <v>50</v>
      </c>
      <c r="CS9" s="999"/>
      <c r="CT9" s="999"/>
      <c r="CU9" s="999"/>
      <c r="CV9" s="1000"/>
      <c r="CW9" s="998">
        <v>1</v>
      </c>
      <c r="CX9" s="999"/>
      <c r="CY9" s="999"/>
      <c r="CZ9" s="999"/>
      <c r="DA9" s="1000"/>
      <c r="DB9" s="998" t="s">
        <v>617</v>
      </c>
      <c r="DC9" s="999"/>
      <c r="DD9" s="999"/>
      <c r="DE9" s="999"/>
      <c r="DF9" s="1000"/>
      <c r="DG9" s="998" t="s">
        <v>617</v>
      </c>
      <c r="DH9" s="999"/>
      <c r="DI9" s="999"/>
      <c r="DJ9" s="999"/>
      <c r="DK9" s="1000"/>
      <c r="DL9" s="998" t="s">
        <v>617</v>
      </c>
      <c r="DM9" s="999"/>
      <c r="DN9" s="999"/>
      <c r="DO9" s="999"/>
      <c r="DP9" s="1000"/>
      <c r="DQ9" s="998" t="s">
        <v>617</v>
      </c>
      <c r="DR9" s="999"/>
      <c r="DS9" s="999"/>
      <c r="DT9" s="999"/>
      <c r="DU9" s="1000"/>
      <c r="DV9" s="1001"/>
      <c r="DW9" s="1002"/>
      <c r="DX9" s="1002"/>
      <c r="DY9" s="1002"/>
      <c r="DZ9" s="1003"/>
      <c r="EA9" s="210"/>
    </row>
    <row r="10" spans="1:131" s="211" customFormat="1" ht="26.25" customHeight="1" x14ac:dyDescent="0.15">
      <c r="A10" s="214">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92"/>
      <c r="AL10" s="1093"/>
      <c r="AM10" s="1093"/>
      <c r="AN10" s="1093"/>
      <c r="AO10" s="1093"/>
      <c r="AP10" s="1093"/>
      <c r="AQ10" s="1093"/>
      <c r="AR10" s="1093"/>
      <c r="AS10" s="1093"/>
      <c r="AT10" s="1093"/>
      <c r="AU10" s="1094"/>
      <c r="AV10" s="1094"/>
      <c r="AW10" s="1094"/>
      <c r="AX10" s="1094"/>
      <c r="AY10" s="1095"/>
      <c r="AZ10" s="208"/>
      <c r="BA10" s="208"/>
      <c r="BB10" s="208"/>
      <c r="BC10" s="208"/>
      <c r="BD10" s="208"/>
      <c r="BE10" s="209"/>
      <c r="BF10" s="209"/>
      <c r="BG10" s="209"/>
      <c r="BH10" s="209"/>
      <c r="BI10" s="209"/>
      <c r="BJ10" s="209"/>
      <c r="BK10" s="209"/>
      <c r="BL10" s="209"/>
      <c r="BM10" s="209"/>
      <c r="BN10" s="209"/>
      <c r="BO10" s="209"/>
      <c r="BP10" s="209"/>
      <c r="BQ10" s="214">
        <v>4</v>
      </c>
      <c r="BR10" s="215"/>
      <c r="BS10" s="1001" t="s">
        <v>602</v>
      </c>
      <c r="BT10" s="1002"/>
      <c r="BU10" s="1002"/>
      <c r="BV10" s="1002"/>
      <c r="BW10" s="1002"/>
      <c r="BX10" s="1002"/>
      <c r="BY10" s="1002"/>
      <c r="BZ10" s="1002"/>
      <c r="CA10" s="1002"/>
      <c r="CB10" s="1002"/>
      <c r="CC10" s="1002"/>
      <c r="CD10" s="1002"/>
      <c r="CE10" s="1002"/>
      <c r="CF10" s="1002"/>
      <c r="CG10" s="1023"/>
      <c r="CH10" s="998">
        <v>181</v>
      </c>
      <c r="CI10" s="999"/>
      <c r="CJ10" s="999"/>
      <c r="CK10" s="999"/>
      <c r="CL10" s="1000"/>
      <c r="CM10" s="998">
        <v>8636</v>
      </c>
      <c r="CN10" s="999"/>
      <c r="CO10" s="999"/>
      <c r="CP10" s="999"/>
      <c r="CQ10" s="1000"/>
      <c r="CR10" s="998">
        <v>944</v>
      </c>
      <c r="CS10" s="999"/>
      <c r="CT10" s="999"/>
      <c r="CU10" s="999"/>
      <c r="CV10" s="1000"/>
      <c r="CW10" s="998" t="s">
        <v>616</v>
      </c>
      <c r="CX10" s="999"/>
      <c r="CY10" s="999"/>
      <c r="CZ10" s="999"/>
      <c r="DA10" s="1000"/>
      <c r="DB10" s="998">
        <v>211</v>
      </c>
      <c r="DC10" s="999"/>
      <c r="DD10" s="999"/>
      <c r="DE10" s="999"/>
      <c r="DF10" s="1000"/>
      <c r="DG10" s="998" t="s">
        <v>616</v>
      </c>
      <c r="DH10" s="999"/>
      <c r="DI10" s="999"/>
      <c r="DJ10" s="999"/>
      <c r="DK10" s="1000"/>
      <c r="DL10" s="998" t="s">
        <v>616</v>
      </c>
      <c r="DM10" s="999"/>
      <c r="DN10" s="999"/>
      <c r="DO10" s="999"/>
      <c r="DP10" s="1000"/>
      <c r="DQ10" s="998" t="s">
        <v>616</v>
      </c>
      <c r="DR10" s="999"/>
      <c r="DS10" s="999"/>
      <c r="DT10" s="999"/>
      <c r="DU10" s="1000"/>
      <c r="DV10" s="1001"/>
      <c r="DW10" s="1002"/>
      <c r="DX10" s="1002"/>
      <c r="DY10" s="1002"/>
      <c r="DZ10" s="1003"/>
      <c r="EA10" s="210"/>
    </row>
    <row r="11" spans="1:131" s="211" customFormat="1" ht="26.25" customHeight="1" x14ac:dyDescent="0.15">
      <c r="A11" s="214">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92"/>
      <c r="AL11" s="1093"/>
      <c r="AM11" s="1093"/>
      <c r="AN11" s="1093"/>
      <c r="AO11" s="1093"/>
      <c r="AP11" s="1093"/>
      <c r="AQ11" s="1093"/>
      <c r="AR11" s="1093"/>
      <c r="AS11" s="1093"/>
      <c r="AT11" s="1093"/>
      <c r="AU11" s="1094"/>
      <c r="AV11" s="1094"/>
      <c r="AW11" s="1094"/>
      <c r="AX11" s="1094"/>
      <c r="AY11" s="1095"/>
      <c r="AZ11" s="208"/>
      <c r="BA11" s="208"/>
      <c r="BB11" s="208"/>
      <c r="BC11" s="208"/>
      <c r="BD11" s="208"/>
      <c r="BE11" s="209"/>
      <c r="BF11" s="209"/>
      <c r="BG11" s="209"/>
      <c r="BH11" s="209"/>
      <c r="BI11" s="209"/>
      <c r="BJ11" s="209"/>
      <c r="BK11" s="209"/>
      <c r="BL11" s="209"/>
      <c r="BM11" s="209"/>
      <c r="BN11" s="209"/>
      <c r="BO11" s="209"/>
      <c r="BP11" s="209"/>
      <c r="BQ11" s="214">
        <v>5</v>
      </c>
      <c r="BR11" s="215"/>
      <c r="BS11" s="1001" t="s">
        <v>603</v>
      </c>
      <c r="BT11" s="1002"/>
      <c r="BU11" s="1002"/>
      <c r="BV11" s="1002"/>
      <c r="BW11" s="1002"/>
      <c r="BX11" s="1002"/>
      <c r="BY11" s="1002"/>
      <c r="BZ11" s="1002"/>
      <c r="CA11" s="1002"/>
      <c r="CB11" s="1002"/>
      <c r="CC11" s="1002"/>
      <c r="CD11" s="1002"/>
      <c r="CE11" s="1002"/>
      <c r="CF11" s="1002"/>
      <c r="CG11" s="1023"/>
      <c r="CH11" s="998">
        <v>-9</v>
      </c>
      <c r="CI11" s="999"/>
      <c r="CJ11" s="999"/>
      <c r="CK11" s="999"/>
      <c r="CL11" s="1000"/>
      <c r="CM11" s="998">
        <v>3575</v>
      </c>
      <c r="CN11" s="999"/>
      <c r="CO11" s="999"/>
      <c r="CP11" s="999"/>
      <c r="CQ11" s="1000"/>
      <c r="CR11" s="998">
        <v>1500</v>
      </c>
      <c r="CS11" s="999"/>
      <c r="CT11" s="999"/>
      <c r="CU11" s="999"/>
      <c r="CV11" s="1000"/>
      <c r="CW11" s="998">
        <v>4</v>
      </c>
      <c r="CX11" s="999"/>
      <c r="CY11" s="999"/>
      <c r="CZ11" s="999"/>
      <c r="DA11" s="1000"/>
      <c r="DB11" s="998" t="s">
        <v>616</v>
      </c>
      <c r="DC11" s="999"/>
      <c r="DD11" s="999"/>
      <c r="DE11" s="999"/>
      <c r="DF11" s="1000"/>
      <c r="DG11" s="998" t="s">
        <v>616</v>
      </c>
      <c r="DH11" s="999"/>
      <c r="DI11" s="999"/>
      <c r="DJ11" s="999"/>
      <c r="DK11" s="1000"/>
      <c r="DL11" s="998" t="s">
        <v>616</v>
      </c>
      <c r="DM11" s="999"/>
      <c r="DN11" s="999"/>
      <c r="DO11" s="999"/>
      <c r="DP11" s="1000"/>
      <c r="DQ11" s="998" t="s">
        <v>616</v>
      </c>
      <c r="DR11" s="999"/>
      <c r="DS11" s="999"/>
      <c r="DT11" s="999"/>
      <c r="DU11" s="1000"/>
      <c r="DV11" s="1001"/>
      <c r="DW11" s="1002"/>
      <c r="DX11" s="1002"/>
      <c r="DY11" s="1002"/>
      <c r="DZ11" s="1003"/>
      <c r="EA11" s="210"/>
    </row>
    <row r="12" spans="1:131" s="211" customFormat="1" ht="26.25" customHeight="1" x14ac:dyDescent="0.15">
      <c r="A12" s="214">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92"/>
      <c r="AL12" s="1093"/>
      <c r="AM12" s="1093"/>
      <c r="AN12" s="1093"/>
      <c r="AO12" s="1093"/>
      <c r="AP12" s="1093"/>
      <c r="AQ12" s="1093"/>
      <c r="AR12" s="1093"/>
      <c r="AS12" s="1093"/>
      <c r="AT12" s="1093"/>
      <c r="AU12" s="1094"/>
      <c r="AV12" s="1094"/>
      <c r="AW12" s="1094"/>
      <c r="AX12" s="1094"/>
      <c r="AY12" s="1095"/>
      <c r="AZ12" s="208"/>
      <c r="BA12" s="208"/>
      <c r="BB12" s="208"/>
      <c r="BC12" s="208"/>
      <c r="BD12" s="208"/>
      <c r="BE12" s="209"/>
      <c r="BF12" s="209"/>
      <c r="BG12" s="209"/>
      <c r="BH12" s="209"/>
      <c r="BI12" s="209"/>
      <c r="BJ12" s="209"/>
      <c r="BK12" s="209"/>
      <c r="BL12" s="209"/>
      <c r="BM12" s="209"/>
      <c r="BN12" s="209"/>
      <c r="BO12" s="209"/>
      <c r="BP12" s="209"/>
      <c r="BQ12" s="214">
        <v>6</v>
      </c>
      <c r="BR12" s="215"/>
      <c r="BS12" s="1001" t="s">
        <v>604</v>
      </c>
      <c r="BT12" s="1002"/>
      <c r="BU12" s="1002"/>
      <c r="BV12" s="1002"/>
      <c r="BW12" s="1002"/>
      <c r="BX12" s="1002"/>
      <c r="BY12" s="1002"/>
      <c r="BZ12" s="1002"/>
      <c r="CA12" s="1002"/>
      <c r="CB12" s="1002"/>
      <c r="CC12" s="1002"/>
      <c r="CD12" s="1002"/>
      <c r="CE12" s="1002"/>
      <c r="CF12" s="1002"/>
      <c r="CG12" s="1023"/>
      <c r="CH12" s="998">
        <v>28</v>
      </c>
      <c r="CI12" s="999"/>
      <c r="CJ12" s="999"/>
      <c r="CK12" s="999"/>
      <c r="CL12" s="1000"/>
      <c r="CM12" s="998">
        <v>1060</v>
      </c>
      <c r="CN12" s="999"/>
      <c r="CO12" s="999"/>
      <c r="CP12" s="999"/>
      <c r="CQ12" s="1000"/>
      <c r="CR12" s="998">
        <v>35</v>
      </c>
      <c r="CS12" s="999"/>
      <c r="CT12" s="999"/>
      <c r="CU12" s="999"/>
      <c r="CV12" s="1000"/>
      <c r="CW12" s="998" t="s">
        <v>618</v>
      </c>
      <c r="CX12" s="999"/>
      <c r="CY12" s="999"/>
      <c r="CZ12" s="999"/>
      <c r="DA12" s="1000"/>
      <c r="DB12" s="998" t="s">
        <v>616</v>
      </c>
      <c r="DC12" s="999"/>
      <c r="DD12" s="999"/>
      <c r="DE12" s="999"/>
      <c r="DF12" s="1000"/>
      <c r="DG12" s="998" t="s">
        <v>617</v>
      </c>
      <c r="DH12" s="999"/>
      <c r="DI12" s="999"/>
      <c r="DJ12" s="999"/>
      <c r="DK12" s="1000"/>
      <c r="DL12" s="998" t="s">
        <v>617</v>
      </c>
      <c r="DM12" s="999"/>
      <c r="DN12" s="999"/>
      <c r="DO12" s="999"/>
      <c r="DP12" s="1000"/>
      <c r="DQ12" s="998" t="s">
        <v>617</v>
      </c>
      <c r="DR12" s="999"/>
      <c r="DS12" s="999"/>
      <c r="DT12" s="999"/>
      <c r="DU12" s="1000"/>
      <c r="DV12" s="1001"/>
      <c r="DW12" s="1002"/>
      <c r="DX12" s="1002"/>
      <c r="DY12" s="1002"/>
      <c r="DZ12" s="1003"/>
      <c r="EA12" s="210"/>
    </row>
    <row r="13" spans="1:131" s="211" customFormat="1" ht="26.25" customHeight="1" x14ac:dyDescent="0.15">
      <c r="A13" s="214">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92"/>
      <c r="AL13" s="1093"/>
      <c r="AM13" s="1093"/>
      <c r="AN13" s="1093"/>
      <c r="AO13" s="1093"/>
      <c r="AP13" s="1093"/>
      <c r="AQ13" s="1093"/>
      <c r="AR13" s="1093"/>
      <c r="AS13" s="1093"/>
      <c r="AT13" s="1093"/>
      <c r="AU13" s="1094"/>
      <c r="AV13" s="1094"/>
      <c r="AW13" s="1094"/>
      <c r="AX13" s="1094"/>
      <c r="AY13" s="1095"/>
      <c r="AZ13" s="208"/>
      <c r="BA13" s="208"/>
      <c r="BB13" s="208"/>
      <c r="BC13" s="208"/>
      <c r="BD13" s="208"/>
      <c r="BE13" s="209"/>
      <c r="BF13" s="209"/>
      <c r="BG13" s="209"/>
      <c r="BH13" s="209"/>
      <c r="BI13" s="209"/>
      <c r="BJ13" s="209"/>
      <c r="BK13" s="209"/>
      <c r="BL13" s="209"/>
      <c r="BM13" s="209"/>
      <c r="BN13" s="209"/>
      <c r="BO13" s="209"/>
      <c r="BP13" s="209"/>
      <c r="BQ13" s="214">
        <v>7</v>
      </c>
      <c r="BR13" s="215"/>
      <c r="BS13" s="1001" t="s">
        <v>605</v>
      </c>
      <c r="BT13" s="1002"/>
      <c r="BU13" s="1002"/>
      <c r="BV13" s="1002"/>
      <c r="BW13" s="1002"/>
      <c r="BX13" s="1002"/>
      <c r="BY13" s="1002"/>
      <c r="BZ13" s="1002"/>
      <c r="CA13" s="1002"/>
      <c r="CB13" s="1002"/>
      <c r="CC13" s="1002"/>
      <c r="CD13" s="1002"/>
      <c r="CE13" s="1002"/>
      <c r="CF13" s="1002"/>
      <c r="CG13" s="1023"/>
      <c r="CH13" s="998">
        <v>-1</v>
      </c>
      <c r="CI13" s="999"/>
      <c r="CJ13" s="999"/>
      <c r="CK13" s="999"/>
      <c r="CL13" s="1000"/>
      <c r="CM13" s="998">
        <v>112</v>
      </c>
      <c r="CN13" s="999"/>
      <c r="CO13" s="999"/>
      <c r="CP13" s="999"/>
      <c r="CQ13" s="1000"/>
      <c r="CR13" s="998">
        <v>100</v>
      </c>
      <c r="CS13" s="999"/>
      <c r="CT13" s="999"/>
      <c r="CU13" s="999"/>
      <c r="CV13" s="1000"/>
      <c r="CW13" s="998" t="s">
        <v>616</v>
      </c>
      <c r="CX13" s="999"/>
      <c r="CY13" s="999"/>
      <c r="CZ13" s="999"/>
      <c r="DA13" s="1000"/>
      <c r="DB13" s="998" t="s">
        <v>616</v>
      </c>
      <c r="DC13" s="999"/>
      <c r="DD13" s="999"/>
      <c r="DE13" s="999"/>
      <c r="DF13" s="1000"/>
      <c r="DG13" s="998" t="s">
        <v>616</v>
      </c>
      <c r="DH13" s="999"/>
      <c r="DI13" s="999"/>
      <c r="DJ13" s="999"/>
      <c r="DK13" s="1000"/>
      <c r="DL13" s="998" t="s">
        <v>616</v>
      </c>
      <c r="DM13" s="999"/>
      <c r="DN13" s="999"/>
      <c r="DO13" s="999"/>
      <c r="DP13" s="1000"/>
      <c r="DQ13" s="998" t="s">
        <v>616</v>
      </c>
      <c r="DR13" s="999"/>
      <c r="DS13" s="999"/>
      <c r="DT13" s="999"/>
      <c r="DU13" s="1000"/>
      <c r="DV13" s="1001"/>
      <c r="DW13" s="1002"/>
      <c r="DX13" s="1002"/>
      <c r="DY13" s="1002"/>
      <c r="DZ13" s="1003"/>
      <c r="EA13" s="210"/>
    </row>
    <row r="14" spans="1:131" s="211" customFormat="1" ht="26.25" customHeight="1" x14ac:dyDescent="0.15">
      <c r="A14" s="214">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92"/>
      <c r="AL14" s="1093"/>
      <c r="AM14" s="1093"/>
      <c r="AN14" s="1093"/>
      <c r="AO14" s="1093"/>
      <c r="AP14" s="1093"/>
      <c r="AQ14" s="1093"/>
      <c r="AR14" s="1093"/>
      <c r="AS14" s="1093"/>
      <c r="AT14" s="1093"/>
      <c r="AU14" s="1094"/>
      <c r="AV14" s="1094"/>
      <c r="AW14" s="1094"/>
      <c r="AX14" s="1094"/>
      <c r="AY14" s="1095"/>
      <c r="AZ14" s="208"/>
      <c r="BA14" s="208"/>
      <c r="BB14" s="208"/>
      <c r="BC14" s="208"/>
      <c r="BD14" s="208"/>
      <c r="BE14" s="209"/>
      <c r="BF14" s="209"/>
      <c r="BG14" s="209"/>
      <c r="BH14" s="209"/>
      <c r="BI14" s="209"/>
      <c r="BJ14" s="209"/>
      <c r="BK14" s="209"/>
      <c r="BL14" s="209"/>
      <c r="BM14" s="209"/>
      <c r="BN14" s="209"/>
      <c r="BO14" s="209"/>
      <c r="BP14" s="209"/>
      <c r="BQ14" s="214">
        <v>8</v>
      </c>
      <c r="BR14" s="215"/>
      <c r="BS14" s="1001" t="s">
        <v>606</v>
      </c>
      <c r="BT14" s="1002"/>
      <c r="BU14" s="1002"/>
      <c r="BV14" s="1002"/>
      <c r="BW14" s="1002"/>
      <c r="BX14" s="1002"/>
      <c r="BY14" s="1002"/>
      <c r="BZ14" s="1002"/>
      <c r="CA14" s="1002"/>
      <c r="CB14" s="1002"/>
      <c r="CC14" s="1002"/>
      <c r="CD14" s="1002"/>
      <c r="CE14" s="1002"/>
      <c r="CF14" s="1002"/>
      <c r="CG14" s="1023"/>
      <c r="CH14" s="998" t="s">
        <v>617</v>
      </c>
      <c r="CI14" s="999"/>
      <c r="CJ14" s="999"/>
      <c r="CK14" s="999"/>
      <c r="CL14" s="1000"/>
      <c r="CM14" s="998">
        <v>10</v>
      </c>
      <c r="CN14" s="999"/>
      <c r="CO14" s="999"/>
      <c r="CP14" s="999"/>
      <c r="CQ14" s="1000"/>
      <c r="CR14" s="998">
        <v>10</v>
      </c>
      <c r="CS14" s="999"/>
      <c r="CT14" s="999"/>
      <c r="CU14" s="999"/>
      <c r="CV14" s="1000"/>
      <c r="CW14" s="998">
        <v>487</v>
      </c>
      <c r="CX14" s="999"/>
      <c r="CY14" s="999"/>
      <c r="CZ14" s="999"/>
      <c r="DA14" s="1000"/>
      <c r="DB14" s="998" t="s">
        <v>616</v>
      </c>
      <c r="DC14" s="999"/>
      <c r="DD14" s="999"/>
      <c r="DE14" s="999"/>
      <c r="DF14" s="1000"/>
      <c r="DG14" s="998" t="s">
        <v>616</v>
      </c>
      <c r="DH14" s="999"/>
      <c r="DI14" s="999"/>
      <c r="DJ14" s="999"/>
      <c r="DK14" s="1000"/>
      <c r="DL14" s="998" t="s">
        <v>616</v>
      </c>
      <c r="DM14" s="999"/>
      <c r="DN14" s="999"/>
      <c r="DO14" s="999"/>
      <c r="DP14" s="1000"/>
      <c r="DQ14" s="998" t="s">
        <v>616</v>
      </c>
      <c r="DR14" s="999"/>
      <c r="DS14" s="999"/>
      <c r="DT14" s="999"/>
      <c r="DU14" s="1000"/>
      <c r="DV14" s="1001"/>
      <c r="DW14" s="1002"/>
      <c r="DX14" s="1002"/>
      <c r="DY14" s="1002"/>
      <c r="DZ14" s="1003"/>
      <c r="EA14" s="210"/>
    </row>
    <row r="15" spans="1:131" s="211" customFormat="1" ht="26.25" customHeight="1" x14ac:dyDescent="0.15">
      <c r="A15" s="214">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92"/>
      <c r="AL15" s="1093"/>
      <c r="AM15" s="1093"/>
      <c r="AN15" s="1093"/>
      <c r="AO15" s="1093"/>
      <c r="AP15" s="1093"/>
      <c r="AQ15" s="1093"/>
      <c r="AR15" s="1093"/>
      <c r="AS15" s="1093"/>
      <c r="AT15" s="1093"/>
      <c r="AU15" s="1094"/>
      <c r="AV15" s="1094"/>
      <c r="AW15" s="1094"/>
      <c r="AX15" s="1094"/>
      <c r="AY15" s="1095"/>
      <c r="AZ15" s="208"/>
      <c r="BA15" s="208"/>
      <c r="BB15" s="208"/>
      <c r="BC15" s="208"/>
      <c r="BD15" s="208"/>
      <c r="BE15" s="209"/>
      <c r="BF15" s="209"/>
      <c r="BG15" s="209"/>
      <c r="BH15" s="209"/>
      <c r="BI15" s="209"/>
      <c r="BJ15" s="209"/>
      <c r="BK15" s="209"/>
      <c r="BL15" s="209"/>
      <c r="BM15" s="209"/>
      <c r="BN15" s="209"/>
      <c r="BO15" s="209"/>
      <c r="BP15" s="209"/>
      <c r="BQ15" s="214">
        <v>9</v>
      </c>
      <c r="BR15" s="215"/>
      <c r="BS15" s="1001" t="s">
        <v>607</v>
      </c>
      <c r="BT15" s="1002"/>
      <c r="BU15" s="1002"/>
      <c r="BV15" s="1002"/>
      <c r="BW15" s="1002"/>
      <c r="BX15" s="1002"/>
      <c r="BY15" s="1002"/>
      <c r="BZ15" s="1002"/>
      <c r="CA15" s="1002"/>
      <c r="CB15" s="1002"/>
      <c r="CC15" s="1002"/>
      <c r="CD15" s="1002"/>
      <c r="CE15" s="1002"/>
      <c r="CF15" s="1002"/>
      <c r="CG15" s="1023"/>
      <c r="CH15" s="998">
        <v>-1</v>
      </c>
      <c r="CI15" s="999"/>
      <c r="CJ15" s="999"/>
      <c r="CK15" s="999"/>
      <c r="CL15" s="1000"/>
      <c r="CM15" s="998">
        <v>536</v>
      </c>
      <c r="CN15" s="999"/>
      <c r="CO15" s="999"/>
      <c r="CP15" s="999"/>
      <c r="CQ15" s="1000"/>
      <c r="CR15" s="998">
        <v>330</v>
      </c>
      <c r="CS15" s="999"/>
      <c r="CT15" s="999"/>
      <c r="CU15" s="999"/>
      <c r="CV15" s="1000"/>
      <c r="CW15" s="998">
        <v>1251</v>
      </c>
      <c r="CX15" s="999"/>
      <c r="CY15" s="999"/>
      <c r="CZ15" s="999"/>
      <c r="DA15" s="1000"/>
      <c r="DB15" s="998" t="s">
        <v>616</v>
      </c>
      <c r="DC15" s="999"/>
      <c r="DD15" s="999"/>
      <c r="DE15" s="999"/>
      <c r="DF15" s="1000"/>
      <c r="DG15" s="998" t="s">
        <v>617</v>
      </c>
      <c r="DH15" s="999"/>
      <c r="DI15" s="999"/>
      <c r="DJ15" s="999"/>
      <c r="DK15" s="1000"/>
      <c r="DL15" s="998" t="s">
        <v>617</v>
      </c>
      <c r="DM15" s="999"/>
      <c r="DN15" s="999"/>
      <c r="DO15" s="999"/>
      <c r="DP15" s="1000"/>
      <c r="DQ15" s="998" t="s">
        <v>617</v>
      </c>
      <c r="DR15" s="999"/>
      <c r="DS15" s="999"/>
      <c r="DT15" s="999"/>
      <c r="DU15" s="1000"/>
      <c r="DV15" s="1001"/>
      <c r="DW15" s="1002"/>
      <c r="DX15" s="1002"/>
      <c r="DY15" s="1002"/>
      <c r="DZ15" s="1003"/>
      <c r="EA15" s="210"/>
    </row>
    <row r="16" spans="1:131" s="211" customFormat="1" ht="26.25" customHeight="1" x14ac:dyDescent="0.15">
      <c r="A16" s="214">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92"/>
      <c r="AL16" s="1093"/>
      <c r="AM16" s="1093"/>
      <c r="AN16" s="1093"/>
      <c r="AO16" s="1093"/>
      <c r="AP16" s="1093"/>
      <c r="AQ16" s="1093"/>
      <c r="AR16" s="1093"/>
      <c r="AS16" s="1093"/>
      <c r="AT16" s="1093"/>
      <c r="AU16" s="1094"/>
      <c r="AV16" s="1094"/>
      <c r="AW16" s="1094"/>
      <c r="AX16" s="1094"/>
      <c r="AY16" s="1095"/>
      <c r="AZ16" s="208"/>
      <c r="BA16" s="208"/>
      <c r="BB16" s="208"/>
      <c r="BC16" s="208"/>
      <c r="BD16" s="208"/>
      <c r="BE16" s="209"/>
      <c r="BF16" s="209"/>
      <c r="BG16" s="209"/>
      <c r="BH16" s="209"/>
      <c r="BI16" s="209"/>
      <c r="BJ16" s="209"/>
      <c r="BK16" s="209"/>
      <c r="BL16" s="209"/>
      <c r="BM16" s="209"/>
      <c r="BN16" s="209"/>
      <c r="BO16" s="209"/>
      <c r="BP16" s="209"/>
      <c r="BQ16" s="214">
        <v>10</v>
      </c>
      <c r="BR16" s="215"/>
      <c r="BS16" s="1001" t="s">
        <v>608</v>
      </c>
      <c r="BT16" s="1002"/>
      <c r="BU16" s="1002"/>
      <c r="BV16" s="1002"/>
      <c r="BW16" s="1002"/>
      <c r="BX16" s="1002"/>
      <c r="BY16" s="1002"/>
      <c r="BZ16" s="1002"/>
      <c r="CA16" s="1002"/>
      <c r="CB16" s="1002"/>
      <c r="CC16" s="1002"/>
      <c r="CD16" s="1002"/>
      <c r="CE16" s="1002"/>
      <c r="CF16" s="1002"/>
      <c r="CG16" s="1023"/>
      <c r="CH16" s="998">
        <v>-3</v>
      </c>
      <c r="CI16" s="999"/>
      <c r="CJ16" s="999"/>
      <c r="CK16" s="999"/>
      <c r="CL16" s="1000"/>
      <c r="CM16" s="998">
        <v>636</v>
      </c>
      <c r="CN16" s="999"/>
      <c r="CO16" s="999"/>
      <c r="CP16" s="999"/>
      <c r="CQ16" s="1000"/>
      <c r="CR16" s="998">
        <v>500</v>
      </c>
      <c r="CS16" s="999"/>
      <c r="CT16" s="999"/>
      <c r="CU16" s="999"/>
      <c r="CV16" s="1000"/>
      <c r="CW16" s="998">
        <v>183</v>
      </c>
      <c r="CX16" s="999"/>
      <c r="CY16" s="999"/>
      <c r="CZ16" s="999"/>
      <c r="DA16" s="1000"/>
      <c r="DB16" s="998" t="s">
        <v>616</v>
      </c>
      <c r="DC16" s="999"/>
      <c r="DD16" s="999"/>
      <c r="DE16" s="999"/>
      <c r="DF16" s="1000"/>
      <c r="DG16" s="998" t="s">
        <v>616</v>
      </c>
      <c r="DH16" s="999"/>
      <c r="DI16" s="999"/>
      <c r="DJ16" s="999"/>
      <c r="DK16" s="1000"/>
      <c r="DL16" s="998" t="s">
        <v>616</v>
      </c>
      <c r="DM16" s="999"/>
      <c r="DN16" s="999"/>
      <c r="DO16" s="999"/>
      <c r="DP16" s="1000"/>
      <c r="DQ16" s="998" t="s">
        <v>616</v>
      </c>
      <c r="DR16" s="999"/>
      <c r="DS16" s="999"/>
      <c r="DT16" s="999"/>
      <c r="DU16" s="1000"/>
      <c r="DV16" s="1001"/>
      <c r="DW16" s="1002"/>
      <c r="DX16" s="1002"/>
      <c r="DY16" s="1002"/>
      <c r="DZ16" s="1003"/>
      <c r="EA16" s="210"/>
    </row>
    <row r="17" spans="1:131" s="211" customFormat="1" ht="26.25" customHeight="1" x14ac:dyDescent="0.15">
      <c r="A17" s="214">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92"/>
      <c r="AL17" s="1093"/>
      <c r="AM17" s="1093"/>
      <c r="AN17" s="1093"/>
      <c r="AO17" s="1093"/>
      <c r="AP17" s="1093"/>
      <c r="AQ17" s="1093"/>
      <c r="AR17" s="1093"/>
      <c r="AS17" s="1093"/>
      <c r="AT17" s="1093"/>
      <c r="AU17" s="1094"/>
      <c r="AV17" s="1094"/>
      <c r="AW17" s="1094"/>
      <c r="AX17" s="1094"/>
      <c r="AY17" s="1095"/>
      <c r="AZ17" s="208"/>
      <c r="BA17" s="208"/>
      <c r="BB17" s="208"/>
      <c r="BC17" s="208"/>
      <c r="BD17" s="208"/>
      <c r="BE17" s="209"/>
      <c r="BF17" s="209"/>
      <c r="BG17" s="209"/>
      <c r="BH17" s="209"/>
      <c r="BI17" s="209"/>
      <c r="BJ17" s="209"/>
      <c r="BK17" s="209"/>
      <c r="BL17" s="209"/>
      <c r="BM17" s="209"/>
      <c r="BN17" s="209"/>
      <c r="BO17" s="209"/>
      <c r="BP17" s="209"/>
      <c r="BQ17" s="214">
        <v>11</v>
      </c>
      <c r="BR17" s="215"/>
      <c r="BS17" s="1001" t="s">
        <v>609</v>
      </c>
      <c r="BT17" s="1002"/>
      <c r="BU17" s="1002"/>
      <c r="BV17" s="1002"/>
      <c r="BW17" s="1002"/>
      <c r="BX17" s="1002"/>
      <c r="BY17" s="1002"/>
      <c r="BZ17" s="1002"/>
      <c r="CA17" s="1002"/>
      <c r="CB17" s="1002"/>
      <c r="CC17" s="1002"/>
      <c r="CD17" s="1002"/>
      <c r="CE17" s="1002"/>
      <c r="CF17" s="1002"/>
      <c r="CG17" s="1023"/>
      <c r="CH17" s="998">
        <v>1</v>
      </c>
      <c r="CI17" s="999"/>
      <c r="CJ17" s="999"/>
      <c r="CK17" s="999"/>
      <c r="CL17" s="1000"/>
      <c r="CM17" s="998">
        <v>1222</v>
      </c>
      <c r="CN17" s="999"/>
      <c r="CO17" s="999"/>
      <c r="CP17" s="999"/>
      <c r="CQ17" s="1000"/>
      <c r="CR17" s="998">
        <v>1000</v>
      </c>
      <c r="CS17" s="999"/>
      <c r="CT17" s="999"/>
      <c r="CU17" s="999"/>
      <c r="CV17" s="1000"/>
      <c r="CW17" s="998" t="s">
        <v>617</v>
      </c>
      <c r="CX17" s="999"/>
      <c r="CY17" s="999"/>
      <c r="CZ17" s="999"/>
      <c r="DA17" s="1000"/>
      <c r="DB17" s="998" t="s">
        <v>617</v>
      </c>
      <c r="DC17" s="999"/>
      <c r="DD17" s="999"/>
      <c r="DE17" s="999"/>
      <c r="DF17" s="1000"/>
      <c r="DG17" s="998" t="s">
        <v>616</v>
      </c>
      <c r="DH17" s="999"/>
      <c r="DI17" s="999"/>
      <c r="DJ17" s="999"/>
      <c r="DK17" s="1000"/>
      <c r="DL17" s="998" t="s">
        <v>616</v>
      </c>
      <c r="DM17" s="999"/>
      <c r="DN17" s="999"/>
      <c r="DO17" s="999"/>
      <c r="DP17" s="1000"/>
      <c r="DQ17" s="998" t="s">
        <v>616</v>
      </c>
      <c r="DR17" s="999"/>
      <c r="DS17" s="999"/>
      <c r="DT17" s="999"/>
      <c r="DU17" s="1000"/>
      <c r="DV17" s="1001"/>
      <c r="DW17" s="1002"/>
      <c r="DX17" s="1002"/>
      <c r="DY17" s="1002"/>
      <c r="DZ17" s="1003"/>
      <c r="EA17" s="210"/>
    </row>
    <row r="18" spans="1:131" s="211" customFormat="1" ht="26.25" customHeight="1" x14ac:dyDescent="0.15">
      <c r="A18" s="214">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92"/>
      <c r="AL18" s="1093"/>
      <c r="AM18" s="1093"/>
      <c r="AN18" s="1093"/>
      <c r="AO18" s="1093"/>
      <c r="AP18" s="1093"/>
      <c r="AQ18" s="1093"/>
      <c r="AR18" s="1093"/>
      <c r="AS18" s="1093"/>
      <c r="AT18" s="1093"/>
      <c r="AU18" s="1094"/>
      <c r="AV18" s="1094"/>
      <c r="AW18" s="1094"/>
      <c r="AX18" s="1094"/>
      <c r="AY18" s="1095"/>
      <c r="AZ18" s="208"/>
      <c r="BA18" s="208"/>
      <c r="BB18" s="208"/>
      <c r="BC18" s="208"/>
      <c r="BD18" s="208"/>
      <c r="BE18" s="209"/>
      <c r="BF18" s="209"/>
      <c r="BG18" s="209"/>
      <c r="BH18" s="209"/>
      <c r="BI18" s="209"/>
      <c r="BJ18" s="209"/>
      <c r="BK18" s="209"/>
      <c r="BL18" s="209"/>
      <c r="BM18" s="209"/>
      <c r="BN18" s="209"/>
      <c r="BO18" s="209"/>
      <c r="BP18" s="209"/>
      <c r="BQ18" s="214">
        <v>12</v>
      </c>
      <c r="BR18" s="215"/>
      <c r="BS18" s="1001" t="s">
        <v>610</v>
      </c>
      <c r="BT18" s="1002"/>
      <c r="BU18" s="1002"/>
      <c r="BV18" s="1002"/>
      <c r="BW18" s="1002"/>
      <c r="BX18" s="1002"/>
      <c r="BY18" s="1002"/>
      <c r="BZ18" s="1002"/>
      <c r="CA18" s="1002"/>
      <c r="CB18" s="1002"/>
      <c r="CC18" s="1002"/>
      <c r="CD18" s="1002"/>
      <c r="CE18" s="1002"/>
      <c r="CF18" s="1002"/>
      <c r="CG18" s="1023"/>
      <c r="CH18" s="998">
        <v>5</v>
      </c>
      <c r="CI18" s="999"/>
      <c r="CJ18" s="999"/>
      <c r="CK18" s="999"/>
      <c r="CL18" s="1000"/>
      <c r="CM18" s="998">
        <v>1638</v>
      </c>
      <c r="CN18" s="999"/>
      <c r="CO18" s="999"/>
      <c r="CP18" s="999"/>
      <c r="CQ18" s="1000"/>
      <c r="CR18" s="998">
        <v>10</v>
      </c>
      <c r="CS18" s="999"/>
      <c r="CT18" s="999"/>
      <c r="CU18" s="999"/>
      <c r="CV18" s="1000"/>
      <c r="CW18" s="998">
        <v>12</v>
      </c>
      <c r="CX18" s="999"/>
      <c r="CY18" s="999"/>
      <c r="CZ18" s="999"/>
      <c r="DA18" s="1000"/>
      <c r="DB18" s="998">
        <v>6741</v>
      </c>
      <c r="DC18" s="999"/>
      <c r="DD18" s="999"/>
      <c r="DE18" s="999"/>
      <c r="DF18" s="1000"/>
      <c r="DG18" s="998" t="s">
        <v>617</v>
      </c>
      <c r="DH18" s="999"/>
      <c r="DI18" s="999"/>
      <c r="DJ18" s="999"/>
      <c r="DK18" s="1000"/>
      <c r="DL18" s="998" t="s">
        <v>617</v>
      </c>
      <c r="DM18" s="999"/>
      <c r="DN18" s="999"/>
      <c r="DO18" s="999"/>
      <c r="DP18" s="1000"/>
      <c r="DQ18" s="998" t="s">
        <v>617</v>
      </c>
      <c r="DR18" s="999"/>
      <c r="DS18" s="999"/>
      <c r="DT18" s="999"/>
      <c r="DU18" s="1000"/>
      <c r="DV18" s="1001"/>
      <c r="DW18" s="1002"/>
      <c r="DX18" s="1002"/>
      <c r="DY18" s="1002"/>
      <c r="DZ18" s="1003"/>
      <c r="EA18" s="210"/>
    </row>
    <row r="19" spans="1:131" s="211" customFormat="1" ht="26.25" customHeight="1" x14ac:dyDescent="0.15">
      <c r="A19" s="214">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92"/>
      <c r="AL19" s="1093"/>
      <c r="AM19" s="1093"/>
      <c r="AN19" s="1093"/>
      <c r="AO19" s="1093"/>
      <c r="AP19" s="1093"/>
      <c r="AQ19" s="1093"/>
      <c r="AR19" s="1093"/>
      <c r="AS19" s="1093"/>
      <c r="AT19" s="1093"/>
      <c r="AU19" s="1094"/>
      <c r="AV19" s="1094"/>
      <c r="AW19" s="1094"/>
      <c r="AX19" s="1094"/>
      <c r="AY19" s="1095"/>
      <c r="AZ19" s="208"/>
      <c r="BA19" s="208"/>
      <c r="BB19" s="208"/>
      <c r="BC19" s="208"/>
      <c r="BD19" s="208"/>
      <c r="BE19" s="209"/>
      <c r="BF19" s="209"/>
      <c r="BG19" s="209"/>
      <c r="BH19" s="209"/>
      <c r="BI19" s="209"/>
      <c r="BJ19" s="209"/>
      <c r="BK19" s="209"/>
      <c r="BL19" s="209"/>
      <c r="BM19" s="209"/>
      <c r="BN19" s="209"/>
      <c r="BO19" s="209"/>
      <c r="BP19" s="209"/>
      <c r="BQ19" s="214">
        <v>13</v>
      </c>
      <c r="BR19" s="215"/>
      <c r="BS19" s="1001" t="s">
        <v>611</v>
      </c>
      <c r="BT19" s="1002"/>
      <c r="BU19" s="1002"/>
      <c r="BV19" s="1002"/>
      <c r="BW19" s="1002"/>
      <c r="BX19" s="1002"/>
      <c r="BY19" s="1002"/>
      <c r="BZ19" s="1002"/>
      <c r="CA19" s="1002"/>
      <c r="CB19" s="1002"/>
      <c r="CC19" s="1002"/>
      <c r="CD19" s="1002"/>
      <c r="CE19" s="1002"/>
      <c r="CF19" s="1002"/>
      <c r="CG19" s="1023"/>
      <c r="CH19" s="998">
        <v>-260</v>
      </c>
      <c r="CI19" s="999"/>
      <c r="CJ19" s="999"/>
      <c r="CK19" s="999"/>
      <c r="CL19" s="1000"/>
      <c r="CM19" s="998">
        <v>2998</v>
      </c>
      <c r="CN19" s="999"/>
      <c r="CO19" s="999"/>
      <c r="CP19" s="999"/>
      <c r="CQ19" s="1000"/>
      <c r="CR19" s="998">
        <v>2574</v>
      </c>
      <c r="CS19" s="999"/>
      <c r="CT19" s="999"/>
      <c r="CU19" s="999"/>
      <c r="CV19" s="1000"/>
      <c r="CW19" s="998">
        <v>4</v>
      </c>
      <c r="CX19" s="999"/>
      <c r="CY19" s="999"/>
      <c r="CZ19" s="999"/>
      <c r="DA19" s="1000"/>
      <c r="DB19" s="998" t="s">
        <v>616</v>
      </c>
      <c r="DC19" s="999"/>
      <c r="DD19" s="999"/>
      <c r="DE19" s="999"/>
      <c r="DF19" s="1000"/>
      <c r="DG19" s="998" t="s">
        <v>616</v>
      </c>
      <c r="DH19" s="999"/>
      <c r="DI19" s="999"/>
      <c r="DJ19" s="999"/>
      <c r="DK19" s="1000"/>
      <c r="DL19" s="998" t="s">
        <v>616</v>
      </c>
      <c r="DM19" s="999"/>
      <c r="DN19" s="999"/>
      <c r="DO19" s="999"/>
      <c r="DP19" s="1000"/>
      <c r="DQ19" s="998" t="s">
        <v>616</v>
      </c>
      <c r="DR19" s="999"/>
      <c r="DS19" s="999"/>
      <c r="DT19" s="999"/>
      <c r="DU19" s="1000"/>
      <c r="DV19" s="1001"/>
      <c r="DW19" s="1002"/>
      <c r="DX19" s="1002"/>
      <c r="DY19" s="1002"/>
      <c r="DZ19" s="1003"/>
      <c r="EA19" s="210"/>
    </row>
    <row r="20" spans="1:131" s="211" customFormat="1" ht="26.25" customHeight="1" x14ac:dyDescent="0.15">
      <c r="A20" s="214">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92"/>
      <c r="AL20" s="1093"/>
      <c r="AM20" s="1093"/>
      <c r="AN20" s="1093"/>
      <c r="AO20" s="1093"/>
      <c r="AP20" s="1093"/>
      <c r="AQ20" s="1093"/>
      <c r="AR20" s="1093"/>
      <c r="AS20" s="1093"/>
      <c r="AT20" s="1093"/>
      <c r="AU20" s="1094"/>
      <c r="AV20" s="1094"/>
      <c r="AW20" s="1094"/>
      <c r="AX20" s="1094"/>
      <c r="AY20" s="1095"/>
      <c r="AZ20" s="208"/>
      <c r="BA20" s="208"/>
      <c r="BB20" s="208"/>
      <c r="BC20" s="208"/>
      <c r="BD20" s="208"/>
      <c r="BE20" s="209"/>
      <c r="BF20" s="209"/>
      <c r="BG20" s="209"/>
      <c r="BH20" s="209"/>
      <c r="BI20" s="209"/>
      <c r="BJ20" s="209"/>
      <c r="BK20" s="209"/>
      <c r="BL20" s="209"/>
      <c r="BM20" s="209"/>
      <c r="BN20" s="209"/>
      <c r="BO20" s="209"/>
      <c r="BP20" s="209"/>
      <c r="BQ20" s="214">
        <v>14</v>
      </c>
      <c r="BR20" s="215"/>
      <c r="BS20" s="1001" t="s">
        <v>612</v>
      </c>
      <c r="BT20" s="1002"/>
      <c r="BU20" s="1002"/>
      <c r="BV20" s="1002"/>
      <c r="BW20" s="1002"/>
      <c r="BX20" s="1002"/>
      <c r="BY20" s="1002"/>
      <c r="BZ20" s="1002"/>
      <c r="CA20" s="1002"/>
      <c r="CB20" s="1002"/>
      <c r="CC20" s="1002"/>
      <c r="CD20" s="1002"/>
      <c r="CE20" s="1002"/>
      <c r="CF20" s="1002"/>
      <c r="CG20" s="1023"/>
      <c r="CH20" s="998">
        <v>10</v>
      </c>
      <c r="CI20" s="999"/>
      <c r="CJ20" s="999"/>
      <c r="CK20" s="999"/>
      <c r="CL20" s="1000"/>
      <c r="CM20" s="998">
        <v>490</v>
      </c>
      <c r="CN20" s="999"/>
      <c r="CO20" s="999"/>
      <c r="CP20" s="999"/>
      <c r="CQ20" s="1000"/>
      <c r="CR20" s="998">
        <v>25</v>
      </c>
      <c r="CS20" s="999"/>
      <c r="CT20" s="999"/>
      <c r="CU20" s="999"/>
      <c r="CV20" s="1000"/>
      <c r="CW20" s="998" t="s">
        <v>617</v>
      </c>
      <c r="CX20" s="999"/>
      <c r="CY20" s="999"/>
      <c r="CZ20" s="999"/>
      <c r="DA20" s="1000"/>
      <c r="DB20" s="998" t="s">
        <v>616</v>
      </c>
      <c r="DC20" s="999"/>
      <c r="DD20" s="999"/>
      <c r="DE20" s="999"/>
      <c r="DF20" s="1000"/>
      <c r="DG20" s="998" t="s">
        <v>616</v>
      </c>
      <c r="DH20" s="999"/>
      <c r="DI20" s="999"/>
      <c r="DJ20" s="999"/>
      <c r="DK20" s="1000"/>
      <c r="DL20" s="998" t="s">
        <v>616</v>
      </c>
      <c r="DM20" s="999"/>
      <c r="DN20" s="999"/>
      <c r="DO20" s="999"/>
      <c r="DP20" s="1000"/>
      <c r="DQ20" s="998" t="s">
        <v>616</v>
      </c>
      <c r="DR20" s="999"/>
      <c r="DS20" s="999"/>
      <c r="DT20" s="999"/>
      <c r="DU20" s="1000"/>
      <c r="DV20" s="1001"/>
      <c r="DW20" s="1002"/>
      <c r="DX20" s="1002"/>
      <c r="DY20" s="1002"/>
      <c r="DZ20" s="1003"/>
      <c r="EA20" s="210"/>
    </row>
    <row r="21" spans="1:131" s="211" customFormat="1" ht="26.25" customHeight="1" thickBot="1" x14ac:dyDescent="0.2">
      <c r="A21" s="214">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92"/>
      <c r="AL21" s="1093"/>
      <c r="AM21" s="1093"/>
      <c r="AN21" s="1093"/>
      <c r="AO21" s="1093"/>
      <c r="AP21" s="1093"/>
      <c r="AQ21" s="1093"/>
      <c r="AR21" s="1093"/>
      <c r="AS21" s="1093"/>
      <c r="AT21" s="1093"/>
      <c r="AU21" s="1094"/>
      <c r="AV21" s="1094"/>
      <c r="AW21" s="1094"/>
      <c r="AX21" s="1094"/>
      <c r="AY21" s="1095"/>
      <c r="AZ21" s="208"/>
      <c r="BA21" s="208"/>
      <c r="BB21" s="208"/>
      <c r="BC21" s="208"/>
      <c r="BD21" s="208"/>
      <c r="BE21" s="209"/>
      <c r="BF21" s="209"/>
      <c r="BG21" s="209"/>
      <c r="BH21" s="209"/>
      <c r="BI21" s="209"/>
      <c r="BJ21" s="209"/>
      <c r="BK21" s="209"/>
      <c r="BL21" s="209"/>
      <c r="BM21" s="209"/>
      <c r="BN21" s="209"/>
      <c r="BO21" s="209"/>
      <c r="BP21" s="209"/>
      <c r="BQ21" s="214">
        <v>15</v>
      </c>
      <c r="BR21" s="215"/>
      <c r="BS21" s="1001" t="s">
        <v>613</v>
      </c>
      <c r="BT21" s="1002"/>
      <c r="BU21" s="1002"/>
      <c r="BV21" s="1002"/>
      <c r="BW21" s="1002"/>
      <c r="BX21" s="1002"/>
      <c r="BY21" s="1002"/>
      <c r="BZ21" s="1002"/>
      <c r="CA21" s="1002"/>
      <c r="CB21" s="1002"/>
      <c r="CC21" s="1002"/>
      <c r="CD21" s="1002"/>
      <c r="CE21" s="1002"/>
      <c r="CF21" s="1002"/>
      <c r="CG21" s="1023"/>
      <c r="CH21" s="998">
        <v>71</v>
      </c>
      <c r="CI21" s="999"/>
      <c r="CJ21" s="999"/>
      <c r="CK21" s="999"/>
      <c r="CL21" s="1000"/>
      <c r="CM21" s="998">
        <v>521</v>
      </c>
      <c r="CN21" s="999"/>
      <c r="CO21" s="999"/>
      <c r="CP21" s="999"/>
      <c r="CQ21" s="1000"/>
      <c r="CR21" s="998">
        <v>34</v>
      </c>
      <c r="CS21" s="999"/>
      <c r="CT21" s="999"/>
      <c r="CU21" s="999"/>
      <c r="CV21" s="1000"/>
      <c r="CW21" s="998" t="s">
        <v>617</v>
      </c>
      <c r="CX21" s="999"/>
      <c r="CY21" s="999"/>
      <c r="CZ21" s="999"/>
      <c r="DA21" s="1000"/>
      <c r="DB21" s="998" t="s">
        <v>617</v>
      </c>
      <c r="DC21" s="999"/>
      <c r="DD21" s="999"/>
      <c r="DE21" s="999"/>
      <c r="DF21" s="1000"/>
      <c r="DG21" s="998" t="s">
        <v>617</v>
      </c>
      <c r="DH21" s="999"/>
      <c r="DI21" s="999"/>
      <c r="DJ21" s="999"/>
      <c r="DK21" s="1000"/>
      <c r="DL21" s="998" t="s">
        <v>617</v>
      </c>
      <c r="DM21" s="999"/>
      <c r="DN21" s="999"/>
      <c r="DO21" s="999"/>
      <c r="DP21" s="1000"/>
      <c r="DQ21" s="998" t="s">
        <v>617</v>
      </c>
      <c r="DR21" s="999"/>
      <c r="DS21" s="999"/>
      <c r="DT21" s="999"/>
      <c r="DU21" s="1000"/>
      <c r="DV21" s="1001"/>
      <c r="DW21" s="1002"/>
      <c r="DX21" s="1002"/>
      <c r="DY21" s="1002"/>
      <c r="DZ21" s="1003"/>
      <c r="EA21" s="210"/>
    </row>
    <row r="22" spans="1:131" s="211" customFormat="1" ht="26.25" customHeight="1" x14ac:dyDescent="0.15">
      <c r="A22" s="214">
        <v>16</v>
      </c>
      <c r="B22" s="1039"/>
      <c r="C22" s="1040"/>
      <c r="D22" s="1040"/>
      <c r="E22" s="1040"/>
      <c r="F22" s="1040"/>
      <c r="G22" s="1040"/>
      <c r="H22" s="1040"/>
      <c r="I22" s="1040"/>
      <c r="J22" s="1040"/>
      <c r="K22" s="1040"/>
      <c r="L22" s="1040"/>
      <c r="M22" s="1040"/>
      <c r="N22" s="1040"/>
      <c r="O22" s="1040"/>
      <c r="P22" s="1041"/>
      <c r="Q22" s="1085"/>
      <c r="R22" s="1086"/>
      <c r="S22" s="1086"/>
      <c r="T22" s="1086"/>
      <c r="U22" s="1086"/>
      <c r="V22" s="1086"/>
      <c r="W22" s="1086"/>
      <c r="X22" s="1086"/>
      <c r="Y22" s="1086"/>
      <c r="Z22" s="1086"/>
      <c r="AA22" s="1086"/>
      <c r="AB22" s="1086"/>
      <c r="AC22" s="1086"/>
      <c r="AD22" s="1086"/>
      <c r="AE22" s="1087"/>
      <c r="AF22" s="1044"/>
      <c r="AG22" s="1045"/>
      <c r="AH22" s="1045"/>
      <c r="AI22" s="1045"/>
      <c r="AJ22" s="1046"/>
      <c r="AK22" s="1088"/>
      <c r="AL22" s="1089"/>
      <c r="AM22" s="1089"/>
      <c r="AN22" s="1089"/>
      <c r="AO22" s="1089"/>
      <c r="AP22" s="1089"/>
      <c r="AQ22" s="1089"/>
      <c r="AR22" s="1089"/>
      <c r="AS22" s="1089"/>
      <c r="AT22" s="1089"/>
      <c r="AU22" s="1090"/>
      <c r="AV22" s="1090"/>
      <c r="AW22" s="1090"/>
      <c r="AX22" s="1090"/>
      <c r="AY22" s="1091"/>
      <c r="AZ22" s="1037" t="s">
        <v>391</v>
      </c>
      <c r="BA22" s="1037"/>
      <c r="BB22" s="1037"/>
      <c r="BC22" s="1037"/>
      <c r="BD22" s="1038"/>
      <c r="BE22" s="209"/>
      <c r="BF22" s="209"/>
      <c r="BG22" s="209"/>
      <c r="BH22" s="209"/>
      <c r="BI22" s="209"/>
      <c r="BJ22" s="209"/>
      <c r="BK22" s="209"/>
      <c r="BL22" s="209"/>
      <c r="BM22" s="209"/>
      <c r="BN22" s="209"/>
      <c r="BO22" s="209"/>
      <c r="BP22" s="209"/>
      <c r="BQ22" s="214">
        <v>16</v>
      </c>
      <c r="BR22" s="215"/>
      <c r="BS22" s="1001" t="s">
        <v>614</v>
      </c>
      <c r="BT22" s="1002"/>
      <c r="BU22" s="1002"/>
      <c r="BV22" s="1002"/>
      <c r="BW22" s="1002"/>
      <c r="BX22" s="1002"/>
      <c r="BY22" s="1002"/>
      <c r="BZ22" s="1002"/>
      <c r="CA22" s="1002"/>
      <c r="CB22" s="1002"/>
      <c r="CC22" s="1002"/>
      <c r="CD22" s="1002"/>
      <c r="CE22" s="1002"/>
      <c r="CF22" s="1002"/>
      <c r="CG22" s="1023"/>
      <c r="CH22" s="998">
        <v>120</v>
      </c>
      <c r="CI22" s="999"/>
      <c r="CJ22" s="999"/>
      <c r="CK22" s="999"/>
      <c r="CL22" s="1000"/>
      <c r="CM22" s="998">
        <v>1712</v>
      </c>
      <c r="CN22" s="999"/>
      <c r="CO22" s="999"/>
      <c r="CP22" s="999"/>
      <c r="CQ22" s="1000"/>
      <c r="CR22" s="998">
        <v>150</v>
      </c>
      <c r="CS22" s="999"/>
      <c r="CT22" s="999"/>
      <c r="CU22" s="999"/>
      <c r="CV22" s="1000"/>
      <c r="CW22" s="998" t="s">
        <v>616</v>
      </c>
      <c r="CX22" s="999"/>
      <c r="CY22" s="999"/>
      <c r="CZ22" s="999"/>
      <c r="DA22" s="1000"/>
      <c r="DB22" s="998">
        <v>450</v>
      </c>
      <c r="DC22" s="999"/>
      <c r="DD22" s="999"/>
      <c r="DE22" s="999"/>
      <c r="DF22" s="1000"/>
      <c r="DG22" s="998" t="s">
        <v>616</v>
      </c>
      <c r="DH22" s="999"/>
      <c r="DI22" s="999"/>
      <c r="DJ22" s="999"/>
      <c r="DK22" s="1000"/>
      <c r="DL22" s="998" t="s">
        <v>616</v>
      </c>
      <c r="DM22" s="999"/>
      <c r="DN22" s="999"/>
      <c r="DO22" s="999"/>
      <c r="DP22" s="1000"/>
      <c r="DQ22" s="998" t="s">
        <v>616</v>
      </c>
      <c r="DR22" s="999"/>
      <c r="DS22" s="999"/>
      <c r="DT22" s="999"/>
      <c r="DU22" s="1000"/>
      <c r="DV22" s="1001"/>
      <c r="DW22" s="1002"/>
      <c r="DX22" s="1002"/>
      <c r="DY22" s="1002"/>
      <c r="DZ22" s="1003"/>
      <c r="EA22" s="210"/>
    </row>
    <row r="23" spans="1:131" s="211" customFormat="1" ht="26.25" customHeight="1" thickBot="1" x14ac:dyDescent="0.2">
      <c r="A23" s="216" t="s">
        <v>392</v>
      </c>
      <c r="B23" s="946" t="s">
        <v>393</v>
      </c>
      <c r="C23" s="947"/>
      <c r="D23" s="947"/>
      <c r="E23" s="947"/>
      <c r="F23" s="947"/>
      <c r="G23" s="947"/>
      <c r="H23" s="947"/>
      <c r="I23" s="947"/>
      <c r="J23" s="947"/>
      <c r="K23" s="947"/>
      <c r="L23" s="947"/>
      <c r="M23" s="947"/>
      <c r="N23" s="947"/>
      <c r="O23" s="947"/>
      <c r="P23" s="957"/>
      <c r="Q23" s="1079">
        <v>209036</v>
      </c>
      <c r="R23" s="1073"/>
      <c r="S23" s="1073"/>
      <c r="T23" s="1073"/>
      <c r="U23" s="1073"/>
      <c r="V23" s="1073">
        <v>194779</v>
      </c>
      <c r="W23" s="1073"/>
      <c r="X23" s="1073"/>
      <c r="Y23" s="1073"/>
      <c r="Z23" s="1073"/>
      <c r="AA23" s="1073">
        <v>14257</v>
      </c>
      <c r="AB23" s="1073"/>
      <c r="AC23" s="1073"/>
      <c r="AD23" s="1073"/>
      <c r="AE23" s="1080"/>
      <c r="AF23" s="1081">
        <v>8925</v>
      </c>
      <c r="AG23" s="1073"/>
      <c r="AH23" s="1073"/>
      <c r="AI23" s="1073"/>
      <c r="AJ23" s="1082"/>
      <c r="AK23" s="1083"/>
      <c r="AL23" s="1084"/>
      <c r="AM23" s="1084"/>
      <c r="AN23" s="1084"/>
      <c r="AO23" s="1084"/>
      <c r="AP23" s="1073">
        <v>51063</v>
      </c>
      <c r="AQ23" s="1073"/>
      <c r="AR23" s="1073"/>
      <c r="AS23" s="1073"/>
      <c r="AT23" s="1073"/>
      <c r="AU23" s="1074"/>
      <c r="AV23" s="1074"/>
      <c r="AW23" s="1074"/>
      <c r="AX23" s="1074"/>
      <c r="AY23" s="1075"/>
      <c r="AZ23" s="1076" t="s">
        <v>232</v>
      </c>
      <c r="BA23" s="1077"/>
      <c r="BB23" s="1077"/>
      <c r="BC23" s="1077"/>
      <c r="BD23" s="1078"/>
      <c r="BE23" s="209"/>
      <c r="BF23" s="209"/>
      <c r="BG23" s="209"/>
      <c r="BH23" s="209"/>
      <c r="BI23" s="209"/>
      <c r="BJ23" s="209"/>
      <c r="BK23" s="209"/>
      <c r="BL23" s="209"/>
      <c r="BM23" s="209"/>
      <c r="BN23" s="209"/>
      <c r="BO23" s="209"/>
      <c r="BP23" s="209"/>
      <c r="BQ23" s="214">
        <v>17</v>
      </c>
      <c r="BR23" s="215"/>
      <c r="BS23" s="1001" t="s">
        <v>615</v>
      </c>
      <c r="BT23" s="1002"/>
      <c r="BU23" s="1002"/>
      <c r="BV23" s="1002"/>
      <c r="BW23" s="1002"/>
      <c r="BX23" s="1002"/>
      <c r="BY23" s="1002"/>
      <c r="BZ23" s="1002"/>
      <c r="CA23" s="1002"/>
      <c r="CB23" s="1002"/>
      <c r="CC23" s="1002"/>
      <c r="CD23" s="1002"/>
      <c r="CE23" s="1002"/>
      <c r="CF23" s="1002"/>
      <c r="CG23" s="1023"/>
      <c r="CH23" s="998">
        <v>43</v>
      </c>
      <c r="CI23" s="999"/>
      <c r="CJ23" s="999"/>
      <c r="CK23" s="999"/>
      <c r="CL23" s="1000"/>
      <c r="CM23" s="998">
        <v>583</v>
      </c>
      <c r="CN23" s="999"/>
      <c r="CO23" s="999"/>
      <c r="CP23" s="999"/>
      <c r="CQ23" s="1000"/>
      <c r="CR23" s="998">
        <v>54</v>
      </c>
      <c r="CS23" s="999"/>
      <c r="CT23" s="999"/>
      <c r="CU23" s="999"/>
      <c r="CV23" s="1000"/>
      <c r="CW23" s="998" t="s">
        <v>616</v>
      </c>
      <c r="CX23" s="999"/>
      <c r="CY23" s="999"/>
      <c r="CZ23" s="999"/>
      <c r="DA23" s="1000"/>
      <c r="DB23" s="998" t="s">
        <v>616</v>
      </c>
      <c r="DC23" s="999"/>
      <c r="DD23" s="999"/>
      <c r="DE23" s="999"/>
      <c r="DF23" s="1000"/>
      <c r="DG23" s="998" t="s">
        <v>616</v>
      </c>
      <c r="DH23" s="999"/>
      <c r="DI23" s="999"/>
      <c r="DJ23" s="999"/>
      <c r="DK23" s="1000"/>
      <c r="DL23" s="998" t="s">
        <v>616</v>
      </c>
      <c r="DM23" s="999"/>
      <c r="DN23" s="999"/>
      <c r="DO23" s="999"/>
      <c r="DP23" s="1000"/>
      <c r="DQ23" s="998" t="s">
        <v>616</v>
      </c>
      <c r="DR23" s="999"/>
      <c r="DS23" s="999"/>
      <c r="DT23" s="999"/>
      <c r="DU23" s="1000"/>
      <c r="DV23" s="1001"/>
      <c r="DW23" s="1002"/>
      <c r="DX23" s="1002"/>
      <c r="DY23" s="1002"/>
      <c r="DZ23" s="1003"/>
      <c r="EA23" s="210"/>
    </row>
    <row r="24" spans="1:131" s="211" customFormat="1" ht="26.25" customHeight="1" x14ac:dyDescent="0.15">
      <c r="A24" s="1072" t="s">
        <v>394</v>
      </c>
      <c r="B24" s="1072"/>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2"/>
      <c r="AM24" s="1072"/>
      <c r="AN24" s="1072"/>
      <c r="AO24" s="1072"/>
      <c r="AP24" s="1072"/>
      <c r="AQ24" s="1072"/>
      <c r="AR24" s="1072"/>
      <c r="AS24" s="1072"/>
      <c r="AT24" s="1072"/>
      <c r="AU24" s="1072"/>
      <c r="AV24" s="1072"/>
      <c r="AW24" s="1072"/>
      <c r="AX24" s="1072"/>
      <c r="AY24" s="1072"/>
      <c r="AZ24" s="208"/>
      <c r="BA24" s="208"/>
      <c r="BB24" s="208"/>
      <c r="BC24" s="208"/>
      <c r="BD24" s="208"/>
      <c r="BE24" s="209"/>
      <c r="BF24" s="209"/>
      <c r="BG24" s="209"/>
      <c r="BH24" s="209"/>
      <c r="BI24" s="209"/>
      <c r="BJ24" s="209"/>
      <c r="BK24" s="209"/>
      <c r="BL24" s="209"/>
      <c r="BM24" s="209"/>
      <c r="BN24" s="209"/>
      <c r="BO24" s="209"/>
      <c r="BP24" s="209"/>
      <c r="BQ24" s="214">
        <v>18</v>
      </c>
      <c r="BR24" s="215"/>
      <c r="BS24" s="1001" t="s">
        <v>619</v>
      </c>
      <c r="BT24" s="1002"/>
      <c r="BU24" s="1002"/>
      <c r="BV24" s="1002"/>
      <c r="BW24" s="1002"/>
      <c r="BX24" s="1002"/>
      <c r="BY24" s="1002"/>
      <c r="BZ24" s="1002"/>
      <c r="CA24" s="1002"/>
      <c r="CB24" s="1002"/>
      <c r="CC24" s="1002"/>
      <c r="CD24" s="1002"/>
      <c r="CE24" s="1002"/>
      <c r="CF24" s="1002"/>
      <c r="CG24" s="1023"/>
      <c r="CH24" s="998">
        <v>1</v>
      </c>
      <c r="CI24" s="999"/>
      <c r="CJ24" s="999"/>
      <c r="CK24" s="999"/>
      <c r="CL24" s="1000"/>
      <c r="CM24" s="998">
        <v>58</v>
      </c>
      <c r="CN24" s="999"/>
      <c r="CO24" s="999"/>
      <c r="CP24" s="999"/>
      <c r="CQ24" s="1000"/>
      <c r="CR24" s="998">
        <v>50</v>
      </c>
      <c r="CS24" s="999"/>
      <c r="CT24" s="999"/>
      <c r="CU24" s="999"/>
      <c r="CV24" s="1000"/>
      <c r="CW24" s="998">
        <v>107</v>
      </c>
      <c r="CX24" s="999"/>
      <c r="CY24" s="999"/>
      <c r="CZ24" s="999"/>
      <c r="DA24" s="1000"/>
      <c r="DB24" s="998" t="s">
        <v>616</v>
      </c>
      <c r="DC24" s="999"/>
      <c r="DD24" s="999"/>
      <c r="DE24" s="999"/>
      <c r="DF24" s="1000"/>
      <c r="DG24" s="998" t="s">
        <v>617</v>
      </c>
      <c r="DH24" s="999"/>
      <c r="DI24" s="999"/>
      <c r="DJ24" s="999"/>
      <c r="DK24" s="1000"/>
      <c r="DL24" s="998" t="s">
        <v>617</v>
      </c>
      <c r="DM24" s="999"/>
      <c r="DN24" s="999"/>
      <c r="DO24" s="999"/>
      <c r="DP24" s="1000"/>
      <c r="DQ24" s="998" t="s">
        <v>617</v>
      </c>
      <c r="DR24" s="999"/>
      <c r="DS24" s="999"/>
      <c r="DT24" s="999"/>
      <c r="DU24" s="1000"/>
      <c r="DV24" s="1001"/>
      <c r="DW24" s="1002"/>
      <c r="DX24" s="1002"/>
      <c r="DY24" s="1002"/>
      <c r="DZ24" s="1003"/>
      <c r="EA24" s="210"/>
    </row>
    <row r="25" spans="1:131" ht="26.25" customHeight="1" thickBot="1" x14ac:dyDescent="0.2">
      <c r="A25" s="1071" t="s">
        <v>395</v>
      </c>
      <c r="B25" s="1071"/>
      <c r="C25" s="1071"/>
      <c r="D25" s="1071"/>
      <c r="E25" s="1071"/>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1"/>
      <c r="BJ25" s="208"/>
      <c r="BK25" s="208"/>
      <c r="BL25" s="208"/>
      <c r="BM25" s="208"/>
      <c r="BN25" s="208"/>
      <c r="BO25" s="217"/>
      <c r="BP25" s="217"/>
      <c r="BQ25" s="214">
        <v>19</v>
      </c>
      <c r="BR25" s="215"/>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06"/>
    </row>
    <row r="26" spans="1:131" ht="26.25" customHeight="1" x14ac:dyDescent="0.15">
      <c r="A26" s="1004" t="s">
        <v>371</v>
      </c>
      <c r="B26" s="1005"/>
      <c r="C26" s="1005"/>
      <c r="D26" s="1005"/>
      <c r="E26" s="1005"/>
      <c r="F26" s="1005"/>
      <c r="G26" s="1005"/>
      <c r="H26" s="1005"/>
      <c r="I26" s="1005"/>
      <c r="J26" s="1005"/>
      <c r="K26" s="1005"/>
      <c r="L26" s="1005"/>
      <c r="M26" s="1005"/>
      <c r="N26" s="1005"/>
      <c r="O26" s="1005"/>
      <c r="P26" s="1006"/>
      <c r="Q26" s="1010" t="s">
        <v>396</v>
      </c>
      <c r="R26" s="1011"/>
      <c r="S26" s="1011"/>
      <c r="T26" s="1011"/>
      <c r="U26" s="1012"/>
      <c r="V26" s="1010" t="s">
        <v>397</v>
      </c>
      <c r="W26" s="1011"/>
      <c r="X26" s="1011"/>
      <c r="Y26" s="1011"/>
      <c r="Z26" s="1012"/>
      <c r="AA26" s="1010" t="s">
        <v>398</v>
      </c>
      <c r="AB26" s="1011"/>
      <c r="AC26" s="1011"/>
      <c r="AD26" s="1011"/>
      <c r="AE26" s="1011"/>
      <c r="AF26" s="1067" t="s">
        <v>399</v>
      </c>
      <c r="AG26" s="1017"/>
      <c r="AH26" s="1017"/>
      <c r="AI26" s="1017"/>
      <c r="AJ26" s="1068"/>
      <c r="AK26" s="1011" t="s">
        <v>400</v>
      </c>
      <c r="AL26" s="1011"/>
      <c r="AM26" s="1011"/>
      <c r="AN26" s="1011"/>
      <c r="AO26" s="1012"/>
      <c r="AP26" s="1010" t="s">
        <v>401</v>
      </c>
      <c r="AQ26" s="1011"/>
      <c r="AR26" s="1011"/>
      <c r="AS26" s="1011"/>
      <c r="AT26" s="1012"/>
      <c r="AU26" s="1010" t="s">
        <v>402</v>
      </c>
      <c r="AV26" s="1011"/>
      <c r="AW26" s="1011"/>
      <c r="AX26" s="1011"/>
      <c r="AY26" s="1012"/>
      <c r="AZ26" s="1010" t="s">
        <v>403</v>
      </c>
      <c r="BA26" s="1011"/>
      <c r="BB26" s="1011"/>
      <c r="BC26" s="1011"/>
      <c r="BD26" s="1012"/>
      <c r="BE26" s="1010" t="s">
        <v>378</v>
      </c>
      <c r="BF26" s="1011"/>
      <c r="BG26" s="1011"/>
      <c r="BH26" s="1011"/>
      <c r="BI26" s="1024"/>
      <c r="BJ26" s="208"/>
      <c r="BK26" s="208"/>
      <c r="BL26" s="208"/>
      <c r="BM26" s="208"/>
      <c r="BN26" s="208"/>
      <c r="BO26" s="217"/>
      <c r="BP26" s="217"/>
      <c r="BQ26" s="214">
        <v>20</v>
      </c>
      <c r="BR26" s="215"/>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06"/>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9"/>
      <c r="AG27" s="1020"/>
      <c r="AH27" s="1020"/>
      <c r="AI27" s="1020"/>
      <c r="AJ27" s="1070"/>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08"/>
      <c r="BK27" s="208"/>
      <c r="BL27" s="208"/>
      <c r="BM27" s="208"/>
      <c r="BN27" s="208"/>
      <c r="BO27" s="217"/>
      <c r="BP27" s="217"/>
      <c r="BQ27" s="214">
        <v>21</v>
      </c>
      <c r="BR27" s="215"/>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06"/>
    </row>
    <row r="28" spans="1:131" ht="26.25" customHeight="1" thickTop="1" x14ac:dyDescent="0.15">
      <c r="A28" s="218">
        <v>1</v>
      </c>
      <c r="B28" s="1059" t="s">
        <v>404</v>
      </c>
      <c r="C28" s="1060"/>
      <c r="D28" s="1060"/>
      <c r="E28" s="1060"/>
      <c r="F28" s="1060"/>
      <c r="G28" s="1060"/>
      <c r="H28" s="1060"/>
      <c r="I28" s="1060"/>
      <c r="J28" s="1060"/>
      <c r="K28" s="1060"/>
      <c r="L28" s="1060"/>
      <c r="M28" s="1060"/>
      <c r="N28" s="1060"/>
      <c r="O28" s="1060"/>
      <c r="P28" s="1061"/>
      <c r="Q28" s="1062">
        <v>37225</v>
      </c>
      <c r="R28" s="1063"/>
      <c r="S28" s="1063"/>
      <c r="T28" s="1063"/>
      <c r="U28" s="1063"/>
      <c r="V28" s="1063">
        <v>35570</v>
      </c>
      <c r="W28" s="1063"/>
      <c r="X28" s="1063"/>
      <c r="Y28" s="1063"/>
      <c r="Z28" s="1063"/>
      <c r="AA28" s="1063">
        <v>1655</v>
      </c>
      <c r="AB28" s="1063"/>
      <c r="AC28" s="1063"/>
      <c r="AD28" s="1063"/>
      <c r="AE28" s="1064"/>
      <c r="AF28" s="1065">
        <v>1655</v>
      </c>
      <c r="AG28" s="1063"/>
      <c r="AH28" s="1063"/>
      <c r="AI28" s="1063"/>
      <c r="AJ28" s="1066"/>
      <c r="AK28" s="1054">
        <v>5180</v>
      </c>
      <c r="AL28" s="1055"/>
      <c r="AM28" s="1055"/>
      <c r="AN28" s="1055"/>
      <c r="AO28" s="1055"/>
      <c r="AP28" s="1055" t="s">
        <v>586</v>
      </c>
      <c r="AQ28" s="1055"/>
      <c r="AR28" s="1055"/>
      <c r="AS28" s="1055"/>
      <c r="AT28" s="1055"/>
      <c r="AU28" s="1055" t="s">
        <v>586</v>
      </c>
      <c r="AV28" s="1055"/>
      <c r="AW28" s="1055"/>
      <c r="AX28" s="1055"/>
      <c r="AY28" s="1055"/>
      <c r="AZ28" s="1056" t="s">
        <v>586</v>
      </c>
      <c r="BA28" s="1056"/>
      <c r="BB28" s="1056"/>
      <c r="BC28" s="1056"/>
      <c r="BD28" s="1056"/>
      <c r="BE28" s="1057"/>
      <c r="BF28" s="1057"/>
      <c r="BG28" s="1057"/>
      <c r="BH28" s="1057"/>
      <c r="BI28" s="1058"/>
      <c r="BJ28" s="208"/>
      <c r="BK28" s="208"/>
      <c r="BL28" s="208"/>
      <c r="BM28" s="208"/>
      <c r="BN28" s="208"/>
      <c r="BO28" s="217"/>
      <c r="BP28" s="217"/>
      <c r="BQ28" s="214">
        <v>22</v>
      </c>
      <c r="BR28" s="215"/>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06"/>
    </row>
    <row r="29" spans="1:131" ht="26.25" customHeight="1" x14ac:dyDescent="0.15">
      <c r="A29" s="218">
        <v>2</v>
      </c>
      <c r="B29" s="1039" t="s">
        <v>405</v>
      </c>
      <c r="C29" s="1040"/>
      <c r="D29" s="1040"/>
      <c r="E29" s="1040"/>
      <c r="F29" s="1040"/>
      <c r="G29" s="1040"/>
      <c r="H29" s="1040"/>
      <c r="I29" s="1040"/>
      <c r="J29" s="1040"/>
      <c r="K29" s="1040"/>
      <c r="L29" s="1040"/>
      <c r="M29" s="1040"/>
      <c r="N29" s="1040"/>
      <c r="O29" s="1040"/>
      <c r="P29" s="1041"/>
      <c r="Q29" s="1047">
        <v>25848</v>
      </c>
      <c r="R29" s="1048"/>
      <c r="S29" s="1048"/>
      <c r="T29" s="1048"/>
      <c r="U29" s="1048"/>
      <c r="V29" s="1048">
        <v>25507</v>
      </c>
      <c r="W29" s="1048"/>
      <c r="X29" s="1048"/>
      <c r="Y29" s="1048"/>
      <c r="Z29" s="1048"/>
      <c r="AA29" s="1048">
        <v>341</v>
      </c>
      <c r="AB29" s="1048"/>
      <c r="AC29" s="1048"/>
      <c r="AD29" s="1048"/>
      <c r="AE29" s="1049"/>
      <c r="AF29" s="1044">
        <v>341</v>
      </c>
      <c r="AG29" s="1045"/>
      <c r="AH29" s="1045"/>
      <c r="AI29" s="1045"/>
      <c r="AJ29" s="1046"/>
      <c r="AK29" s="989">
        <v>3752</v>
      </c>
      <c r="AL29" s="980"/>
      <c r="AM29" s="980"/>
      <c r="AN29" s="980"/>
      <c r="AO29" s="980"/>
      <c r="AP29" s="980" t="s">
        <v>586</v>
      </c>
      <c r="AQ29" s="980"/>
      <c r="AR29" s="980"/>
      <c r="AS29" s="980"/>
      <c r="AT29" s="980"/>
      <c r="AU29" s="980" t="s">
        <v>587</v>
      </c>
      <c r="AV29" s="980"/>
      <c r="AW29" s="980"/>
      <c r="AX29" s="980"/>
      <c r="AY29" s="980"/>
      <c r="AZ29" s="1050" t="s">
        <v>586</v>
      </c>
      <c r="BA29" s="1050"/>
      <c r="BB29" s="1050"/>
      <c r="BC29" s="1050"/>
      <c r="BD29" s="1050"/>
      <c r="BE29" s="981"/>
      <c r="BF29" s="981"/>
      <c r="BG29" s="981"/>
      <c r="BH29" s="981"/>
      <c r="BI29" s="982"/>
      <c r="BJ29" s="208"/>
      <c r="BK29" s="208"/>
      <c r="BL29" s="208"/>
      <c r="BM29" s="208"/>
      <c r="BN29" s="208"/>
      <c r="BO29" s="217"/>
      <c r="BP29" s="217"/>
      <c r="BQ29" s="214">
        <v>23</v>
      </c>
      <c r="BR29" s="215"/>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06"/>
    </row>
    <row r="30" spans="1:131" ht="26.25" customHeight="1" x14ac:dyDescent="0.15">
      <c r="A30" s="218">
        <v>3</v>
      </c>
      <c r="B30" s="1039" t="s">
        <v>406</v>
      </c>
      <c r="C30" s="1040"/>
      <c r="D30" s="1040"/>
      <c r="E30" s="1040"/>
      <c r="F30" s="1040"/>
      <c r="G30" s="1040"/>
      <c r="H30" s="1040"/>
      <c r="I30" s="1040"/>
      <c r="J30" s="1040"/>
      <c r="K30" s="1040"/>
      <c r="L30" s="1040"/>
      <c r="M30" s="1040"/>
      <c r="N30" s="1040"/>
      <c r="O30" s="1040"/>
      <c r="P30" s="1041"/>
      <c r="Q30" s="1047">
        <v>6009</v>
      </c>
      <c r="R30" s="1048"/>
      <c r="S30" s="1048"/>
      <c r="T30" s="1048"/>
      <c r="U30" s="1048"/>
      <c r="V30" s="1048">
        <v>5953</v>
      </c>
      <c r="W30" s="1048"/>
      <c r="X30" s="1048"/>
      <c r="Y30" s="1048"/>
      <c r="Z30" s="1048"/>
      <c r="AA30" s="1048">
        <v>56</v>
      </c>
      <c r="AB30" s="1048"/>
      <c r="AC30" s="1048"/>
      <c r="AD30" s="1048"/>
      <c r="AE30" s="1049"/>
      <c r="AF30" s="1044">
        <v>24</v>
      </c>
      <c r="AG30" s="1045"/>
      <c r="AH30" s="1045"/>
      <c r="AI30" s="1045"/>
      <c r="AJ30" s="1046"/>
      <c r="AK30" s="989">
        <v>773</v>
      </c>
      <c r="AL30" s="980"/>
      <c r="AM30" s="980"/>
      <c r="AN30" s="980"/>
      <c r="AO30" s="980"/>
      <c r="AP30" s="980" t="s">
        <v>586</v>
      </c>
      <c r="AQ30" s="980"/>
      <c r="AR30" s="980"/>
      <c r="AS30" s="980"/>
      <c r="AT30" s="980"/>
      <c r="AU30" s="980" t="s">
        <v>588</v>
      </c>
      <c r="AV30" s="980"/>
      <c r="AW30" s="980"/>
      <c r="AX30" s="980"/>
      <c r="AY30" s="980"/>
      <c r="AZ30" s="1050" t="s">
        <v>588</v>
      </c>
      <c r="BA30" s="1050"/>
      <c r="BB30" s="1050"/>
      <c r="BC30" s="1050"/>
      <c r="BD30" s="1050"/>
      <c r="BE30" s="981"/>
      <c r="BF30" s="981"/>
      <c r="BG30" s="981"/>
      <c r="BH30" s="981"/>
      <c r="BI30" s="982"/>
      <c r="BJ30" s="208"/>
      <c r="BK30" s="208"/>
      <c r="BL30" s="208"/>
      <c r="BM30" s="208"/>
      <c r="BN30" s="208"/>
      <c r="BO30" s="217"/>
      <c r="BP30" s="217"/>
      <c r="BQ30" s="214">
        <v>24</v>
      </c>
      <c r="BR30" s="215"/>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06"/>
    </row>
    <row r="31" spans="1:131" ht="26.25" customHeight="1" x14ac:dyDescent="0.15">
      <c r="A31" s="218">
        <v>4</v>
      </c>
      <c r="B31" s="1039" t="s">
        <v>407</v>
      </c>
      <c r="C31" s="1040"/>
      <c r="D31" s="1040"/>
      <c r="E31" s="1040"/>
      <c r="F31" s="1040"/>
      <c r="G31" s="1040"/>
      <c r="H31" s="1040"/>
      <c r="I31" s="1040"/>
      <c r="J31" s="1040"/>
      <c r="K31" s="1040"/>
      <c r="L31" s="1040"/>
      <c r="M31" s="1040"/>
      <c r="N31" s="1040"/>
      <c r="O31" s="1040"/>
      <c r="P31" s="1041"/>
      <c r="Q31" s="1047">
        <v>10482</v>
      </c>
      <c r="R31" s="1048"/>
      <c r="S31" s="1048"/>
      <c r="T31" s="1048"/>
      <c r="U31" s="1048"/>
      <c r="V31" s="1048">
        <v>10073</v>
      </c>
      <c r="W31" s="1048"/>
      <c r="X31" s="1048"/>
      <c r="Y31" s="1048"/>
      <c r="Z31" s="1048"/>
      <c r="AA31" s="1048">
        <v>409</v>
      </c>
      <c r="AB31" s="1048"/>
      <c r="AC31" s="1048"/>
      <c r="AD31" s="1048"/>
      <c r="AE31" s="1049"/>
      <c r="AF31" s="1044">
        <v>11318</v>
      </c>
      <c r="AG31" s="1045"/>
      <c r="AH31" s="1045"/>
      <c r="AI31" s="1045"/>
      <c r="AJ31" s="1046"/>
      <c r="AK31" s="989">
        <v>871</v>
      </c>
      <c r="AL31" s="980"/>
      <c r="AM31" s="980"/>
      <c r="AN31" s="980"/>
      <c r="AO31" s="980"/>
      <c r="AP31" s="980">
        <v>11631</v>
      </c>
      <c r="AQ31" s="980"/>
      <c r="AR31" s="980"/>
      <c r="AS31" s="980"/>
      <c r="AT31" s="980"/>
      <c r="AU31" s="980">
        <v>2698</v>
      </c>
      <c r="AV31" s="980"/>
      <c r="AW31" s="980"/>
      <c r="AX31" s="980"/>
      <c r="AY31" s="980"/>
      <c r="AZ31" s="1050" t="s">
        <v>589</v>
      </c>
      <c r="BA31" s="1050"/>
      <c r="BB31" s="1050"/>
      <c r="BC31" s="1050"/>
      <c r="BD31" s="1050"/>
      <c r="BE31" s="981" t="s">
        <v>408</v>
      </c>
      <c r="BF31" s="981"/>
      <c r="BG31" s="981"/>
      <c r="BH31" s="981"/>
      <c r="BI31" s="982"/>
      <c r="BJ31" s="208"/>
      <c r="BK31" s="208"/>
      <c r="BL31" s="208"/>
      <c r="BM31" s="208"/>
      <c r="BN31" s="208"/>
      <c r="BO31" s="217"/>
      <c r="BP31" s="217"/>
      <c r="BQ31" s="214">
        <v>25</v>
      </c>
      <c r="BR31" s="215"/>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06"/>
    </row>
    <row r="32" spans="1:131" ht="26.25" customHeight="1" x14ac:dyDescent="0.15">
      <c r="A32" s="218">
        <v>5</v>
      </c>
      <c r="B32" s="1039" t="s">
        <v>409</v>
      </c>
      <c r="C32" s="1040"/>
      <c r="D32" s="1040"/>
      <c r="E32" s="1040"/>
      <c r="F32" s="1040"/>
      <c r="G32" s="1040"/>
      <c r="H32" s="1040"/>
      <c r="I32" s="1040"/>
      <c r="J32" s="1040"/>
      <c r="K32" s="1040"/>
      <c r="L32" s="1040"/>
      <c r="M32" s="1040"/>
      <c r="N32" s="1040"/>
      <c r="O32" s="1040"/>
      <c r="P32" s="1041"/>
      <c r="Q32" s="1047">
        <v>8333</v>
      </c>
      <c r="R32" s="1048"/>
      <c r="S32" s="1048"/>
      <c r="T32" s="1048"/>
      <c r="U32" s="1048"/>
      <c r="V32" s="1048">
        <v>8045</v>
      </c>
      <c r="W32" s="1048"/>
      <c r="X32" s="1048"/>
      <c r="Y32" s="1048"/>
      <c r="Z32" s="1048"/>
      <c r="AA32" s="1048">
        <v>288</v>
      </c>
      <c r="AB32" s="1048"/>
      <c r="AC32" s="1048"/>
      <c r="AD32" s="1048"/>
      <c r="AE32" s="1049"/>
      <c r="AF32" s="1044">
        <v>3695</v>
      </c>
      <c r="AG32" s="1045"/>
      <c r="AH32" s="1045"/>
      <c r="AI32" s="1045"/>
      <c r="AJ32" s="1046"/>
      <c r="AK32" s="989">
        <v>3009</v>
      </c>
      <c r="AL32" s="980"/>
      <c r="AM32" s="980"/>
      <c r="AN32" s="980"/>
      <c r="AO32" s="980"/>
      <c r="AP32" s="980">
        <v>35806</v>
      </c>
      <c r="AQ32" s="980"/>
      <c r="AR32" s="980"/>
      <c r="AS32" s="980"/>
      <c r="AT32" s="980"/>
      <c r="AU32" s="980">
        <v>19228</v>
      </c>
      <c r="AV32" s="980"/>
      <c r="AW32" s="980"/>
      <c r="AX32" s="980"/>
      <c r="AY32" s="980"/>
      <c r="AZ32" s="1050" t="s">
        <v>589</v>
      </c>
      <c r="BA32" s="1050"/>
      <c r="BB32" s="1050"/>
      <c r="BC32" s="1050"/>
      <c r="BD32" s="1050"/>
      <c r="BE32" s="981" t="s">
        <v>410</v>
      </c>
      <c r="BF32" s="981"/>
      <c r="BG32" s="981"/>
      <c r="BH32" s="981"/>
      <c r="BI32" s="982"/>
      <c r="BJ32" s="208"/>
      <c r="BK32" s="208"/>
      <c r="BL32" s="208"/>
      <c r="BM32" s="208"/>
      <c r="BN32" s="208"/>
      <c r="BO32" s="217"/>
      <c r="BP32" s="217"/>
      <c r="BQ32" s="214">
        <v>26</v>
      </c>
      <c r="BR32" s="215"/>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06"/>
    </row>
    <row r="33" spans="1:131" ht="26.25" customHeight="1" x14ac:dyDescent="0.15">
      <c r="A33" s="218">
        <v>6</v>
      </c>
      <c r="B33" s="1039" t="s">
        <v>411</v>
      </c>
      <c r="C33" s="1040"/>
      <c r="D33" s="1040"/>
      <c r="E33" s="1040"/>
      <c r="F33" s="1040"/>
      <c r="G33" s="1040"/>
      <c r="H33" s="1040"/>
      <c r="I33" s="1040"/>
      <c r="J33" s="1040"/>
      <c r="K33" s="1040"/>
      <c r="L33" s="1040"/>
      <c r="M33" s="1040"/>
      <c r="N33" s="1040"/>
      <c r="O33" s="1040"/>
      <c r="P33" s="1041"/>
      <c r="Q33" s="1047">
        <v>219</v>
      </c>
      <c r="R33" s="1048"/>
      <c r="S33" s="1048"/>
      <c r="T33" s="1048"/>
      <c r="U33" s="1048"/>
      <c r="V33" s="1048">
        <v>200</v>
      </c>
      <c r="W33" s="1048"/>
      <c r="X33" s="1048"/>
      <c r="Y33" s="1048"/>
      <c r="Z33" s="1048"/>
      <c r="AA33" s="1048">
        <v>19</v>
      </c>
      <c r="AB33" s="1048"/>
      <c r="AC33" s="1048"/>
      <c r="AD33" s="1048"/>
      <c r="AE33" s="1049"/>
      <c r="AF33" s="1044">
        <v>19</v>
      </c>
      <c r="AG33" s="1045"/>
      <c r="AH33" s="1045"/>
      <c r="AI33" s="1045"/>
      <c r="AJ33" s="1046"/>
      <c r="AK33" s="989">
        <v>33</v>
      </c>
      <c r="AL33" s="980"/>
      <c r="AM33" s="980"/>
      <c r="AN33" s="980"/>
      <c r="AO33" s="980"/>
      <c r="AP33" s="980" t="s">
        <v>589</v>
      </c>
      <c r="AQ33" s="980"/>
      <c r="AR33" s="980"/>
      <c r="AS33" s="980"/>
      <c r="AT33" s="980"/>
      <c r="AU33" s="980" t="s">
        <v>589</v>
      </c>
      <c r="AV33" s="980"/>
      <c r="AW33" s="980"/>
      <c r="AX33" s="980"/>
      <c r="AY33" s="980"/>
      <c r="AZ33" s="1050" t="s">
        <v>592</v>
      </c>
      <c r="BA33" s="1050"/>
      <c r="BB33" s="1050"/>
      <c r="BC33" s="1050"/>
      <c r="BD33" s="1050"/>
      <c r="BE33" s="981" t="s">
        <v>412</v>
      </c>
      <c r="BF33" s="981"/>
      <c r="BG33" s="981"/>
      <c r="BH33" s="981"/>
      <c r="BI33" s="982"/>
      <c r="BJ33" s="208"/>
      <c r="BK33" s="208"/>
      <c r="BL33" s="208"/>
      <c r="BM33" s="208"/>
      <c r="BN33" s="208"/>
      <c r="BO33" s="217"/>
      <c r="BP33" s="217"/>
      <c r="BQ33" s="214">
        <v>27</v>
      </c>
      <c r="BR33" s="215"/>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06"/>
    </row>
    <row r="34" spans="1:131" ht="26.25" customHeight="1" x14ac:dyDescent="0.15">
      <c r="A34" s="218">
        <v>7</v>
      </c>
      <c r="B34" s="1039" t="s">
        <v>413</v>
      </c>
      <c r="C34" s="1040"/>
      <c r="D34" s="1040"/>
      <c r="E34" s="1040"/>
      <c r="F34" s="1040"/>
      <c r="G34" s="1040"/>
      <c r="H34" s="1040"/>
      <c r="I34" s="1040"/>
      <c r="J34" s="1040"/>
      <c r="K34" s="1040"/>
      <c r="L34" s="1040"/>
      <c r="M34" s="1040"/>
      <c r="N34" s="1040"/>
      <c r="O34" s="1040"/>
      <c r="P34" s="1041"/>
      <c r="Q34" s="1047">
        <v>2858</v>
      </c>
      <c r="R34" s="1048"/>
      <c r="S34" s="1048"/>
      <c r="T34" s="1048"/>
      <c r="U34" s="1048"/>
      <c r="V34" s="1048">
        <v>2858</v>
      </c>
      <c r="W34" s="1048"/>
      <c r="X34" s="1048"/>
      <c r="Y34" s="1048"/>
      <c r="Z34" s="1048"/>
      <c r="AA34" s="1048">
        <v>55</v>
      </c>
      <c r="AB34" s="1048"/>
      <c r="AC34" s="1048"/>
      <c r="AD34" s="1048"/>
      <c r="AE34" s="1049"/>
      <c r="AF34" s="1044">
        <v>2710</v>
      </c>
      <c r="AG34" s="1045"/>
      <c r="AH34" s="1045"/>
      <c r="AI34" s="1045"/>
      <c r="AJ34" s="1046"/>
      <c r="AK34" s="989">
        <v>93</v>
      </c>
      <c r="AL34" s="980"/>
      <c r="AM34" s="980"/>
      <c r="AN34" s="980"/>
      <c r="AO34" s="980"/>
      <c r="AP34" s="990" t="s">
        <v>589</v>
      </c>
      <c r="AQ34" s="988"/>
      <c r="AR34" s="988"/>
      <c r="AS34" s="988"/>
      <c r="AT34" s="989"/>
      <c r="AU34" s="990" t="s">
        <v>593</v>
      </c>
      <c r="AV34" s="988"/>
      <c r="AW34" s="988"/>
      <c r="AX34" s="988"/>
      <c r="AY34" s="989"/>
      <c r="AZ34" s="1051" t="s">
        <v>589</v>
      </c>
      <c r="BA34" s="1052"/>
      <c r="BB34" s="1052"/>
      <c r="BC34" s="1052"/>
      <c r="BD34" s="1053"/>
      <c r="BE34" s="981" t="s">
        <v>412</v>
      </c>
      <c r="BF34" s="981"/>
      <c r="BG34" s="981"/>
      <c r="BH34" s="981"/>
      <c r="BI34" s="982"/>
      <c r="BJ34" s="208"/>
      <c r="BK34" s="208"/>
      <c r="BL34" s="208"/>
      <c r="BM34" s="208"/>
      <c r="BN34" s="208"/>
      <c r="BO34" s="217"/>
      <c r="BP34" s="217"/>
      <c r="BQ34" s="214">
        <v>28</v>
      </c>
      <c r="BR34" s="215"/>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06"/>
    </row>
    <row r="35" spans="1:131" ht="26.25" customHeight="1" x14ac:dyDescent="0.15">
      <c r="A35" s="218">
        <v>8</v>
      </c>
      <c r="B35" s="1039" t="s">
        <v>414</v>
      </c>
      <c r="C35" s="1040"/>
      <c r="D35" s="1040"/>
      <c r="E35" s="1040"/>
      <c r="F35" s="1040"/>
      <c r="G35" s="1040"/>
      <c r="H35" s="1040"/>
      <c r="I35" s="1040"/>
      <c r="J35" s="1040"/>
      <c r="K35" s="1040"/>
      <c r="L35" s="1040"/>
      <c r="M35" s="1040"/>
      <c r="N35" s="1040"/>
      <c r="O35" s="1040"/>
      <c r="P35" s="1041"/>
      <c r="Q35" s="1047">
        <v>10</v>
      </c>
      <c r="R35" s="1048"/>
      <c r="S35" s="1048"/>
      <c r="T35" s="1048"/>
      <c r="U35" s="1048"/>
      <c r="V35" s="1048">
        <v>7</v>
      </c>
      <c r="W35" s="1048"/>
      <c r="X35" s="1048"/>
      <c r="Y35" s="1048"/>
      <c r="Z35" s="1048"/>
      <c r="AA35" s="1048">
        <v>2</v>
      </c>
      <c r="AB35" s="1048"/>
      <c r="AC35" s="1048"/>
      <c r="AD35" s="1048"/>
      <c r="AE35" s="1049"/>
      <c r="AF35" s="1044">
        <v>2</v>
      </c>
      <c r="AG35" s="1045"/>
      <c r="AH35" s="1045"/>
      <c r="AI35" s="1045"/>
      <c r="AJ35" s="1046"/>
      <c r="AK35" s="989">
        <v>9</v>
      </c>
      <c r="AL35" s="980"/>
      <c r="AM35" s="980"/>
      <c r="AN35" s="980"/>
      <c r="AO35" s="980"/>
      <c r="AP35" s="980" t="s">
        <v>589</v>
      </c>
      <c r="AQ35" s="980"/>
      <c r="AR35" s="980"/>
      <c r="AS35" s="980"/>
      <c r="AT35" s="980"/>
      <c r="AU35" s="980" t="s">
        <v>589</v>
      </c>
      <c r="AV35" s="980"/>
      <c r="AW35" s="980"/>
      <c r="AX35" s="980"/>
      <c r="AY35" s="980"/>
      <c r="AZ35" s="1050" t="s">
        <v>594</v>
      </c>
      <c r="BA35" s="1050"/>
      <c r="BB35" s="1050"/>
      <c r="BC35" s="1050"/>
      <c r="BD35" s="1050"/>
      <c r="BE35" s="981" t="s">
        <v>412</v>
      </c>
      <c r="BF35" s="981"/>
      <c r="BG35" s="981"/>
      <c r="BH35" s="981"/>
      <c r="BI35" s="982"/>
      <c r="BJ35" s="208"/>
      <c r="BK35" s="208"/>
      <c r="BL35" s="208"/>
      <c r="BM35" s="208"/>
      <c r="BN35" s="208"/>
      <c r="BO35" s="217"/>
      <c r="BP35" s="217"/>
      <c r="BQ35" s="214">
        <v>29</v>
      </c>
      <c r="BR35" s="215"/>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06"/>
    </row>
    <row r="36" spans="1:131" ht="26.25" customHeight="1" x14ac:dyDescent="0.15">
      <c r="A36" s="218">
        <v>9</v>
      </c>
      <c r="B36" s="1039" t="s">
        <v>415</v>
      </c>
      <c r="C36" s="1040"/>
      <c r="D36" s="1040"/>
      <c r="E36" s="1040"/>
      <c r="F36" s="1040"/>
      <c r="G36" s="1040"/>
      <c r="H36" s="1040"/>
      <c r="I36" s="1040"/>
      <c r="J36" s="1040"/>
      <c r="K36" s="1040"/>
      <c r="L36" s="1040"/>
      <c r="M36" s="1040"/>
      <c r="N36" s="1040"/>
      <c r="O36" s="1040"/>
      <c r="P36" s="1041"/>
      <c r="Q36" s="1047">
        <v>3169</v>
      </c>
      <c r="R36" s="1048"/>
      <c r="S36" s="1048"/>
      <c r="T36" s="1048"/>
      <c r="U36" s="1048"/>
      <c r="V36" s="1048">
        <v>3068</v>
      </c>
      <c r="W36" s="1048"/>
      <c r="X36" s="1048"/>
      <c r="Y36" s="1048"/>
      <c r="Z36" s="1048"/>
      <c r="AA36" s="1048">
        <v>2262</v>
      </c>
      <c r="AB36" s="1048"/>
      <c r="AC36" s="1048"/>
      <c r="AD36" s="1048"/>
      <c r="AE36" s="1049"/>
      <c r="AF36" s="1044">
        <v>101</v>
      </c>
      <c r="AG36" s="1045"/>
      <c r="AH36" s="1045"/>
      <c r="AI36" s="1045"/>
      <c r="AJ36" s="1046"/>
      <c r="AK36" s="989">
        <v>1227</v>
      </c>
      <c r="AL36" s="980"/>
      <c r="AM36" s="980"/>
      <c r="AN36" s="980"/>
      <c r="AO36" s="980"/>
      <c r="AP36" s="980" t="s">
        <v>589</v>
      </c>
      <c r="AQ36" s="980"/>
      <c r="AR36" s="980"/>
      <c r="AS36" s="980"/>
      <c r="AT36" s="980"/>
      <c r="AU36" s="980" t="s">
        <v>589</v>
      </c>
      <c r="AV36" s="980"/>
      <c r="AW36" s="980"/>
      <c r="AX36" s="980"/>
      <c r="AY36" s="980"/>
      <c r="AZ36" s="1050" t="s">
        <v>595</v>
      </c>
      <c r="BA36" s="1050"/>
      <c r="BB36" s="1050"/>
      <c r="BC36" s="1050"/>
      <c r="BD36" s="1050"/>
      <c r="BE36" s="981" t="s">
        <v>416</v>
      </c>
      <c r="BF36" s="981"/>
      <c r="BG36" s="981"/>
      <c r="BH36" s="981"/>
      <c r="BI36" s="982"/>
      <c r="BJ36" s="208"/>
      <c r="BK36" s="208"/>
      <c r="BL36" s="208"/>
      <c r="BM36" s="208"/>
      <c r="BN36" s="208"/>
      <c r="BO36" s="217"/>
      <c r="BP36" s="217"/>
      <c r="BQ36" s="214">
        <v>30</v>
      </c>
      <c r="BR36" s="215"/>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06"/>
    </row>
    <row r="37" spans="1:131" ht="26.25" customHeight="1" x14ac:dyDescent="0.15">
      <c r="A37" s="218">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08"/>
      <c r="BK37" s="208"/>
      <c r="BL37" s="208"/>
      <c r="BM37" s="208"/>
      <c r="BN37" s="208"/>
      <c r="BO37" s="217"/>
      <c r="BP37" s="217"/>
      <c r="BQ37" s="214">
        <v>31</v>
      </c>
      <c r="BR37" s="215"/>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06"/>
    </row>
    <row r="38" spans="1:131" ht="26.25" customHeight="1" x14ac:dyDescent="0.15">
      <c r="A38" s="218">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08"/>
      <c r="BK38" s="208"/>
      <c r="BL38" s="208"/>
      <c r="BM38" s="208"/>
      <c r="BN38" s="208"/>
      <c r="BO38" s="217"/>
      <c r="BP38" s="217"/>
      <c r="BQ38" s="214">
        <v>32</v>
      </c>
      <c r="BR38" s="215"/>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06"/>
    </row>
    <row r="39" spans="1:131" ht="26.25" customHeight="1" x14ac:dyDescent="0.15">
      <c r="A39" s="218">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08"/>
      <c r="BK39" s="208"/>
      <c r="BL39" s="208"/>
      <c r="BM39" s="208"/>
      <c r="BN39" s="208"/>
      <c r="BO39" s="217"/>
      <c r="BP39" s="217"/>
      <c r="BQ39" s="214">
        <v>33</v>
      </c>
      <c r="BR39" s="215"/>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06"/>
    </row>
    <row r="40" spans="1:131" ht="26.25" customHeight="1" x14ac:dyDescent="0.15">
      <c r="A40" s="214">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08"/>
      <c r="BK40" s="208"/>
      <c r="BL40" s="208"/>
      <c r="BM40" s="208"/>
      <c r="BN40" s="208"/>
      <c r="BO40" s="217"/>
      <c r="BP40" s="217"/>
      <c r="BQ40" s="214">
        <v>34</v>
      </c>
      <c r="BR40" s="215"/>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06"/>
    </row>
    <row r="41" spans="1:131" ht="26.25" customHeight="1" x14ac:dyDescent="0.15">
      <c r="A41" s="214">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08"/>
      <c r="BK41" s="208"/>
      <c r="BL41" s="208"/>
      <c r="BM41" s="208"/>
      <c r="BN41" s="208"/>
      <c r="BO41" s="217"/>
      <c r="BP41" s="217"/>
      <c r="BQ41" s="214">
        <v>35</v>
      </c>
      <c r="BR41" s="215"/>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06"/>
    </row>
    <row r="42" spans="1:131" ht="26.25" customHeight="1" x14ac:dyDescent="0.15">
      <c r="A42" s="214">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08"/>
      <c r="BK42" s="208"/>
      <c r="BL42" s="208"/>
      <c r="BM42" s="208"/>
      <c r="BN42" s="208"/>
      <c r="BO42" s="217"/>
      <c r="BP42" s="217"/>
      <c r="BQ42" s="214">
        <v>36</v>
      </c>
      <c r="BR42" s="215"/>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06"/>
    </row>
    <row r="43" spans="1:131" ht="26.25" customHeight="1" x14ac:dyDescent="0.15">
      <c r="A43" s="214">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08"/>
      <c r="BK43" s="208"/>
      <c r="BL43" s="208"/>
      <c r="BM43" s="208"/>
      <c r="BN43" s="208"/>
      <c r="BO43" s="217"/>
      <c r="BP43" s="217"/>
      <c r="BQ43" s="214">
        <v>37</v>
      </c>
      <c r="BR43" s="215"/>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06"/>
    </row>
    <row r="44" spans="1:131" ht="26.25" customHeight="1" x14ac:dyDescent="0.15">
      <c r="A44" s="214">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08"/>
      <c r="BK44" s="208"/>
      <c r="BL44" s="208"/>
      <c r="BM44" s="208"/>
      <c r="BN44" s="208"/>
      <c r="BO44" s="217"/>
      <c r="BP44" s="217"/>
      <c r="BQ44" s="214">
        <v>38</v>
      </c>
      <c r="BR44" s="215"/>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06"/>
    </row>
    <row r="45" spans="1:131" ht="26.25" customHeight="1" x14ac:dyDescent="0.15">
      <c r="A45" s="214">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08"/>
      <c r="BK45" s="208"/>
      <c r="BL45" s="208"/>
      <c r="BM45" s="208"/>
      <c r="BN45" s="208"/>
      <c r="BO45" s="217"/>
      <c r="BP45" s="217"/>
      <c r="BQ45" s="214">
        <v>39</v>
      </c>
      <c r="BR45" s="215"/>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06"/>
    </row>
    <row r="46" spans="1:131" ht="26.25" customHeight="1" x14ac:dyDescent="0.15">
      <c r="A46" s="214">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08"/>
      <c r="BK46" s="208"/>
      <c r="BL46" s="208"/>
      <c r="BM46" s="208"/>
      <c r="BN46" s="208"/>
      <c r="BO46" s="217"/>
      <c r="BP46" s="217"/>
      <c r="BQ46" s="214">
        <v>40</v>
      </c>
      <c r="BR46" s="215"/>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06"/>
    </row>
    <row r="47" spans="1:131" ht="26.25" customHeight="1" x14ac:dyDescent="0.15">
      <c r="A47" s="214">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08"/>
      <c r="BK47" s="208"/>
      <c r="BL47" s="208"/>
      <c r="BM47" s="208"/>
      <c r="BN47" s="208"/>
      <c r="BO47" s="217"/>
      <c r="BP47" s="217"/>
      <c r="BQ47" s="214">
        <v>41</v>
      </c>
      <c r="BR47" s="215"/>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06"/>
    </row>
    <row r="48" spans="1:131" ht="26.25" customHeight="1" x14ac:dyDescent="0.15">
      <c r="A48" s="214">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08"/>
      <c r="BK48" s="208"/>
      <c r="BL48" s="208"/>
      <c r="BM48" s="208"/>
      <c r="BN48" s="208"/>
      <c r="BO48" s="217"/>
      <c r="BP48" s="217"/>
      <c r="BQ48" s="214">
        <v>42</v>
      </c>
      <c r="BR48" s="215"/>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06"/>
    </row>
    <row r="49" spans="1:131" ht="26.25" customHeight="1" x14ac:dyDescent="0.15">
      <c r="A49" s="214">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08"/>
      <c r="BK49" s="208"/>
      <c r="BL49" s="208"/>
      <c r="BM49" s="208"/>
      <c r="BN49" s="208"/>
      <c r="BO49" s="217"/>
      <c r="BP49" s="217"/>
      <c r="BQ49" s="214">
        <v>43</v>
      </c>
      <c r="BR49" s="215"/>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06"/>
    </row>
    <row r="50" spans="1:131" ht="26.25" customHeight="1" x14ac:dyDescent="0.15">
      <c r="A50" s="214">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08"/>
      <c r="BK50" s="208"/>
      <c r="BL50" s="208"/>
      <c r="BM50" s="208"/>
      <c r="BN50" s="208"/>
      <c r="BO50" s="217"/>
      <c r="BP50" s="217"/>
      <c r="BQ50" s="214">
        <v>44</v>
      </c>
      <c r="BR50" s="215"/>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06"/>
    </row>
    <row r="51" spans="1:131" ht="26.25" customHeight="1" x14ac:dyDescent="0.15">
      <c r="A51" s="214">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08"/>
      <c r="BK51" s="208"/>
      <c r="BL51" s="208"/>
      <c r="BM51" s="208"/>
      <c r="BN51" s="208"/>
      <c r="BO51" s="217"/>
      <c r="BP51" s="217"/>
      <c r="BQ51" s="214">
        <v>45</v>
      </c>
      <c r="BR51" s="215"/>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06"/>
    </row>
    <row r="52" spans="1:131" ht="26.25" customHeight="1" x14ac:dyDescent="0.15">
      <c r="A52" s="214">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08"/>
      <c r="BK52" s="208"/>
      <c r="BL52" s="208"/>
      <c r="BM52" s="208"/>
      <c r="BN52" s="208"/>
      <c r="BO52" s="217"/>
      <c r="BP52" s="217"/>
      <c r="BQ52" s="214">
        <v>46</v>
      </c>
      <c r="BR52" s="215"/>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06"/>
    </row>
    <row r="53" spans="1:131" ht="26.25" customHeight="1" x14ac:dyDescent="0.15">
      <c r="A53" s="214">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08"/>
      <c r="BK53" s="208"/>
      <c r="BL53" s="208"/>
      <c r="BM53" s="208"/>
      <c r="BN53" s="208"/>
      <c r="BO53" s="217"/>
      <c r="BP53" s="217"/>
      <c r="BQ53" s="214">
        <v>47</v>
      </c>
      <c r="BR53" s="215"/>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06"/>
    </row>
    <row r="54" spans="1:131" ht="26.25" customHeight="1" x14ac:dyDescent="0.15">
      <c r="A54" s="214">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08"/>
      <c r="BK54" s="208"/>
      <c r="BL54" s="208"/>
      <c r="BM54" s="208"/>
      <c r="BN54" s="208"/>
      <c r="BO54" s="217"/>
      <c r="BP54" s="217"/>
      <c r="BQ54" s="214">
        <v>48</v>
      </c>
      <c r="BR54" s="215"/>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06"/>
    </row>
    <row r="55" spans="1:131" ht="26.25" customHeight="1" x14ac:dyDescent="0.15">
      <c r="A55" s="214">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08"/>
      <c r="BK55" s="208"/>
      <c r="BL55" s="208"/>
      <c r="BM55" s="208"/>
      <c r="BN55" s="208"/>
      <c r="BO55" s="217"/>
      <c r="BP55" s="217"/>
      <c r="BQ55" s="214">
        <v>49</v>
      </c>
      <c r="BR55" s="215"/>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06"/>
    </row>
    <row r="56" spans="1:131" ht="26.25" customHeight="1" x14ac:dyDescent="0.15">
      <c r="A56" s="214">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08"/>
      <c r="BK56" s="208"/>
      <c r="BL56" s="208"/>
      <c r="BM56" s="208"/>
      <c r="BN56" s="208"/>
      <c r="BO56" s="217"/>
      <c r="BP56" s="217"/>
      <c r="BQ56" s="214">
        <v>50</v>
      </c>
      <c r="BR56" s="215"/>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06"/>
    </row>
    <row r="57" spans="1:131" ht="26.25" customHeight="1" x14ac:dyDescent="0.15">
      <c r="A57" s="214">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08"/>
      <c r="BK57" s="208"/>
      <c r="BL57" s="208"/>
      <c r="BM57" s="208"/>
      <c r="BN57" s="208"/>
      <c r="BO57" s="217"/>
      <c r="BP57" s="217"/>
      <c r="BQ57" s="214">
        <v>51</v>
      </c>
      <c r="BR57" s="215"/>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06"/>
    </row>
    <row r="58" spans="1:131" ht="26.25" customHeight="1" x14ac:dyDescent="0.15">
      <c r="A58" s="214">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08"/>
      <c r="BK58" s="208"/>
      <c r="BL58" s="208"/>
      <c r="BM58" s="208"/>
      <c r="BN58" s="208"/>
      <c r="BO58" s="217"/>
      <c r="BP58" s="217"/>
      <c r="BQ58" s="214">
        <v>52</v>
      </c>
      <c r="BR58" s="215"/>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06"/>
    </row>
    <row r="59" spans="1:131" ht="26.25" customHeight="1" x14ac:dyDescent="0.15">
      <c r="A59" s="214">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08"/>
      <c r="BK59" s="208"/>
      <c r="BL59" s="208"/>
      <c r="BM59" s="208"/>
      <c r="BN59" s="208"/>
      <c r="BO59" s="217"/>
      <c r="BP59" s="217"/>
      <c r="BQ59" s="214">
        <v>53</v>
      </c>
      <c r="BR59" s="215"/>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06"/>
    </row>
    <row r="60" spans="1:131" ht="26.25" customHeight="1" x14ac:dyDescent="0.15">
      <c r="A60" s="214">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08"/>
      <c r="BK60" s="208"/>
      <c r="BL60" s="208"/>
      <c r="BM60" s="208"/>
      <c r="BN60" s="208"/>
      <c r="BO60" s="217"/>
      <c r="BP60" s="217"/>
      <c r="BQ60" s="214">
        <v>54</v>
      </c>
      <c r="BR60" s="215"/>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06"/>
    </row>
    <row r="61" spans="1:131" ht="26.25" customHeight="1" thickBot="1" x14ac:dyDescent="0.2">
      <c r="A61" s="214">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08"/>
      <c r="BK61" s="208"/>
      <c r="BL61" s="208"/>
      <c r="BM61" s="208"/>
      <c r="BN61" s="208"/>
      <c r="BO61" s="217"/>
      <c r="BP61" s="217"/>
      <c r="BQ61" s="214">
        <v>55</v>
      </c>
      <c r="BR61" s="215"/>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06"/>
    </row>
    <row r="62" spans="1:131" ht="26.25" customHeight="1" x14ac:dyDescent="0.15">
      <c r="A62" s="214">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417</v>
      </c>
      <c r="BK62" s="1037"/>
      <c r="BL62" s="1037"/>
      <c r="BM62" s="1037"/>
      <c r="BN62" s="1038"/>
      <c r="BO62" s="217"/>
      <c r="BP62" s="217"/>
      <c r="BQ62" s="214">
        <v>56</v>
      </c>
      <c r="BR62" s="215"/>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06"/>
    </row>
    <row r="63" spans="1:131" ht="26.25" customHeight="1" thickBot="1" x14ac:dyDescent="0.2">
      <c r="A63" s="216" t="s">
        <v>392</v>
      </c>
      <c r="B63" s="946" t="s">
        <v>418</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19866</v>
      </c>
      <c r="AG63" s="968"/>
      <c r="AH63" s="968"/>
      <c r="AI63" s="968"/>
      <c r="AJ63" s="1031"/>
      <c r="AK63" s="1032"/>
      <c r="AL63" s="972"/>
      <c r="AM63" s="972"/>
      <c r="AN63" s="972"/>
      <c r="AO63" s="972"/>
      <c r="AP63" s="968">
        <v>47437</v>
      </c>
      <c r="AQ63" s="968"/>
      <c r="AR63" s="968"/>
      <c r="AS63" s="968"/>
      <c r="AT63" s="968"/>
      <c r="AU63" s="968">
        <v>21926</v>
      </c>
      <c r="AV63" s="968"/>
      <c r="AW63" s="968"/>
      <c r="AX63" s="968"/>
      <c r="AY63" s="968"/>
      <c r="AZ63" s="1026"/>
      <c r="BA63" s="1026"/>
      <c r="BB63" s="1026"/>
      <c r="BC63" s="1026"/>
      <c r="BD63" s="1026"/>
      <c r="BE63" s="969"/>
      <c r="BF63" s="969"/>
      <c r="BG63" s="969"/>
      <c r="BH63" s="969"/>
      <c r="BI63" s="970"/>
      <c r="BJ63" s="1027" t="s">
        <v>419</v>
      </c>
      <c r="BK63" s="962"/>
      <c r="BL63" s="962"/>
      <c r="BM63" s="962"/>
      <c r="BN63" s="1028"/>
      <c r="BO63" s="217"/>
      <c r="BP63" s="217"/>
      <c r="BQ63" s="214">
        <v>57</v>
      </c>
      <c r="BR63" s="215"/>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06"/>
    </row>
    <row r="64" spans="1:131" ht="26.25" customHeight="1" x14ac:dyDescent="0.15">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06"/>
    </row>
    <row r="65" spans="1:131" ht="26.25" customHeight="1" thickBot="1" x14ac:dyDescent="0.2">
      <c r="A65" s="208" t="s">
        <v>420</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17"/>
      <c r="BF65" s="217"/>
      <c r="BG65" s="217"/>
      <c r="BH65" s="217"/>
      <c r="BI65" s="217"/>
      <c r="BJ65" s="217"/>
      <c r="BK65" s="217"/>
      <c r="BL65" s="217"/>
      <c r="BM65" s="217"/>
      <c r="BN65" s="217"/>
      <c r="BO65" s="217"/>
      <c r="BP65" s="217"/>
      <c r="BQ65" s="214">
        <v>59</v>
      </c>
      <c r="BR65" s="215"/>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06"/>
    </row>
    <row r="66" spans="1:131" ht="26.25" customHeight="1" x14ac:dyDescent="0.15">
      <c r="A66" s="1004" t="s">
        <v>421</v>
      </c>
      <c r="B66" s="1005"/>
      <c r="C66" s="1005"/>
      <c r="D66" s="1005"/>
      <c r="E66" s="1005"/>
      <c r="F66" s="1005"/>
      <c r="G66" s="1005"/>
      <c r="H66" s="1005"/>
      <c r="I66" s="1005"/>
      <c r="J66" s="1005"/>
      <c r="K66" s="1005"/>
      <c r="L66" s="1005"/>
      <c r="M66" s="1005"/>
      <c r="N66" s="1005"/>
      <c r="O66" s="1005"/>
      <c r="P66" s="1006"/>
      <c r="Q66" s="1010" t="s">
        <v>422</v>
      </c>
      <c r="R66" s="1011"/>
      <c r="S66" s="1011"/>
      <c r="T66" s="1011"/>
      <c r="U66" s="1012"/>
      <c r="V66" s="1010" t="s">
        <v>423</v>
      </c>
      <c r="W66" s="1011"/>
      <c r="X66" s="1011"/>
      <c r="Y66" s="1011"/>
      <c r="Z66" s="1012"/>
      <c r="AA66" s="1010" t="s">
        <v>424</v>
      </c>
      <c r="AB66" s="1011"/>
      <c r="AC66" s="1011"/>
      <c r="AD66" s="1011"/>
      <c r="AE66" s="1012"/>
      <c r="AF66" s="1016" t="s">
        <v>425</v>
      </c>
      <c r="AG66" s="1017"/>
      <c r="AH66" s="1017"/>
      <c r="AI66" s="1017"/>
      <c r="AJ66" s="1018"/>
      <c r="AK66" s="1010" t="s">
        <v>400</v>
      </c>
      <c r="AL66" s="1005"/>
      <c r="AM66" s="1005"/>
      <c r="AN66" s="1005"/>
      <c r="AO66" s="1006"/>
      <c r="AP66" s="1010" t="s">
        <v>401</v>
      </c>
      <c r="AQ66" s="1011"/>
      <c r="AR66" s="1011"/>
      <c r="AS66" s="1011"/>
      <c r="AT66" s="1012"/>
      <c r="AU66" s="1010" t="s">
        <v>426</v>
      </c>
      <c r="AV66" s="1011"/>
      <c r="AW66" s="1011"/>
      <c r="AX66" s="1011"/>
      <c r="AY66" s="1012"/>
      <c r="AZ66" s="1010" t="s">
        <v>378</v>
      </c>
      <c r="BA66" s="1011"/>
      <c r="BB66" s="1011"/>
      <c r="BC66" s="1011"/>
      <c r="BD66" s="1024"/>
      <c r="BE66" s="217"/>
      <c r="BF66" s="217"/>
      <c r="BG66" s="217"/>
      <c r="BH66" s="217"/>
      <c r="BI66" s="217"/>
      <c r="BJ66" s="217"/>
      <c r="BK66" s="217"/>
      <c r="BL66" s="217"/>
      <c r="BM66" s="217"/>
      <c r="BN66" s="217"/>
      <c r="BO66" s="217"/>
      <c r="BP66" s="217"/>
      <c r="BQ66" s="214">
        <v>60</v>
      </c>
      <c r="BR66" s="219"/>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06"/>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17"/>
      <c r="BF67" s="217"/>
      <c r="BG67" s="217"/>
      <c r="BH67" s="217"/>
      <c r="BI67" s="217"/>
      <c r="BJ67" s="217"/>
      <c r="BK67" s="217"/>
      <c r="BL67" s="217"/>
      <c r="BM67" s="217"/>
      <c r="BN67" s="217"/>
      <c r="BO67" s="217"/>
      <c r="BP67" s="217"/>
      <c r="BQ67" s="214">
        <v>61</v>
      </c>
      <c r="BR67" s="219"/>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06"/>
    </row>
    <row r="68" spans="1:131" ht="26.25" customHeight="1" thickTop="1" x14ac:dyDescent="0.15">
      <c r="A68" s="212">
        <v>1</v>
      </c>
      <c r="B68" s="994" t="s">
        <v>590</v>
      </c>
      <c r="C68" s="995"/>
      <c r="D68" s="995"/>
      <c r="E68" s="995"/>
      <c r="F68" s="995"/>
      <c r="G68" s="995"/>
      <c r="H68" s="995"/>
      <c r="I68" s="995"/>
      <c r="J68" s="995"/>
      <c r="K68" s="995"/>
      <c r="L68" s="995"/>
      <c r="M68" s="995"/>
      <c r="N68" s="995"/>
      <c r="O68" s="995"/>
      <c r="P68" s="996"/>
      <c r="Q68" s="997">
        <v>1598</v>
      </c>
      <c r="R68" s="991"/>
      <c r="S68" s="991"/>
      <c r="T68" s="991"/>
      <c r="U68" s="991"/>
      <c r="V68" s="991">
        <v>1456</v>
      </c>
      <c r="W68" s="991"/>
      <c r="X68" s="991"/>
      <c r="Y68" s="991"/>
      <c r="Z68" s="991"/>
      <c r="AA68" s="991">
        <v>142</v>
      </c>
      <c r="AB68" s="991"/>
      <c r="AC68" s="991"/>
      <c r="AD68" s="991"/>
      <c r="AE68" s="991"/>
      <c r="AF68" s="991">
        <v>142</v>
      </c>
      <c r="AG68" s="991"/>
      <c r="AH68" s="991"/>
      <c r="AI68" s="991"/>
      <c r="AJ68" s="991"/>
      <c r="AK68" s="991" t="s">
        <v>596</v>
      </c>
      <c r="AL68" s="991"/>
      <c r="AM68" s="991"/>
      <c r="AN68" s="991"/>
      <c r="AO68" s="991"/>
      <c r="AP68" s="991" t="s">
        <v>597</v>
      </c>
      <c r="AQ68" s="991"/>
      <c r="AR68" s="991"/>
      <c r="AS68" s="991"/>
      <c r="AT68" s="991"/>
      <c r="AU68" s="991" t="s">
        <v>596</v>
      </c>
      <c r="AV68" s="991"/>
      <c r="AW68" s="991"/>
      <c r="AX68" s="991"/>
      <c r="AY68" s="991"/>
      <c r="AZ68" s="992"/>
      <c r="BA68" s="992"/>
      <c r="BB68" s="992"/>
      <c r="BC68" s="992"/>
      <c r="BD68" s="993"/>
      <c r="BE68" s="217"/>
      <c r="BF68" s="217"/>
      <c r="BG68" s="217"/>
      <c r="BH68" s="217"/>
      <c r="BI68" s="217"/>
      <c r="BJ68" s="217"/>
      <c r="BK68" s="217"/>
      <c r="BL68" s="217"/>
      <c r="BM68" s="217"/>
      <c r="BN68" s="217"/>
      <c r="BO68" s="217"/>
      <c r="BP68" s="217"/>
      <c r="BQ68" s="214">
        <v>62</v>
      </c>
      <c r="BR68" s="219"/>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06"/>
    </row>
    <row r="69" spans="1:131" ht="26.25" customHeight="1" x14ac:dyDescent="0.15">
      <c r="A69" s="214">
        <v>2</v>
      </c>
      <c r="B69" s="983" t="s">
        <v>591</v>
      </c>
      <c r="C69" s="984"/>
      <c r="D69" s="984"/>
      <c r="E69" s="984"/>
      <c r="F69" s="984"/>
      <c r="G69" s="984"/>
      <c r="H69" s="984"/>
      <c r="I69" s="984"/>
      <c r="J69" s="984"/>
      <c r="K69" s="984"/>
      <c r="L69" s="984"/>
      <c r="M69" s="984"/>
      <c r="N69" s="984"/>
      <c r="O69" s="984"/>
      <c r="P69" s="985"/>
      <c r="Q69" s="986">
        <v>956629</v>
      </c>
      <c r="R69" s="980"/>
      <c r="S69" s="980"/>
      <c r="T69" s="980"/>
      <c r="U69" s="980"/>
      <c r="V69" s="980">
        <v>904884</v>
      </c>
      <c r="W69" s="980"/>
      <c r="X69" s="980"/>
      <c r="Y69" s="980"/>
      <c r="Z69" s="980"/>
      <c r="AA69" s="980">
        <v>51745</v>
      </c>
      <c r="AB69" s="980"/>
      <c r="AC69" s="980"/>
      <c r="AD69" s="980"/>
      <c r="AE69" s="980"/>
      <c r="AF69" s="980">
        <v>51745</v>
      </c>
      <c r="AG69" s="980"/>
      <c r="AH69" s="980"/>
      <c r="AI69" s="980"/>
      <c r="AJ69" s="980"/>
      <c r="AK69" s="980">
        <v>1</v>
      </c>
      <c r="AL69" s="980"/>
      <c r="AM69" s="980"/>
      <c r="AN69" s="980"/>
      <c r="AO69" s="980"/>
      <c r="AP69" s="980" t="s">
        <v>598</v>
      </c>
      <c r="AQ69" s="980"/>
      <c r="AR69" s="980"/>
      <c r="AS69" s="980"/>
      <c r="AT69" s="980"/>
      <c r="AU69" s="980" t="s">
        <v>596</v>
      </c>
      <c r="AV69" s="980"/>
      <c r="AW69" s="980"/>
      <c r="AX69" s="980"/>
      <c r="AY69" s="980"/>
      <c r="AZ69" s="981"/>
      <c r="BA69" s="981"/>
      <c r="BB69" s="981"/>
      <c r="BC69" s="981"/>
      <c r="BD69" s="982"/>
      <c r="BE69" s="217"/>
      <c r="BF69" s="217"/>
      <c r="BG69" s="217"/>
      <c r="BH69" s="217"/>
      <c r="BI69" s="217"/>
      <c r="BJ69" s="217"/>
      <c r="BK69" s="217"/>
      <c r="BL69" s="217"/>
      <c r="BM69" s="217"/>
      <c r="BN69" s="217"/>
      <c r="BO69" s="217"/>
      <c r="BP69" s="217"/>
      <c r="BQ69" s="214">
        <v>63</v>
      </c>
      <c r="BR69" s="219"/>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06"/>
    </row>
    <row r="70" spans="1:131" ht="26.25" customHeight="1" x14ac:dyDescent="0.15">
      <c r="A70" s="214">
        <v>3</v>
      </c>
      <c r="B70" s="983"/>
      <c r="C70" s="984"/>
      <c r="D70" s="984"/>
      <c r="E70" s="984"/>
      <c r="F70" s="984"/>
      <c r="G70" s="984"/>
      <c r="H70" s="984"/>
      <c r="I70" s="984"/>
      <c r="J70" s="984"/>
      <c r="K70" s="984"/>
      <c r="L70" s="984"/>
      <c r="M70" s="984"/>
      <c r="N70" s="984"/>
      <c r="O70" s="984"/>
      <c r="P70" s="985"/>
      <c r="Q70" s="986"/>
      <c r="R70" s="980"/>
      <c r="S70" s="980"/>
      <c r="T70" s="980"/>
      <c r="U70" s="980"/>
      <c r="V70" s="980"/>
      <c r="W70" s="980"/>
      <c r="X70" s="980"/>
      <c r="Y70" s="980"/>
      <c r="Z70" s="980"/>
      <c r="AA70" s="980"/>
      <c r="AB70" s="980"/>
      <c r="AC70" s="980"/>
      <c r="AD70" s="980"/>
      <c r="AE70" s="980"/>
      <c r="AF70" s="980"/>
      <c r="AG70" s="980"/>
      <c r="AH70" s="980"/>
      <c r="AI70" s="980"/>
      <c r="AJ70" s="980"/>
      <c r="AK70" s="980"/>
      <c r="AL70" s="980"/>
      <c r="AM70" s="980"/>
      <c r="AN70" s="980"/>
      <c r="AO70" s="980"/>
      <c r="AP70" s="980"/>
      <c r="AQ70" s="980"/>
      <c r="AR70" s="980"/>
      <c r="AS70" s="980"/>
      <c r="AT70" s="980"/>
      <c r="AU70" s="980"/>
      <c r="AV70" s="980"/>
      <c r="AW70" s="980"/>
      <c r="AX70" s="980"/>
      <c r="AY70" s="980"/>
      <c r="AZ70" s="981"/>
      <c r="BA70" s="981"/>
      <c r="BB70" s="981"/>
      <c r="BC70" s="981"/>
      <c r="BD70" s="982"/>
      <c r="BE70" s="217"/>
      <c r="BF70" s="217"/>
      <c r="BG70" s="217"/>
      <c r="BH70" s="217"/>
      <c r="BI70" s="217"/>
      <c r="BJ70" s="217"/>
      <c r="BK70" s="217"/>
      <c r="BL70" s="217"/>
      <c r="BM70" s="217"/>
      <c r="BN70" s="217"/>
      <c r="BO70" s="217"/>
      <c r="BP70" s="217"/>
      <c r="BQ70" s="214">
        <v>64</v>
      </c>
      <c r="BR70" s="219"/>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06"/>
    </row>
    <row r="71" spans="1:131" ht="26.25" customHeight="1" x14ac:dyDescent="0.15">
      <c r="A71" s="214">
        <v>4</v>
      </c>
      <c r="B71" s="983"/>
      <c r="C71" s="984"/>
      <c r="D71" s="984"/>
      <c r="E71" s="984"/>
      <c r="F71" s="984"/>
      <c r="G71" s="984"/>
      <c r="H71" s="984"/>
      <c r="I71" s="984"/>
      <c r="J71" s="984"/>
      <c r="K71" s="984"/>
      <c r="L71" s="984"/>
      <c r="M71" s="984"/>
      <c r="N71" s="984"/>
      <c r="O71" s="984"/>
      <c r="P71" s="985"/>
      <c r="Q71" s="986"/>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0"/>
      <c r="AY71" s="980"/>
      <c r="AZ71" s="981"/>
      <c r="BA71" s="981"/>
      <c r="BB71" s="981"/>
      <c r="BC71" s="981"/>
      <c r="BD71" s="982"/>
      <c r="BE71" s="217"/>
      <c r="BF71" s="217"/>
      <c r="BG71" s="217"/>
      <c r="BH71" s="217"/>
      <c r="BI71" s="217"/>
      <c r="BJ71" s="217"/>
      <c r="BK71" s="217"/>
      <c r="BL71" s="217"/>
      <c r="BM71" s="217"/>
      <c r="BN71" s="217"/>
      <c r="BO71" s="217"/>
      <c r="BP71" s="217"/>
      <c r="BQ71" s="214">
        <v>65</v>
      </c>
      <c r="BR71" s="219"/>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06"/>
    </row>
    <row r="72" spans="1:131" ht="26.25" customHeight="1" x14ac:dyDescent="0.15">
      <c r="A72" s="214">
        <v>5</v>
      </c>
      <c r="B72" s="983"/>
      <c r="C72" s="984"/>
      <c r="D72" s="984"/>
      <c r="E72" s="984"/>
      <c r="F72" s="984"/>
      <c r="G72" s="984"/>
      <c r="H72" s="984"/>
      <c r="I72" s="984"/>
      <c r="J72" s="984"/>
      <c r="K72" s="984"/>
      <c r="L72" s="984"/>
      <c r="M72" s="984"/>
      <c r="N72" s="984"/>
      <c r="O72" s="984"/>
      <c r="P72" s="985"/>
      <c r="Q72" s="986"/>
      <c r="R72" s="980"/>
      <c r="S72" s="980"/>
      <c r="T72" s="980"/>
      <c r="U72" s="980"/>
      <c r="V72" s="980"/>
      <c r="W72" s="980"/>
      <c r="X72" s="980"/>
      <c r="Y72" s="980"/>
      <c r="Z72" s="980"/>
      <c r="AA72" s="980"/>
      <c r="AB72" s="980"/>
      <c r="AC72" s="980"/>
      <c r="AD72" s="980"/>
      <c r="AE72" s="980"/>
      <c r="AF72" s="980"/>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217"/>
      <c r="BF72" s="217"/>
      <c r="BG72" s="217"/>
      <c r="BH72" s="217"/>
      <c r="BI72" s="217"/>
      <c r="BJ72" s="217"/>
      <c r="BK72" s="217"/>
      <c r="BL72" s="217"/>
      <c r="BM72" s="217"/>
      <c r="BN72" s="217"/>
      <c r="BO72" s="217"/>
      <c r="BP72" s="217"/>
      <c r="BQ72" s="214">
        <v>66</v>
      </c>
      <c r="BR72" s="219"/>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06"/>
    </row>
    <row r="73" spans="1:131" ht="26.25" customHeight="1" x14ac:dyDescent="0.15">
      <c r="A73" s="214">
        <v>6</v>
      </c>
      <c r="B73" s="983"/>
      <c r="C73" s="984"/>
      <c r="D73" s="984"/>
      <c r="E73" s="984"/>
      <c r="F73" s="984"/>
      <c r="G73" s="984"/>
      <c r="H73" s="984"/>
      <c r="I73" s="984"/>
      <c r="J73" s="984"/>
      <c r="K73" s="984"/>
      <c r="L73" s="984"/>
      <c r="M73" s="984"/>
      <c r="N73" s="984"/>
      <c r="O73" s="984"/>
      <c r="P73" s="985"/>
      <c r="Q73" s="986"/>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17"/>
      <c r="BF73" s="217"/>
      <c r="BG73" s="217"/>
      <c r="BH73" s="217"/>
      <c r="BI73" s="217"/>
      <c r="BJ73" s="217"/>
      <c r="BK73" s="217"/>
      <c r="BL73" s="217"/>
      <c r="BM73" s="217"/>
      <c r="BN73" s="217"/>
      <c r="BO73" s="217"/>
      <c r="BP73" s="217"/>
      <c r="BQ73" s="214">
        <v>67</v>
      </c>
      <c r="BR73" s="219"/>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06"/>
    </row>
    <row r="74" spans="1:131" ht="26.25" customHeight="1" x14ac:dyDescent="0.15">
      <c r="A74" s="214">
        <v>7</v>
      </c>
      <c r="B74" s="983"/>
      <c r="C74" s="984"/>
      <c r="D74" s="984"/>
      <c r="E74" s="984"/>
      <c r="F74" s="984"/>
      <c r="G74" s="984"/>
      <c r="H74" s="984"/>
      <c r="I74" s="984"/>
      <c r="J74" s="984"/>
      <c r="K74" s="984"/>
      <c r="L74" s="984"/>
      <c r="M74" s="984"/>
      <c r="N74" s="984"/>
      <c r="O74" s="984"/>
      <c r="P74" s="985"/>
      <c r="Q74" s="986"/>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17"/>
      <c r="BF74" s="217"/>
      <c r="BG74" s="217"/>
      <c r="BH74" s="217"/>
      <c r="BI74" s="217"/>
      <c r="BJ74" s="217"/>
      <c r="BK74" s="217"/>
      <c r="BL74" s="217"/>
      <c r="BM74" s="217"/>
      <c r="BN74" s="217"/>
      <c r="BO74" s="217"/>
      <c r="BP74" s="217"/>
      <c r="BQ74" s="214">
        <v>68</v>
      </c>
      <c r="BR74" s="219"/>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06"/>
    </row>
    <row r="75" spans="1:131" ht="26.25" customHeight="1" x14ac:dyDescent="0.15">
      <c r="A75" s="214">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17"/>
      <c r="BF75" s="217"/>
      <c r="BG75" s="217"/>
      <c r="BH75" s="217"/>
      <c r="BI75" s="217"/>
      <c r="BJ75" s="217"/>
      <c r="BK75" s="217"/>
      <c r="BL75" s="217"/>
      <c r="BM75" s="217"/>
      <c r="BN75" s="217"/>
      <c r="BO75" s="217"/>
      <c r="BP75" s="217"/>
      <c r="BQ75" s="214">
        <v>69</v>
      </c>
      <c r="BR75" s="219"/>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06"/>
    </row>
    <row r="76" spans="1:131" ht="26.25" customHeight="1" x14ac:dyDescent="0.15">
      <c r="A76" s="214">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17"/>
      <c r="BF76" s="217"/>
      <c r="BG76" s="217"/>
      <c r="BH76" s="217"/>
      <c r="BI76" s="217"/>
      <c r="BJ76" s="217"/>
      <c r="BK76" s="217"/>
      <c r="BL76" s="217"/>
      <c r="BM76" s="217"/>
      <c r="BN76" s="217"/>
      <c r="BO76" s="217"/>
      <c r="BP76" s="217"/>
      <c r="BQ76" s="214">
        <v>70</v>
      </c>
      <c r="BR76" s="219"/>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06"/>
    </row>
    <row r="77" spans="1:131" ht="26.25" customHeight="1" x14ac:dyDescent="0.15">
      <c r="A77" s="214">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17"/>
      <c r="BF77" s="217"/>
      <c r="BG77" s="217"/>
      <c r="BH77" s="217"/>
      <c r="BI77" s="217"/>
      <c r="BJ77" s="217"/>
      <c r="BK77" s="217"/>
      <c r="BL77" s="217"/>
      <c r="BM77" s="217"/>
      <c r="BN77" s="217"/>
      <c r="BO77" s="217"/>
      <c r="BP77" s="217"/>
      <c r="BQ77" s="214">
        <v>71</v>
      </c>
      <c r="BR77" s="219"/>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06"/>
    </row>
    <row r="78" spans="1:131" ht="26.25" customHeight="1" x14ac:dyDescent="0.15">
      <c r="A78" s="214">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17"/>
      <c r="BF78" s="217"/>
      <c r="BG78" s="217"/>
      <c r="BH78" s="217"/>
      <c r="BI78" s="217"/>
      <c r="BJ78" s="206"/>
      <c r="BK78" s="206"/>
      <c r="BL78" s="206"/>
      <c r="BM78" s="206"/>
      <c r="BN78" s="206"/>
      <c r="BO78" s="217"/>
      <c r="BP78" s="217"/>
      <c r="BQ78" s="214">
        <v>72</v>
      </c>
      <c r="BR78" s="219"/>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06"/>
    </row>
    <row r="79" spans="1:131" ht="26.25" customHeight="1" x14ac:dyDescent="0.15">
      <c r="A79" s="214">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17"/>
      <c r="BF79" s="217"/>
      <c r="BG79" s="217"/>
      <c r="BH79" s="217"/>
      <c r="BI79" s="217"/>
      <c r="BJ79" s="206"/>
      <c r="BK79" s="206"/>
      <c r="BL79" s="206"/>
      <c r="BM79" s="206"/>
      <c r="BN79" s="206"/>
      <c r="BO79" s="217"/>
      <c r="BP79" s="217"/>
      <c r="BQ79" s="214">
        <v>73</v>
      </c>
      <c r="BR79" s="219"/>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06"/>
    </row>
    <row r="80" spans="1:131" ht="26.25" customHeight="1" x14ac:dyDescent="0.15">
      <c r="A80" s="214">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17"/>
      <c r="BF80" s="217"/>
      <c r="BG80" s="217"/>
      <c r="BH80" s="217"/>
      <c r="BI80" s="217"/>
      <c r="BJ80" s="217"/>
      <c r="BK80" s="217"/>
      <c r="BL80" s="217"/>
      <c r="BM80" s="217"/>
      <c r="BN80" s="217"/>
      <c r="BO80" s="217"/>
      <c r="BP80" s="217"/>
      <c r="BQ80" s="214">
        <v>74</v>
      </c>
      <c r="BR80" s="219"/>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06"/>
    </row>
    <row r="81" spans="1:131" ht="26.25" customHeight="1" x14ac:dyDescent="0.15">
      <c r="A81" s="214">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17"/>
      <c r="BF81" s="217"/>
      <c r="BG81" s="217"/>
      <c r="BH81" s="217"/>
      <c r="BI81" s="217"/>
      <c r="BJ81" s="217"/>
      <c r="BK81" s="217"/>
      <c r="BL81" s="217"/>
      <c r="BM81" s="217"/>
      <c r="BN81" s="217"/>
      <c r="BO81" s="217"/>
      <c r="BP81" s="217"/>
      <c r="BQ81" s="214">
        <v>75</v>
      </c>
      <c r="BR81" s="219"/>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06"/>
    </row>
    <row r="82" spans="1:131" ht="26.25" customHeight="1" x14ac:dyDescent="0.15">
      <c r="A82" s="214">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17"/>
      <c r="BF82" s="217"/>
      <c r="BG82" s="217"/>
      <c r="BH82" s="217"/>
      <c r="BI82" s="217"/>
      <c r="BJ82" s="217"/>
      <c r="BK82" s="217"/>
      <c r="BL82" s="217"/>
      <c r="BM82" s="217"/>
      <c r="BN82" s="217"/>
      <c r="BO82" s="217"/>
      <c r="BP82" s="217"/>
      <c r="BQ82" s="214">
        <v>76</v>
      </c>
      <c r="BR82" s="219"/>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06"/>
    </row>
    <row r="83" spans="1:131" ht="26.25" customHeight="1" x14ac:dyDescent="0.15">
      <c r="A83" s="214">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17"/>
      <c r="BF83" s="217"/>
      <c r="BG83" s="217"/>
      <c r="BH83" s="217"/>
      <c r="BI83" s="217"/>
      <c r="BJ83" s="217"/>
      <c r="BK83" s="217"/>
      <c r="BL83" s="217"/>
      <c r="BM83" s="217"/>
      <c r="BN83" s="217"/>
      <c r="BO83" s="217"/>
      <c r="BP83" s="217"/>
      <c r="BQ83" s="214">
        <v>77</v>
      </c>
      <c r="BR83" s="219"/>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06"/>
    </row>
    <row r="84" spans="1:131" ht="26.25" customHeight="1" x14ac:dyDescent="0.15">
      <c r="A84" s="214">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17"/>
      <c r="BF84" s="217"/>
      <c r="BG84" s="217"/>
      <c r="BH84" s="217"/>
      <c r="BI84" s="217"/>
      <c r="BJ84" s="217"/>
      <c r="BK84" s="217"/>
      <c r="BL84" s="217"/>
      <c r="BM84" s="217"/>
      <c r="BN84" s="217"/>
      <c r="BO84" s="217"/>
      <c r="BP84" s="217"/>
      <c r="BQ84" s="214">
        <v>78</v>
      </c>
      <c r="BR84" s="219"/>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06"/>
    </row>
    <row r="85" spans="1:131" ht="26.25" customHeight="1" x14ac:dyDescent="0.15">
      <c r="A85" s="214">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17"/>
      <c r="BF85" s="217"/>
      <c r="BG85" s="217"/>
      <c r="BH85" s="217"/>
      <c r="BI85" s="217"/>
      <c r="BJ85" s="217"/>
      <c r="BK85" s="217"/>
      <c r="BL85" s="217"/>
      <c r="BM85" s="217"/>
      <c r="BN85" s="217"/>
      <c r="BO85" s="217"/>
      <c r="BP85" s="217"/>
      <c r="BQ85" s="214">
        <v>79</v>
      </c>
      <c r="BR85" s="219"/>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06"/>
    </row>
    <row r="86" spans="1:131" ht="26.25" customHeight="1" x14ac:dyDescent="0.15">
      <c r="A86" s="214">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17"/>
      <c r="BF86" s="217"/>
      <c r="BG86" s="217"/>
      <c r="BH86" s="217"/>
      <c r="BI86" s="217"/>
      <c r="BJ86" s="217"/>
      <c r="BK86" s="217"/>
      <c r="BL86" s="217"/>
      <c r="BM86" s="217"/>
      <c r="BN86" s="217"/>
      <c r="BO86" s="217"/>
      <c r="BP86" s="217"/>
      <c r="BQ86" s="214">
        <v>80</v>
      </c>
      <c r="BR86" s="219"/>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06"/>
    </row>
    <row r="87" spans="1:131" ht="26.25" customHeight="1" x14ac:dyDescent="0.15">
      <c r="A87" s="220">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17"/>
      <c r="BF87" s="217"/>
      <c r="BG87" s="217"/>
      <c r="BH87" s="217"/>
      <c r="BI87" s="217"/>
      <c r="BJ87" s="217"/>
      <c r="BK87" s="217"/>
      <c r="BL87" s="217"/>
      <c r="BM87" s="217"/>
      <c r="BN87" s="217"/>
      <c r="BO87" s="217"/>
      <c r="BP87" s="217"/>
      <c r="BQ87" s="214">
        <v>81</v>
      </c>
      <c r="BR87" s="219"/>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06"/>
    </row>
    <row r="88" spans="1:131" ht="26.25" customHeight="1" thickBot="1" x14ac:dyDescent="0.2">
      <c r="A88" s="216" t="s">
        <v>392</v>
      </c>
      <c r="B88" s="946" t="s">
        <v>427</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51887</v>
      </c>
      <c r="AG88" s="968"/>
      <c r="AH88" s="968"/>
      <c r="AI88" s="968"/>
      <c r="AJ88" s="968"/>
      <c r="AK88" s="972"/>
      <c r="AL88" s="972"/>
      <c r="AM88" s="972"/>
      <c r="AN88" s="972"/>
      <c r="AO88" s="972"/>
      <c r="AP88" s="968" t="s">
        <v>621</v>
      </c>
      <c r="AQ88" s="968"/>
      <c r="AR88" s="968"/>
      <c r="AS88" s="968"/>
      <c r="AT88" s="968"/>
      <c r="AU88" s="968" t="s">
        <v>621</v>
      </c>
      <c r="AV88" s="968"/>
      <c r="AW88" s="968"/>
      <c r="AX88" s="968"/>
      <c r="AY88" s="968"/>
      <c r="AZ88" s="969"/>
      <c r="BA88" s="969"/>
      <c r="BB88" s="969"/>
      <c r="BC88" s="969"/>
      <c r="BD88" s="970"/>
      <c r="BE88" s="217"/>
      <c r="BF88" s="217"/>
      <c r="BG88" s="217"/>
      <c r="BH88" s="217"/>
      <c r="BI88" s="217"/>
      <c r="BJ88" s="217"/>
      <c r="BK88" s="217"/>
      <c r="BL88" s="217"/>
      <c r="BM88" s="217"/>
      <c r="BN88" s="217"/>
      <c r="BO88" s="217"/>
      <c r="BP88" s="217"/>
      <c r="BQ88" s="214">
        <v>82</v>
      </c>
      <c r="BR88" s="219"/>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06"/>
    </row>
    <row r="89" spans="1:13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7"/>
      <c r="BF89" s="217"/>
      <c r="BG89" s="217"/>
      <c r="BH89" s="217"/>
      <c r="BI89" s="217"/>
      <c r="BJ89" s="217"/>
      <c r="BK89" s="217"/>
      <c r="BL89" s="217"/>
      <c r="BM89" s="217"/>
      <c r="BN89" s="217"/>
      <c r="BO89" s="217"/>
      <c r="BP89" s="217"/>
      <c r="BQ89" s="214">
        <v>83</v>
      </c>
      <c r="BR89" s="219"/>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06"/>
    </row>
    <row r="90" spans="1:13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7"/>
      <c r="BF90" s="217"/>
      <c r="BG90" s="217"/>
      <c r="BH90" s="217"/>
      <c r="BI90" s="217"/>
      <c r="BJ90" s="217"/>
      <c r="BK90" s="217"/>
      <c r="BL90" s="217"/>
      <c r="BM90" s="217"/>
      <c r="BN90" s="217"/>
      <c r="BO90" s="217"/>
      <c r="BP90" s="217"/>
      <c r="BQ90" s="214">
        <v>84</v>
      </c>
      <c r="BR90" s="219"/>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06"/>
    </row>
    <row r="91" spans="1:13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7"/>
      <c r="BF91" s="217"/>
      <c r="BG91" s="217"/>
      <c r="BH91" s="217"/>
      <c r="BI91" s="217"/>
      <c r="BJ91" s="217"/>
      <c r="BK91" s="217"/>
      <c r="BL91" s="217"/>
      <c r="BM91" s="217"/>
      <c r="BN91" s="217"/>
      <c r="BO91" s="217"/>
      <c r="BP91" s="217"/>
      <c r="BQ91" s="214">
        <v>85</v>
      </c>
      <c r="BR91" s="219"/>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06"/>
    </row>
    <row r="92" spans="1:13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7"/>
      <c r="BF92" s="217"/>
      <c r="BG92" s="217"/>
      <c r="BH92" s="217"/>
      <c r="BI92" s="217"/>
      <c r="BJ92" s="217"/>
      <c r="BK92" s="217"/>
      <c r="BL92" s="217"/>
      <c r="BM92" s="217"/>
      <c r="BN92" s="217"/>
      <c r="BO92" s="217"/>
      <c r="BP92" s="217"/>
      <c r="BQ92" s="214">
        <v>86</v>
      </c>
      <c r="BR92" s="219"/>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06"/>
    </row>
    <row r="93" spans="1:13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7"/>
      <c r="BF93" s="217"/>
      <c r="BG93" s="217"/>
      <c r="BH93" s="217"/>
      <c r="BI93" s="217"/>
      <c r="BJ93" s="217"/>
      <c r="BK93" s="217"/>
      <c r="BL93" s="217"/>
      <c r="BM93" s="217"/>
      <c r="BN93" s="217"/>
      <c r="BO93" s="217"/>
      <c r="BP93" s="217"/>
      <c r="BQ93" s="214">
        <v>87</v>
      </c>
      <c r="BR93" s="219"/>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06"/>
    </row>
    <row r="94" spans="1:13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7"/>
      <c r="BF94" s="217"/>
      <c r="BG94" s="217"/>
      <c r="BH94" s="217"/>
      <c r="BI94" s="217"/>
      <c r="BJ94" s="217"/>
      <c r="BK94" s="217"/>
      <c r="BL94" s="217"/>
      <c r="BM94" s="217"/>
      <c r="BN94" s="217"/>
      <c r="BO94" s="217"/>
      <c r="BP94" s="217"/>
      <c r="BQ94" s="214">
        <v>88</v>
      </c>
      <c r="BR94" s="219"/>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06"/>
    </row>
    <row r="95" spans="1:13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7"/>
      <c r="BF95" s="217"/>
      <c r="BG95" s="217"/>
      <c r="BH95" s="217"/>
      <c r="BI95" s="217"/>
      <c r="BJ95" s="217"/>
      <c r="BK95" s="217"/>
      <c r="BL95" s="217"/>
      <c r="BM95" s="217"/>
      <c r="BN95" s="217"/>
      <c r="BO95" s="217"/>
      <c r="BP95" s="217"/>
      <c r="BQ95" s="214">
        <v>89</v>
      </c>
      <c r="BR95" s="219"/>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06"/>
    </row>
    <row r="96" spans="1:13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7"/>
      <c r="BF96" s="217"/>
      <c r="BG96" s="217"/>
      <c r="BH96" s="217"/>
      <c r="BI96" s="217"/>
      <c r="BJ96" s="217"/>
      <c r="BK96" s="217"/>
      <c r="BL96" s="217"/>
      <c r="BM96" s="217"/>
      <c r="BN96" s="217"/>
      <c r="BO96" s="217"/>
      <c r="BP96" s="217"/>
      <c r="BQ96" s="214">
        <v>90</v>
      </c>
      <c r="BR96" s="219"/>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06"/>
    </row>
    <row r="97" spans="1:13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7"/>
      <c r="BF97" s="217"/>
      <c r="BG97" s="217"/>
      <c r="BH97" s="217"/>
      <c r="BI97" s="217"/>
      <c r="BJ97" s="217"/>
      <c r="BK97" s="217"/>
      <c r="BL97" s="217"/>
      <c r="BM97" s="217"/>
      <c r="BN97" s="217"/>
      <c r="BO97" s="217"/>
      <c r="BP97" s="217"/>
      <c r="BQ97" s="214">
        <v>91</v>
      </c>
      <c r="BR97" s="219"/>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06"/>
    </row>
    <row r="98" spans="1:13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7"/>
      <c r="BF98" s="217"/>
      <c r="BG98" s="217"/>
      <c r="BH98" s="217"/>
      <c r="BI98" s="217"/>
      <c r="BJ98" s="217"/>
      <c r="BK98" s="217"/>
      <c r="BL98" s="217"/>
      <c r="BM98" s="217"/>
      <c r="BN98" s="217"/>
      <c r="BO98" s="217"/>
      <c r="BP98" s="217"/>
      <c r="BQ98" s="214">
        <v>92</v>
      </c>
      <c r="BR98" s="219"/>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06"/>
    </row>
    <row r="99" spans="1:13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7"/>
      <c r="BF99" s="217"/>
      <c r="BG99" s="217"/>
      <c r="BH99" s="217"/>
      <c r="BI99" s="217"/>
      <c r="BJ99" s="217"/>
      <c r="BK99" s="217"/>
      <c r="BL99" s="217"/>
      <c r="BM99" s="217"/>
      <c r="BN99" s="217"/>
      <c r="BO99" s="217"/>
      <c r="BP99" s="217"/>
      <c r="BQ99" s="214">
        <v>93</v>
      </c>
      <c r="BR99" s="219"/>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06"/>
    </row>
    <row r="100" spans="1:13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7"/>
      <c r="BF100" s="217"/>
      <c r="BG100" s="217"/>
      <c r="BH100" s="217"/>
      <c r="BI100" s="217"/>
      <c r="BJ100" s="217"/>
      <c r="BK100" s="217"/>
      <c r="BL100" s="217"/>
      <c r="BM100" s="217"/>
      <c r="BN100" s="217"/>
      <c r="BO100" s="217"/>
      <c r="BP100" s="217"/>
      <c r="BQ100" s="214">
        <v>94</v>
      </c>
      <c r="BR100" s="219"/>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06"/>
    </row>
    <row r="101" spans="1:13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7"/>
      <c r="BF101" s="217"/>
      <c r="BG101" s="217"/>
      <c r="BH101" s="217"/>
      <c r="BI101" s="217"/>
      <c r="BJ101" s="217"/>
      <c r="BK101" s="217"/>
      <c r="BL101" s="217"/>
      <c r="BM101" s="217"/>
      <c r="BN101" s="217"/>
      <c r="BO101" s="217"/>
      <c r="BP101" s="217"/>
      <c r="BQ101" s="214">
        <v>95</v>
      </c>
      <c r="BR101" s="219"/>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06"/>
    </row>
    <row r="102" spans="1:13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7"/>
      <c r="BF102" s="217"/>
      <c r="BG102" s="217"/>
      <c r="BH102" s="217"/>
      <c r="BI102" s="217"/>
      <c r="BJ102" s="217"/>
      <c r="BK102" s="217"/>
      <c r="BL102" s="217"/>
      <c r="BM102" s="217"/>
      <c r="BN102" s="217"/>
      <c r="BO102" s="217"/>
      <c r="BP102" s="217"/>
      <c r="BQ102" s="216" t="s">
        <v>392</v>
      </c>
      <c r="BR102" s="946" t="s">
        <v>428</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7484</v>
      </c>
      <c r="CS102" s="962"/>
      <c r="CT102" s="962"/>
      <c r="CU102" s="962"/>
      <c r="CV102" s="963"/>
      <c r="CW102" s="961">
        <v>2082</v>
      </c>
      <c r="CX102" s="962"/>
      <c r="CY102" s="962"/>
      <c r="CZ102" s="962"/>
      <c r="DA102" s="963"/>
      <c r="DB102" s="961">
        <v>7402</v>
      </c>
      <c r="DC102" s="962"/>
      <c r="DD102" s="962"/>
      <c r="DE102" s="962"/>
      <c r="DF102" s="963"/>
      <c r="DG102" s="961" t="s">
        <v>621</v>
      </c>
      <c r="DH102" s="962"/>
      <c r="DI102" s="962"/>
      <c r="DJ102" s="962"/>
      <c r="DK102" s="963"/>
      <c r="DL102" s="961" t="s">
        <v>621</v>
      </c>
      <c r="DM102" s="962"/>
      <c r="DN102" s="962"/>
      <c r="DO102" s="962"/>
      <c r="DP102" s="963"/>
      <c r="DQ102" s="961" t="s">
        <v>621</v>
      </c>
      <c r="DR102" s="962"/>
      <c r="DS102" s="962"/>
      <c r="DT102" s="962"/>
      <c r="DU102" s="963"/>
      <c r="DV102" s="946"/>
      <c r="DW102" s="947"/>
      <c r="DX102" s="947"/>
      <c r="DY102" s="947"/>
      <c r="DZ102" s="948"/>
      <c r="EA102" s="206"/>
    </row>
    <row r="103" spans="1:13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7"/>
      <c r="BF103" s="217"/>
      <c r="BG103" s="217"/>
      <c r="BH103" s="217"/>
      <c r="BI103" s="217"/>
      <c r="BJ103" s="217"/>
      <c r="BK103" s="217"/>
      <c r="BL103" s="217"/>
      <c r="BM103" s="217"/>
      <c r="BN103" s="217"/>
      <c r="BO103" s="217"/>
      <c r="BP103" s="217"/>
      <c r="BQ103" s="949" t="s">
        <v>429</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06"/>
    </row>
    <row r="104" spans="1:13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7"/>
      <c r="BF104" s="217"/>
      <c r="BG104" s="217"/>
      <c r="BH104" s="217"/>
      <c r="BI104" s="217"/>
      <c r="BJ104" s="217"/>
      <c r="BK104" s="217"/>
      <c r="BL104" s="217"/>
      <c r="BM104" s="217"/>
      <c r="BN104" s="217"/>
      <c r="BO104" s="217"/>
      <c r="BP104" s="217"/>
      <c r="BQ104" s="950" t="s">
        <v>430</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06"/>
    </row>
    <row r="105" spans="1:131" ht="11.25" customHeight="1" x14ac:dyDescent="0.15">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206"/>
    </row>
    <row r="106" spans="1:13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206"/>
    </row>
    <row r="107" spans="1:131" s="206" customFormat="1" ht="26.25" customHeight="1" thickBot="1" x14ac:dyDescent="0.2">
      <c r="A107" s="225" t="s">
        <v>431</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432</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206" customFormat="1" ht="26.25" customHeight="1" x14ac:dyDescent="0.15">
      <c r="A108" s="951" t="s">
        <v>433</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434</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06" customFormat="1" ht="26.25" customHeight="1" x14ac:dyDescent="0.15">
      <c r="A109" s="904" t="s">
        <v>435</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436</v>
      </c>
      <c r="AB109" s="905"/>
      <c r="AC109" s="905"/>
      <c r="AD109" s="905"/>
      <c r="AE109" s="906"/>
      <c r="AF109" s="907" t="s">
        <v>437</v>
      </c>
      <c r="AG109" s="905"/>
      <c r="AH109" s="905"/>
      <c r="AI109" s="905"/>
      <c r="AJ109" s="906"/>
      <c r="AK109" s="907" t="s">
        <v>305</v>
      </c>
      <c r="AL109" s="905"/>
      <c r="AM109" s="905"/>
      <c r="AN109" s="905"/>
      <c r="AO109" s="906"/>
      <c r="AP109" s="907" t="s">
        <v>438</v>
      </c>
      <c r="AQ109" s="905"/>
      <c r="AR109" s="905"/>
      <c r="AS109" s="905"/>
      <c r="AT109" s="938"/>
      <c r="AU109" s="904" t="s">
        <v>435</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436</v>
      </c>
      <c r="BR109" s="905"/>
      <c r="BS109" s="905"/>
      <c r="BT109" s="905"/>
      <c r="BU109" s="906"/>
      <c r="BV109" s="907" t="s">
        <v>437</v>
      </c>
      <c r="BW109" s="905"/>
      <c r="BX109" s="905"/>
      <c r="BY109" s="905"/>
      <c r="BZ109" s="906"/>
      <c r="CA109" s="907" t="s">
        <v>305</v>
      </c>
      <c r="CB109" s="905"/>
      <c r="CC109" s="905"/>
      <c r="CD109" s="905"/>
      <c r="CE109" s="906"/>
      <c r="CF109" s="945" t="s">
        <v>438</v>
      </c>
      <c r="CG109" s="945"/>
      <c r="CH109" s="945"/>
      <c r="CI109" s="945"/>
      <c r="CJ109" s="945"/>
      <c r="CK109" s="907" t="s">
        <v>439</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436</v>
      </c>
      <c r="DH109" s="905"/>
      <c r="DI109" s="905"/>
      <c r="DJ109" s="905"/>
      <c r="DK109" s="906"/>
      <c r="DL109" s="907" t="s">
        <v>437</v>
      </c>
      <c r="DM109" s="905"/>
      <c r="DN109" s="905"/>
      <c r="DO109" s="905"/>
      <c r="DP109" s="906"/>
      <c r="DQ109" s="907" t="s">
        <v>305</v>
      </c>
      <c r="DR109" s="905"/>
      <c r="DS109" s="905"/>
      <c r="DT109" s="905"/>
      <c r="DU109" s="906"/>
      <c r="DV109" s="907" t="s">
        <v>438</v>
      </c>
      <c r="DW109" s="905"/>
      <c r="DX109" s="905"/>
      <c r="DY109" s="905"/>
      <c r="DZ109" s="938"/>
    </row>
    <row r="110" spans="1:131" s="206" customFormat="1" ht="26.25" customHeight="1" x14ac:dyDescent="0.15">
      <c r="A110" s="816" t="s">
        <v>440</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9557455</v>
      </c>
      <c r="AB110" s="898"/>
      <c r="AC110" s="898"/>
      <c r="AD110" s="898"/>
      <c r="AE110" s="899"/>
      <c r="AF110" s="900">
        <v>7897112</v>
      </c>
      <c r="AG110" s="898"/>
      <c r="AH110" s="898"/>
      <c r="AI110" s="898"/>
      <c r="AJ110" s="899"/>
      <c r="AK110" s="900">
        <v>7247481</v>
      </c>
      <c r="AL110" s="898"/>
      <c r="AM110" s="898"/>
      <c r="AN110" s="898"/>
      <c r="AO110" s="899"/>
      <c r="AP110" s="901">
        <v>6.8</v>
      </c>
      <c r="AQ110" s="902"/>
      <c r="AR110" s="902"/>
      <c r="AS110" s="902"/>
      <c r="AT110" s="903"/>
      <c r="AU110" s="939" t="s">
        <v>73</v>
      </c>
      <c r="AV110" s="940"/>
      <c r="AW110" s="940"/>
      <c r="AX110" s="940"/>
      <c r="AY110" s="940"/>
      <c r="AZ110" s="869" t="s">
        <v>441</v>
      </c>
      <c r="BA110" s="817"/>
      <c r="BB110" s="817"/>
      <c r="BC110" s="817"/>
      <c r="BD110" s="817"/>
      <c r="BE110" s="817"/>
      <c r="BF110" s="817"/>
      <c r="BG110" s="817"/>
      <c r="BH110" s="817"/>
      <c r="BI110" s="817"/>
      <c r="BJ110" s="817"/>
      <c r="BK110" s="817"/>
      <c r="BL110" s="817"/>
      <c r="BM110" s="817"/>
      <c r="BN110" s="817"/>
      <c r="BO110" s="817"/>
      <c r="BP110" s="818"/>
      <c r="BQ110" s="870">
        <v>51380254</v>
      </c>
      <c r="BR110" s="851"/>
      <c r="BS110" s="851"/>
      <c r="BT110" s="851"/>
      <c r="BU110" s="851"/>
      <c r="BV110" s="851">
        <v>51655737</v>
      </c>
      <c r="BW110" s="851"/>
      <c r="BX110" s="851"/>
      <c r="BY110" s="851"/>
      <c r="BZ110" s="851"/>
      <c r="CA110" s="851">
        <v>51063380</v>
      </c>
      <c r="CB110" s="851"/>
      <c r="CC110" s="851"/>
      <c r="CD110" s="851"/>
      <c r="CE110" s="851"/>
      <c r="CF110" s="875">
        <v>48.1</v>
      </c>
      <c r="CG110" s="876"/>
      <c r="CH110" s="876"/>
      <c r="CI110" s="876"/>
      <c r="CJ110" s="876"/>
      <c r="CK110" s="935" t="s">
        <v>442</v>
      </c>
      <c r="CL110" s="828"/>
      <c r="CM110" s="869" t="s">
        <v>443</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v>3908789</v>
      </c>
      <c r="DH110" s="851"/>
      <c r="DI110" s="851"/>
      <c r="DJ110" s="851"/>
      <c r="DK110" s="851"/>
      <c r="DL110" s="851">
        <v>3548683</v>
      </c>
      <c r="DM110" s="851"/>
      <c r="DN110" s="851"/>
      <c r="DO110" s="851"/>
      <c r="DP110" s="851"/>
      <c r="DQ110" s="851">
        <v>3181545</v>
      </c>
      <c r="DR110" s="851"/>
      <c r="DS110" s="851"/>
      <c r="DT110" s="851"/>
      <c r="DU110" s="851"/>
      <c r="DV110" s="852">
        <v>3</v>
      </c>
      <c r="DW110" s="852"/>
      <c r="DX110" s="852"/>
      <c r="DY110" s="852"/>
      <c r="DZ110" s="853"/>
    </row>
    <row r="111" spans="1:131" s="206" customFormat="1" ht="26.25" customHeight="1" x14ac:dyDescent="0.15">
      <c r="A111" s="783" t="s">
        <v>444</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232</v>
      </c>
      <c r="AB111" s="928"/>
      <c r="AC111" s="928"/>
      <c r="AD111" s="928"/>
      <c r="AE111" s="929"/>
      <c r="AF111" s="930" t="s">
        <v>232</v>
      </c>
      <c r="AG111" s="928"/>
      <c r="AH111" s="928"/>
      <c r="AI111" s="928"/>
      <c r="AJ111" s="929"/>
      <c r="AK111" s="930" t="s">
        <v>232</v>
      </c>
      <c r="AL111" s="928"/>
      <c r="AM111" s="928"/>
      <c r="AN111" s="928"/>
      <c r="AO111" s="929"/>
      <c r="AP111" s="931" t="s">
        <v>232</v>
      </c>
      <c r="AQ111" s="932"/>
      <c r="AR111" s="932"/>
      <c r="AS111" s="932"/>
      <c r="AT111" s="933"/>
      <c r="AU111" s="941"/>
      <c r="AV111" s="942"/>
      <c r="AW111" s="942"/>
      <c r="AX111" s="942"/>
      <c r="AY111" s="942"/>
      <c r="AZ111" s="824" t="s">
        <v>445</v>
      </c>
      <c r="BA111" s="761"/>
      <c r="BB111" s="761"/>
      <c r="BC111" s="761"/>
      <c r="BD111" s="761"/>
      <c r="BE111" s="761"/>
      <c r="BF111" s="761"/>
      <c r="BG111" s="761"/>
      <c r="BH111" s="761"/>
      <c r="BI111" s="761"/>
      <c r="BJ111" s="761"/>
      <c r="BK111" s="761"/>
      <c r="BL111" s="761"/>
      <c r="BM111" s="761"/>
      <c r="BN111" s="761"/>
      <c r="BO111" s="761"/>
      <c r="BP111" s="762"/>
      <c r="BQ111" s="825">
        <v>8083624</v>
      </c>
      <c r="BR111" s="826"/>
      <c r="BS111" s="826"/>
      <c r="BT111" s="826"/>
      <c r="BU111" s="826"/>
      <c r="BV111" s="826">
        <v>7826253</v>
      </c>
      <c r="BW111" s="826"/>
      <c r="BX111" s="826"/>
      <c r="BY111" s="826"/>
      <c r="BZ111" s="826"/>
      <c r="CA111" s="826">
        <v>8329224</v>
      </c>
      <c r="CB111" s="826"/>
      <c r="CC111" s="826"/>
      <c r="CD111" s="826"/>
      <c r="CE111" s="826"/>
      <c r="CF111" s="884">
        <v>7.9</v>
      </c>
      <c r="CG111" s="885"/>
      <c r="CH111" s="885"/>
      <c r="CI111" s="885"/>
      <c r="CJ111" s="885"/>
      <c r="CK111" s="936"/>
      <c r="CL111" s="830"/>
      <c r="CM111" s="824" t="s">
        <v>446</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232</v>
      </c>
      <c r="DH111" s="826"/>
      <c r="DI111" s="826"/>
      <c r="DJ111" s="826"/>
      <c r="DK111" s="826"/>
      <c r="DL111" s="826" t="s">
        <v>232</v>
      </c>
      <c r="DM111" s="826"/>
      <c r="DN111" s="826"/>
      <c r="DO111" s="826"/>
      <c r="DP111" s="826"/>
      <c r="DQ111" s="826" t="s">
        <v>232</v>
      </c>
      <c r="DR111" s="826"/>
      <c r="DS111" s="826"/>
      <c r="DT111" s="826"/>
      <c r="DU111" s="826"/>
      <c r="DV111" s="803" t="s">
        <v>232</v>
      </c>
      <c r="DW111" s="803"/>
      <c r="DX111" s="803"/>
      <c r="DY111" s="803"/>
      <c r="DZ111" s="804"/>
    </row>
    <row r="112" spans="1:131" s="206" customFormat="1" ht="26.25" customHeight="1" x14ac:dyDescent="0.15">
      <c r="A112" s="921" t="s">
        <v>447</v>
      </c>
      <c r="B112" s="922"/>
      <c r="C112" s="761" t="s">
        <v>448</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232</v>
      </c>
      <c r="AB112" s="789"/>
      <c r="AC112" s="789"/>
      <c r="AD112" s="789"/>
      <c r="AE112" s="790"/>
      <c r="AF112" s="791" t="s">
        <v>232</v>
      </c>
      <c r="AG112" s="789"/>
      <c r="AH112" s="789"/>
      <c r="AI112" s="789"/>
      <c r="AJ112" s="790"/>
      <c r="AK112" s="791" t="s">
        <v>232</v>
      </c>
      <c r="AL112" s="789"/>
      <c r="AM112" s="789"/>
      <c r="AN112" s="789"/>
      <c r="AO112" s="790"/>
      <c r="AP112" s="833" t="s">
        <v>232</v>
      </c>
      <c r="AQ112" s="834"/>
      <c r="AR112" s="834"/>
      <c r="AS112" s="834"/>
      <c r="AT112" s="835"/>
      <c r="AU112" s="941"/>
      <c r="AV112" s="942"/>
      <c r="AW112" s="942"/>
      <c r="AX112" s="942"/>
      <c r="AY112" s="942"/>
      <c r="AZ112" s="824" t="s">
        <v>449</v>
      </c>
      <c r="BA112" s="761"/>
      <c r="BB112" s="761"/>
      <c r="BC112" s="761"/>
      <c r="BD112" s="761"/>
      <c r="BE112" s="761"/>
      <c r="BF112" s="761"/>
      <c r="BG112" s="761"/>
      <c r="BH112" s="761"/>
      <c r="BI112" s="761"/>
      <c r="BJ112" s="761"/>
      <c r="BK112" s="761"/>
      <c r="BL112" s="761"/>
      <c r="BM112" s="761"/>
      <c r="BN112" s="761"/>
      <c r="BO112" s="761"/>
      <c r="BP112" s="762"/>
      <c r="BQ112" s="825">
        <v>24220193</v>
      </c>
      <c r="BR112" s="826"/>
      <c r="BS112" s="826"/>
      <c r="BT112" s="826"/>
      <c r="BU112" s="826"/>
      <c r="BV112" s="826">
        <v>23000283</v>
      </c>
      <c r="BW112" s="826"/>
      <c r="BX112" s="826"/>
      <c r="BY112" s="826"/>
      <c r="BZ112" s="826"/>
      <c r="CA112" s="826">
        <v>21926201</v>
      </c>
      <c r="CB112" s="826"/>
      <c r="CC112" s="826"/>
      <c r="CD112" s="826"/>
      <c r="CE112" s="826"/>
      <c r="CF112" s="884">
        <v>20.7</v>
      </c>
      <c r="CG112" s="885"/>
      <c r="CH112" s="885"/>
      <c r="CI112" s="885"/>
      <c r="CJ112" s="885"/>
      <c r="CK112" s="936"/>
      <c r="CL112" s="830"/>
      <c r="CM112" s="824" t="s">
        <v>450</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451</v>
      </c>
      <c r="DH112" s="826"/>
      <c r="DI112" s="826"/>
      <c r="DJ112" s="826"/>
      <c r="DK112" s="826"/>
      <c r="DL112" s="826" t="s">
        <v>451</v>
      </c>
      <c r="DM112" s="826"/>
      <c r="DN112" s="826"/>
      <c r="DO112" s="826"/>
      <c r="DP112" s="826"/>
      <c r="DQ112" s="826" t="s">
        <v>232</v>
      </c>
      <c r="DR112" s="826"/>
      <c r="DS112" s="826"/>
      <c r="DT112" s="826"/>
      <c r="DU112" s="826"/>
      <c r="DV112" s="803" t="s">
        <v>451</v>
      </c>
      <c r="DW112" s="803"/>
      <c r="DX112" s="803"/>
      <c r="DY112" s="803"/>
      <c r="DZ112" s="804"/>
    </row>
    <row r="113" spans="1:130" s="206" customFormat="1" ht="26.25" customHeight="1" x14ac:dyDescent="0.15">
      <c r="A113" s="923"/>
      <c r="B113" s="924"/>
      <c r="C113" s="761" t="s">
        <v>452</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2356153</v>
      </c>
      <c r="AB113" s="928"/>
      <c r="AC113" s="928"/>
      <c r="AD113" s="928"/>
      <c r="AE113" s="929"/>
      <c r="AF113" s="930">
        <v>2317432</v>
      </c>
      <c r="AG113" s="928"/>
      <c r="AH113" s="928"/>
      <c r="AI113" s="928"/>
      <c r="AJ113" s="929"/>
      <c r="AK113" s="930">
        <v>2190116</v>
      </c>
      <c r="AL113" s="928"/>
      <c r="AM113" s="928"/>
      <c r="AN113" s="928"/>
      <c r="AO113" s="929"/>
      <c r="AP113" s="931">
        <v>2.1</v>
      </c>
      <c r="AQ113" s="932"/>
      <c r="AR113" s="932"/>
      <c r="AS113" s="932"/>
      <c r="AT113" s="933"/>
      <c r="AU113" s="941"/>
      <c r="AV113" s="942"/>
      <c r="AW113" s="942"/>
      <c r="AX113" s="942"/>
      <c r="AY113" s="942"/>
      <c r="AZ113" s="824" t="s">
        <v>453</v>
      </c>
      <c r="BA113" s="761"/>
      <c r="BB113" s="761"/>
      <c r="BC113" s="761"/>
      <c r="BD113" s="761"/>
      <c r="BE113" s="761"/>
      <c r="BF113" s="761"/>
      <c r="BG113" s="761"/>
      <c r="BH113" s="761"/>
      <c r="BI113" s="761"/>
      <c r="BJ113" s="761"/>
      <c r="BK113" s="761"/>
      <c r="BL113" s="761"/>
      <c r="BM113" s="761"/>
      <c r="BN113" s="761"/>
      <c r="BO113" s="761"/>
      <c r="BP113" s="762"/>
      <c r="BQ113" s="825" t="s">
        <v>232</v>
      </c>
      <c r="BR113" s="826"/>
      <c r="BS113" s="826"/>
      <c r="BT113" s="826"/>
      <c r="BU113" s="826"/>
      <c r="BV113" s="826" t="s">
        <v>232</v>
      </c>
      <c r="BW113" s="826"/>
      <c r="BX113" s="826"/>
      <c r="BY113" s="826"/>
      <c r="BZ113" s="826"/>
      <c r="CA113" s="826" t="s">
        <v>451</v>
      </c>
      <c r="CB113" s="826"/>
      <c r="CC113" s="826"/>
      <c r="CD113" s="826"/>
      <c r="CE113" s="826"/>
      <c r="CF113" s="884" t="s">
        <v>232</v>
      </c>
      <c r="CG113" s="885"/>
      <c r="CH113" s="885"/>
      <c r="CI113" s="885"/>
      <c r="CJ113" s="885"/>
      <c r="CK113" s="936"/>
      <c r="CL113" s="830"/>
      <c r="CM113" s="824" t="s">
        <v>454</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232</v>
      </c>
      <c r="DH113" s="789"/>
      <c r="DI113" s="789"/>
      <c r="DJ113" s="789"/>
      <c r="DK113" s="790"/>
      <c r="DL113" s="791" t="s">
        <v>232</v>
      </c>
      <c r="DM113" s="789"/>
      <c r="DN113" s="789"/>
      <c r="DO113" s="789"/>
      <c r="DP113" s="790"/>
      <c r="DQ113" s="791" t="s">
        <v>232</v>
      </c>
      <c r="DR113" s="789"/>
      <c r="DS113" s="789"/>
      <c r="DT113" s="789"/>
      <c r="DU113" s="790"/>
      <c r="DV113" s="833" t="s">
        <v>232</v>
      </c>
      <c r="DW113" s="834"/>
      <c r="DX113" s="834"/>
      <c r="DY113" s="834"/>
      <c r="DZ113" s="835"/>
    </row>
    <row r="114" spans="1:130" s="206" customFormat="1" ht="26.25" customHeight="1" x14ac:dyDescent="0.15">
      <c r="A114" s="923"/>
      <c r="B114" s="924"/>
      <c r="C114" s="761" t="s">
        <v>455</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t="s">
        <v>232</v>
      </c>
      <c r="AB114" s="789"/>
      <c r="AC114" s="789"/>
      <c r="AD114" s="789"/>
      <c r="AE114" s="790"/>
      <c r="AF114" s="791" t="s">
        <v>232</v>
      </c>
      <c r="AG114" s="789"/>
      <c r="AH114" s="789"/>
      <c r="AI114" s="789"/>
      <c r="AJ114" s="790"/>
      <c r="AK114" s="791" t="s">
        <v>451</v>
      </c>
      <c r="AL114" s="789"/>
      <c r="AM114" s="789"/>
      <c r="AN114" s="789"/>
      <c r="AO114" s="790"/>
      <c r="AP114" s="833" t="s">
        <v>232</v>
      </c>
      <c r="AQ114" s="834"/>
      <c r="AR114" s="834"/>
      <c r="AS114" s="834"/>
      <c r="AT114" s="835"/>
      <c r="AU114" s="941"/>
      <c r="AV114" s="942"/>
      <c r="AW114" s="942"/>
      <c r="AX114" s="942"/>
      <c r="AY114" s="942"/>
      <c r="AZ114" s="824" t="s">
        <v>456</v>
      </c>
      <c r="BA114" s="761"/>
      <c r="BB114" s="761"/>
      <c r="BC114" s="761"/>
      <c r="BD114" s="761"/>
      <c r="BE114" s="761"/>
      <c r="BF114" s="761"/>
      <c r="BG114" s="761"/>
      <c r="BH114" s="761"/>
      <c r="BI114" s="761"/>
      <c r="BJ114" s="761"/>
      <c r="BK114" s="761"/>
      <c r="BL114" s="761"/>
      <c r="BM114" s="761"/>
      <c r="BN114" s="761"/>
      <c r="BO114" s="761"/>
      <c r="BP114" s="762"/>
      <c r="BQ114" s="825">
        <v>19265401</v>
      </c>
      <c r="BR114" s="826"/>
      <c r="BS114" s="826"/>
      <c r="BT114" s="826"/>
      <c r="BU114" s="826"/>
      <c r="BV114" s="826">
        <v>18263628</v>
      </c>
      <c r="BW114" s="826"/>
      <c r="BX114" s="826"/>
      <c r="BY114" s="826"/>
      <c r="BZ114" s="826"/>
      <c r="CA114" s="826">
        <v>18353316</v>
      </c>
      <c r="CB114" s="826"/>
      <c r="CC114" s="826"/>
      <c r="CD114" s="826"/>
      <c r="CE114" s="826"/>
      <c r="CF114" s="884">
        <v>17.3</v>
      </c>
      <c r="CG114" s="885"/>
      <c r="CH114" s="885"/>
      <c r="CI114" s="885"/>
      <c r="CJ114" s="885"/>
      <c r="CK114" s="936"/>
      <c r="CL114" s="830"/>
      <c r="CM114" s="824" t="s">
        <v>457</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232</v>
      </c>
      <c r="DH114" s="789"/>
      <c r="DI114" s="789"/>
      <c r="DJ114" s="789"/>
      <c r="DK114" s="790"/>
      <c r="DL114" s="791" t="s">
        <v>451</v>
      </c>
      <c r="DM114" s="789"/>
      <c r="DN114" s="789"/>
      <c r="DO114" s="789"/>
      <c r="DP114" s="790"/>
      <c r="DQ114" s="791" t="s">
        <v>232</v>
      </c>
      <c r="DR114" s="789"/>
      <c r="DS114" s="789"/>
      <c r="DT114" s="789"/>
      <c r="DU114" s="790"/>
      <c r="DV114" s="833" t="s">
        <v>232</v>
      </c>
      <c r="DW114" s="834"/>
      <c r="DX114" s="834"/>
      <c r="DY114" s="834"/>
      <c r="DZ114" s="835"/>
    </row>
    <row r="115" spans="1:130" s="206" customFormat="1" ht="26.25" customHeight="1" x14ac:dyDescent="0.15">
      <c r="A115" s="923"/>
      <c r="B115" s="924"/>
      <c r="C115" s="761" t="s">
        <v>458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1079263</v>
      </c>
      <c r="AB115" s="928"/>
      <c r="AC115" s="928"/>
      <c r="AD115" s="928"/>
      <c r="AE115" s="929"/>
      <c r="AF115" s="930">
        <v>398068</v>
      </c>
      <c r="AG115" s="928"/>
      <c r="AH115" s="928"/>
      <c r="AI115" s="928"/>
      <c r="AJ115" s="929"/>
      <c r="AK115" s="930">
        <v>398411</v>
      </c>
      <c r="AL115" s="928"/>
      <c r="AM115" s="928"/>
      <c r="AN115" s="928"/>
      <c r="AO115" s="929"/>
      <c r="AP115" s="931">
        <v>0.4</v>
      </c>
      <c r="AQ115" s="932"/>
      <c r="AR115" s="932"/>
      <c r="AS115" s="932"/>
      <c r="AT115" s="933"/>
      <c r="AU115" s="941"/>
      <c r="AV115" s="942"/>
      <c r="AW115" s="942"/>
      <c r="AX115" s="942"/>
      <c r="AY115" s="942"/>
      <c r="AZ115" s="824" t="s">
        <v>459</v>
      </c>
      <c r="BA115" s="761"/>
      <c r="BB115" s="761"/>
      <c r="BC115" s="761"/>
      <c r="BD115" s="761"/>
      <c r="BE115" s="761"/>
      <c r="BF115" s="761"/>
      <c r="BG115" s="761"/>
      <c r="BH115" s="761"/>
      <c r="BI115" s="761"/>
      <c r="BJ115" s="761"/>
      <c r="BK115" s="761"/>
      <c r="BL115" s="761"/>
      <c r="BM115" s="761"/>
      <c r="BN115" s="761"/>
      <c r="BO115" s="761"/>
      <c r="BP115" s="762"/>
      <c r="BQ115" s="825" t="s">
        <v>232</v>
      </c>
      <c r="BR115" s="826"/>
      <c r="BS115" s="826"/>
      <c r="BT115" s="826"/>
      <c r="BU115" s="826"/>
      <c r="BV115" s="826" t="s">
        <v>232</v>
      </c>
      <c r="BW115" s="826"/>
      <c r="BX115" s="826"/>
      <c r="BY115" s="826"/>
      <c r="BZ115" s="826"/>
      <c r="CA115" s="826" t="s">
        <v>232</v>
      </c>
      <c r="CB115" s="826"/>
      <c r="CC115" s="826"/>
      <c r="CD115" s="826"/>
      <c r="CE115" s="826"/>
      <c r="CF115" s="884" t="s">
        <v>232</v>
      </c>
      <c r="CG115" s="885"/>
      <c r="CH115" s="885"/>
      <c r="CI115" s="885"/>
      <c r="CJ115" s="885"/>
      <c r="CK115" s="936"/>
      <c r="CL115" s="830"/>
      <c r="CM115" s="824" t="s">
        <v>460</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v>4174835</v>
      </c>
      <c r="DH115" s="789"/>
      <c r="DI115" s="789"/>
      <c r="DJ115" s="789"/>
      <c r="DK115" s="790"/>
      <c r="DL115" s="791">
        <v>4277570</v>
      </c>
      <c r="DM115" s="789"/>
      <c r="DN115" s="789"/>
      <c r="DO115" s="789"/>
      <c r="DP115" s="790"/>
      <c r="DQ115" s="791">
        <v>5147679</v>
      </c>
      <c r="DR115" s="789"/>
      <c r="DS115" s="789"/>
      <c r="DT115" s="789"/>
      <c r="DU115" s="790"/>
      <c r="DV115" s="833">
        <v>4.9000000000000004</v>
      </c>
      <c r="DW115" s="834"/>
      <c r="DX115" s="834"/>
      <c r="DY115" s="834"/>
      <c r="DZ115" s="835"/>
    </row>
    <row r="116" spans="1:130" s="206" customFormat="1" ht="26.25" customHeight="1" x14ac:dyDescent="0.15">
      <c r="A116" s="925"/>
      <c r="B116" s="926"/>
      <c r="C116" s="848" t="s">
        <v>461</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451</v>
      </c>
      <c r="AB116" s="789"/>
      <c r="AC116" s="789"/>
      <c r="AD116" s="789"/>
      <c r="AE116" s="790"/>
      <c r="AF116" s="791" t="s">
        <v>451</v>
      </c>
      <c r="AG116" s="789"/>
      <c r="AH116" s="789"/>
      <c r="AI116" s="789"/>
      <c r="AJ116" s="790"/>
      <c r="AK116" s="791" t="s">
        <v>232</v>
      </c>
      <c r="AL116" s="789"/>
      <c r="AM116" s="789"/>
      <c r="AN116" s="789"/>
      <c r="AO116" s="790"/>
      <c r="AP116" s="833" t="s">
        <v>232</v>
      </c>
      <c r="AQ116" s="834"/>
      <c r="AR116" s="834"/>
      <c r="AS116" s="834"/>
      <c r="AT116" s="835"/>
      <c r="AU116" s="941"/>
      <c r="AV116" s="942"/>
      <c r="AW116" s="942"/>
      <c r="AX116" s="942"/>
      <c r="AY116" s="942"/>
      <c r="AZ116" s="918" t="s">
        <v>462</v>
      </c>
      <c r="BA116" s="919"/>
      <c r="BB116" s="919"/>
      <c r="BC116" s="919"/>
      <c r="BD116" s="919"/>
      <c r="BE116" s="919"/>
      <c r="BF116" s="919"/>
      <c r="BG116" s="919"/>
      <c r="BH116" s="919"/>
      <c r="BI116" s="919"/>
      <c r="BJ116" s="919"/>
      <c r="BK116" s="919"/>
      <c r="BL116" s="919"/>
      <c r="BM116" s="919"/>
      <c r="BN116" s="919"/>
      <c r="BO116" s="919"/>
      <c r="BP116" s="920"/>
      <c r="BQ116" s="825" t="s">
        <v>232</v>
      </c>
      <c r="BR116" s="826"/>
      <c r="BS116" s="826"/>
      <c r="BT116" s="826"/>
      <c r="BU116" s="826"/>
      <c r="BV116" s="826" t="s">
        <v>232</v>
      </c>
      <c r="BW116" s="826"/>
      <c r="BX116" s="826"/>
      <c r="BY116" s="826"/>
      <c r="BZ116" s="826"/>
      <c r="CA116" s="826" t="s">
        <v>232</v>
      </c>
      <c r="CB116" s="826"/>
      <c r="CC116" s="826"/>
      <c r="CD116" s="826"/>
      <c r="CE116" s="826"/>
      <c r="CF116" s="884" t="s">
        <v>451</v>
      </c>
      <c r="CG116" s="885"/>
      <c r="CH116" s="885"/>
      <c r="CI116" s="885"/>
      <c r="CJ116" s="885"/>
      <c r="CK116" s="936"/>
      <c r="CL116" s="830"/>
      <c r="CM116" s="824" t="s">
        <v>463</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232</v>
      </c>
      <c r="DH116" s="789"/>
      <c r="DI116" s="789"/>
      <c r="DJ116" s="789"/>
      <c r="DK116" s="790"/>
      <c r="DL116" s="791" t="s">
        <v>232</v>
      </c>
      <c r="DM116" s="789"/>
      <c r="DN116" s="789"/>
      <c r="DO116" s="789"/>
      <c r="DP116" s="790"/>
      <c r="DQ116" s="791" t="s">
        <v>451</v>
      </c>
      <c r="DR116" s="789"/>
      <c r="DS116" s="789"/>
      <c r="DT116" s="789"/>
      <c r="DU116" s="790"/>
      <c r="DV116" s="833" t="s">
        <v>232</v>
      </c>
      <c r="DW116" s="834"/>
      <c r="DX116" s="834"/>
      <c r="DY116" s="834"/>
      <c r="DZ116" s="835"/>
    </row>
    <row r="117" spans="1:130" s="206" customFormat="1" ht="26.25" customHeight="1" x14ac:dyDescent="0.15">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464</v>
      </c>
      <c r="Z117" s="906"/>
      <c r="AA117" s="911">
        <v>12992871</v>
      </c>
      <c r="AB117" s="912"/>
      <c r="AC117" s="912"/>
      <c r="AD117" s="912"/>
      <c r="AE117" s="913"/>
      <c r="AF117" s="914">
        <v>10612612</v>
      </c>
      <c r="AG117" s="912"/>
      <c r="AH117" s="912"/>
      <c r="AI117" s="912"/>
      <c r="AJ117" s="913"/>
      <c r="AK117" s="914">
        <v>9836008</v>
      </c>
      <c r="AL117" s="912"/>
      <c r="AM117" s="912"/>
      <c r="AN117" s="912"/>
      <c r="AO117" s="913"/>
      <c r="AP117" s="915"/>
      <c r="AQ117" s="916"/>
      <c r="AR117" s="916"/>
      <c r="AS117" s="916"/>
      <c r="AT117" s="917"/>
      <c r="AU117" s="941"/>
      <c r="AV117" s="942"/>
      <c r="AW117" s="942"/>
      <c r="AX117" s="942"/>
      <c r="AY117" s="942"/>
      <c r="AZ117" s="872" t="s">
        <v>465</v>
      </c>
      <c r="BA117" s="873"/>
      <c r="BB117" s="873"/>
      <c r="BC117" s="873"/>
      <c r="BD117" s="873"/>
      <c r="BE117" s="873"/>
      <c r="BF117" s="873"/>
      <c r="BG117" s="873"/>
      <c r="BH117" s="873"/>
      <c r="BI117" s="873"/>
      <c r="BJ117" s="873"/>
      <c r="BK117" s="873"/>
      <c r="BL117" s="873"/>
      <c r="BM117" s="873"/>
      <c r="BN117" s="873"/>
      <c r="BO117" s="873"/>
      <c r="BP117" s="874"/>
      <c r="BQ117" s="825" t="s">
        <v>232</v>
      </c>
      <c r="BR117" s="826"/>
      <c r="BS117" s="826"/>
      <c r="BT117" s="826"/>
      <c r="BU117" s="826"/>
      <c r="BV117" s="826" t="s">
        <v>232</v>
      </c>
      <c r="BW117" s="826"/>
      <c r="BX117" s="826"/>
      <c r="BY117" s="826"/>
      <c r="BZ117" s="826"/>
      <c r="CA117" s="826" t="s">
        <v>232</v>
      </c>
      <c r="CB117" s="826"/>
      <c r="CC117" s="826"/>
      <c r="CD117" s="826"/>
      <c r="CE117" s="826"/>
      <c r="CF117" s="884" t="s">
        <v>232</v>
      </c>
      <c r="CG117" s="885"/>
      <c r="CH117" s="885"/>
      <c r="CI117" s="885"/>
      <c r="CJ117" s="885"/>
      <c r="CK117" s="936"/>
      <c r="CL117" s="830"/>
      <c r="CM117" s="824" t="s">
        <v>466</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232</v>
      </c>
      <c r="DH117" s="789"/>
      <c r="DI117" s="789"/>
      <c r="DJ117" s="789"/>
      <c r="DK117" s="790"/>
      <c r="DL117" s="791" t="s">
        <v>232</v>
      </c>
      <c r="DM117" s="789"/>
      <c r="DN117" s="789"/>
      <c r="DO117" s="789"/>
      <c r="DP117" s="790"/>
      <c r="DQ117" s="791" t="s">
        <v>232</v>
      </c>
      <c r="DR117" s="789"/>
      <c r="DS117" s="789"/>
      <c r="DT117" s="789"/>
      <c r="DU117" s="790"/>
      <c r="DV117" s="833" t="s">
        <v>232</v>
      </c>
      <c r="DW117" s="834"/>
      <c r="DX117" s="834"/>
      <c r="DY117" s="834"/>
      <c r="DZ117" s="835"/>
    </row>
    <row r="118" spans="1:130" s="206" customFormat="1" ht="26.25" customHeight="1" x14ac:dyDescent="0.15">
      <c r="A118" s="904" t="s">
        <v>439</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436</v>
      </c>
      <c r="AB118" s="905"/>
      <c r="AC118" s="905"/>
      <c r="AD118" s="905"/>
      <c r="AE118" s="906"/>
      <c r="AF118" s="907" t="s">
        <v>437</v>
      </c>
      <c r="AG118" s="905"/>
      <c r="AH118" s="905"/>
      <c r="AI118" s="905"/>
      <c r="AJ118" s="906"/>
      <c r="AK118" s="907" t="s">
        <v>305</v>
      </c>
      <c r="AL118" s="905"/>
      <c r="AM118" s="905"/>
      <c r="AN118" s="905"/>
      <c r="AO118" s="906"/>
      <c r="AP118" s="908" t="s">
        <v>438</v>
      </c>
      <c r="AQ118" s="909"/>
      <c r="AR118" s="909"/>
      <c r="AS118" s="909"/>
      <c r="AT118" s="910"/>
      <c r="AU118" s="941"/>
      <c r="AV118" s="942"/>
      <c r="AW118" s="942"/>
      <c r="AX118" s="942"/>
      <c r="AY118" s="942"/>
      <c r="AZ118" s="847" t="s">
        <v>467</v>
      </c>
      <c r="BA118" s="848"/>
      <c r="BB118" s="848"/>
      <c r="BC118" s="848"/>
      <c r="BD118" s="848"/>
      <c r="BE118" s="848"/>
      <c r="BF118" s="848"/>
      <c r="BG118" s="848"/>
      <c r="BH118" s="848"/>
      <c r="BI118" s="848"/>
      <c r="BJ118" s="848"/>
      <c r="BK118" s="848"/>
      <c r="BL118" s="848"/>
      <c r="BM118" s="848"/>
      <c r="BN118" s="848"/>
      <c r="BO118" s="848"/>
      <c r="BP118" s="849"/>
      <c r="BQ118" s="888" t="s">
        <v>451</v>
      </c>
      <c r="BR118" s="854"/>
      <c r="BS118" s="854"/>
      <c r="BT118" s="854"/>
      <c r="BU118" s="854"/>
      <c r="BV118" s="854" t="s">
        <v>232</v>
      </c>
      <c r="BW118" s="854"/>
      <c r="BX118" s="854"/>
      <c r="BY118" s="854"/>
      <c r="BZ118" s="854"/>
      <c r="CA118" s="854" t="s">
        <v>232</v>
      </c>
      <c r="CB118" s="854"/>
      <c r="CC118" s="854"/>
      <c r="CD118" s="854"/>
      <c r="CE118" s="854"/>
      <c r="CF118" s="884" t="s">
        <v>232</v>
      </c>
      <c r="CG118" s="885"/>
      <c r="CH118" s="885"/>
      <c r="CI118" s="885"/>
      <c r="CJ118" s="885"/>
      <c r="CK118" s="936"/>
      <c r="CL118" s="830"/>
      <c r="CM118" s="824" t="s">
        <v>468</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232</v>
      </c>
      <c r="DH118" s="789"/>
      <c r="DI118" s="789"/>
      <c r="DJ118" s="789"/>
      <c r="DK118" s="790"/>
      <c r="DL118" s="791" t="s">
        <v>232</v>
      </c>
      <c r="DM118" s="789"/>
      <c r="DN118" s="789"/>
      <c r="DO118" s="789"/>
      <c r="DP118" s="790"/>
      <c r="DQ118" s="791" t="s">
        <v>232</v>
      </c>
      <c r="DR118" s="789"/>
      <c r="DS118" s="789"/>
      <c r="DT118" s="789"/>
      <c r="DU118" s="790"/>
      <c r="DV118" s="833" t="s">
        <v>232</v>
      </c>
      <c r="DW118" s="834"/>
      <c r="DX118" s="834"/>
      <c r="DY118" s="834"/>
      <c r="DZ118" s="835"/>
    </row>
    <row r="119" spans="1:130" s="206" customFormat="1" ht="26.25" customHeight="1" x14ac:dyDescent="0.15">
      <c r="A119" s="827" t="s">
        <v>442</v>
      </c>
      <c r="B119" s="828"/>
      <c r="C119" s="869" t="s">
        <v>443</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v>1079263</v>
      </c>
      <c r="AB119" s="898"/>
      <c r="AC119" s="898"/>
      <c r="AD119" s="898"/>
      <c r="AE119" s="899"/>
      <c r="AF119" s="900">
        <v>398068</v>
      </c>
      <c r="AG119" s="898"/>
      <c r="AH119" s="898"/>
      <c r="AI119" s="898"/>
      <c r="AJ119" s="899"/>
      <c r="AK119" s="900">
        <v>398411</v>
      </c>
      <c r="AL119" s="898"/>
      <c r="AM119" s="898"/>
      <c r="AN119" s="898"/>
      <c r="AO119" s="899"/>
      <c r="AP119" s="901">
        <v>0.4</v>
      </c>
      <c r="AQ119" s="902"/>
      <c r="AR119" s="902"/>
      <c r="AS119" s="902"/>
      <c r="AT119" s="903"/>
      <c r="AU119" s="943"/>
      <c r="AV119" s="944"/>
      <c r="AW119" s="944"/>
      <c r="AX119" s="944"/>
      <c r="AY119" s="944"/>
      <c r="AZ119" s="227" t="s">
        <v>188</v>
      </c>
      <c r="BA119" s="227"/>
      <c r="BB119" s="227"/>
      <c r="BC119" s="227"/>
      <c r="BD119" s="227"/>
      <c r="BE119" s="227"/>
      <c r="BF119" s="227"/>
      <c r="BG119" s="227"/>
      <c r="BH119" s="227"/>
      <c r="BI119" s="227"/>
      <c r="BJ119" s="227"/>
      <c r="BK119" s="227"/>
      <c r="BL119" s="227"/>
      <c r="BM119" s="227"/>
      <c r="BN119" s="227"/>
      <c r="BO119" s="886" t="s">
        <v>469</v>
      </c>
      <c r="BP119" s="887"/>
      <c r="BQ119" s="888">
        <v>102949472</v>
      </c>
      <c r="BR119" s="854"/>
      <c r="BS119" s="854"/>
      <c r="BT119" s="854"/>
      <c r="BU119" s="854"/>
      <c r="BV119" s="854">
        <v>100745901</v>
      </c>
      <c r="BW119" s="854"/>
      <c r="BX119" s="854"/>
      <c r="BY119" s="854"/>
      <c r="BZ119" s="854"/>
      <c r="CA119" s="854">
        <v>99672121</v>
      </c>
      <c r="CB119" s="854"/>
      <c r="CC119" s="854"/>
      <c r="CD119" s="854"/>
      <c r="CE119" s="854"/>
      <c r="CF119" s="757"/>
      <c r="CG119" s="758"/>
      <c r="CH119" s="758"/>
      <c r="CI119" s="758"/>
      <c r="CJ119" s="843"/>
      <c r="CK119" s="937"/>
      <c r="CL119" s="832"/>
      <c r="CM119" s="847" t="s">
        <v>470</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232</v>
      </c>
      <c r="DH119" s="773"/>
      <c r="DI119" s="773"/>
      <c r="DJ119" s="773"/>
      <c r="DK119" s="774"/>
      <c r="DL119" s="775" t="s">
        <v>232</v>
      </c>
      <c r="DM119" s="773"/>
      <c r="DN119" s="773"/>
      <c r="DO119" s="773"/>
      <c r="DP119" s="774"/>
      <c r="DQ119" s="775" t="s">
        <v>232</v>
      </c>
      <c r="DR119" s="773"/>
      <c r="DS119" s="773"/>
      <c r="DT119" s="773"/>
      <c r="DU119" s="774"/>
      <c r="DV119" s="857" t="s">
        <v>451</v>
      </c>
      <c r="DW119" s="858"/>
      <c r="DX119" s="858"/>
      <c r="DY119" s="858"/>
      <c r="DZ119" s="859"/>
    </row>
    <row r="120" spans="1:130" s="206" customFormat="1" ht="26.25" customHeight="1" x14ac:dyDescent="0.15">
      <c r="A120" s="829"/>
      <c r="B120" s="830"/>
      <c r="C120" s="824" t="s">
        <v>446</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232</v>
      </c>
      <c r="AB120" s="789"/>
      <c r="AC120" s="789"/>
      <c r="AD120" s="789"/>
      <c r="AE120" s="790"/>
      <c r="AF120" s="791" t="s">
        <v>451</v>
      </c>
      <c r="AG120" s="789"/>
      <c r="AH120" s="789"/>
      <c r="AI120" s="789"/>
      <c r="AJ120" s="790"/>
      <c r="AK120" s="791" t="s">
        <v>232</v>
      </c>
      <c r="AL120" s="789"/>
      <c r="AM120" s="789"/>
      <c r="AN120" s="789"/>
      <c r="AO120" s="790"/>
      <c r="AP120" s="833" t="s">
        <v>451</v>
      </c>
      <c r="AQ120" s="834"/>
      <c r="AR120" s="834"/>
      <c r="AS120" s="834"/>
      <c r="AT120" s="835"/>
      <c r="AU120" s="889" t="s">
        <v>471</v>
      </c>
      <c r="AV120" s="890"/>
      <c r="AW120" s="890"/>
      <c r="AX120" s="890"/>
      <c r="AY120" s="891"/>
      <c r="AZ120" s="869" t="s">
        <v>472</v>
      </c>
      <c r="BA120" s="817"/>
      <c r="BB120" s="817"/>
      <c r="BC120" s="817"/>
      <c r="BD120" s="817"/>
      <c r="BE120" s="817"/>
      <c r="BF120" s="817"/>
      <c r="BG120" s="817"/>
      <c r="BH120" s="817"/>
      <c r="BI120" s="817"/>
      <c r="BJ120" s="817"/>
      <c r="BK120" s="817"/>
      <c r="BL120" s="817"/>
      <c r="BM120" s="817"/>
      <c r="BN120" s="817"/>
      <c r="BO120" s="817"/>
      <c r="BP120" s="818"/>
      <c r="BQ120" s="870">
        <v>100896880</v>
      </c>
      <c r="BR120" s="851"/>
      <c r="BS120" s="851"/>
      <c r="BT120" s="851"/>
      <c r="BU120" s="851"/>
      <c r="BV120" s="851">
        <v>91302741</v>
      </c>
      <c r="BW120" s="851"/>
      <c r="BX120" s="851"/>
      <c r="BY120" s="851"/>
      <c r="BZ120" s="851"/>
      <c r="CA120" s="851">
        <v>83236240</v>
      </c>
      <c r="CB120" s="851"/>
      <c r="CC120" s="851"/>
      <c r="CD120" s="851"/>
      <c r="CE120" s="851"/>
      <c r="CF120" s="875">
        <v>78.5</v>
      </c>
      <c r="CG120" s="876"/>
      <c r="CH120" s="876"/>
      <c r="CI120" s="876"/>
      <c r="CJ120" s="876"/>
      <c r="CK120" s="877" t="s">
        <v>473</v>
      </c>
      <c r="CL120" s="861"/>
      <c r="CM120" s="861"/>
      <c r="CN120" s="861"/>
      <c r="CO120" s="862"/>
      <c r="CP120" s="881" t="s">
        <v>409</v>
      </c>
      <c r="CQ120" s="882"/>
      <c r="CR120" s="882"/>
      <c r="CS120" s="882"/>
      <c r="CT120" s="882"/>
      <c r="CU120" s="882"/>
      <c r="CV120" s="882"/>
      <c r="CW120" s="882"/>
      <c r="CX120" s="882"/>
      <c r="CY120" s="882"/>
      <c r="CZ120" s="882"/>
      <c r="DA120" s="882"/>
      <c r="DB120" s="882"/>
      <c r="DC120" s="882"/>
      <c r="DD120" s="882"/>
      <c r="DE120" s="882"/>
      <c r="DF120" s="883"/>
      <c r="DG120" s="870">
        <v>21801464</v>
      </c>
      <c r="DH120" s="851"/>
      <c r="DI120" s="851"/>
      <c r="DJ120" s="851"/>
      <c r="DK120" s="851"/>
      <c r="DL120" s="851">
        <v>20393177</v>
      </c>
      <c r="DM120" s="851"/>
      <c r="DN120" s="851"/>
      <c r="DO120" s="851"/>
      <c r="DP120" s="851"/>
      <c r="DQ120" s="851">
        <v>19227767</v>
      </c>
      <c r="DR120" s="851"/>
      <c r="DS120" s="851"/>
      <c r="DT120" s="851"/>
      <c r="DU120" s="851"/>
      <c r="DV120" s="852">
        <v>18.100000000000001</v>
      </c>
      <c r="DW120" s="852"/>
      <c r="DX120" s="852"/>
      <c r="DY120" s="852"/>
      <c r="DZ120" s="853"/>
    </row>
    <row r="121" spans="1:130" s="206" customFormat="1" ht="26.25" customHeight="1" x14ac:dyDescent="0.15">
      <c r="A121" s="829"/>
      <c r="B121" s="830"/>
      <c r="C121" s="872" t="s">
        <v>474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232</v>
      </c>
      <c r="AB121" s="789"/>
      <c r="AC121" s="789"/>
      <c r="AD121" s="789"/>
      <c r="AE121" s="790"/>
      <c r="AF121" s="791" t="s">
        <v>232</v>
      </c>
      <c r="AG121" s="789"/>
      <c r="AH121" s="789"/>
      <c r="AI121" s="789"/>
      <c r="AJ121" s="790"/>
      <c r="AK121" s="791" t="s">
        <v>232</v>
      </c>
      <c r="AL121" s="789"/>
      <c r="AM121" s="789"/>
      <c r="AN121" s="789"/>
      <c r="AO121" s="790"/>
      <c r="AP121" s="833" t="s">
        <v>232</v>
      </c>
      <c r="AQ121" s="834"/>
      <c r="AR121" s="834"/>
      <c r="AS121" s="834"/>
      <c r="AT121" s="835"/>
      <c r="AU121" s="892"/>
      <c r="AV121" s="893"/>
      <c r="AW121" s="893"/>
      <c r="AX121" s="893"/>
      <c r="AY121" s="894"/>
      <c r="AZ121" s="824" t="s">
        <v>475</v>
      </c>
      <c r="BA121" s="761"/>
      <c r="BB121" s="761"/>
      <c r="BC121" s="761"/>
      <c r="BD121" s="761"/>
      <c r="BE121" s="761"/>
      <c r="BF121" s="761"/>
      <c r="BG121" s="761"/>
      <c r="BH121" s="761"/>
      <c r="BI121" s="761"/>
      <c r="BJ121" s="761"/>
      <c r="BK121" s="761"/>
      <c r="BL121" s="761"/>
      <c r="BM121" s="761"/>
      <c r="BN121" s="761"/>
      <c r="BO121" s="761"/>
      <c r="BP121" s="762"/>
      <c r="BQ121" s="825">
        <v>17023422</v>
      </c>
      <c r="BR121" s="826"/>
      <c r="BS121" s="826"/>
      <c r="BT121" s="826"/>
      <c r="BU121" s="826"/>
      <c r="BV121" s="826">
        <v>19759906</v>
      </c>
      <c r="BW121" s="826"/>
      <c r="BX121" s="826"/>
      <c r="BY121" s="826"/>
      <c r="BZ121" s="826"/>
      <c r="CA121" s="826">
        <v>23889347</v>
      </c>
      <c r="CB121" s="826"/>
      <c r="CC121" s="826"/>
      <c r="CD121" s="826"/>
      <c r="CE121" s="826"/>
      <c r="CF121" s="884">
        <v>22.5</v>
      </c>
      <c r="CG121" s="885"/>
      <c r="CH121" s="885"/>
      <c r="CI121" s="885"/>
      <c r="CJ121" s="885"/>
      <c r="CK121" s="878"/>
      <c r="CL121" s="864"/>
      <c r="CM121" s="864"/>
      <c r="CN121" s="864"/>
      <c r="CO121" s="865"/>
      <c r="CP121" s="844" t="s">
        <v>476</v>
      </c>
      <c r="CQ121" s="845"/>
      <c r="CR121" s="845"/>
      <c r="CS121" s="845"/>
      <c r="CT121" s="845"/>
      <c r="CU121" s="845"/>
      <c r="CV121" s="845"/>
      <c r="CW121" s="845"/>
      <c r="CX121" s="845"/>
      <c r="CY121" s="845"/>
      <c r="CZ121" s="845"/>
      <c r="DA121" s="845"/>
      <c r="DB121" s="845"/>
      <c r="DC121" s="845"/>
      <c r="DD121" s="845"/>
      <c r="DE121" s="845"/>
      <c r="DF121" s="846"/>
      <c r="DG121" s="825">
        <v>2418729</v>
      </c>
      <c r="DH121" s="826"/>
      <c r="DI121" s="826"/>
      <c r="DJ121" s="826"/>
      <c r="DK121" s="826"/>
      <c r="DL121" s="826">
        <v>2607106</v>
      </c>
      <c r="DM121" s="826"/>
      <c r="DN121" s="826"/>
      <c r="DO121" s="826"/>
      <c r="DP121" s="826"/>
      <c r="DQ121" s="826">
        <v>2698434</v>
      </c>
      <c r="DR121" s="826"/>
      <c r="DS121" s="826"/>
      <c r="DT121" s="826"/>
      <c r="DU121" s="826"/>
      <c r="DV121" s="803">
        <v>2.5</v>
      </c>
      <c r="DW121" s="803"/>
      <c r="DX121" s="803"/>
      <c r="DY121" s="803"/>
      <c r="DZ121" s="804"/>
    </row>
    <row r="122" spans="1:130" s="206" customFormat="1" ht="26.25" customHeight="1" x14ac:dyDescent="0.15">
      <c r="A122" s="829"/>
      <c r="B122" s="830"/>
      <c r="C122" s="824" t="s">
        <v>457</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232</v>
      </c>
      <c r="AB122" s="789"/>
      <c r="AC122" s="789"/>
      <c r="AD122" s="789"/>
      <c r="AE122" s="790"/>
      <c r="AF122" s="791" t="s">
        <v>232</v>
      </c>
      <c r="AG122" s="789"/>
      <c r="AH122" s="789"/>
      <c r="AI122" s="789"/>
      <c r="AJ122" s="790"/>
      <c r="AK122" s="791" t="s">
        <v>232</v>
      </c>
      <c r="AL122" s="789"/>
      <c r="AM122" s="789"/>
      <c r="AN122" s="789"/>
      <c r="AO122" s="790"/>
      <c r="AP122" s="833" t="s">
        <v>232</v>
      </c>
      <c r="AQ122" s="834"/>
      <c r="AR122" s="834"/>
      <c r="AS122" s="834"/>
      <c r="AT122" s="835"/>
      <c r="AU122" s="892"/>
      <c r="AV122" s="893"/>
      <c r="AW122" s="893"/>
      <c r="AX122" s="893"/>
      <c r="AY122" s="894"/>
      <c r="AZ122" s="847" t="s">
        <v>477</v>
      </c>
      <c r="BA122" s="848"/>
      <c r="BB122" s="848"/>
      <c r="BC122" s="848"/>
      <c r="BD122" s="848"/>
      <c r="BE122" s="848"/>
      <c r="BF122" s="848"/>
      <c r="BG122" s="848"/>
      <c r="BH122" s="848"/>
      <c r="BI122" s="848"/>
      <c r="BJ122" s="848"/>
      <c r="BK122" s="848"/>
      <c r="BL122" s="848"/>
      <c r="BM122" s="848"/>
      <c r="BN122" s="848"/>
      <c r="BO122" s="848"/>
      <c r="BP122" s="849"/>
      <c r="BQ122" s="888">
        <v>67285599</v>
      </c>
      <c r="BR122" s="854"/>
      <c r="BS122" s="854"/>
      <c r="BT122" s="854"/>
      <c r="BU122" s="854"/>
      <c r="BV122" s="854">
        <v>62197402</v>
      </c>
      <c r="BW122" s="854"/>
      <c r="BX122" s="854"/>
      <c r="BY122" s="854"/>
      <c r="BZ122" s="854"/>
      <c r="CA122" s="854">
        <v>58622442</v>
      </c>
      <c r="CB122" s="854"/>
      <c r="CC122" s="854"/>
      <c r="CD122" s="854"/>
      <c r="CE122" s="854"/>
      <c r="CF122" s="855">
        <v>55.3</v>
      </c>
      <c r="CG122" s="856"/>
      <c r="CH122" s="856"/>
      <c r="CI122" s="856"/>
      <c r="CJ122" s="856"/>
      <c r="CK122" s="878"/>
      <c r="CL122" s="864"/>
      <c r="CM122" s="864"/>
      <c r="CN122" s="864"/>
      <c r="CO122" s="865"/>
      <c r="CP122" s="844" t="s">
        <v>411</v>
      </c>
      <c r="CQ122" s="845"/>
      <c r="CR122" s="845"/>
      <c r="CS122" s="845"/>
      <c r="CT122" s="845"/>
      <c r="CU122" s="845"/>
      <c r="CV122" s="845"/>
      <c r="CW122" s="845"/>
      <c r="CX122" s="845"/>
      <c r="CY122" s="845"/>
      <c r="CZ122" s="845"/>
      <c r="DA122" s="845"/>
      <c r="DB122" s="845"/>
      <c r="DC122" s="845"/>
      <c r="DD122" s="845"/>
      <c r="DE122" s="845"/>
      <c r="DF122" s="846"/>
      <c r="DG122" s="825" t="s">
        <v>232</v>
      </c>
      <c r="DH122" s="826"/>
      <c r="DI122" s="826"/>
      <c r="DJ122" s="826"/>
      <c r="DK122" s="826"/>
      <c r="DL122" s="826" t="s">
        <v>232</v>
      </c>
      <c r="DM122" s="826"/>
      <c r="DN122" s="826"/>
      <c r="DO122" s="826"/>
      <c r="DP122" s="826"/>
      <c r="DQ122" s="826" t="s">
        <v>232</v>
      </c>
      <c r="DR122" s="826"/>
      <c r="DS122" s="826"/>
      <c r="DT122" s="826"/>
      <c r="DU122" s="826"/>
      <c r="DV122" s="803" t="s">
        <v>232</v>
      </c>
      <c r="DW122" s="803"/>
      <c r="DX122" s="803"/>
      <c r="DY122" s="803"/>
      <c r="DZ122" s="804"/>
    </row>
    <row r="123" spans="1:130" s="206" customFormat="1" ht="26.25" customHeight="1" x14ac:dyDescent="0.15">
      <c r="A123" s="829"/>
      <c r="B123" s="830"/>
      <c r="C123" s="824" t="s">
        <v>463</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232</v>
      </c>
      <c r="AB123" s="789"/>
      <c r="AC123" s="789"/>
      <c r="AD123" s="789"/>
      <c r="AE123" s="790"/>
      <c r="AF123" s="791" t="s">
        <v>232</v>
      </c>
      <c r="AG123" s="789"/>
      <c r="AH123" s="789"/>
      <c r="AI123" s="789"/>
      <c r="AJ123" s="790"/>
      <c r="AK123" s="791" t="s">
        <v>232</v>
      </c>
      <c r="AL123" s="789"/>
      <c r="AM123" s="789"/>
      <c r="AN123" s="789"/>
      <c r="AO123" s="790"/>
      <c r="AP123" s="833" t="s">
        <v>232</v>
      </c>
      <c r="AQ123" s="834"/>
      <c r="AR123" s="834"/>
      <c r="AS123" s="834"/>
      <c r="AT123" s="835"/>
      <c r="AU123" s="895"/>
      <c r="AV123" s="896"/>
      <c r="AW123" s="896"/>
      <c r="AX123" s="896"/>
      <c r="AY123" s="896"/>
      <c r="AZ123" s="227" t="s">
        <v>188</v>
      </c>
      <c r="BA123" s="227"/>
      <c r="BB123" s="227"/>
      <c r="BC123" s="227"/>
      <c r="BD123" s="227"/>
      <c r="BE123" s="227"/>
      <c r="BF123" s="227"/>
      <c r="BG123" s="227"/>
      <c r="BH123" s="227"/>
      <c r="BI123" s="227"/>
      <c r="BJ123" s="227"/>
      <c r="BK123" s="227"/>
      <c r="BL123" s="227"/>
      <c r="BM123" s="227"/>
      <c r="BN123" s="227"/>
      <c r="BO123" s="886" t="s">
        <v>478</v>
      </c>
      <c r="BP123" s="887"/>
      <c r="BQ123" s="841">
        <v>185205901</v>
      </c>
      <c r="BR123" s="842"/>
      <c r="BS123" s="842"/>
      <c r="BT123" s="842"/>
      <c r="BU123" s="842"/>
      <c r="BV123" s="842">
        <v>173260049</v>
      </c>
      <c r="BW123" s="842"/>
      <c r="BX123" s="842"/>
      <c r="BY123" s="842"/>
      <c r="BZ123" s="842"/>
      <c r="CA123" s="842">
        <v>165748029</v>
      </c>
      <c r="CB123" s="842"/>
      <c r="CC123" s="842"/>
      <c r="CD123" s="842"/>
      <c r="CE123" s="842"/>
      <c r="CF123" s="757"/>
      <c r="CG123" s="758"/>
      <c r="CH123" s="758"/>
      <c r="CI123" s="758"/>
      <c r="CJ123" s="843"/>
      <c r="CK123" s="878"/>
      <c r="CL123" s="864"/>
      <c r="CM123" s="864"/>
      <c r="CN123" s="864"/>
      <c r="CO123" s="865"/>
      <c r="CP123" s="844" t="s">
        <v>405</v>
      </c>
      <c r="CQ123" s="845"/>
      <c r="CR123" s="845"/>
      <c r="CS123" s="845"/>
      <c r="CT123" s="845"/>
      <c r="CU123" s="845"/>
      <c r="CV123" s="845"/>
      <c r="CW123" s="845"/>
      <c r="CX123" s="845"/>
      <c r="CY123" s="845"/>
      <c r="CZ123" s="845"/>
      <c r="DA123" s="845"/>
      <c r="DB123" s="845"/>
      <c r="DC123" s="845"/>
      <c r="DD123" s="845"/>
      <c r="DE123" s="845"/>
      <c r="DF123" s="846"/>
      <c r="DG123" s="788" t="s">
        <v>451</v>
      </c>
      <c r="DH123" s="789"/>
      <c r="DI123" s="789"/>
      <c r="DJ123" s="789"/>
      <c r="DK123" s="790"/>
      <c r="DL123" s="791" t="s">
        <v>232</v>
      </c>
      <c r="DM123" s="789"/>
      <c r="DN123" s="789"/>
      <c r="DO123" s="789"/>
      <c r="DP123" s="790"/>
      <c r="DQ123" s="791" t="s">
        <v>232</v>
      </c>
      <c r="DR123" s="789"/>
      <c r="DS123" s="789"/>
      <c r="DT123" s="789"/>
      <c r="DU123" s="790"/>
      <c r="DV123" s="833" t="s">
        <v>232</v>
      </c>
      <c r="DW123" s="834"/>
      <c r="DX123" s="834"/>
      <c r="DY123" s="834"/>
      <c r="DZ123" s="835"/>
    </row>
    <row r="124" spans="1:130" s="206" customFormat="1" ht="26.25" customHeight="1" thickBot="1" x14ac:dyDescent="0.2">
      <c r="A124" s="829"/>
      <c r="B124" s="830"/>
      <c r="C124" s="824" t="s">
        <v>466</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232</v>
      </c>
      <c r="AB124" s="789"/>
      <c r="AC124" s="789"/>
      <c r="AD124" s="789"/>
      <c r="AE124" s="790"/>
      <c r="AF124" s="791" t="s">
        <v>232</v>
      </c>
      <c r="AG124" s="789"/>
      <c r="AH124" s="789"/>
      <c r="AI124" s="789"/>
      <c r="AJ124" s="790"/>
      <c r="AK124" s="791" t="s">
        <v>232</v>
      </c>
      <c r="AL124" s="789"/>
      <c r="AM124" s="789"/>
      <c r="AN124" s="789"/>
      <c r="AO124" s="790"/>
      <c r="AP124" s="833" t="s">
        <v>232</v>
      </c>
      <c r="AQ124" s="834"/>
      <c r="AR124" s="834"/>
      <c r="AS124" s="834"/>
      <c r="AT124" s="835"/>
      <c r="AU124" s="836" t="s">
        <v>479</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232</v>
      </c>
      <c r="BR124" s="840"/>
      <c r="BS124" s="840"/>
      <c r="BT124" s="840"/>
      <c r="BU124" s="840"/>
      <c r="BV124" s="840" t="s">
        <v>232</v>
      </c>
      <c r="BW124" s="840"/>
      <c r="BX124" s="840"/>
      <c r="BY124" s="840"/>
      <c r="BZ124" s="840"/>
      <c r="CA124" s="840" t="s">
        <v>232</v>
      </c>
      <c r="CB124" s="840"/>
      <c r="CC124" s="840"/>
      <c r="CD124" s="840"/>
      <c r="CE124" s="840"/>
      <c r="CF124" s="735"/>
      <c r="CG124" s="736"/>
      <c r="CH124" s="736"/>
      <c r="CI124" s="736"/>
      <c r="CJ124" s="871"/>
      <c r="CK124" s="879"/>
      <c r="CL124" s="879"/>
      <c r="CM124" s="879"/>
      <c r="CN124" s="879"/>
      <c r="CO124" s="880"/>
      <c r="CP124" s="844" t="s">
        <v>480</v>
      </c>
      <c r="CQ124" s="845"/>
      <c r="CR124" s="845"/>
      <c r="CS124" s="845"/>
      <c r="CT124" s="845"/>
      <c r="CU124" s="845"/>
      <c r="CV124" s="845"/>
      <c r="CW124" s="845"/>
      <c r="CX124" s="845"/>
      <c r="CY124" s="845"/>
      <c r="CZ124" s="845"/>
      <c r="DA124" s="845"/>
      <c r="DB124" s="845"/>
      <c r="DC124" s="845"/>
      <c r="DD124" s="845"/>
      <c r="DE124" s="845"/>
      <c r="DF124" s="846"/>
      <c r="DG124" s="772" t="s">
        <v>232</v>
      </c>
      <c r="DH124" s="773"/>
      <c r="DI124" s="773"/>
      <c r="DJ124" s="773"/>
      <c r="DK124" s="774"/>
      <c r="DL124" s="775" t="s">
        <v>232</v>
      </c>
      <c r="DM124" s="773"/>
      <c r="DN124" s="773"/>
      <c r="DO124" s="773"/>
      <c r="DP124" s="774"/>
      <c r="DQ124" s="775" t="s">
        <v>232</v>
      </c>
      <c r="DR124" s="773"/>
      <c r="DS124" s="773"/>
      <c r="DT124" s="773"/>
      <c r="DU124" s="774"/>
      <c r="DV124" s="857" t="s">
        <v>232</v>
      </c>
      <c r="DW124" s="858"/>
      <c r="DX124" s="858"/>
      <c r="DY124" s="858"/>
      <c r="DZ124" s="859"/>
    </row>
    <row r="125" spans="1:130" s="206" customFormat="1" ht="26.25" customHeight="1" x14ac:dyDescent="0.15">
      <c r="A125" s="829"/>
      <c r="B125" s="830"/>
      <c r="C125" s="824" t="s">
        <v>468</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232</v>
      </c>
      <c r="AB125" s="789"/>
      <c r="AC125" s="789"/>
      <c r="AD125" s="789"/>
      <c r="AE125" s="790"/>
      <c r="AF125" s="791" t="s">
        <v>232</v>
      </c>
      <c r="AG125" s="789"/>
      <c r="AH125" s="789"/>
      <c r="AI125" s="789"/>
      <c r="AJ125" s="790"/>
      <c r="AK125" s="791" t="s">
        <v>232</v>
      </c>
      <c r="AL125" s="789"/>
      <c r="AM125" s="789"/>
      <c r="AN125" s="789"/>
      <c r="AO125" s="790"/>
      <c r="AP125" s="833" t="s">
        <v>232</v>
      </c>
      <c r="AQ125" s="834"/>
      <c r="AR125" s="834"/>
      <c r="AS125" s="834"/>
      <c r="AT125" s="835"/>
      <c r="AU125" s="228"/>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08"/>
      <c r="BR125" s="208"/>
      <c r="BS125" s="208"/>
      <c r="BT125" s="208"/>
      <c r="BU125" s="208"/>
      <c r="BV125" s="208"/>
      <c r="BW125" s="208"/>
      <c r="BX125" s="208"/>
      <c r="BY125" s="208"/>
      <c r="BZ125" s="208"/>
      <c r="CA125" s="208"/>
      <c r="CB125" s="208"/>
      <c r="CC125" s="208"/>
      <c r="CD125" s="208"/>
      <c r="CE125" s="208"/>
      <c r="CF125" s="208"/>
      <c r="CG125" s="208"/>
      <c r="CH125" s="208"/>
      <c r="CI125" s="208"/>
      <c r="CJ125" s="230"/>
      <c r="CK125" s="860" t="s">
        <v>481</v>
      </c>
      <c r="CL125" s="861"/>
      <c r="CM125" s="861"/>
      <c r="CN125" s="861"/>
      <c r="CO125" s="862"/>
      <c r="CP125" s="869" t="s">
        <v>482</v>
      </c>
      <c r="CQ125" s="817"/>
      <c r="CR125" s="817"/>
      <c r="CS125" s="817"/>
      <c r="CT125" s="817"/>
      <c r="CU125" s="817"/>
      <c r="CV125" s="817"/>
      <c r="CW125" s="817"/>
      <c r="CX125" s="817"/>
      <c r="CY125" s="817"/>
      <c r="CZ125" s="817"/>
      <c r="DA125" s="817"/>
      <c r="DB125" s="817"/>
      <c r="DC125" s="817"/>
      <c r="DD125" s="817"/>
      <c r="DE125" s="817"/>
      <c r="DF125" s="818"/>
      <c r="DG125" s="870" t="s">
        <v>232</v>
      </c>
      <c r="DH125" s="851"/>
      <c r="DI125" s="851"/>
      <c r="DJ125" s="851"/>
      <c r="DK125" s="851"/>
      <c r="DL125" s="851" t="s">
        <v>232</v>
      </c>
      <c r="DM125" s="851"/>
      <c r="DN125" s="851"/>
      <c r="DO125" s="851"/>
      <c r="DP125" s="851"/>
      <c r="DQ125" s="851" t="s">
        <v>232</v>
      </c>
      <c r="DR125" s="851"/>
      <c r="DS125" s="851"/>
      <c r="DT125" s="851"/>
      <c r="DU125" s="851"/>
      <c r="DV125" s="852" t="s">
        <v>232</v>
      </c>
      <c r="DW125" s="852"/>
      <c r="DX125" s="852"/>
      <c r="DY125" s="852"/>
      <c r="DZ125" s="853"/>
    </row>
    <row r="126" spans="1:130" s="206" customFormat="1" ht="26.25" customHeight="1" thickBot="1" x14ac:dyDescent="0.2">
      <c r="A126" s="829"/>
      <c r="B126" s="830"/>
      <c r="C126" s="824" t="s">
        <v>470</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232</v>
      </c>
      <c r="AB126" s="789"/>
      <c r="AC126" s="789"/>
      <c r="AD126" s="789"/>
      <c r="AE126" s="790"/>
      <c r="AF126" s="791" t="s">
        <v>232</v>
      </c>
      <c r="AG126" s="789"/>
      <c r="AH126" s="789"/>
      <c r="AI126" s="789"/>
      <c r="AJ126" s="790"/>
      <c r="AK126" s="791" t="s">
        <v>232</v>
      </c>
      <c r="AL126" s="789"/>
      <c r="AM126" s="789"/>
      <c r="AN126" s="789"/>
      <c r="AO126" s="790"/>
      <c r="AP126" s="833" t="s">
        <v>232</v>
      </c>
      <c r="AQ126" s="834"/>
      <c r="AR126" s="834"/>
      <c r="AS126" s="834"/>
      <c r="AT126" s="835"/>
      <c r="AU126" s="208"/>
      <c r="AV126" s="208"/>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8"/>
      <c r="BU126" s="208"/>
      <c r="BV126" s="208"/>
      <c r="BW126" s="208"/>
      <c r="BX126" s="208"/>
      <c r="BY126" s="208"/>
      <c r="BZ126" s="208"/>
      <c r="CA126" s="208"/>
      <c r="CB126" s="208"/>
      <c r="CC126" s="208"/>
      <c r="CD126" s="231"/>
      <c r="CE126" s="231"/>
      <c r="CF126" s="231"/>
      <c r="CG126" s="208"/>
      <c r="CH126" s="208"/>
      <c r="CI126" s="208"/>
      <c r="CJ126" s="230"/>
      <c r="CK126" s="863"/>
      <c r="CL126" s="864"/>
      <c r="CM126" s="864"/>
      <c r="CN126" s="864"/>
      <c r="CO126" s="865"/>
      <c r="CP126" s="824" t="s">
        <v>483</v>
      </c>
      <c r="CQ126" s="761"/>
      <c r="CR126" s="761"/>
      <c r="CS126" s="761"/>
      <c r="CT126" s="761"/>
      <c r="CU126" s="761"/>
      <c r="CV126" s="761"/>
      <c r="CW126" s="761"/>
      <c r="CX126" s="761"/>
      <c r="CY126" s="761"/>
      <c r="CZ126" s="761"/>
      <c r="DA126" s="761"/>
      <c r="DB126" s="761"/>
      <c r="DC126" s="761"/>
      <c r="DD126" s="761"/>
      <c r="DE126" s="761"/>
      <c r="DF126" s="762"/>
      <c r="DG126" s="825" t="s">
        <v>232</v>
      </c>
      <c r="DH126" s="826"/>
      <c r="DI126" s="826"/>
      <c r="DJ126" s="826"/>
      <c r="DK126" s="826"/>
      <c r="DL126" s="826" t="s">
        <v>232</v>
      </c>
      <c r="DM126" s="826"/>
      <c r="DN126" s="826"/>
      <c r="DO126" s="826"/>
      <c r="DP126" s="826"/>
      <c r="DQ126" s="826" t="s">
        <v>232</v>
      </c>
      <c r="DR126" s="826"/>
      <c r="DS126" s="826"/>
      <c r="DT126" s="826"/>
      <c r="DU126" s="826"/>
      <c r="DV126" s="803" t="s">
        <v>232</v>
      </c>
      <c r="DW126" s="803"/>
      <c r="DX126" s="803"/>
      <c r="DY126" s="803"/>
      <c r="DZ126" s="804"/>
    </row>
    <row r="127" spans="1:130" s="206" customFormat="1" ht="26.25" customHeight="1" x14ac:dyDescent="0.15">
      <c r="A127" s="831"/>
      <c r="B127" s="832"/>
      <c r="C127" s="847" t="s">
        <v>484</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232</v>
      </c>
      <c r="AB127" s="789"/>
      <c r="AC127" s="789"/>
      <c r="AD127" s="789"/>
      <c r="AE127" s="790"/>
      <c r="AF127" s="791" t="s">
        <v>232</v>
      </c>
      <c r="AG127" s="789"/>
      <c r="AH127" s="789"/>
      <c r="AI127" s="789"/>
      <c r="AJ127" s="790"/>
      <c r="AK127" s="791" t="s">
        <v>232</v>
      </c>
      <c r="AL127" s="789"/>
      <c r="AM127" s="789"/>
      <c r="AN127" s="789"/>
      <c r="AO127" s="790"/>
      <c r="AP127" s="833" t="s">
        <v>232</v>
      </c>
      <c r="AQ127" s="834"/>
      <c r="AR127" s="834"/>
      <c r="AS127" s="834"/>
      <c r="AT127" s="835"/>
      <c r="AU127" s="208"/>
      <c r="AV127" s="208"/>
      <c r="AW127" s="208"/>
      <c r="AX127" s="850" t="s">
        <v>485</v>
      </c>
      <c r="AY127" s="821"/>
      <c r="AZ127" s="821"/>
      <c r="BA127" s="821"/>
      <c r="BB127" s="821"/>
      <c r="BC127" s="821"/>
      <c r="BD127" s="821"/>
      <c r="BE127" s="822"/>
      <c r="BF127" s="820" t="s">
        <v>486</v>
      </c>
      <c r="BG127" s="821"/>
      <c r="BH127" s="821"/>
      <c r="BI127" s="821"/>
      <c r="BJ127" s="821"/>
      <c r="BK127" s="821"/>
      <c r="BL127" s="822"/>
      <c r="BM127" s="820" t="s">
        <v>487</v>
      </c>
      <c r="BN127" s="821"/>
      <c r="BO127" s="821"/>
      <c r="BP127" s="821"/>
      <c r="BQ127" s="821"/>
      <c r="BR127" s="821"/>
      <c r="BS127" s="822"/>
      <c r="BT127" s="820" t="s">
        <v>488</v>
      </c>
      <c r="BU127" s="821"/>
      <c r="BV127" s="821"/>
      <c r="BW127" s="821"/>
      <c r="BX127" s="821"/>
      <c r="BY127" s="821"/>
      <c r="BZ127" s="823"/>
      <c r="CA127" s="208"/>
      <c r="CB127" s="208"/>
      <c r="CC127" s="208"/>
      <c r="CD127" s="231"/>
      <c r="CE127" s="231"/>
      <c r="CF127" s="231"/>
      <c r="CG127" s="208"/>
      <c r="CH127" s="208"/>
      <c r="CI127" s="208"/>
      <c r="CJ127" s="230"/>
      <c r="CK127" s="863"/>
      <c r="CL127" s="864"/>
      <c r="CM127" s="864"/>
      <c r="CN127" s="864"/>
      <c r="CO127" s="865"/>
      <c r="CP127" s="824" t="s">
        <v>489</v>
      </c>
      <c r="CQ127" s="761"/>
      <c r="CR127" s="761"/>
      <c r="CS127" s="761"/>
      <c r="CT127" s="761"/>
      <c r="CU127" s="761"/>
      <c r="CV127" s="761"/>
      <c r="CW127" s="761"/>
      <c r="CX127" s="761"/>
      <c r="CY127" s="761"/>
      <c r="CZ127" s="761"/>
      <c r="DA127" s="761"/>
      <c r="DB127" s="761"/>
      <c r="DC127" s="761"/>
      <c r="DD127" s="761"/>
      <c r="DE127" s="761"/>
      <c r="DF127" s="762"/>
      <c r="DG127" s="825" t="s">
        <v>232</v>
      </c>
      <c r="DH127" s="826"/>
      <c r="DI127" s="826"/>
      <c r="DJ127" s="826"/>
      <c r="DK127" s="826"/>
      <c r="DL127" s="826" t="s">
        <v>232</v>
      </c>
      <c r="DM127" s="826"/>
      <c r="DN127" s="826"/>
      <c r="DO127" s="826"/>
      <c r="DP127" s="826"/>
      <c r="DQ127" s="826" t="s">
        <v>232</v>
      </c>
      <c r="DR127" s="826"/>
      <c r="DS127" s="826"/>
      <c r="DT127" s="826"/>
      <c r="DU127" s="826"/>
      <c r="DV127" s="803" t="s">
        <v>451</v>
      </c>
      <c r="DW127" s="803"/>
      <c r="DX127" s="803"/>
      <c r="DY127" s="803"/>
      <c r="DZ127" s="804"/>
    </row>
    <row r="128" spans="1:130" s="206" customFormat="1" ht="26.25" customHeight="1" thickBot="1" x14ac:dyDescent="0.2">
      <c r="A128" s="805" t="s">
        <v>490</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491</v>
      </c>
      <c r="X128" s="807"/>
      <c r="Y128" s="807"/>
      <c r="Z128" s="808"/>
      <c r="AA128" s="809">
        <v>929096</v>
      </c>
      <c r="AB128" s="810"/>
      <c r="AC128" s="810"/>
      <c r="AD128" s="810"/>
      <c r="AE128" s="811"/>
      <c r="AF128" s="812">
        <v>1053286</v>
      </c>
      <c r="AG128" s="810"/>
      <c r="AH128" s="810"/>
      <c r="AI128" s="810"/>
      <c r="AJ128" s="811"/>
      <c r="AK128" s="812">
        <v>1467587</v>
      </c>
      <c r="AL128" s="810"/>
      <c r="AM128" s="810"/>
      <c r="AN128" s="810"/>
      <c r="AO128" s="811"/>
      <c r="AP128" s="813"/>
      <c r="AQ128" s="814"/>
      <c r="AR128" s="814"/>
      <c r="AS128" s="814"/>
      <c r="AT128" s="815"/>
      <c r="AU128" s="208"/>
      <c r="AV128" s="208"/>
      <c r="AW128" s="208"/>
      <c r="AX128" s="816" t="s">
        <v>492</v>
      </c>
      <c r="AY128" s="817"/>
      <c r="AZ128" s="817"/>
      <c r="BA128" s="817"/>
      <c r="BB128" s="817"/>
      <c r="BC128" s="817"/>
      <c r="BD128" s="817"/>
      <c r="BE128" s="818"/>
      <c r="BF128" s="795" t="s">
        <v>451</v>
      </c>
      <c r="BG128" s="796"/>
      <c r="BH128" s="796"/>
      <c r="BI128" s="796"/>
      <c r="BJ128" s="796"/>
      <c r="BK128" s="796"/>
      <c r="BL128" s="819"/>
      <c r="BM128" s="795">
        <v>11.25</v>
      </c>
      <c r="BN128" s="796"/>
      <c r="BO128" s="796"/>
      <c r="BP128" s="796"/>
      <c r="BQ128" s="796"/>
      <c r="BR128" s="796"/>
      <c r="BS128" s="819"/>
      <c r="BT128" s="795">
        <v>20</v>
      </c>
      <c r="BU128" s="796"/>
      <c r="BV128" s="796"/>
      <c r="BW128" s="796"/>
      <c r="BX128" s="796"/>
      <c r="BY128" s="796"/>
      <c r="BZ128" s="797"/>
      <c r="CA128" s="231"/>
      <c r="CB128" s="231"/>
      <c r="CC128" s="231"/>
      <c r="CD128" s="231"/>
      <c r="CE128" s="231"/>
      <c r="CF128" s="231"/>
      <c r="CG128" s="208"/>
      <c r="CH128" s="208"/>
      <c r="CI128" s="208"/>
      <c r="CJ128" s="230"/>
      <c r="CK128" s="866"/>
      <c r="CL128" s="867"/>
      <c r="CM128" s="867"/>
      <c r="CN128" s="867"/>
      <c r="CO128" s="868"/>
      <c r="CP128" s="798" t="s">
        <v>493</v>
      </c>
      <c r="CQ128" s="739"/>
      <c r="CR128" s="739"/>
      <c r="CS128" s="739"/>
      <c r="CT128" s="739"/>
      <c r="CU128" s="739"/>
      <c r="CV128" s="739"/>
      <c r="CW128" s="739"/>
      <c r="CX128" s="739"/>
      <c r="CY128" s="739"/>
      <c r="CZ128" s="739"/>
      <c r="DA128" s="739"/>
      <c r="DB128" s="739"/>
      <c r="DC128" s="739"/>
      <c r="DD128" s="739"/>
      <c r="DE128" s="739"/>
      <c r="DF128" s="740"/>
      <c r="DG128" s="799" t="s">
        <v>232</v>
      </c>
      <c r="DH128" s="800"/>
      <c r="DI128" s="800"/>
      <c r="DJ128" s="800"/>
      <c r="DK128" s="800"/>
      <c r="DL128" s="800" t="s">
        <v>232</v>
      </c>
      <c r="DM128" s="800"/>
      <c r="DN128" s="800"/>
      <c r="DO128" s="800"/>
      <c r="DP128" s="800"/>
      <c r="DQ128" s="800" t="s">
        <v>232</v>
      </c>
      <c r="DR128" s="800"/>
      <c r="DS128" s="800"/>
      <c r="DT128" s="800"/>
      <c r="DU128" s="800"/>
      <c r="DV128" s="801" t="s">
        <v>232</v>
      </c>
      <c r="DW128" s="801"/>
      <c r="DX128" s="801"/>
      <c r="DY128" s="801"/>
      <c r="DZ128" s="802"/>
    </row>
    <row r="129" spans="1:131" s="206" customFormat="1" ht="26.25" customHeight="1" x14ac:dyDescent="0.15">
      <c r="A129" s="783" t="s">
        <v>108</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494</v>
      </c>
      <c r="X129" s="786"/>
      <c r="Y129" s="786"/>
      <c r="Z129" s="787"/>
      <c r="AA129" s="788">
        <v>131208145</v>
      </c>
      <c r="AB129" s="789"/>
      <c r="AC129" s="789"/>
      <c r="AD129" s="789"/>
      <c r="AE129" s="790"/>
      <c r="AF129" s="791">
        <v>126223605</v>
      </c>
      <c r="AG129" s="789"/>
      <c r="AH129" s="789"/>
      <c r="AI129" s="789"/>
      <c r="AJ129" s="790"/>
      <c r="AK129" s="791">
        <v>113569332</v>
      </c>
      <c r="AL129" s="789"/>
      <c r="AM129" s="789"/>
      <c r="AN129" s="789"/>
      <c r="AO129" s="790"/>
      <c r="AP129" s="792"/>
      <c r="AQ129" s="793"/>
      <c r="AR129" s="793"/>
      <c r="AS129" s="793"/>
      <c r="AT129" s="794"/>
      <c r="AU129" s="209"/>
      <c r="AV129" s="209"/>
      <c r="AW129" s="209"/>
      <c r="AX129" s="760" t="s">
        <v>495</v>
      </c>
      <c r="AY129" s="761"/>
      <c r="AZ129" s="761"/>
      <c r="BA129" s="761"/>
      <c r="BB129" s="761"/>
      <c r="BC129" s="761"/>
      <c r="BD129" s="761"/>
      <c r="BE129" s="762"/>
      <c r="BF129" s="779" t="s">
        <v>232</v>
      </c>
      <c r="BG129" s="780"/>
      <c r="BH129" s="780"/>
      <c r="BI129" s="780"/>
      <c r="BJ129" s="780"/>
      <c r="BK129" s="780"/>
      <c r="BL129" s="781"/>
      <c r="BM129" s="779">
        <v>16.25</v>
      </c>
      <c r="BN129" s="780"/>
      <c r="BO129" s="780"/>
      <c r="BP129" s="780"/>
      <c r="BQ129" s="780"/>
      <c r="BR129" s="780"/>
      <c r="BS129" s="781"/>
      <c r="BT129" s="779">
        <v>30</v>
      </c>
      <c r="BU129" s="780"/>
      <c r="BV129" s="780"/>
      <c r="BW129" s="780"/>
      <c r="BX129" s="780"/>
      <c r="BY129" s="780"/>
      <c r="BZ129" s="782"/>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32"/>
      <c r="DM129" s="232"/>
      <c r="DN129" s="232"/>
      <c r="DO129" s="232"/>
      <c r="DP129" s="209"/>
      <c r="DQ129" s="209"/>
      <c r="DR129" s="209"/>
      <c r="DS129" s="209"/>
      <c r="DT129" s="209"/>
      <c r="DU129" s="209"/>
      <c r="DV129" s="209"/>
      <c r="DW129" s="209"/>
      <c r="DX129" s="209"/>
      <c r="DY129" s="209"/>
      <c r="DZ129" s="209"/>
    </row>
    <row r="130" spans="1:131" s="206" customFormat="1" ht="26.25" customHeight="1" x14ac:dyDescent="0.15">
      <c r="A130" s="783" t="s">
        <v>496</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497</v>
      </c>
      <c r="X130" s="786"/>
      <c r="Y130" s="786"/>
      <c r="Z130" s="787"/>
      <c r="AA130" s="788">
        <v>8687887</v>
      </c>
      <c r="AB130" s="789"/>
      <c r="AC130" s="789"/>
      <c r="AD130" s="789"/>
      <c r="AE130" s="790"/>
      <c r="AF130" s="791">
        <v>8007407</v>
      </c>
      <c r="AG130" s="789"/>
      <c r="AH130" s="789"/>
      <c r="AI130" s="789"/>
      <c r="AJ130" s="790"/>
      <c r="AK130" s="791">
        <v>7509417</v>
      </c>
      <c r="AL130" s="789"/>
      <c r="AM130" s="789"/>
      <c r="AN130" s="789"/>
      <c r="AO130" s="790"/>
      <c r="AP130" s="792"/>
      <c r="AQ130" s="793"/>
      <c r="AR130" s="793"/>
      <c r="AS130" s="793"/>
      <c r="AT130" s="794"/>
      <c r="AU130" s="209"/>
      <c r="AV130" s="209"/>
      <c r="AW130" s="209"/>
      <c r="AX130" s="760" t="s">
        <v>498</v>
      </c>
      <c r="AY130" s="761"/>
      <c r="AZ130" s="761"/>
      <c r="BA130" s="761"/>
      <c r="BB130" s="761"/>
      <c r="BC130" s="761"/>
      <c r="BD130" s="761"/>
      <c r="BE130" s="762"/>
      <c r="BF130" s="763">
        <v>1.6</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32"/>
      <c r="CB130" s="232"/>
      <c r="CC130" s="232"/>
      <c r="CD130" s="232"/>
      <c r="CE130" s="232"/>
      <c r="CF130" s="232"/>
      <c r="CG130" s="232"/>
      <c r="CH130" s="232"/>
      <c r="CI130" s="232"/>
      <c r="CJ130" s="232"/>
      <c r="CK130" s="232"/>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32"/>
      <c r="DM130" s="232"/>
      <c r="DN130" s="232"/>
      <c r="DO130" s="232"/>
      <c r="DP130" s="209"/>
      <c r="DQ130" s="209"/>
      <c r="DR130" s="209"/>
      <c r="DS130" s="209"/>
      <c r="DT130" s="209"/>
      <c r="DU130" s="209"/>
      <c r="DV130" s="209"/>
      <c r="DW130" s="209"/>
      <c r="DX130" s="209"/>
      <c r="DY130" s="209"/>
      <c r="DZ130" s="209"/>
    </row>
    <row r="131" spans="1:131" s="206"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499</v>
      </c>
      <c r="X131" s="770"/>
      <c r="Y131" s="770"/>
      <c r="Z131" s="771"/>
      <c r="AA131" s="772">
        <v>122520258</v>
      </c>
      <c r="AB131" s="773"/>
      <c r="AC131" s="773"/>
      <c r="AD131" s="773"/>
      <c r="AE131" s="774"/>
      <c r="AF131" s="775">
        <v>118216198</v>
      </c>
      <c r="AG131" s="773"/>
      <c r="AH131" s="773"/>
      <c r="AI131" s="773"/>
      <c r="AJ131" s="774"/>
      <c r="AK131" s="775">
        <v>106059915</v>
      </c>
      <c r="AL131" s="773"/>
      <c r="AM131" s="773"/>
      <c r="AN131" s="773"/>
      <c r="AO131" s="774"/>
      <c r="AP131" s="776"/>
      <c r="AQ131" s="777"/>
      <c r="AR131" s="777"/>
      <c r="AS131" s="777"/>
      <c r="AT131" s="778"/>
      <c r="AU131" s="209"/>
      <c r="AV131" s="209"/>
      <c r="AW131" s="209"/>
      <c r="AX131" s="738" t="s">
        <v>500</v>
      </c>
      <c r="AY131" s="739"/>
      <c r="AZ131" s="739"/>
      <c r="BA131" s="739"/>
      <c r="BB131" s="739"/>
      <c r="BC131" s="739"/>
      <c r="BD131" s="739"/>
      <c r="BE131" s="740"/>
      <c r="BF131" s="741" t="s">
        <v>232</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32"/>
      <c r="DM131" s="232"/>
      <c r="DN131" s="232"/>
      <c r="DO131" s="232"/>
      <c r="DP131" s="209"/>
      <c r="DQ131" s="209"/>
      <c r="DR131" s="209"/>
      <c r="DS131" s="209"/>
      <c r="DT131" s="209"/>
      <c r="DU131" s="209"/>
      <c r="DV131" s="209"/>
      <c r="DW131" s="209"/>
      <c r="DX131" s="209"/>
      <c r="DY131" s="209"/>
      <c r="DZ131" s="209"/>
    </row>
    <row r="132" spans="1:131" s="206" customFormat="1" ht="26.25" customHeight="1" x14ac:dyDescent="0.15">
      <c r="A132" s="747" t="s">
        <v>501</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502</v>
      </c>
      <c r="W132" s="751"/>
      <c r="X132" s="751"/>
      <c r="Y132" s="751"/>
      <c r="Z132" s="752"/>
      <c r="AA132" s="753">
        <v>2.7553712789999998</v>
      </c>
      <c r="AB132" s="754"/>
      <c r="AC132" s="754"/>
      <c r="AD132" s="754"/>
      <c r="AE132" s="755"/>
      <c r="AF132" s="756">
        <v>1.3127804359999999</v>
      </c>
      <c r="AG132" s="754"/>
      <c r="AH132" s="754"/>
      <c r="AI132" s="754"/>
      <c r="AJ132" s="755"/>
      <c r="AK132" s="756">
        <v>0.80992298699999998</v>
      </c>
      <c r="AL132" s="754"/>
      <c r="AM132" s="754"/>
      <c r="AN132" s="754"/>
      <c r="AO132" s="755"/>
      <c r="AP132" s="757"/>
      <c r="AQ132" s="758"/>
      <c r="AR132" s="758"/>
      <c r="AS132" s="758"/>
      <c r="AT132" s="759"/>
      <c r="AU132" s="233"/>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c r="BQ132" s="209"/>
      <c r="BR132" s="209"/>
      <c r="BS132" s="210"/>
      <c r="BT132" s="209"/>
      <c r="BU132" s="209"/>
      <c r="BV132" s="209"/>
      <c r="BW132" s="209"/>
      <c r="BX132" s="209"/>
      <c r="BY132" s="209"/>
      <c r="BZ132" s="209"/>
      <c r="CA132" s="232"/>
      <c r="CB132" s="232"/>
      <c r="CC132" s="232"/>
      <c r="CD132" s="232"/>
      <c r="CE132" s="232"/>
      <c r="CF132" s="232"/>
      <c r="CG132" s="232"/>
      <c r="CH132" s="232"/>
      <c r="CI132" s="232"/>
      <c r="CJ132" s="232"/>
      <c r="CK132" s="232"/>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32"/>
      <c r="DM132" s="232"/>
      <c r="DN132" s="232"/>
      <c r="DO132" s="232"/>
      <c r="DP132" s="209"/>
      <c r="DQ132" s="209"/>
      <c r="DR132" s="209"/>
      <c r="DS132" s="209"/>
      <c r="DT132" s="209"/>
      <c r="DU132" s="209"/>
      <c r="DV132" s="209"/>
      <c r="DW132" s="209"/>
      <c r="DX132" s="209"/>
      <c r="DY132" s="209"/>
      <c r="DZ132" s="209"/>
    </row>
    <row r="133" spans="1:131" s="206"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503</v>
      </c>
      <c r="W133" s="730"/>
      <c r="X133" s="730"/>
      <c r="Y133" s="730"/>
      <c r="Z133" s="731"/>
      <c r="AA133" s="732">
        <v>2.8</v>
      </c>
      <c r="AB133" s="733"/>
      <c r="AC133" s="733"/>
      <c r="AD133" s="733"/>
      <c r="AE133" s="734"/>
      <c r="AF133" s="732">
        <v>2.2999999999999998</v>
      </c>
      <c r="AG133" s="733"/>
      <c r="AH133" s="733"/>
      <c r="AI133" s="733"/>
      <c r="AJ133" s="734"/>
      <c r="AK133" s="732">
        <v>1.6</v>
      </c>
      <c r="AL133" s="733"/>
      <c r="AM133" s="733"/>
      <c r="AN133" s="733"/>
      <c r="AO133" s="734"/>
      <c r="AP133" s="735"/>
      <c r="AQ133" s="736"/>
      <c r="AR133" s="736"/>
      <c r="AS133" s="736"/>
      <c r="AT133" s="737"/>
      <c r="AU133" s="209"/>
      <c r="AV133" s="209"/>
      <c r="AW133" s="209"/>
      <c r="AX133" s="209"/>
      <c r="AY133" s="209"/>
      <c r="AZ133" s="209"/>
      <c r="BA133" s="209"/>
      <c r="BB133" s="209"/>
      <c r="BC133" s="209"/>
      <c r="BD133" s="209"/>
      <c r="BE133" s="209"/>
      <c r="BF133" s="209"/>
      <c r="BG133" s="209"/>
      <c r="BH133" s="209"/>
      <c r="BI133" s="209"/>
      <c r="BJ133" s="209"/>
      <c r="BK133" s="209"/>
      <c r="BL133" s="209"/>
      <c r="BM133" s="209"/>
      <c r="BN133" s="232"/>
      <c r="BO133" s="232"/>
      <c r="BP133" s="232"/>
      <c r="BQ133" s="232"/>
      <c r="BR133" s="232"/>
      <c r="BS133" s="232"/>
      <c r="BT133" s="232"/>
      <c r="BU133" s="232"/>
      <c r="BV133" s="232"/>
      <c r="BW133" s="232"/>
      <c r="BX133" s="232"/>
      <c r="BY133" s="232"/>
      <c r="BZ133" s="232"/>
      <c r="CA133" s="232"/>
      <c r="CB133" s="232"/>
      <c r="CC133" s="232"/>
      <c r="CD133" s="232"/>
      <c r="CE133" s="232"/>
      <c r="CF133" s="232"/>
      <c r="CG133" s="232"/>
      <c r="CH133" s="232"/>
      <c r="CI133" s="232"/>
      <c r="CJ133" s="232"/>
      <c r="CK133" s="232"/>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32"/>
      <c r="DM133" s="232"/>
      <c r="DN133" s="232"/>
      <c r="DO133" s="232"/>
      <c r="DP133" s="209"/>
      <c r="DQ133" s="209"/>
      <c r="DR133" s="209"/>
      <c r="DS133" s="209"/>
      <c r="DT133" s="209"/>
      <c r="DU133" s="209"/>
      <c r="DV133" s="209"/>
      <c r="DW133" s="209"/>
      <c r="DX133" s="209"/>
      <c r="DY133" s="209"/>
      <c r="DZ133" s="209"/>
    </row>
    <row r="134" spans="1:131" ht="11.25" customHeight="1" x14ac:dyDescent="0.15">
      <c r="A134" s="234"/>
      <c r="B134" s="234"/>
      <c r="C134" s="234"/>
      <c r="D134" s="23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09"/>
      <c r="AV134" s="209"/>
      <c r="AW134" s="209"/>
      <c r="AX134" s="209"/>
      <c r="AY134" s="209"/>
      <c r="AZ134" s="209"/>
      <c r="BA134" s="209"/>
      <c r="BB134" s="209"/>
      <c r="BC134" s="209"/>
      <c r="BD134" s="209"/>
      <c r="BE134" s="209"/>
      <c r="BF134" s="209"/>
      <c r="BG134" s="209"/>
      <c r="BH134" s="209"/>
      <c r="BI134" s="209"/>
      <c r="BJ134" s="209"/>
      <c r="BK134" s="209"/>
      <c r="BL134" s="209"/>
      <c r="BM134" s="209"/>
      <c r="BN134" s="232"/>
      <c r="BO134" s="232"/>
      <c r="BP134" s="232"/>
      <c r="BQ134" s="232"/>
      <c r="BR134" s="232"/>
      <c r="BS134" s="232"/>
      <c r="BT134" s="232"/>
      <c r="BU134" s="232"/>
      <c r="BV134" s="232"/>
      <c r="BW134" s="232"/>
      <c r="BX134" s="232"/>
      <c r="BY134" s="232"/>
      <c r="BZ134" s="232"/>
      <c r="CA134" s="232"/>
      <c r="CB134" s="232"/>
      <c r="CC134" s="232"/>
      <c r="CD134" s="232"/>
      <c r="CE134" s="232"/>
      <c r="CF134" s="232"/>
      <c r="CG134" s="232"/>
      <c r="CH134" s="232"/>
      <c r="CI134" s="232"/>
      <c r="CJ134" s="232"/>
      <c r="CK134" s="232"/>
      <c r="CL134" s="232"/>
      <c r="CM134" s="232"/>
      <c r="CN134" s="232"/>
      <c r="CO134" s="232"/>
      <c r="CP134" s="232"/>
      <c r="CQ134" s="232"/>
      <c r="CR134" s="232"/>
      <c r="CS134" s="232"/>
      <c r="CT134" s="232"/>
      <c r="CU134" s="232"/>
      <c r="CV134" s="232"/>
      <c r="CW134" s="232"/>
      <c r="CX134" s="232"/>
      <c r="CY134" s="232"/>
      <c r="CZ134" s="232"/>
      <c r="DA134" s="232"/>
      <c r="DB134" s="232"/>
      <c r="DC134" s="232"/>
      <c r="DD134" s="232"/>
      <c r="DE134" s="232"/>
      <c r="DF134" s="232"/>
      <c r="DG134" s="232"/>
      <c r="DH134" s="232"/>
      <c r="DI134" s="232"/>
      <c r="DJ134" s="232"/>
      <c r="DK134" s="232"/>
      <c r="DL134" s="232"/>
      <c r="DM134" s="232"/>
      <c r="DN134" s="232"/>
      <c r="DO134" s="232"/>
      <c r="DP134" s="209"/>
      <c r="DQ134" s="209"/>
      <c r="DR134" s="209"/>
      <c r="DS134" s="209"/>
      <c r="DT134" s="209"/>
      <c r="DU134" s="209"/>
      <c r="DV134" s="209"/>
      <c r="DW134" s="209"/>
      <c r="DX134" s="209"/>
      <c r="DY134" s="209"/>
      <c r="DZ134" s="209"/>
      <c r="EA134" s="206"/>
    </row>
    <row r="135" spans="1:131" ht="14.25" hidden="1" x14ac:dyDescent="0.15">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234"/>
      <c r="BR135" s="234"/>
      <c r="BS135" s="234"/>
      <c r="BT135" s="234"/>
      <c r="BU135" s="234"/>
      <c r="BV135" s="234"/>
      <c r="BW135" s="234"/>
      <c r="BX135" s="234"/>
      <c r="BY135" s="234"/>
      <c r="BZ135" s="234"/>
      <c r="CA135" s="234"/>
      <c r="CB135" s="234"/>
      <c r="CC135" s="234"/>
      <c r="CD135" s="234"/>
      <c r="CE135" s="234"/>
      <c r="CF135" s="234"/>
      <c r="CG135" s="234"/>
      <c r="CH135" s="234"/>
      <c r="CI135" s="234"/>
      <c r="CJ135" s="234"/>
      <c r="CK135" s="234"/>
      <c r="CL135" s="234"/>
      <c r="CM135" s="234"/>
      <c r="CN135" s="234"/>
      <c r="CO135" s="234"/>
      <c r="CP135" s="234"/>
      <c r="CQ135" s="234"/>
      <c r="CR135" s="234"/>
      <c r="CS135" s="234"/>
      <c r="CT135" s="234"/>
      <c r="CU135" s="234"/>
      <c r="CV135" s="234"/>
      <c r="CW135" s="234"/>
      <c r="CX135" s="234"/>
      <c r="CY135" s="234"/>
      <c r="CZ135" s="234"/>
      <c r="DA135" s="234"/>
      <c r="DB135" s="234"/>
      <c r="DC135" s="234"/>
      <c r="DD135" s="234"/>
      <c r="DE135" s="234"/>
      <c r="DF135" s="234"/>
      <c r="DG135" s="234"/>
      <c r="DH135" s="234"/>
      <c r="DI135" s="234"/>
      <c r="DJ135" s="234"/>
      <c r="DK135" s="234"/>
      <c r="DL135" s="234"/>
      <c r="DM135" s="234"/>
      <c r="DN135" s="234"/>
      <c r="DO135" s="234"/>
      <c r="DP135" s="234"/>
      <c r="DQ135" s="234"/>
      <c r="DR135" s="234"/>
      <c r="DS135" s="234"/>
      <c r="DT135" s="234"/>
      <c r="DU135" s="234"/>
      <c r="DV135" s="234"/>
      <c r="DW135" s="234"/>
      <c r="DX135" s="234"/>
      <c r="DY135" s="234"/>
      <c r="DZ135" s="234"/>
    </row>
  </sheetData>
  <sheetProtection algorithmName="SHA-512" hashValue="9Rw7sICLZEEsNxNjLyjr7yPGtXBmNxO3FijsAfjytAt+YiVyd/lAEZ3X8918ApKQ8OhoeBWerCt5ajaBRwzxLQ==" saltValue="cHB9YTCn3E+BIGzNmgOukQ==" spinCount="100000" sheet="1" objects="1" scenarios="1" formatRows="0"/>
  <customSheetViews>
    <customSheetView guid="{69ADCFE0-6BCB-4A4B-8A25-89E439CDFB04}" scale="70" fitToPage="1" hiddenRows="1" hiddenColumns="1" topLeftCell="A19">
      <selection activeCell="AK31" sqref="AK31:AO3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2D7BF8A9-925F-4536-BF5C-4A59E14C9FA7}" scale="70" fitToPage="1" hiddenRows="1" hiddenColumns="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36" customWidth="1"/>
    <col min="121" max="121" width="0" style="235" hidden="1" customWidth="1"/>
    <col min="122" max="16384" width="9" style="235" hidden="1"/>
  </cols>
  <sheetData>
    <row r="1" spans="1:120"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35"/>
    </row>
    <row r="17" spans="119:120" x14ac:dyDescent="0.15">
      <c r="DP17" s="235"/>
    </row>
    <row r="18" spans="119:120" x14ac:dyDescent="0.15"/>
    <row r="19" spans="119:120" x14ac:dyDescent="0.15"/>
    <row r="20" spans="119:120" x14ac:dyDescent="0.15">
      <c r="DO20" s="235"/>
      <c r="DP20" s="235"/>
    </row>
    <row r="21" spans="119:120" x14ac:dyDescent="0.15">
      <c r="DP21" s="235"/>
    </row>
    <row r="22" spans="119:120" x14ac:dyDescent="0.15"/>
    <row r="23" spans="119:120" x14ac:dyDescent="0.15">
      <c r="DO23" s="235"/>
      <c r="DP23" s="235"/>
    </row>
    <row r="24" spans="119:120" x14ac:dyDescent="0.15">
      <c r="DP24" s="235"/>
    </row>
    <row r="25" spans="119:120" x14ac:dyDescent="0.15">
      <c r="DP25" s="235"/>
    </row>
    <row r="26" spans="119:120" x14ac:dyDescent="0.15">
      <c r="DO26" s="235"/>
      <c r="DP26" s="235"/>
    </row>
    <row r="27" spans="119:120" x14ac:dyDescent="0.15"/>
    <row r="28" spans="119:120" x14ac:dyDescent="0.15">
      <c r="DO28" s="235"/>
      <c r="DP28" s="235"/>
    </row>
    <row r="29" spans="119:120" x14ac:dyDescent="0.15">
      <c r="DP29" s="235"/>
    </row>
    <row r="30" spans="119:120" x14ac:dyDescent="0.15"/>
    <row r="31" spans="119:120" x14ac:dyDescent="0.15">
      <c r="DO31" s="235"/>
      <c r="DP31" s="235"/>
    </row>
    <row r="32" spans="119:120" x14ac:dyDescent="0.15"/>
    <row r="33" spans="98:120" x14ac:dyDescent="0.15">
      <c r="DO33" s="235"/>
      <c r="DP33" s="235"/>
    </row>
    <row r="34" spans="98:120" x14ac:dyDescent="0.15">
      <c r="DM34" s="235"/>
    </row>
    <row r="35" spans="98:120" x14ac:dyDescent="0.15">
      <c r="CT35" s="235"/>
      <c r="CU35" s="235"/>
      <c r="CV35" s="235"/>
      <c r="CY35" s="235"/>
      <c r="CZ35" s="235"/>
      <c r="DA35" s="235"/>
      <c r="DD35" s="235"/>
      <c r="DE35" s="235"/>
      <c r="DF35" s="235"/>
      <c r="DI35" s="235"/>
      <c r="DJ35" s="235"/>
      <c r="DK35" s="235"/>
      <c r="DM35" s="235"/>
      <c r="DN35" s="235"/>
      <c r="DO35" s="235"/>
      <c r="DP35" s="235"/>
    </row>
    <row r="36" spans="98:120" x14ac:dyDescent="0.15"/>
    <row r="37" spans="98:120" x14ac:dyDescent="0.15">
      <c r="CW37" s="235"/>
      <c r="DB37" s="235"/>
      <c r="DG37" s="235"/>
      <c r="DL37" s="235"/>
      <c r="DP37" s="235"/>
    </row>
    <row r="38" spans="98:120" x14ac:dyDescent="0.15">
      <c r="CT38" s="235"/>
      <c r="CU38" s="235"/>
      <c r="CV38" s="235"/>
      <c r="CW38" s="235"/>
      <c r="CY38" s="235"/>
      <c r="CZ38" s="235"/>
      <c r="DA38" s="235"/>
      <c r="DB38" s="235"/>
      <c r="DD38" s="235"/>
      <c r="DE38" s="235"/>
      <c r="DF38" s="235"/>
      <c r="DG38" s="235"/>
      <c r="DI38" s="235"/>
      <c r="DJ38" s="235"/>
      <c r="DK38" s="235"/>
      <c r="DL38" s="235"/>
      <c r="DN38" s="235"/>
      <c r="DO38" s="235"/>
      <c r="DP38" s="23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35"/>
      <c r="DO49" s="235"/>
      <c r="DP49" s="23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35"/>
      <c r="CS63" s="235"/>
      <c r="CX63" s="235"/>
      <c r="DC63" s="235"/>
      <c r="DH63" s="235"/>
    </row>
    <row r="64" spans="22:120" x14ac:dyDescent="0.15">
      <c r="V64" s="235"/>
    </row>
    <row r="65" spans="15:120" x14ac:dyDescent="0.15">
      <c r="X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5"/>
      <c r="CK65" s="235"/>
      <c r="CL65" s="235"/>
      <c r="CM65" s="235"/>
      <c r="CN65" s="235"/>
      <c r="CO65" s="235"/>
      <c r="CP65" s="235"/>
      <c r="CQ65" s="235"/>
      <c r="CR65" s="235"/>
      <c r="CU65" s="235"/>
      <c r="CZ65" s="235"/>
      <c r="DE65" s="235"/>
      <c r="DJ65" s="235"/>
    </row>
    <row r="66" spans="15:120" x14ac:dyDescent="0.15">
      <c r="Q66" s="235"/>
      <c r="S66" s="235"/>
      <c r="U66" s="235"/>
      <c r="DM66" s="235"/>
    </row>
    <row r="67" spans="15:120" x14ac:dyDescent="0.15">
      <c r="O67" s="235"/>
      <c r="P67" s="235"/>
      <c r="R67" s="235"/>
      <c r="T67" s="235"/>
      <c r="Y67" s="235"/>
      <c r="CT67" s="235"/>
      <c r="CV67" s="235"/>
      <c r="CW67" s="235"/>
      <c r="CY67" s="235"/>
      <c r="DA67" s="235"/>
      <c r="DB67" s="235"/>
      <c r="DD67" s="235"/>
      <c r="DF67" s="235"/>
      <c r="DG67" s="235"/>
      <c r="DI67" s="235"/>
      <c r="DK67" s="235"/>
      <c r="DL67" s="235"/>
      <c r="DN67" s="235"/>
      <c r="DO67" s="235"/>
      <c r="DP67" s="235"/>
    </row>
    <row r="68" spans="15:120" x14ac:dyDescent="0.15"/>
    <row r="69" spans="15:120" x14ac:dyDescent="0.15"/>
    <row r="70" spans="15:120" x14ac:dyDescent="0.15"/>
    <row r="71" spans="15:120" x14ac:dyDescent="0.15"/>
    <row r="72" spans="15:120" x14ac:dyDescent="0.15">
      <c r="DP72" s="235"/>
    </row>
    <row r="73" spans="15:120" x14ac:dyDescent="0.15">
      <c r="DP73" s="23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35"/>
      <c r="CX96" s="235"/>
      <c r="DC96" s="235"/>
      <c r="DH96" s="235"/>
    </row>
    <row r="97" spans="24:120" x14ac:dyDescent="0.15">
      <c r="CS97" s="235"/>
      <c r="CX97" s="235"/>
      <c r="DC97" s="235"/>
      <c r="DH97" s="235"/>
      <c r="DP97" s="236" t="s">
        <v>504</v>
      </c>
    </row>
    <row r="98" spans="24:120" hidden="1" x14ac:dyDescent="0.15">
      <c r="CS98" s="235"/>
      <c r="CX98" s="235"/>
      <c r="DC98" s="235"/>
      <c r="DH98" s="235"/>
    </row>
    <row r="99" spans="24:120" hidden="1" x14ac:dyDescent="0.15">
      <c r="CS99" s="235"/>
      <c r="CX99" s="235"/>
      <c r="DC99" s="235"/>
      <c r="DH99" s="235"/>
    </row>
    <row r="101" spans="24:120" ht="12" hidden="1" customHeight="1" x14ac:dyDescent="0.1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U101" s="235"/>
      <c r="CZ101" s="235"/>
      <c r="DE101" s="235"/>
      <c r="DJ101" s="235"/>
    </row>
    <row r="102" spans="24:120" ht="1.5" hidden="1" customHeight="1" x14ac:dyDescent="0.15">
      <c r="CU102" s="235"/>
      <c r="CZ102" s="235"/>
      <c r="DE102" s="235"/>
      <c r="DJ102" s="235"/>
      <c r="DM102" s="235"/>
    </row>
    <row r="103" spans="24:120" hidden="1" x14ac:dyDescent="0.15">
      <c r="CT103" s="235"/>
      <c r="CV103" s="235"/>
      <c r="CW103" s="235"/>
      <c r="CY103" s="235"/>
      <c r="DA103" s="235"/>
      <c r="DB103" s="235"/>
      <c r="DD103" s="235"/>
      <c r="DF103" s="235"/>
      <c r="DG103" s="235"/>
      <c r="DI103" s="235"/>
      <c r="DK103" s="235"/>
      <c r="DL103" s="235"/>
      <c r="DM103" s="235"/>
      <c r="DN103" s="235"/>
      <c r="DO103" s="235"/>
      <c r="DP103" s="235"/>
    </row>
    <row r="104" spans="24:120" hidden="1" x14ac:dyDescent="0.15">
      <c r="CV104" s="235"/>
      <c r="CW104" s="235"/>
      <c r="DA104" s="235"/>
      <c r="DB104" s="235"/>
      <c r="DF104" s="235"/>
      <c r="DG104" s="235"/>
      <c r="DK104" s="235"/>
      <c r="DL104" s="235"/>
      <c r="DN104" s="235"/>
      <c r="DO104" s="235"/>
      <c r="DP104" s="235"/>
    </row>
    <row r="105" spans="24:120" ht="12.75" hidden="1" customHeight="1" x14ac:dyDescent="0.15"/>
  </sheetData>
  <sheetProtection algorithmName="SHA-512" hashValue="73ySnwQdPveI7ofEc+t5aN/c8+EfjBZXMDcRDVp9uoI+o0KyP4eb04fR2UH/ZB8Pkx8ELkJbErd/SyIrD5My8A==" saltValue="RJXo2nKZy6/INuD2jtP+bA==" spinCount="100000" sheet="1" objects="1" scenarios="1"/>
  <dataConsolidate/>
  <customSheetViews>
    <customSheetView guid="{69ADCFE0-6BCB-4A4B-8A25-89E439CDFB04}"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 guid="{2D7BF8A9-925F-4536-BF5C-4A59E14C9FA7}" showPageBreaks="1" showGridLines="0" fitToPage="1" hiddenRows="1" hiddenColumns="1" view="pageBreakPreview">
      <pageMargins left="0" right="0" top="0" bottom="0" header="0" footer="0"/>
      <printOptions horizontalCentered="1" verticalCentered="1"/>
      <pageSetup paperSize="9" scale="44" orientation="landscape" r:id="rId2"/>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36" customWidth="1"/>
    <col min="117" max="16384" width="9" style="235" hidden="1"/>
  </cols>
  <sheetData>
    <row r="1" spans="2:116"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row>
    <row r="2" spans="2:116" x14ac:dyDescent="0.15"/>
    <row r="3" spans="2:116" x14ac:dyDescent="0.15"/>
    <row r="4" spans="2:116" x14ac:dyDescent="0.1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row>
    <row r="5" spans="2:116" x14ac:dyDescent="0.1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row>
    <row r="19" spans="9:116" x14ac:dyDescent="0.15"/>
    <row r="20" spans="9:116" x14ac:dyDescent="0.15"/>
    <row r="21" spans="9:116" x14ac:dyDescent="0.15">
      <c r="DL21" s="235"/>
    </row>
    <row r="22" spans="9:116" x14ac:dyDescent="0.15">
      <c r="DI22" s="235"/>
      <c r="DJ22" s="235"/>
      <c r="DK22" s="235"/>
      <c r="DL22" s="235"/>
    </row>
    <row r="23" spans="9:116" x14ac:dyDescent="0.15">
      <c r="CY23" s="235"/>
      <c r="CZ23" s="235"/>
      <c r="DA23" s="235"/>
      <c r="DB23" s="235"/>
      <c r="DC23" s="235"/>
      <c r="DD23" s="235"/>
      <c r="DE23" s="235"/>
      <c r="DF23" s="235"/>
      <c r="DG23" s="235"/>
      <c r="DH23" s="235"/>
      <c r="DI23" s="235"/>
      <c r="DJ23" s="235"/>
      <c r="DK23" s="235"/>
      <c r="DL23" s="23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35"/>
      <c r="DA35" s="235"/>
      <c r="DB35" s="235"/>
      <c r="DC35" s="235"/>
      <c r="DD35" s="235"/>
      <c r="DE35" s="235"/>
      <c r="DF35" s="235"/>
      <c r="DG35" s="235"/>
      <c r="DH35" s="235"/>
      <c r="DI35" s="235"/>
      <c r="DJ35" s="235"/>
      <c r="DK35" s="235"/>
      <c r="DL35" s="235"/>
    </row>
    <row r="36" spans="15:116" x14ac:dyDescent="0.15"/>
    <row r="37" spans="15:116" x14ac:dyDescent="0.15">
      <c r="DL37" s="235"/>
    </row>
    <row r="38" spans="15:116" x14ac:dyDescent="0.15">
      <c r="DI38" s="235"/>
      <c r="DJ38" s="235"/>
      <c r="DK38" s="235"/>
      <c r="DL38" s="235"/>
    </row>
    <row r="39" spans="15:116" x14ac:dyDescent="0.15"/>
    <row r="40" spans="15:116" x14ac:dyDescent="0.15"/>
    <row r="41" spans="15:116" x14ac:dyDescent="0.15"/>
    <row r="42" spans="15:116" x14ac:dyDescent="0.15"/>
    <row r="43" spans="15:116" x14ac:dyDescent="0.1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E43" s="235"/>
      <c r="DF43" s="235"/>
      <c r="DG43" s="235"/>
      <c r="DH43" s="235"/>
      <c r="DI43" s="235"/>
      <c r="DJ43" s="235"/>
      <c r="DK43" s="235"/>
      <c r="DL43" s="235"/>
    </row>
    <row r="44" spans="15:116" x14ac:dyDescent="0.15">
      <c r="DL44" s="235"/>
    </row>
    <row r="45" spans="15:116" x14ac:dyDescent="0.15"/>
    <row r="46" spans="15:116" x14ac:dyDescent="0.15">
      <c r="DA46" s="235"/>
      <c r="DB46" s="235"/>
      <c r="DC46" s="235"/>
      <c r="DD46" s="235"/>
      <c r="DE46" s="235"/>
      <c r="DF46" s="235"/>
      <c r="DG46" s="235"/>
      <c r="DH46" s="235"/>
      <c r="DI46" s="235"/>
      <c r="DJ46" s="235"/>
      <c r="DK46" s="235"/>
      <c r="DL46" s="235"/>
    </row>
    <row r="47" spans="15:116" x14ac:dyDescent="0.15"/>
    <row r="48" spans="15:116" x14ac:dyDescent="0.15"/>
    <row r="49" spans="104:116" x14ac:dyDescent="0.15"/>
    <row r="50" spans="104:116" x14ac:dyDescent="0.15">
      <c r="CZ50" s="235"/>
      <c r="DA50" s="235"/>
      <c r="DB50" s="235"/>
      <c r="DC50" s="235"/>
      <c r="DD50" s="235"/>
      <c r="DE50" s="235"/>
      <c r="DF50" s="235"/>
      <c r="DG50" s="235"/>
      <c r="DH50" s="235"/>
      <c r="DI50" s="235"/>
      <c r="DJ50" s="235"/>
      <c r="DK50" s="235"/>
      <c r="DL50" s="235"/>
    </row>
    <row r="51" spans="104:116" x14ac:dyDescent="0.15"/>
    <row r="52" spans="104:116" x14ac:dyDescent="0.15"/>
    <row r="53" spans="104:116" x14ac:dyDescent="0.15">
      <c r="DL53" s="23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35"/>
      <c r="DD67" s="235"/>
      <c r="DE67" s="235"/>
      <c r="DF67" s="235"/>
      <c r="DG67" s="235"/>
      <c r="DH67" s="235"/>
      <c r="DI67" s="235"/>
      <c r="DJ67" s="235"/>
      <c r="DK67" s="235"/>
      <c r="DL67" s="23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Ui+prZ7Gm02iHSFHmEybYNyrJGj4F/OZ+2eykw9gWDa1Sp2L/iSdyj+aOjxR1aw4mHhgxT8WzOfXv7DI7fJkA==" saltValue="or6rpgkv4Pe0ofU5lZKA+Q==" spinCount="100000" sheet="1" objects="1" scenarios="1"/>
  <dataConsolidate/>
  <customSheetViews>
    <customSheetView guid="{69ADCFE0-6BCB-4A4B-8A25-89E439CDFB04}"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2D7BF8A9-925F-4536-BF5C-4A59E14C9FA7}" showGridLines="0" fitToPage="1" hiddenRows="1" hiddenColumns="1">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37" customWidth="1"/>
    <col min="37" max="44" width="17" style="237" customWidth="1"/>
    <col min="45" max="45" width="6.125" style="243" customWidth="1"/>
    <col min="46" max="46" width="3" style="241" customWidth="1"/>
    <col min="47" max="47" width="19.125" style="237" hidden="1" customWidth="1"/>
    <col min="48" max="52" width="12.625" style="237" hidden="1" customWidth="1"/>
    <col min="53" max="16384" width="8.625" style="237" hidden="1"/>
  </cols>
  <sheetData>
    <row r="1" spans="1:46" x14ac:dyDescent="0.15">
      <c r="AS1" s="237"/>
      <c r="AT1" s="237"/>
    </row>
    <row r="2" spans="1:46" x14ac:dyDescent="0.15">
      <c r="AS2" s="237"/>
      <c r="AT2" s="237"/>
    </row>
    <row r="3" spans="1:46" x14ac:dyDescent="0.15">
      <c r="AS3" s="237"/>
      <c r="AT3" s="237"/>
    </row>
    <row r="4" spans="1:46" x14ac:dyDescent="0.15">
      <c r="AS4" s="237"/>
      <c r="AT4" s="237"/>
    </row>
    <row r="5" spans="1:46" ht="17.25" x14ac:dyDescent="0.15">
      <c r="A5" s="238" t="s">
        <v>505</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40"/>
    </row>
    <row r="6" spans="1:46" x14ac:dyDescent="0.15">
      <c r="A6" s="241"/>
      <c r="AK6" s="242" t="s">
        <v>506</v>
      </c>
      <c r="AL6" s="242"/>
      <c r="AM6" s="242"/>
      <c r="AN6" s="242"/>
    </row>
    <row r="7" spans="1:46" ht="13.5" customHeight="1" x14ac:dyDescent="0.15">
      <c r="A7" s="241"/>
      <c r="AK7" s="244"/>
      <c r="AL7" s="245"/>
      <c r="AM7" s="245"/>
      <c r="AN7" s="246"/>
      <c r="AO7" s="1130" t="s">
        <v>507</v>
      </c>
      <c r="AP7" s="247"/>
      <c r="AQ7" s="248" t="s">
        <v>508</v>
      </c>
      <c r="AR7" s="249"/>
    </row>
    <row r="8" spans="1:46" x14ac:dyDescent="0.15">
      <c r="A8" s="241"/>
      <c r="AK8" s="250"/>
      <c r="AL8" s="251"/>
      <c r="AM8" s="251"/>
      <c r="AN8" s="252"/>
      <c r="AO8" s="1131"/>
      <c r="AP8" s="253" t="s">
        <v>509</v>
      </c>
      <c r="AQ8" s="254" t="s">
        <v>510</v>
      </c>
      <c r="AR8" s="255" t="s">
        <v>511</v>
      </c>
    </row>
    <row r="9" spans="1:46" x14ac:dyDescent="0.15">
      <c r="A9" s="241"/>
      <c r="AK9" s="1142" t="s">
        <v>512</v>
      </c>
      <c r="AL9" s="1143"/>
      <c r="AM9" s="1143"/>
      <c r="AN9" s="1144"/>
      <c r="AO9" s="256">
        <v>30926324</v>
      </c>
      <c r="AP9" s="256">
        <v>73766</v>
      </c>
      <c r="AQ9" s="257">
        <v>62943</v>
      </c>
      <c r="AR9" s="258">
        <v>17.2</v>
      </c>
    </row>
    <row r="10" spans="1:46" ht="13.5" customHeight="1" x14ac:dyDescent="0.15">
      <c r="A10" s="241"/>
      <c r="AK10" s="1142" t="s">
        <v>513</v>
      </c>
      <c r="AL10" s="1143"/>
      <c r="AM10" s="1143"/>
      <c r="AN10" s="1144"/>
      <c r="AO10" s="259">
        <v>251</v>
      </c>
      <c r="AP10" s="259">
        <v>1</v>
      </c>
      <c r="AQ10" s="260">
        <v>1681</v>
      </c>
      <c r="AR10" s="261">
        <v>-99.9</v>
      </c>
    </row>
    <row r="11" spans="1:46" ht="13.5" customHeight="1" x14ac:dyDescent="0.15">
      <c r="A11" s="241"/>
      <c r="AK11" s="1142" t="s">
        <v>514</v>
      </c>
      <c r="AL11" s="1143"/>
      <c r="AM11" s="1143"/>
      <c r="AN11" s="1144"/>
      <c r="AO11" s="259">
        <v>84819</v>
      </c>
      <c r="AP11" s="259">
        <v>202</v>
      </c>
      <c r="AQ11" s="260">
        <v>656</v>
      </c>
      <c r="AR11" s="261">
        <v>-69.2</v>
      </c>
    </row>
    <row r="12" spans="1:46" ht="13.5" customHeight="1" x14ac:dyDescent="0.15">
      <c r="A12" s="241"/>
      <c r="AK12" s="1142" t="s">
        <v>515</v>
      </c>
      <c r="AL12" s="1143"/>
      <c r="AM12" s="1143"/>
      <c r="AN12" s="1144"/>
      <c r="AO12" s="259" t="s">
        <v>516</v>
      </c>
      <c r="AP12" s="259" t="s">
        <v>516</v>
      </c>
      <c r="AQ12" s="260">
        <v>24</v>
      </c>
      <c r="AR12" s="261" t="s">
        <v>516</v>
      </c>
    </row>
    <row r="13" spans="1:46" ht="13.5" customHeight="1" x14ac:dyDescent="0.15">
      <c r="A13" s="241"/>
      <c r="AK13" s="1142" t="s">
        <v>517</v>
      </c>
      <c r="AL13" s="1143"/>
      <c r="AM13" s="1143"/>
      <c r="AN13" s="1144"/>
      <c r="AO13" s="259">
        <v>876036</v>
      </c>
      <c r="AP13" s="259">
        <v>2090</v>
      </c>
      <c r="AQ13" s="260">
        <v>1968</v>
      </c>
      <c r="AR13" s="261">
        <v>6.2</v>
      </c>
    </row>
    <row r="14" spans="1:46" ht="13.5" customHeight="1" x14ac:dyDescent="0.15">
      <c r="A14" s="241"/>
      <c r="AK14" s="1142" t="s">
        <v>518</v>
      </c>
      <c r="AL14" s="1143"/>
      <c r="AM14" s="1143"/>
      <c r="AN14" s="1144"/>
      <c r="AO14" s="259">
        <v>1068635</v>
      </c>
      <c r="AP14" s="259">
        <v>2549</v>
      </c>
      <c r="AQ14" s="260">
        <v>1222</v>
      </c>
      <c r="AR14" s="261">
        <v>108.6</v>
      </c>
    </row>
    <row r="15" spans="1:46" ht="13.5" customHeight="1" x14ac:dyDescent="0.15">
      <c r="A15" s="241"/>
      <c r="AK15" s="1145" t="s">
        <v>519</v>
      </c>
      <c r="AL15" s="1146"/>
      <c r="AM15" s="1146"/>
      <c r="AN15" s="1147"/>
      <c r="AO15" s="259">
        <v>-1518177</v>
      </c>
      <c r="AP15" s="259">
        <v>-3621</v>
      </c>
      <c r="AQ15" s="260">
        <v>-3725</v>
      </c>
      <c r="AR15" s="261">
        <v>-2.8</v>
      </c>
    </row>
    <row r="16" spans="1:46" x14ac:dyDescent="0.15">
      <c r="A16" s="241"/>
      <c r="AK16" s="1145" t="s">
        <v>188</v>
      </c>
      <c r="AL16" s="1146"/>
      <c r="AM16" s="1146"/>
      <c r="AN16" s="1147"/>
      <c r="AO16" s="259">
        <v>31437888</v>
      </c>
      <c r="AP16" s="259">
        <v>74986</v>
      </c>
      <c r="AQ16" s="260">
        <v>64768</v>
      </c>
      <c r="AR16" s="261">
        <v>15.8</v>
      </c>
    </row>
    <row r="17" spans="1:46" x14ac:dyDescent="0.15">
      <c r="A17" s="241"/>
    </row>
    <row r="18" spans="1:46" x14ac:dyDescent="0.15">
      <c r="A18" s="241"/>
      <c r="AQ18" s="262"/>
      <c r="AR18" s="262"/>
    </row>
    <row r="19" spans="1:46" x14ac:dyDescent="0.15">
      <c r="A19" s="241"/>
      <c r="AK19" s="237" t="s">
        <v>520</v>
      </c>
    </row>
    <row r="20" spans="1:46" x14ac:dyDescent="0.15">
      <c r="A20" s="241"/>
      <c r="AK20" s="263"/>
      <c r="AL20" s="264"/>
      <c r="AM20" s="264"/>
      <c r="AN20" s="265"/>
      <c r="AO20" s="266" t="s">
        <v>521</v>
      </c>
      <c r="AP20" s="267" t="s">
        <v>522</v>
      </c>
      <c r="AQ20" s="268" t="s">
        <v>523</v>
      </c>
      <c r="AR20" s="269"/>
    </row>
    <row r="21" spans="1:46" s="242" customFormat="1" x14ac:dyDescent="0.15">
      <c r="A21" s="270"/>
      <c r="AK21" s="1148" t="s">
        <v>524</v>
      </c>
      <c r="AL21" s="1149"/>
      <c r="AM21" s="1149"/>
      <c r="AN21" s="1150"/>
      <c r="AO21" s="271">
        <v>7.51</v>
      </c>
      <c r="AP21" s="272">
        <v>6.41</v>
      </c>
      <c r="AQ21" s="273">
        <v>1.1000000000000001</v>
      </c>
      <c r="AS21" s="274"/>
      <c r="AT21" s="270"/>
    </row>
    <row r="22" spans="1:46" s="242" customFormat="1" x14ac:dyDescent="0.15">
      <c r="A22" s="270"/>
      <c r="AK22" s="1148" t="s">
        <v>525</v>
      </c>
      <c r="AL22" s="1149"/>
      <c r="AM22" s="1149"/>
      <c r="AN22" s="1150"/>
      <c r="AO22" s="275">
        <v>100</v>
      </c>
      <c r="AP22" s="276">
        <v>99.7</v>
      </c>
      <c r="AQ22" s="277">
        <v>0.3</v>
      </c>
      <c r="AR22" s="262"/>
      <c r="AS22" s="274"/>
      <c r="AT22" s="270"/>
    </row>
    <row r="23" spans="1:46" s="242" customFormat="1" x14ac:dyDescent="0.15">
      <c r="A23" s="270"/>
      <c r="AP23" s="262"/>
      <c r="AQ23" s="262"/>
      <c r="AR23" s="262"/>
      <c r="AS23" s="274"/>
      <c r="AT23" s="270"/>
    </row>
    <row r="24" spans="1:46" s="242" customFormat="1" x14ac:dyDescent="0.15">
      <c r="A24" s="270"/>
      <c r="AP24" s="262"/>
      <c r="AQ24" s="262"/>
      <c r="AR24" s="262"/>
      <c r="AS24" s="274"/>
      <c r="AT24" s="270"/>
    </row>
    <row r="25" spans="1:46" s="242" customFormat="1" x14ac:dyDescent="0.15">
      <c r="A25" s="278"/>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80"/>
      <c r="AQ25" s="280"/>
      <c r="AR25" s="280"/>
      <c r="AS25" s="281"/>
      <c r="AT25" s="270"/>
    </row>
    <row r="26" spans="1:46" s="242" customFormat="1" x14ac:dyDescent="0.15">
      <c r="A26" s="1141" t="s">
        <v>526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row>
    <row r="27" spans="1:46" x14ac:dyDescent="0.15">
      <c r="A27" s="282"/>
      <c r="AS27" s="237"/>
      <c r="AT27" s="237"/>
    </row>
    <row r="28" spans="1:46" ht="17.25" x14ac:dyDescent="0.15">
      <c r="A28" s="238" t="s">
        <v>527</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83"/>
    </row>
    <row r="29" spans="1:46" x14ac:dyDescent="0.15">
      <c r="A29" s="241"/>
      <c r="AK29" s="242" t="s">
        <v>528</v>
      </c>
      <c r="AL29" s="242"/>
      <c r="AM29" s="242"/>
      <c r="AN29" s="242"/>
      <c r="AS29" s="284"/>
    </row>
    <row r="30" spans="1:46" ht="13.5" customHeight="1" x14ac:dyDescent="0.15">
      <c r="A30" s="241"/>
      <c r="AK30" s="244"/>
      <c r="AL30" s="245"/>
      <c r="AM30" s="245"/>
      <c r="AN30" s="246"/>
      <c r="AO30" s="1130" t="s">
        <v>507</v>
      </c>
      <c r="AP30" s="247"/>
      <c r="AQ30" s="248" t="s">
        <v>508</v>
      </c>
      <c r="AR30" s="249"/>
    </row>
    <row r="31" spans="1:46" x14ac:dyDescent="0.15">
      <c r="A31" s="241"/>
      <c r="AK31" s="250"/>
      <c r="AL31" s="251"/>
      <c r="AM31" s="251"/>
      <c r="AN31" s="252"/>
      <c r="AO31" s="1131"/>
      <c r="AP31" s="253" t="s">
        <v>509</v>
      </c>
      <c r="AQ31" s="254" t="s">
        <v>510</v>
      </c>
      <c r="AR31" s="255" t="s">
        <v>511</v>
      </c>
    </row>
    <row r="32" spans="1:46" ht="27" customHeight="1" x14ac:dyDescent="0.15">
      <c r="A32" s="241"/>
      <c r="AK32" s="1132" t="s">
        <v>529</v>
      </c>
      <c r="AL32" s="1133"/>
      <c r="AM32" s="1133"/>
      <c r="AN32" s="1134"/>
      <c r="AO32" s="285">
        <v>7247481</v>
      </c>
      <c r="AP32" s="285">
        <v>17287</v>
      </c>
      <c r="AQ32" s="286">
        <v>36898</v>
      </c>
      <c r="AR32" s="287">
        <v>-53.1</v>
      </c>
    </row>
    <row r="33" spans="1:46" ht="13.5" customHeight="1" x14ac:dyDescent="0.15">
      <c r="A33" s="241"/>
      <c r="AK33" s="1132" t="s">
        <v>530</v>
      </c>
      <c r="AL33" s="1133"/>
      <c r="AM33" s="1133"/>
      <c r="AN33" s="1134"/>
      <c r="AO33" s="285" t="s">
        <v>516</v>
      </c>
      <c r="AP33" s="285" t="s">
        <v>516</v>
      </c>
      <c r="AQ33" s="286">
        <v>2</v>
      </c>
      <c r="AR33" s="287" t="s">
        <v>516</v>
      </c>
    </row>
    <row r="34" spans="1:46" ht="27" customHeight="1" x14ac:dyDescent="0.15">
      <c r="A34" s="241"/>
      <c r="AK34" s="1132" t="s">
        <v>531</v>
      </c>
      <c r="AL34" s="1133"/>
      <c r="AM34" s="1133"/>
      <c r="AN34" s="1134"/>
      <c r="AO34" s="285" t="s">
        <v>516</v>
      </c>
      <c r="AP34" s="285" t="s">
        <v>516</v>
      </c>
      <c r="AQ34" s="286">
        <v>63</v>
      </c>
      <c r="AR34" s="287" t="s">
        <v>516</v>
      </c>
    </row>
    <row r="35" spans="1:46" ht="27" customHeight="1" x14ac:dyDescent="0.15">
      <c r="A35" s="241"/>
      <c r="AK35" s="1132" t="s">
        <v>532</v>
      </c>
      <c r="AL35" s="1133"/>
      <c r="AM35" s="1133"/>
      <c r="AN35" s="1134"/>
      <c r="AO35" s="285">
        <v>2190116</v>
      </c>
      <c r="AP35" s="285">
        <v>5224</v>
      </c>
      <c r="AQ35" s="286">
        <v>8350</v>
      </c>
      <c r="AR35" s="287">
        <v>-37.4</v>
      </c>
    </row>
    <row r="36" spans="1:46" ht="27" customHeight="1" x14ac:dyDescent="0.15">
      <c r="A36" s="241"/>
      <c r="AK36" s="1132" t="s">
        <v>533</v>
      </c>
      <c r="AL36" s="1133"/>
      <c r="AM36" s="1133"/>
      <c r="AN36" s="1134"/>
      <c r="AO36" s="285" t="s">
        <v>516</v>
      </c>
      <c r="AP36" s="285" t="s">
        <v>516</v>
      </c>
      <c r="AQ36" s="286">
        <v>436</v>
      </c>
      <c r="AR36" s="287" t="s">
        <v>516</v>
      </c>
    </row>
    <row r="37" spans="1:46" ht="13.5" customHeight="1" x14ac:dyDescent="0.15">
      <c r="A37" s="241"/>
      <c r="AK37" s="1132" t="s">
        <v>534</v>
      </c>
      <c r="AL37" s="1133"/>
      <c r="AM37" s="1133"/>
      <c r="AN37" s="1134"/>
      <c r="AO37" s="285">
        <v>398411</v>
      </c>
      <c r="AP37" s="285">
        <v>950</v>
      </c>
      <c r="AQ37" s="286">
        <v>641</v>
      </c>
      <c r="AR37" s="287">
        <v>48.2</v>
      </c>
    </row>
    <row r="38" spans="1:46" ht="27" customHeight="1" x14ac:dyDescent="0.15">
      <c r="A38" s="241"/>
      <c r="AK38" s="1135" t="s">
        <v>535</v>
      </c>
      <c r="AL38" s="1136"/>
      <c r="AM38" s="1136"/>
      <c r="AN38" s="1137"/>
      <c r="AO38" s="288" t="s">
        <v>516</v>
      </c>
      <c r="AP38" s="288" t="s">
        <v>516</v>
      </c>
      <c r="AQ38" s="289">
        <v>1</v>
      </c>
      <c r="AR38" s="277" t="s">
        <v>516</v>
      </c>
      <c r="AS38" s="284"/>
    </row>
    <row r="39" spans="1:46" x14ac:dyDescent="0.15">
      <c r="A39" s="241"/>
      <c r="AK39" s="1135" t="s">
        <v>536</v>
      </c>
      <c r="AL39" s="1136"/>
      <c r="AM39" s="1136"/>
      <c r="AN39" s="1137"/>
      <c r="AO39" s="285">
        <v>-1467587</v>
      </c>
      <c r="AP39" s="285">
        <v>-3501</v>
      </c>
      <c r="AQ39" s="286">
        <v>-7817</v>
      </c>
      <c r="AR39" s="287">
        <v>-55.2</v>
      </c>
      <c r="AS39" s="284"/>
    </row>
    <row r="40" spans="1:46" ht="27" customHeight="1" x14ac:dyDescent="0.15">
      <c r="A40" s="241"/>
      <c r="AK40" s="1132" t="s">
        <v>537</v>
      </c>
      <c r="AL40" s="1133"/>
      <c r="AM40" s="1133"/>
      <c r="AN40" s="1134"/>
      <c r="AO40" s="285">
        <v>-7509417</v>
      </c>
      <c r="AP40" s="285">
        <v>-17912</v>
      </c>
      <c r="AQ40" s="286">
        <v>-28299</v>
      </c>
      <c r="AR40" s="287">
        <v>-36.700000000000003</v>
      </c>
      <c r="AS40" s="284"/>
    </row>
    <row r="41" spans="1:46" x14ac:dyDescent="0.15">
      <c r="A41" s="241"/>
      <c r="AK41" s="1138" t="s">
        <v>298</v>
      </c>
      <c r="AL41" s="1139"/>
      <c r="AM41" s="1139"/>
      <c r="AN41" s="1140"/>
      <c r="AO41" s="285">
        <v>859004</v>
      </c>
      <c r="AP41" s="285">
        <v>2049</v>
      </c>
      <c r="AQ41" s="286">
        <v>10277</v>
      </c>
      <c r="AR41" s="287">
        <v>-80.099999999999994</v>
      </c>
      <c r="AS41" s="284"/>
    </row>
    <row r="42" spans="1:46" x14ac:dyDescent="0.15">
      <c r="A42" s="241"/>
      <c r="AK42" s="290" t="s">
        <v>538</v>
      </c>
      <c r="AQ42" s="262"/>
      <c r="AR42" s="262"/>
      <c r="AS42" s="284"/>
    </row>
    <row r="43" spans="1:46" x14ac:dyDescent="0.15">
      <c r="A43" s="241"/>
      <c r="AP43" s="291"/>
      <c r="AQ43" s="262"/>
      <c r="AS43" s="284"/>
    </row>
    <row r="44" spans="1:46" x14ac:dyDescent="0.15">
      <c r="A44" s="241"/>
      <c r="AQ44" s="262"/>
    </row>
    <row r="45" spans="1:46" x14ac:dyDescent="0.15">
      <c r="A45" s="239"/>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92"/>
      <c r="AR45" s="239"/>
      <c r="AS45" s="239"/>
      <c r="AT45" s="237"/>
    </row>
    <row r="46" spans="1:46" x14ac:dyDescent="0.15">
      <c r="A46" s="293"/>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37"/>
    </row>
    <row r="47" spans="1:46" ht="17.25" customHeight="1" x14ac:dyDescent="0.15">
      <c r="A47" s="294" t="s">
        <v>539</v>
      </c>
    </row>
    <row r="48" spans="1:46" x14ac:dyDescent="0.15">
      <c r="A48" s="241"/>
      <c r="AK48" s="295" t="s">
        <v>540</v>
      </c>
      <c r="AL48" s="295"/>
      <c r="AM48" s="295"/>
      <c r="AN48" s="295"/>
      <c r="AO48" s="295"/>
      <c r="AP48" s="295"/>
      <c r="AQ48" s="296"/>
      <c r="AR48" s="295"/>
    </row>
    <row r="49" spans="1:44" ht="13.5" customHeight="1" x14ac:dyDescent="0.15">
      <c r="A49" s="241"/>
      <c r="AK49" s="297"/>
      <c r="AL49" s="298"/>
      <c r="AM49" s="1125" t="s">
        <v>507</v>
      </c>
      <c r="AN49" s="1127" t="s">
        <v>541</v>
      </c>
      <c r="AO49" s="1128"/>
      <c r="AP49" s="1128"/>
      <c r="AQ49" s="1128"/>
      <c r="AR49" s="1129"/>
    </row>
    <row r="50" spans="1:44" x14ac:dyDescent="0.15">
      <c r="A50" s="241"/>
      <c r="AK50" s="299"/>
      <c r="AL50" s="300"/>
      <c r="AM50" s="1126"/>
      <c r="AN50" s="301" t="s">
        <v>542</v>
      </c>
      <c r="AO50" s="302" t="s">
        <v>543</v>
      </c>
      <c r="AP50" s="303" t="s">
        <v>544</v>
      </c>
      <c r="AQ50" s="304" t="s">
        <v>545</v>
      </c>
      <c r="AR50" s="305" t="s">
        <v>546</v>
      </c>
    </row>
    <row r="51" spans="1:44" x14ac:dyDescent="0.15">
      <c r="A51" s="241"/>
      <c r="AK51" s="297" t="s">
        <v>547</v>
      </c>
      <c r="AL51" s="298"/>
      <c r="AM51" s="306">
        <v>41528996</v>
      </c>
      <c r="AN51" s="307">
        <v>97676</v>
      </c>
      <c r="AO51" s="308">
        <v>7.4</v>
      </c>
      <c r="AP51" s="309">
        <v>48088</v>
      </c>
      <c r="AQ51" s="310">
        <v>3.6</v>
      </c>
      <c r="AR51" s="311">
        <v>3.8</v>
      </c>
    </row>
    <row r="52" spans="1:44" x14ac:dyDescent="0.15">
      <c r="A52" s="241"/>
      <c r="AK52" s="312"/>
      <c r="AL52" s="313" t="s">
        <v>548</v>
      </c>
      <c r="AM52" s="314">
        <v>24399292</v>
      </c>
      <c r="AN52" s="315">
        <v>57387</v>
      </c>
      <c r="AO52" s="316">
        <v>8.9</v>
      </c>
      <c r="AP52" s="317">
        <v>25183</v>
      </c>
      <c r="AQ52" s="318">
        <v>-4.3</v>
      </c>
      <c r="AR52" s="319">
        <v>13.2</v>
      </c>
    </row>
    <row r="53" spans="1:44" x14ac:dyDescent="0.15">
      <c r="A53" s="241"/>
      <c r="AK53" s="297" t="s">
        <v>549</v>
      </c>
      <c r="AL53" s="298"/>
      <c r="AM53" s="306">
        <v>38386677</v>
      </c>
      <c r="AN53" s="307">
        <v>90161</v>
      </c>
      <c r="AO53" s="308">
        <v>-7.7</v>
      </c>
      <c r="AP53" s="309">
        <v>46457</v>
      </c>
      <c r="AQ53" s="310">
        <v>-3.4</v>
      </c>
      <c r="AR53" s="311">
        <v>-4.3</v>
      </c>
    </row>
    <row r="54" spans="1:44" x14ac:dyDescent="0.15">
      <c r="A54" s="241"/>
      <c r="AK54" s="312"/>
      <c r="AL54" s="313" t="s">
        <v>548</v>
      </c>
      <c r="AM54" s="314">
        <v>28701904</v>
      </c>
      <c r="AN54" s="315">
        <v>67414</v>
      </c>
      <c r="AO54" s="316">
        <v>17.5</v>
      </c>
      <c r="AP54" s="317">
        <v>24020</v>
      </c>
      <c r="AQ54" s="318">
        <v>-4.5999999999999996</v>
      </c>
      <c r="AR54" s="319">
        <v>22.1</v>
      </c>
    </row>
    <row r="55" spans="1:44" x14ac:dyDescent="0.15">
      <c r="A55" s="241"/>
      <c r="AK55" s="297" t="s">
        <v>550</v>
      </c>
      <c r="AL55" s="298"/>
      <c r="AM55" s="306">
        <v>47862217</v>
      </c>
      <c r="AN55" s="307">
        <v>112579</v>
      </c>
      <c r="AO55" s="308">
        <v>24.9</v>
      </c>
      <c r="AP55" s="309">
        <v>51849</v>
      </c>
      <c r="AQ55" s="310">
        <v>11.6</v>
      </c>
      <c r="AR55" s="311">
        <v>13.3</v>
      </c>
    </row>
    <row r="56" spans="1:44" x14ac:dyDescent="0.15">
      <c r="A56" s="241"/>
      <c r="AK56" s="312"/>
      <c r="AL56" s="313" t="s">
        <v>548</v>
      </c>
      <c r="AM56" s="314">
        <v>34844941</v>
      </c>
      <c r="AN56" s="315">
        <v>81960</v>
      </c>
      <c r="AO56" s="316">
        <v>21.6</v>
      </c>
      <c r="AP56" s="317">
        <v>26326</v>
      </c>
      <c r="AQ56" s="318">
        <v>9.6</v>
      </c>
      <c r="AR56" s="319">
        <v>12</v>
      </c>
    </row>
    <row r="57" spans="1:44" x14ac:dyDescent="0.15">
      <c r="A57" s="241"/>
      <c r="AK57" s="297" t="s">
        <v>551</v>
      </c>
      <c r="AL57" s="298"/>
      <c r="AM57" s="306">
        <v>46082535</v>
      </c>
      <c r="AN57" s="307">
        <v>109142</v>
      </c>
      <c r="AO57" s="308">
        <v>-3.1</v>
      </c>
      <c r="AP57" s="309">
        <v>52191</v>
      </c>
      <c r="AQ57" s="310">
        <v>0.7</v>
      </c>
      <c r="AR57" s="311">
        <v>-3.8</v>
      </c>
    </row>
    <row r="58" spans="1:44" x14ac:dyDescent="0.15">
      <c r="A58" s="241"/>
      <c r="AK58" s="312"/>
      <c r="AL58" s="313" t="s">
        <v>548</v>
      </c>
      <c r="AM58" s="314">
        <v>35262264</v>
      </c>
      <c r="AN58" s="315">
        <v>83515</v>
      </c>
      <c r="AO58" s="316">
        <v>1.9</v>
      </c>
      <c r="AP58" s="317">
        <v>26807</v>
      </c>
      <c r="AQ58" s="318">
        <v>1.8</v>
      </c>
      <c r="AR58" s="319">
        <v>0.1</v>
      </c>
    </row>
    <row r="59" spans="1:44" x14ac:dyDescent="0.15">
      <c r="A59" s="241"/>
      <c r="AK59" s="297" t="s">
        <v>552</v>
      </c>
      <c r="AL59" s="298"/>
      <c r="AM59" s="306">
        <v>36323685</v>
      </c>
      <c r="AN59" s="307">
        <v>86640</v>
      </c>
      <c r="AO59" s="308">
        <v>-20.6</v>
      </c>
      <c r="AP59" s="309">
        <v>48105</v>
      </c>
      <c r="AQ59" s="310">
        <v>-7.8</v>
      </c>
      <c r="AR59" s="311">
        <v>-12.8</v>
      </c>
    </row>
    <row r="60" spans="1:44" x14ac:dyDescent="0.15">
      <c r="A60" s="241"/>
      <c r="AK60" s="312"/>
      <c r="AL60" s="313" t="s">
        <v>548</v>
      </c>
      <c r="AM60" s="314">
        <v>24968594</v>
      </c>
      <c r="AN60" s="315">
        <v>59556</v>
      </c>
      <c r="AO60" s="316">
        <v>-28.7</v>
      </c>
      <c r="AP60" s="317">
        <v>24072</v>
      </c>
      <c r="AQ60" s="318">
        <v>-10.199999999999999</v>
      </c>
      <c r="AR60" s="319">
        <v>-18.5</v>
      </c>
    </row>
    <row r="61" spans="1:44" x14ac:dyDescent="0.15">
      <c r="A61" s="241"/>
      <c r="AK61" s="297" t="s">
        <v>553</v>
      </c>
      <c r="AL61" s="320"/>
      <c r="AM61" s="306">
        <v>42036822</v>
      </c>
      <c r="AN61" s="307">
        <v>99240</v>
      </c>
      <c r="AO61" s="308">
        <v>0.2</v>
      </c>
      <c r="AP61" s="309">
        <v>49338</v>
      </c>
      <c r="AQ61" s="321">
        <v>0.9</v>
      </c>
      <c r="AR61" s="311">
        <v>-0.7</v>
      </c>
    </row>
    <row r="62" spans="1:44" x14ac:dyDescent="0.15">
      <c r="A62" s="241"/>
      <c r="AK62" s="312"/>
      <c r="AL62" s="313" t="s">
        <v>548</v>
      </c>
      <c r="AM62" s="314">
        <v>29635399</v>
      </c>
      <c r="AN62" s="315">
        <v>69966</v>
      </c>
      <c r="AO62" s="316">
        <v>4.2</v>
      </c>
      <c r="AP62" s="317">
        <v>25282</v>
      </c>
      <c r="AQ62" s="318">
        <v>-1.5</v>
      </c>
      <c r="AR62" s="319">
        <v>5.7</v>
      </c>
    </row>
    <row r="63" spans="1:44" x14ac:dyDescent="0.15">
      <c r="A63" s="241"/>
    </row>
    <row r="64" spans="1:44" x14ac:dyDescent="0.15">
      <c r="A64" s="241"/>
    </row>
    <row r="65" spans="1:46" x14ac:dyDescent="0.15">
      <c r="A65" s="241"/>
    </row>
    <row r="66" spans="1:46" x14ac:dyDescent="0.15">
      <c r="A66" s="322"/>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323"/>
    </row>
    <row r="67" spans="1:46" ht="13.5" hidden="1" customHeight="1" x14ac:dyDescent="0.15">
      <c r="AS67" s="237"/>
      <c r="AT67" s="237"/>
    </row>
    <row r="70" spans="1:46" hidden="1" x14ac:dyDescent="0.15"/>
    <row r="71" spans="1:46" hidden="1" x14ac:dyDescent="0.15"/>
    <row r="72" spans="1:46" hidden="1" x14ac:dyDescent="0.15"/>
    <row r="73" spans="1:46" hidden="1" x14ac:dyDescent="0.15"/>
  </sheetData>
  <sheetProtection algorithmName="SHA-512" hashValue="sue75Jhv6SgLaj1KH6mUxUr8yeCk3HEfXcGq2/3tcMsbB0hvSwA3OQIaZNYsrCzHDCNlZiwraisUK7FrCtmZCg==" saltValue="q3AgSakPgrsdi6TOK5Sd8A==" spinCount="100000" sheet="1" objects="1" scenarios="1"/>
  <customSheetViews>
    <customSheetView guid="{69ADCFE0-6BCB-4A4B-8A25-89E439CDFB04}"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2D7BF8A9-925F-4536-BF5C-4A59E14C9FA7}"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2"/>
      <headerFooter alignWithMargins="0">
        <oddFooter>&amp;C&amp;P/&amp;N</oddFooter>
      </headerFooter>
    </customSheetView>
  </customSheetViews>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36" customWidth="1"/>
    <col min="126" max="16384" width="9" style="235" hidden="1"/>
  </cols>
  <sheetData>
    <row r="1" spans="2:125" ht="13.5" customHeight="1" x14ac:dyDescent="0.1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row>
    <row r="2" spans="2:125" x14ac:dyDescent="0.15">
      <c r="B2" s="235"/>
      <c r="DG2" s="235"/>
    </row>
    <row r="3" spans="2:125" x14ac:dyDescent="0.1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H3" s="235"/>
      <c r="DI3" s="235"/>
      <c r="DJ3" s="235"/>
      <c r="DK3" s="235"/>
      <c r="DL3" s="235"/>
      <c r="DM3" s="235"/>
      <c r="DN3" s="235"/>
      <c r="DO3" s="235"/>
      <c r="DP3" s="235"/>
      <c r="DQ3" s="235"/>
      <c r="DR3" s="235"/>
      <c r="DS3" s="235"/>
      <c r="DT3" s="235"/>
      <c r="DU3" s="235"/>
    </row>
    <row r="4" spans="2:125" x14ac:dyDescent="0.15"/>
    <row r="5" spans="2:125" x14ac:dyDescent="0.15"/>
    <row r="6" spans="2:125" x14ac:dyDescent="0.15"/>
    <row r="7" spans="2:125" x14ac:dyDescent="0.15"/>
    <row r="8" spans="2:125" x14ac:dyDescent="0.15"/>
    <row r="9" spans="2:125" x14ac:dyDescent="0.15">
      <c r="DU9" s="23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35"/>
    </row>
    <row r="18" spans="125:125" x14ac:dyDescent="0.15"/>
    <row r="19" spans="125:125" x14ac:dyDescent="0.15"/>
    <row r="20" spans="125:125" x14ac:dyDescent="0.15">
      <c r="DU20" s="235"/>
    </row>
    <row r="21" spans="125:125" x14ac:dyDescent="0.15">
      <c r="DU21" s="23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35"/>
    </row>
    <row r="29" spans="125:125" x14ac:dyDescent="0.15"/>
    <row r="30" spans="125:125" x14ac:dyDescent="0.15"/>
    <row r="31" spans="125:125" x14ac:dyDescent="0.15"/>
    <row r="32" spans="125:125" x14ac:dyDescent="0.15"/>
    <row r="33" spans="2:125" x14ac:dyDescent="0.15">
      <c r="B33" s="235"/>
      <c r="G33" s="235"/>
      <c r="I33" s="235"/>
    </row>
    <row r="34" spans="2:125" x14ac:dyDescent="0.15">
      <c r="C34" s="235"/>
      <c r="P34" s="235"/>
      <c r="DE34" s="235"/>
      <c r="DH34" s="235"/>
    </row>
    <row r="35" spans="2:125" x14ac:dyDescent="0.15">
      <c r="D35" s="235"/>
      <c r="E35" s="235"/>
      <c r="DG35" s="235"/>
      <c r="DJ35" s="235"/>
      <c r="DP35" s="235"/>
      <c r="DQ35" s="235"/>
      <c r="DR35" s="235"/>
      <c r="DS35" s="235"/>
      <c r="DT35" s="235"/>
      <c r="DU35" s="235"/>
    </row>
    <row r="36" spans="2:125" x14ac:dyDescent="0.15">
      <c r="F36" s="235"/>
      <c r="H36" s="235"/>
      <c r="J36" s="235"/>
      <c r="K36" s="235"/>
      <c r="L36" s="235"/>
      <c r="M36" s="235"/>
      <c r="N36" s="235"/>
      <c r="O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F36" s="235"/>
      <c r="DI36" s="235"/>
      <c r="DK36" s="235"/>
      <c r="DL36" s="235"/>
      <c r="DM36" s="235"/>
      <c r="DN36" s="235"/>
      <c r="DO36" s="235"/>
      <c r="DP36" s="235"/>
      <c r="DQ36" s="235"/>
      <c r="DR36" s="235"/>
      <c r="DS36" s="235"/>
      <c r="DT36" s="235"/>
      <c r="DU36" s="235"/>
    </row>
    <row r="37" spans="2:125" x14ac:dyDescent="0.15">
      <c r="DU37" s="235"/>
    </row>
    <row r="38" spans="2:125" x14ac:dyDescent="0.15">
      <c r="DT38" s="235"/>
      <c r="DU38" s="235"/>
    </row>
    <row r="39" spans="2:125" x14ac:dyDescent="0.15"/>
    <row r="40" spans="2:125" x14ac:dyDescent="0.15">
      <c r="DH40" s="235"/>
    </row>
    <row r="41" spans="2:125" x14ac:dyDescent="0.15">
      <c r="DE41" s="235"/>
    </row>
    <row r="42" spans="2:125" x14ac:dyDescent="0.15">
      <c r="DG42" s="235"/>
      <c r="DJ42" s="235"/>
    </row>
    <row r="43" spans="2:125" x14ac:dyDescent="0.1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5"/>
      <c r="CM43" s="235"/>
      <c r="CN43" s="235"/>
      <c r="CO43" s="235"/>
      <c r="CP43" s="235"/>
      <c r="CQ43" s="235"/>
      <c r="CR43" s="235"/>
      <c r="CS43" s="235"/>
      <c r="CT43" s="235"/>
      <c r="CU43" s="235"/>
      <c r="CV43" s="235"/>
      <c r="CW43" s="235"/>
      <c r="CX43" s="235"/>
      <c r="CY43" s="235"/>
      <c r="CZ43" s="235"/>
      <c r="DA43" s="235"/>
      <c r="DB43" s="235"/>
      <c r="DC43" s="235"/>
      <c r="DD43" s="235"/>
      <c r="DF43" s="235"/>
      <c r="DI43" s="235"/>
      <c r="DK43" s="235"/>
      <c r="DL43" s="235"/>
      <c r="DM43" s="235"/>
      <c r="DN43" s="235"/>
      <c r="DO43" s="235"/>
      <c r="DP43" s="235"/>
      <c r="DQ43" s="235"/>
      <c r="DR43" s="235"/>
      <c r="DS43" s="235"/>
      <c r="DT43" s="235"/>
      <c r="DU43" s="235"/>
    </row>
    <row r="44" spans="2:125" x14ac:dyDescent="0.15">
      <c r="DU44" s="235"/>
    </row>
    <row r="45" spans="2:125" x14ac:dyDescent="0.15"/>
    <row r="46" spans="2:125" x14ac:dyDescent="0.15"/>
    <row r="47" spans="2:125" x14ac:dyDescent="0.15"/>
    <row r="48" spans="2:125" x14ac:dyDescent="0.15">
      <c r="DT48" s="235"/>
      <c r="DU48" s="235"/>
    </row>
    <row r="49" spans="120:125" x14ac:dyDescent="0.15">
      <c r="DU49" s="235"/>
    </row>
    <row r="50" spans="120:125" x14ac:dyDescent="0.15">
      <c r="DU50" s="235"/>
    </row>
    <row r="51" spans="120:125" x14ac:dyDescent="0.15">
      <c r="DP51" s="235"/>
      <c r="DQ51" s="235"/>
      <c r="DR51" s="235"/>
      <c r="DS51" s="235"/>
      <c r="DT51" s="235"/>
      <c r="DU51" s="235"/>
    </row>
    <row r="52" spans="120:125" x14ac:dyDescent="0.15"/>
    <row r="53" spans="120:125" x14ac:dyDescent="0.15"/>
    <row r="54" spans="120:125" x14ac:dyDescent="0.15">
      <c r="DU54" s="235"/>
    </row>
    <row r="55" spans="120:125" x14ac:dyDescent="0.15"/>
    <row r="56" spans="120:125" x14ac:dyDescent="0.15"/>
    <row r="57" spans="120:125" x14ac:dyDescent="0.15"/>
    <row r="58" spans="120:125" x14ac:dyDescent="0.15">
      <c r="DU58" s="235"/>
    </row>
    <row r="59" spans="120:125" x14ac:dyDescent="0.15"/>
    <row r="60" spans="120:125" x14ac:dyDescent="0.15"/>
    <row r="61" spans="120:125" x14ac:dyDescent="0.15"/>
    <row r="62" spans="120:125" x14ac:dyDescent="0.15"/>
    <row r="63" spans="120:125" x14ac:dyDescent="0.15">
      <c r="DU63" s="235"/>
    </row>
    <row r="64" spans="120:125" x14ac:dyDescent="0.15">
      <c r="DT64" s="235"/>
      <c r="DU64" s="235"/>
    </row>
    <row r="65" spans="123:125" x14ac:dyDescent="0.15"/>
    <row r="66" spans="123:125" x14ac:dyDescent="0.15"/>
    <row r="67" spans="123:125" x14ac:dyDescent="0.15"/>
    <row r="68" spans="123:125" x14ac:dyDescent="0.15"/>
    <row r="69" spans="123:125" x14ac:dyDescent="0.15">
      <c r="DS69" s="235"/>
      <c r="DT69" s="235"/>
      <c r="DU69" s="23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35"/>
    </row>
    <row r="83" spans="116:125" x14ac:dyDescent="0.15">
      <c r="DM83" s="235"/>
      <c r="DN83" s="235"/>
      <c r="DO83" s="235"/>
      <c r="DP83" s="235"/>
      <c r="DQ83" s="235"/>
      <c r="DR83" s="235"/>
      <c r="DS83" s="235"/>
      <c r="DT83" s="235"/>
      <c r="DU83" s="235"/>
    </row>
    <row r="84" spans="116:125" x14ac:dyDescent="0.15"/>
    <row r="85" spans="116:125" x14ac:dyDescent="0.15"/>
    <row r="86" spans="116:125" x14ac:dyDescent="0.15"/>
    <row r="87" spans="116:125" x14ac:dyDescent="0.15"/>
    <row r="88" spans="116:125" x14ac:dyDescent="0.15">
      <c r="DU88" s="23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35"/>
      <c r="DT94" s="235"/>
      <c r="DU94" s="235"/>
    </row>
    <row r="95" spans="116:125" ht="13.5" customHeight="1" x14ac:dyDescent="0.15">
      <c r="DU95" s="23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35"/>
    </row>
    <row r="102" spans="124:125" ht="13.5" customHeight="1" x14ac:dyDescent="0.15"/>
    <row r="103" spans="124:125" ht="13.5" customHeight="1" x14ac:dyDescent="0.15"/>
    <row r="104" spans="124:125" ht="13.5" customHeight="1" x14ac:dyDescent="0.15">
      <c r="DT104" s="235"/>
      <c r="DU104" s="23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5" t="s">
        <v>555</v>
      </c>
    </row>
    <row r="121" spans="125:125" ht="13.5" hidden="1" customHeight="1" x14ac:dyDescent="0.15">
      <c r="DU121" s="235"/>
    </row>
  </sheetData>
  <sheetProtection algorithmName="SHA-512" hashValue="niKb7RB3EYRChupN2kNrCsnCPnGEiWN+ay0/1neRZJw2Tt7/+7p6dl3mHepVTKUH0gBcDdPGSIQGbiK6fBLznw==" saltValue="Bwrd6vjAgZOYMhiXrTu4aA==" spinCount="100000" sheet="1" objects="1" scenarios="1"/>
  <dataConsolidate/>
  <customSheetViews>
    <customSheetView guid="{69ADCFE0-6BCB-4A4B-8A25-89E439CDFB04}"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2D7BF8A9-925F-4536-BF5C-4A59E14C9FA7}"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36" customWidth="1"/>
    <col min="126" max="142" width="0" style="235" hidden="1" customWidth="1"/>
    <col min="143" max="16384" width="9" style="235" hidden="1"/>
  </cols>
  <sheetData>
    <row r="1" spans="1:125" ht="13.5" customHeight="1" x14ac:dyDescent="0.15">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row>
    <row r="2" spans="1:125" x14ac:dyDescent="0.15">
      <c r="B2" s="235"/>
      <c r="T2" s="235"/>
    </row>
    <row r="3" spans="1:125" x14ac:dyDescent="0.1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35"/>
      <c r="G33" s="235"/>
      <c r="I33" s="235"/>
    </row>
    <row r="34" spans="2:125" x14ac:dyDescent="0.15">
      <c r="C34" s="235"/>
      <c r="P34" s="235"/>
      <c r="R34" s="235"/>
      <c r="U34" s="235"/>
    </row>
    <row r="35" spans="2:125" x14ac:dyDescent="0.15">
      <c r="D35" s="235"/>
      <c r="E35" s="235"/>
      <c r="T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row>
    <row r="36" spans="2:125" x14ac:dyDescent="0.15">
      <c r="F36" s="235"/>
      <c r="H36" s="235"/>
      <c r="J36" s="235"/>
      <c r="K36" s="235"/>
      <c r="L36" s="235"/>
      <c r="M36" s="235"/>
      <c r="N36" s="235"/>
      <c r="O36" s="235"/>
      <c r="Q36" s="235"/>
      <c r="S36" s="235"/>
      <c r="V36" s="235"/>
    </row>
    <row r="37" spans="2:125" x14ac:dyDescent="0.15"/>
    <row r="38" spans="2:125" x14ac:dyDescent="0.15"/>
    <row r="39" spans="2:125" x14ac:dyDescent="0.15"/>
    <row r="40" spans="2:125" x14ac:dyDescent="0.15">
      <c r="U40" s="235"/>
    </row>
    <row r="41" spans="2:125" x14ac:dyDescent="0.15">
      <c r="R41" s="235"/>
    </row>
    <row r="42" spans="2:125" x14ac:dyDescent="0.15">
      <c r="T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5"/>
      <c r="CE42" s="235"/>
      <c r="CF42" s="235"/>
      <c r="CG42" s="235"/>
      <c r="CH42" s="235"/>
      <c r="CI42" s="235"/>
      <c r="CJ42" s="235"/>
      <c r="CK42" s="235"/>
      <c r="CL42" s="235"/>
      <c r="CM42" s="235"/>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row>
    <row r="43" spans="2:125" x14ac:dyDescent="0.15">
      <c r="Q43" s="235"/>
      <c r="S43" s="235"/>
      <c r="V43" s="23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6" t="s">
        <v>556</v>
      </c>
    </row>
  </sheetData>
  <sheetProtection algorithmName="SHA-512" hashValue="J33Qm3+mfKwE3+PiFErXFfgvqlo1HX4nFJnLX3pwiBxL57sIUWth16Oqu8HumVWByzIH9aktn295QL4uhd65Kw==" saltValue="mZiDD9DPpymUhrSrxlewlQ==" spinCount="100000" sheet="1" objects="1" scenarios="1"/>
  <dataConsolidate/>
  <customSheetViews>
    <customSheetView guid="{69ADCFE0-6BCB-4A4B-8A25-89E439CDFB04}"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2D7BF8A9-925F-4536-BF5C-4A59E14C9FA7}"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51" t="s">
        <v>3</v>
      </c>
      <c r="D47" s="1151"/>
      <c r="E47" s="1152"/>
      <c r="F47" s="11">
        <v>21.79</v>
      </c>
      <c r="G47" s="12">
        <v>31.44</v>
      </c>
      <c r="H47" s="12">
        <v>28.28</v>
      </c>
      <c r="I47" s="12">
        <v>28.84</v>
      </c>
      <c r="J47" s="13">
        <v>28.26</v>
      </c>
    </row>
    <row r="48" spans="2:10" ht="57.75" customHeight="1" x14ac:dyDescent="0.15">
      <c r="B48" s="14"/>
      <c r="C48" s="1153" t="s">
        <v>4</v>
      </c>
      <c r="D48" s="1153"/>
      <c r="E48" s="1154"/>
      <c r="F48" s="15">
        <v>3.38</v>
      </c>
      <c r="G48" s="16">
        <v>5.55</v>
      </c>
      <c r="H48" s="16">
        <v>5.63</v>
      </c>
      <c r="I48" s="16">
        <v>5.87</v>
      </c>
      <c r="J48" s="17">
        <v>7.86</v>
      </c>
    </row>
    <row r="49" spans="2:10" ht="57.75" customHeight="1" thickBot="1" x14ac:dyDescent="0.2">
      <c r="B49" s="18"/>
      <c r="C49" s="1155" t="s">
        <v>5</v>
      </c>
      <c r="D49" s="1155"/>
      <c r="E49" s="1156"/>
      <c r="F49" s="19" t="s">
        <v>562</v>
      </c>
      <c r="G49" s="20">
        <v>1.45</v>
      </c>
      <c r="H49" s="20">
        <v>4.34</v>
      </c>
      <c r="I49" s="20" t="s">
        <v>563</v>
      </c>
      <c r="J49" s="21" t="s">
        <v>564</v>
      </c>
    </row>
    <row r="50" spans="2:10" x14ac:dyDescent="0.15"/>
  </sheetData>
  <sheetProtection algorithmName="SHA-512" hashValue="MqVaPVVFPM3tuf4ARs5ZbBFSYfgI7STQmhkUADOFlBhxCeuMtjG0MVO/hBvEN4zG8SB92NIJG+MYoCcDoIKBtg==" saltValue="20wyJkhpXAan95xtxOsIiQ==" spinCount="100000" sheet="1" objects="1" scenarios="1"/>
  <customSheetViews>
    <customSheetView guid="{69ADCFE0-6BCB-4A4B-8A25-89E439CDFB04}"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2D7BF8A9-925F-4536-BF5C-4A59E14C9FA7}" showGridLines="0" fitToPage="1" hiddenRows="1" hiddenColumns="1">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3"/>
  <headerFooter alignWithMargins="0">
    <oddFooter>&amp;C&amp;P/&amp;N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2023-03-24T12:39:21Z</cp:lastPrinted>
  <dcterms:created xsi:type="dcterms:W3CDTF">2023-02-20T05:41:51Z</dcterms:created>
  <dcterms:modified xsi:type="dcterms:W3CDTF">2023-10-06T05:57:22Z</dcterms:modified>
  <cp:category/>
</cp:coreProperties>
</file>